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4.4" sheetId="3" r:id="rId6"/>
    <sheet state="visible" name="KTDN24.1" sheetId="4" r:id="rId7"/>
    <sheet state="visible" name="LGT24.2" sheetId="5" r:id="rId8"/>
    <sheet state="visible" name="THUD24.4" sheetId="6" r:id="rId9"/>
    <sheet state="visible" name="TKĐH24.1" sheetId="7" r:id="rId10"/>
    <sheet state="visible" name="PCMT24" sheetId="8" r:id="rId11"/>
    <sheet state="visible" name="ĐCN24.2" sheetId="9" r:id="rId12"/>
    <sheet state="visible" name="ĐCN24.3" sheetId="10" r:id="rId13"/>
    <sheet state="visible" name="NHKS24.2" sheetId="11" r:id="rId14"/>
    <sheet state="visible" name="KTML24" sheetId="12" r:id="rId15"/>
    <sheet state="visible" name="CSSĐ24.1" sheetId="13" r:id="rId16"/>
    <sheet state="visible" name="CSSĐ24.2" sheetId="14" r:id="rId17"/>
    <sheet state="visible" name="QLTN24" sheetId="15" r:id="rId18"/>
    <sheet state="visible" name="MAu 2" sheetId="16" r:id="rId19"/>
    <sheet state="visible" name="CKCT24.1" sheetId="17" r:id="rId20"/>
    <sheet state="visible" name="CKĐL24.2" sheetId="18" r:id="rId21"/>
    <sheet state="visible" name="CNOT24.2" sheetId="19" r:id="rId22"/>
    <sheet state="visible" name="mau 1" sheetId="20" r:id="rId23"/>
    <sheet state="visible" name="MAU" sheetId="21" r:id="rId24"/>
    <sheet state="visible" name="Sheet1" sheetId="22" r:id="rId25"/>
  </sheets>
  <definedNames>
    <definedName localSheetId="12" name="Z_DC1AF667_86ED_4035_8279_B6038EE7C7B4_.wvu.PrintTitles">#REF!</definedName>
    <definedName localSheetId="7" name="Z_DC1AF667_86ED_4035_8279_B6038EE7C7B4_.wvu.PrintTitles">#REF!</definedName>
    <definedName localSheetId="10" name="Z_DC1AF667_86ED_4035_8279_B6038EE7C7B4_.wvu.PrintTitles">#REF!</definedName>
    <definedName localSheetId="9" name="Z_DC1AF667_86ED_4035_8279_B6038EE7C7B4_.wvu.PrintTitles">#REF!</definedName>
    <definedName localSheetId="14" name="Z_DC1AF667_86ED_4035_8279_B6038EE7C7B4_.wvu.PrintTitles">#REF!</definedName>
    <definedName localSheetId="18" name="Z_DC1AF667_86ED_4035_8279_B6038EE7C7B4_.wvu.PrintTitles">#REF!</definedName>
    <definedName localSheetId="11" name="Z_DC1AF667_86ED_4035_8279_B6038EE7C7B4_.wvu.PrintTitles">#REF!</definedName>
    <definedName localSheetId="19" name="Z_DC1AF667_86ED_4035_8279_B6038EE7C7B4_.wvu.PrintTitles">#REF!</definedName>
    <definedName localSheetId="5" name="Z_DC1AF667_86ED_4035_8279_B6038EE7C7B4_.wvu.PrintTitles">#REF!</definedName>
    <definedName localSheetId="20" name="Z_DC1AF667_86ED_4035_8279_B6038EE7C7B4_.wvu.PrintTitles">#REF!</definedName>
    <definedName localSheetId="15" name="Z_DC1AF667_86ED_4035_8279_B6038EE7C7B4_.wvu.PrintTitles">#REF!</definedName>
    <definedName localSheetId="13" name="Z_DC1AF667_86ED_4035_8279_B6038EE7C7B4_.wvu.PrintTitles">#REF!</definedName>
    <definedName localSheetId="2" name="Z_DC1AF667_86ED_4035_8279_B6038EE7C7B4_.wvu.PrintTitles">#REF!</definedName>
    <definedName localSheetId="16" name="Z_DC1AF667_86ED_4035_8279_B6038EE7C7B4_.wvu.PrintTitles">#REF!</definedName>
    <definedName localSheetId="3" name="Z_DC1AF667_86ED_4035_8279_B6038EE7C7B4_.wvu.PrintTitles">#REF!</definedName>
    <definedName localSheetId="4" name="Z_DC1AF667_86ED_4035_8279_B6038EE7C7B4_.wvu.PrintTitles">#REF!</definedName>
    <definedName localSheetId="6" name="Z_DC1AF667_86ED_4035_8279_B6038EE7C7B4_.wvu.PrintTitles">#REF!</definedName>
    <definedName localSheetId="8" name="Z_DC1AF667_86ED_4035_8279_B6038EE7C7B4_.wvu.PrintTitles">#REF!</definedName>
    <definedName localSheetId="17" name="Z_DC1AF667_86ED_4035_8279_B6038EE7C7B4_.wvu.PrintTitles">#REF!</definedName>
  </definedNames>
  <calcPr/>
  <extLst>
    <ext uri="GoogleSheetsCustomDataVersion2">
      <go:sheetsCustomData xmlns:go="http://customooxmlschemas.google.com/" r:id="rId26" roundtripDataChecksum="QmqLdDm/bihCYPNRWJvTzLgGF6MgTlbT4HkUuUiKVl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
ID#AAABV5tPbkM
LSTC    (2024-09-25 08:33:25)
V:0</t>
      </text>
    </comment>
  </commentList>
  <extLst>
    <ext uri="GoogleSheetsCustomDataVersion2">
      <go:sheetsCustomData xmlns:go="http://customooxmlschemas.google.com/" r:id="rId1" roundtripDataSignature="AMtx7mjJswP/PTwcY520px+4swO6y3rYww=="/>
    </ext>
  </extLst>
</comments>
</file>

<file path=xl/sharedStrings.xml><?xml version="1.0" encoding="utf-8"?>
<sst xmlns="http://schemas.openxmlformats.org/spreadsheetml/2006/main" count="1706" uniqueCount="748">
  <si>
    <t xml:space="preserve"> </t>
  </si>
  <si>
    <t>CỘNG HÒA XÃ HỘI CHỦ NGHĨA VIỆT NAM
Độc lập - Tự do - Hạnh phúc</t>
  </si>
  <si>
    <t xml:space="preserve">                                   Thành phố Hồ Chí Minh, ngày 23 tháng 9 năm 2024</t>
  </si>
  <si>
    <t>Bảng tổng hợp học sinh khóa 24 vắng trễ năm học 2024-2025</t>
  </si>
  <si>
    <t>Stt</t>
  </si>
  <si>
    <t>Tên lớp</t>
  </si>
  <si>
    <t>Sĩ số lớp</t>
  </si>
  <si>
    <t>vắng KP</t>
  </si>
  <si>
    <t>vắng p</t>
  </si>
  <si>
    <t>Trễ</t>
  </si>
  <si>
    <t>CKCT24.1</t>
  </si>
  <si>
    <t>ĐCN24.2</t>
  </si>
  <si>
    <t>KTDN24.1</t>
  </si>
  <si>
    <t>THUD24.4</t>
  </si>
  <si>
    <t>CKĐL24.2</t>
  </si>
  <si>
    <t>ĐCN24.3</t>
  </si>
  <si>
    <t>LGT24.2</t>
  </si>
  <si>
    <t>TKĐH24.1</t>
  </si>
  <si>
    <t>CNOT24.2</t>
  </si>
  <si>
    <t>KTML24</t>
  </si>
  <si>
    <t>BHST24.4</t>
  </si>
  <si>
    <t>PCMT24</t>
  </si>
  <si>
    <t>NHKS24.2</t>
  </si>
  <si>
    <t>CSSĐ24.1</t>
  </si>
  <si>
    <t>CSSĐ24.2</t>
  </si>
  <si>
    <t>QLTN24</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</si>
  <si>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</si>
  <si>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</si>
  <si>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</si>
  <si>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</si>
  <si>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</si>
  <si>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</si>
  <si>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</si>
  <si>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</si>
  <si>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</si>
  <si>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</si>
  <si>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</si>
  <si>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</si>
  <si>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BHST24.4</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</si>
  <si>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</si>
  <si>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</si>
  <si>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</si>
  <si>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</si>
  <si>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</si>
  <si>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</si>
  <si>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</si>
  <si>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</si>
  <si>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Lý Tuyết</t>
  </si>
  <si>
    <t>Nhi</t>
  </si>
  <si>
    <t>Lê Minh</t>
  </si>
  <si>
    <t>Thiện</t>
  </si>
  <si>
    <t>Dương Như</t>
  </si>
  <si>
    <t>Quỳnh</t>
  </si>
  <si>
    <t>Lê Phương</t>
  </si>
  <si>
    <t>Vy</t>
  </si>
  <si>
    <t>Huỳnh Thiện</t>
  </si>
  <si>
    <t>Long</t>
  </si>
  <si>
    <t>Nguyễn Trường</t>
  </si>
  <si>
    <t>Thịnh</t>
  </si>
  <si>
    <t>Lê Huỳnh Như</t>
  </si>
  <si>
    <t>Ngọc</t>
  </si>
  <si>
    <t>Trần Ngọc Phương</t>
  </si>
  <si>
    <t>Anh</t>
  </si>
  <si>
    <t>Nguyễn Văn Thành</t>
  </si>
  <si>
    <t>Danh</t>
  </si>
  <si>
    <t>Nguyễn Thị Ngọc</t>
  </si>
  <si>
    <t>Quanh</t>
  </si>
  <si>
    <t>Trần Thanh</t>
  </si>
  <si>
    <t>Trang</t>
  </si>
  <si>
    <t>Hân</t>
  </si>
  <si>
    <t>Nguyễn Đức</t>
  </si>
  <si>
    <t>Tuấn</t>
  </si>
  <si>
    <t>Lương Tiến</t>
  </si>
  <si>
    <t>Huy</t>
  </si>
  <si>
    <t>Mạch Sa</t>
  </si>
  <si>
    <t>Ty</t>
  </si>
  <si>
    <t>Trần Thúy</t>
  </si>
  <si>
    <t>An</t>
  </si>
  <si>
    <t>Nguyễn Đăng</t>
  </si>
  <si>
    <t>Khoa</t>
  </si>
  <si>
    <t>Lê Như</t>
  </si>
  <si>
    <t>Tuyết</t>
  </si>
  <si>
    <t>Phan Trương Tấn</t>
  </si>
  <si>
    <t>Dũng</t>
  </si>
  <si>
    <t>Tất Ngọc Hoàng</t>
  </si>
  <si>
    <t>Minh</t>
  </si>
  <si>
    <t>Nguyễn Thanh</t>
  </si>
  <si>
    <t>Thảo</t>
  </si>
  <si>
    <t>Lê Quốc</t>
  </si>
  <si>
    <t>Khang</t>
  </si>
  <si>
    <t>Mai Anh</t>
  </si>
  <si>
    <t>Nhật</t>
  </si>
  <si>
    <t>Nguyễn Ngọc Cao</t>
  </si>
  <si>
    <t>Dung</t>
  </si>
  <si>
    <t>Huỳnh Trần Tường</t>
  </si>
  <si>
    <t>Lê Ngọc Mỹ</t>
  </si>
  <si>
    <t>Duyên</t>
  </si>
  <si>
    <t>Nguyễn Trần Công</t>
  </si>
  <si>
    <t>Lý</t>
  </si>
  <si>
    <t>Lê Trần Ánh</t>
  </si>
  <si>
    <t>Dương</t>
  </si>
  <si>
    <t>Nguyễn Phương Trâm</t>
  </si>
  <si>
    <t>Đinh Hoàng</t>
  </si>
  <si>
    <t>Phúc</t>
  </si>
  <si>
    <t>Nguyễn Loan Phụng</t>
  </si>
  <si>
    <t>Trân</t>
  </si>
  <si>
    <t>Lê Thị Thanh</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</si>
  <si>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</si>
  <si>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</si>
  <si>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</si>
  <si>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</si>
  <si>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</si>
  <si>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KTDN24.1</t>
    </r>
    <r>
      <rPr>
        <rFont val="Times New Roman"/>
        <b/>
        <color rgb="FFFF0000"/>
        <sz val="14.0"/>
      </rPr>
      <t xml:space="preserve"> </t>
    </r>
    <r>
      <rPr>
        <rFont val="Times New Roman"/>
        <b/>
        <color theme="1"/>
        <sz val="14.0"/>
      </rPr>
      <t>HÀNG NGÀY</t>
    </r>
  </si>
  <si>
    <t>Trần Nhã Phương</t>
  </si>
  <si>
    <t>Uyên</t>
  </si>
  <si>
    <t>Nguyễn Thành</t>
  </si>
  <si>
    <t>Văn Tú</t>
  </si>
  <si>
    <t>Nguyễn Hoàng Kim</t>
  </si>
  <si>
    <t>Nguyên</t>
  </si>
  <si>
    <t>Trương Thị Tuyết</t>
  </si>
  <si>
    <t>Ngân</t>
  </si>
  <si>
    <t>Lê Ngọc</t>
  </si>
  <si>
    <t>Võ Thị Hồng</t>
  </si>
  <si>
    <t>Nguyễn Quỳnh Ngọc</t>
  </si>
  <si>
    <t>Lê Thị Bích</t>
  </si>
  <si>
    <t>Huyền</t>
  </si>
  <si>
    <t>Nguyễn Huỳnh Bảo</t>
  </si>
  <si>
    <t>Cấn Thị Ngọc</t>
  </si>
  <si>
    <t>Trâm</t>
  </si>
  <si>
    <t>Nguyễn Hoàng</t>
  </si>
  <si>
    <t>Nguyễn Văn</t>
  </si>
  <si>
    <t>Khánh</t>
  </si>
  <si>
    <t>Hoàng Mai</t>
  </si>
  <si>
    <t>Phương</t>
  </si>
  <si>
    <t>Trần Minh</t>
  </si>
  <si>
    <t>Vân</t>
  </si>
  <si>
    <t>Nguyễn Hoàng Anh</t>
  </si>
  <si>
    <t>Thư</t>
  </si>
  <si>
    <t>Bùi Thiện Kim</t>
  </si>
  <si>
    <t>Trương Thị Quỳnh</t>
  </si>
  <si>
    <t>Thi</t>
  </si>
  <si>
    <t>Nguyễn Kim</t>
  </si>
  <si>
    <t>Yến</t>
  </si>
  <si>
    <t>Phạm Mộc</t>
  </si>
  <si>
    <t>Miên</t>
  </si>
  <si>
    <t>Đặng Nguyễn Ngọc</t>
  </si>
  <si>
    <t>Ánh</t>
  </si>
  <si>
    <t xml:space="preserve">   </t>
  </si>
  <si>
    <r>
      <rPr>
        <rFont val="Times New Roman"/>
        <b/>
        <color theme="1"/>
        <sz val="14.0"/>
      </rPr>
      <t xml:space="preserve">BẢNG ĐIỂM DANH LỚP </t>
    </r>
    <r>
      <rPr>
        <rFont val="Times New Roman"/>
        <b/>
        <color rgb="FFFF0000"/>
        <sz val="18.0"/>
      </rPr>
      <t>LGT24.2</t>
    </r>
    <r>
      <rPr>
        <rFont val="Times New Roman"/>
        <b/>
        <color rgb="FFFF0000"/>
        <sz val="14.0"/>
      </rPr>
      <t xml:space="preserve"> </t>
    </r>
    <r>
      <rPr>
        <rFont val="Times New Roman"/>
        <b/>
        <color theme="1"/>
        <sz val="14.0"/>
      </rPr>
      <t>HÀNG NGÀY</t>
    </r>
  </si>
  <si>
    <t>Thái Đức</t>
  </si>
  <si>
    <t>Thành</t>
  </si>
  <si>
    <t>Quân</t>
  </si>
  <si>
    <t>Võ Hoàng</t>
  </si>
  <si>
    <t>Kim</t>
  </si>
  <si>
    <t>k</t>
  </si>
  <si>
    <t>Nguyễn Thùy</t>
  </si>
  <si>
    <t>Nguyễn Thị Thu</t>
  </si>
  <si>
    <t>Hương</t>
  </si>
  <si>
    <t>Trần Lý</t>
  </si>
  <si>
    <t>Mỹ</t>
  </si>
  <si>
    <t>Thái Anh</t>
  </si>
  <si>
    <t>Hiền</t>
  </si>
  <si>
    <t>Võ Minh</t>
  </si>
  <si>
    <t>Quang</t>
  </si>
  <si>
    <t>Đoàn Quốc</t>
  </si>
  <si>
    <t>Khải</t>
  </si>
  <si>
    <t>Trương Gia</t>
  </si>
  <si>
    <t>Bảo</t>
  </si>
  <si>
    <t>Lê Hoài Phương</t>
  </si>
  <si>
    <t>Đăng</t>
  </si>
  <si>
    <t>Phát</t>
  </si>
  <si>
    <t>Bùi Đăng</t>
  </si>
  <si>
    <t>Khôi</t>
  </si>
  <si>
    <t>Lê Anh</t>
  </si>
  <si>
    <t>Phạm Khánh</t>
  </si>
  <si>
    <t>Phạm Hữu</t>
  </si>
  <si>
    <t>Nghị</t>
  </si>
  <si>
    <t>Nhân</t>
  </si>
  <si>
    <t>Nguyễn Lê Phương</t>
  </si>
  <si>
    <t>Trần Cao</t>
  </si>
  <si>
    <t>Cường</t>
  </si>
  <si>
    <t>Ngô Anh</t>
  </si>
  <si>
    <t>Nguyễn Việt Thiên</t>
  </si>
  <si>
    <t xml:space="preserve">An </t>
  </si>
  <si>
    <t>Huỳnh Thúy</t>
  </si>
  <si>
    <t>Trần Khả</t>
  </si>
  <si>
    <t>Nguyễn Thị Hồng</t>
  </si>
  <si>
    <t>Lê Thanh Bảo</t>
  </si>
  <si>
    <t>Phạm Bảo</t>
  </si>
  <si>
    <t>Duy</t>
  </si>
  <si>
    <t>p</t>
  </si>
  <si>
    <t>Nguyễn Hạnh Mỹ</t>
  </si>
  <si>
    <r>
      <rPr>
        <rFont val="Times New Roman"/>
        <b/>
        <color theme="1"/>
        <sz val="14.0"/>
      </rPr>
      <t xml:space="preserve">BẢNG ĐIỂM DANH LỚP </t>
    </r>
    <r>
      <rPr>
        <rFont val="Times New Roman"/>
        <b/>
        <color rgb="FFFF0000"/>
        <sz val="18.0"/>
      </rPr>
      <t>THUD24.4</t>
    </r>
    <r>
      <rPr>
        <rFont val="Times New Roman"/>
        <b/>
        <color rgb="FFFF0000"/>
        <sz val="14.0"/>
      </rPr>
      <t xml:space="preserve"> </t>
    </r>
    <r>
      <rPr>
        <rFont val="Times New Roman"/>
        <b/>
        <color theme="1"/>
        <sz val="14.0"/>
      </rPr>
      <t>HÀNG NGÀY</t>
    </r>
  </si>
  <si>
    <t>Nguyễn Thị Mai</t>
  </si>
  <si>
    <t>Đặng Minh</t>
  </si>
  <si>
    <t>Lưu Quốc</t>
  </si>
  <si>
    <t>Phạm Võ Huỳnh Thanh</t>
  </si>
  <si>
    <t>Lê Tuấn</t>
  </si>
  <si>
    <t>Cao Minh</t>
  </si>
  <si>
    <t xml:space="preserve">Nguyễn Huỳnh Thanh </t>
  </si>
  <si>
    <t>Phạm Gia</t>
  </si>
  <si>
    <t>QD thôi học</t>
  </si>
  <si>
    <t>Châu Văn</t>
  </si>
  <si>
    <t>Quí</t>
  </si>
  <si>
    <t>Nguyễn Tấn Sỹ</t>
  </si>
  <si>
    <t>Nguyễn Minh</t>
  </si>
  <si>
    <t>Trí</t>
  </si>
  <si>
    <t>Trần Hoài</t>
  </si>
  <si>
    <t>Hạo</t>
  </si>
  <si>
    <t>Nguyễn Bùi Hữu</t>
  </si>
  <si>
    <t>Phước</t>
  </si>
  <si>
    <t>Huỳnh Minh</t>
  </si>
  <si>
    <t>Tú</t>
  </si>
  <si>
    <t>Trần Lâm Hải</t>
  </si>
  <si>
    <t>Sơn</t>
  </si>
  <si>
    <t>Nguyễn Ngọc</t>
  </si>
  <si>
    <t>Lê Minh Phi</t>
  </si>
  <si>
    <t>Nguyễn</t>
  </si>
  <si>
    <t>Dư</t>
  </si>
  <si>
    <t>Trần Cao Tiến</t>
  </si>
  <si>
    <t>Đạt</t>
  </si>
  <si>
    <t>Hoàng Phước Gia</t>
  </si>
  <si>
    <t>Hưng</t>
  </si>
  <si>
    <t>Phạm Nguyễn Đức</t>
  </si>
  <si>
    <t>Nguyễn Quốc</t>
  </si>
  <si>
    <t>Hào</t>
  </si>
  <si>
    <t>Nguyễn Ngọc Tường</t>
  </si>
  <si>
    <t>Huỳnh Nguyễn Nhật</t>
  </si>
  <si>
    <t>Trường</t>
  </si>
  <si>
    <t>Nguyễn Hồng</t>
  </si>
  <si>
    <t>Nguyễn Văn Quốc</t>
  </si>
  <si>
    <t>Võ Triều</t>
  </si>
  <si>
    <t>Đại</t>
  </si>
  <si>
    <t>Nguyễn Hương</t>
  </si>
  <si>
    <t>Vũ Trường</t>
  </si>
  <si>
    <t>Nguyễn Quang</t>
  </si>
  <si>
    <t>Hoan</t>
  </si>
  <si>
    <t xml:space="preserve">Khưu Vỹ </t>
  </si>
  <si>
    <t>Kiệt</t>
  </si>
  <si>
    <t>Tùng</t>
  </si>
  <si>
    <t>Lê Nguyễn Trọng</t>
  </si>
  <si>
    <t>Bùi Gia</t>
  </si>
  <si>
    <t>Nguyễn Huy</t>
  </si>
  <si>
    <t>Trương Nguyễn Kỳ</t>
  </si>
  <si>
    <t>Nam</t>
  </si>
  <si>
    <t>Võ Hồng</t>
  </si>
  <si>
    <t>Nguyễn Hữu</t>
  </si>
  <si>
    <t>Triệu</t>
  </si>
  <si>
    <t>Phan Văn</t>
  </si>
  <si>
    <t>Nguyễn Thái</t>
  </si>
  <si>
    <t>Ngô Gia</t>
  </si>
  <si>
    <t>Trần Thiện Quang</t>
  </si>
  <si>
    <t>Trần Lê Huy</t>
  </si>
  <si>
    <t>Hoàng</t>
  </si>
  <si>
    <t>Trần Hoàng Anh</t>
  </si>
  <si>
    <t>Vũ Kiều Tuấn</t>
  </si>
  <si>
    <t>Nguyễn Hải</t>
  </si>
  <si>
    <r>
      <rPr>
        <rFont val="Times New Roman"/>
        <b/>
        <color theme="1"/>
        <sz val="14.0"/>
      </rPr>
      <t xml:space="preserve">BẢNG ĐIỂM DANH LỚP </t>
    </r>
    <r>
      <rPr>
        <rFont val="Times New Roman"/>
        <b/>
        <color rgb="FFFF0000"/>
        <sz val="18.0"/>
      </rPr>
      <t>TKĐH24.1</t>
    </r>
    <r>
      <rPr>
        <rFont val="Times New Roman"/>
        <b/>
        <color rgb="FFFF0000"/>
        <sz val="14.0"/>
      </rPr>
      <t xml:space="preserve"> </t>
    </r>
    <r>
      <rPr>
        <rFont val="Times New Roman"/>
        <b/>
        <color theme="1"/>
        <sz val="14.0"/>
      </rPr>
      <t>HÀNG NGÀY</t>
    </r>
  </si>
  <si>
    <t>Trình Minh</t>
  </si>
  <si>
    <t>Hoàn</t>
  </si>
  <si>
    <t xml:space="preserve">Nguyễn Gia </t>
  </si>
  <si>
    <t>Mẫn</t>
  </si>
  <si>
    <t>Huỳnh Kim</t>
  </si>
  <si>
    <t>Hồ Phạm Vân</t>
  </si>
  <si>
    <t>Tạ Ngọc Quỳnh</t>
  </si>
  <si>
    <t>Nguyễn Huỳnh Nhật</t>
  </si>
  <si>
    <t>Thiên</t>
  </si>
  <si>
    <t>Trần Đặng Minh</t>
  </si>
  <si>
    <t>Trung</t>
  </si>
  <si>
    <t>Lâm Gia</t>
  </si>
  <si>
    <t>Hồ Phạm Ngọc</t>
  </si>
  <si>
    <t>Diệp</t>
  </si>
  <si>
    <t>Mai Trung</t>
  </si>
  <si>
    <t>Hậu</t>
  </si>
  <si>
    <t>Nguyễn Hiếu Bích</t>
  </si>
  <si>
    <t>Nguyễn Phúc</t>
  </si>
  <si>
    <t>Nguyễn Hoàng Tuấn</t>
  </si>
  <si>
    <t>Dương Thị Xuân</t>
  </si>
  <si>
    <t>Nguyễn Thị Kim</t>
  </si>
  <si>
    <t>Lê Nguyên</t>
  </si>
  <si>
    <t>Dương Ngọc Trâm</t>
  </si>
  <si>
    <t>Phạm Đăng</t>
  </si>
  <si>
    <t>Trần Vương Nguyên</t>
  </si>
  <si>
    <t>Nguyễn Tuấn</t>
  </si>
  <si>
    <t>Phạm Thụy Gia</t>
  </si>
  <si>
    <t>Trương Ngọc</t>
  </si>
  <si>
    <t>Bích</t>
  </si>
  <si>
    <t>QD bảo lưu</t>
  </si>
  <si>
    <t>Bùi Thị Mộng</t>
  </si>
  <si>
    <t>Kiều</t>
  </si>
  <si>
    <t>Trần Mai Tuấn</t>
  </si>
  <si>
    <t>Huỳnh Nguyên Thiên</t>
  </si>
  <si>
    <t>Phạm Lữ Nhật</t>
  </si>
  <si>
    <t>Lai</t>
  </si>
  <si>
    <t>Huỳnh Ngọc Hiếu</t>
  </si>
  <si>
    <t>Nghĩa</t>
  </si>
  <si>
    <t>Lư Ngọc Bảo</t>
  </si>
  <si>
    <t>Lê Huỳnh Bá</t>
  </si>
  <si>
    <t>Lương Triều</t>
  </si>
  <si>
    <t>Tân</t>
  </si>
  <si>
    <t>Hồ Ngọc</t>
  </si>
  <si>
    <t>Vũ</t>
  </si>
  <si>
    <t>Lê Gia</t>
  </si>
  <si>
    <t>Lê Nguyễn Thanh</t>
  </si>
  <si>
    <t>Hà</t>
  </si>
  <si>
    <t>Trần Huỳnh Thế</t>
  </si>
  <si>
    <t>Nguyễn Vũ Hoài</t>
  </si>
  <si>
    <t>Nguyễn Tiến</t>
  </si>
  <si>
    <t>Diệu</t>
  </si>
  <si>
    <t>Đỗ Ngọc Quỳnh</t>
  </si>
  <si>
    <t>Mai Song</t>
  </si>
  <si>
    <t>Phụng</t>
  </si>
  <si>
    <t xml:space="preserve">Võ Thành </t>
  </si>
  <si>
    <t>Lương Nguyễn Hồng</t>
  </si>
  <si>
    <t>Trần Ngô Trúc</t>
  </si>
  <si>
    <t>Linh</t>
  </si>
  <si>
    <t>Đặng Phúc</t>
  </si>
  <si>
    <t>Trần Trung</t>
  </si>
  <si>
    <t>Hiếu</t>
  </si>
  <si>
    <t>Trịnh Minh</t>
  </si>
  <si>
    <t>Triết</t>
  </si>
  <si>
    <t>Quách Nguyên</t>
  </si>
  <si>
    <t>Phạm La Hoàng</t>
  </si>
  <si>
    <t>Hải</t>
  </si>
  <si>
    <t>Trần Thế</t>
  </si>
  <si>
    <t>Đặng Bảo</t>
  </si>
  <si>
    <t>Lộc</t>
  </si>
  <si>
    <t>Vũ Đình</t>
  </si>
  <si>
    <t>Phan Quỳnh</t>
  </si>
  <si>
    <t>Trương Quang</t>
  </si>
  <si>
    <t>Vinh</t>
  </si>
  <si>
    <r>
      <rPr>
        <rFont val="Times New Roman"/>
        <b/>
        <color theme="1"/>
        <sz val="14.0"/>
      </rPr>
      <t xml:space="preserve">BẢNG ĐIỂM DANH LỚP </t>
    </r>
    <r>
      <rPr>
        <rFont val="Times New Roman"/>
        <b/>
        <color rgb="FFFF0000"/>
        <sz val="18.0"/>
      </rPr>
      <t>PCMT24</t>
    </r>
    <r>
      <rPr>
        <rFont val="Times New Roman"/>
        <b/>
        <color rgb="FFFF0000"/>
        <sz val="14.0"/>
      </rPr>
      <t xml:space="preserve"> </t>
    </r>
    <r>
      <rPr>
        <rFont val="Times New Roman"/>
        <b/>
        <color theme="1"/>
        <sz val="14.0"/>
      </rPr>
      <t>HÀNG NGÀY</t>
    </r>
  </si>
  <si>
    <t>Dư Quang</t>
  </si>
  <si>
    <t>Nguyễn Hoàng Trí</t>
  </si>
  <si>
    <t>Trần Đình</t>
  </si>
  <si>
    <t>Thắng</t>
  </si>
  <si>
    <t>Trần Lê Công</t>
  </si>
  <si>
    <t>Nguyễn Thạch Thanh</t>
  </si>
  <si>
    <t>Toán</t>
  </si>
  <si>
    <t>Lê Phước</t>
  </si>
  <si>
    <t>Nguyễn Anh</t>
  </si>
  <si>
    <t>Nguyễn Vũ Thành</t>
  </si>
  <si>
    <t>Aly</t>
  </si>
  <si>
    <t>Husman</t>
  </si>
  <si>
    <t>Tạ Võ Kỳ</t>
  </si>
  <si>
    <t>Đặng Anh</t>
  </si>
  <si>
    <t>Võ Tấn</t>
  </si>
  <si>
    <t>Thông</t>
  </si>
  <si>
    <t>Lộc Bang</t>
  </si>
  <si>
    <t>Tài</t>
  </si>
  <si>
    <t>Mạnh</t>
  </si>
  <si>
    <t>Chí</t>
  </si>
  <si>
    <t>Vũ Dương</t>
  </si>
  <si>
    <t>Đăng Thế</t>
  </si>
  <si>
    <t>Nguyễn Xuân</t>
  </si>
  <si>
    <t>Phú</t>
  </si>
  <si>
    <t>Liêu Ngọc Hữu</t>
  </si>
  <si>
    <r>
      <rPr>
        <rFont val="Times New Roman"/>
        <b/>
        <color theme="1"/>
        <sz val="14.0"/>
      </rPr>
      <t xml:space="preserve">BẢNG ĐIỂM DANH LỚP </t>
    </r>
    <r>
      <rPr>
        <rFont val="Times New Roman"/>
        <b/>
        <color rgb="FFFF0000"/>
        <sz val="18.0"/>
      </rPr>
      <t>ĐCN24.2</t>
    </r>
    <r>
      <rPr>
        <rFont val="Times New Roman"/>
        <b/>
        <color rgb="FFFF0000"/>
        <sz val="14.0"/>
      </rPr>
      <t xml:space="preserve"> </t>
    </r>
    <r>
      <rPr>
        <rFont val="Times New Roman"/>
        <b/>
        <color theme="1"/>
        <sz val="14.0"/>
      </rPr>
      <t>HÀNG NGÀY</t>
    </r>
  </si>
  <si>
    <t>Trần Nguyễn Minh</t>
  </si>
  <si>
    <t>Thuận</t>
  </si>
  <si>
    <t>Phạm Kim</t>
  </si>
  <si>
    <t>Nguyễn Trung</t>
  </si>
  <si>
    <t>Tín</t>
  </si>
  <si>
    <t>Huỳnh Hà Thanh</t>
  </si>
  <si>
    <t>Tiến</t>
  </si>
  <si>
    <t>Nguyễn Đình Gia</t>
  </si>
  <si>
    <t>Tính</t>
  </si>
  <si>
    <t>Trương Trần Bảo</t>
  </si>
  <si>
    <t>Khanh</t>
  </si>
  <si>
    <t>Trang Thanh</t>
  </si>
  <si>
    <t>Dương Ngọc</t>
  </si>
  <si>
    <t>Lê Hoàng</t>
  </si>
  <si>
    <t>Khuyên</t>
  </si>
  <si>
    <t>Phan Nguyễn Tâm</t>
  </si>
  <si>
    <t>Trần Nguyên</t>
  </si>
  <si>
    <t>Dương Hữu</t>
  </si>
  <si>
    <t>Huỳnh Lê Hải</t>
  </si>
  <si>
    <t>Bùi Minh</t>
  </si>
  <si>
    <t>Huỳnh Thanh</t>
  </si>
  <si>
    <t>Đỗ Quốc</t>
  </si>
  <si>
    <t>Bình</t>
  </si>
  <si>
    <t>Khưu Tấn</t>
  </si>
  <si>
    <t>Huỳnh Thiên</t>
  </si>
  <si>
    <t>Ân</t>
  </si>
  <si>
    <t>Lê Nguyễn Minh</t>
  </si>
  <si>
    <t>Nguyễn Thiên</t>
  </si>
  <si>
    <t>Lê Trần Quang</t>
  </si>
  <si>
    <t>Thái</t>
  </si>
  <si>
    <t>Ngô Hồng</t>
  </si>
  <si>
    <t>Đức</t>
  </si>
  <si>
    <t>Phạm Hoàng</t>
  </si>
  <si>
    <t>Doãn Đình</t>
  </si>
  <si>
    <t>Hiệp</t>
  </si>
  <si>
    <t>Phạm Thanh</t>
  </si>
  <si>
    <t>Hoài</t>
  </si>
  <si>
    <r>
      <rPr>
        <rFont val="Times New Roman"/>
        <b/>
        <color theme="1"/>
        <sz val="14.0"/>
      </rPr>
      <t xml:space="preserve">BẢNG ĐIỂM DANH LỚP </t>
    </r>
    <r>
      <rPr>
        <rFont val="Times New Roman"/>
        <b/>
        <color rgb="FFFF0000"/>
        <sz val="18.0"/>
      </rPr>
      <t>ĐCN24.3</t>
    </r>
    <r>
      <rPr>
        <rFont val="Times New Roman"/>
        <b/>
        <color rgb="FFFF0000"/>
        <sz val="14.0"/>
      </rPr>
      <t xml:space="preserve"> </t>
    </r>
    <r>
      <rPr>
        <rFont val="Times New Roman"/>
        <b/>
        <color theme="1"/>
        <sz val="14.0"/>
      </rPr>
      <t>HÀNG NGÀY</t>
    </r>
  </si>
  <si>
    <t xml:space="preserve">Ngô Thế </t>
  </si>
  <si>
    <t>Phạm Ngọc</t>
  </si>
  <si>
    <t xml:space="preserve">Lê Hùng </t>
  </si>
  <si>
    <t>Phong</t>
  </si>
  <si>
    <t xml:space="preserve">Lê Văn </t>
  </si>
  <si>
    <t>Nguyễn Hoài</t>
  </si>
  <si>
    <t xml:space="preserve">Ngô Thành </t>
  </si>
  <si>
    <t>Thơ</t>
  </si>
  <si>
    <t xml:space="preserve"> Sơn</t>
  </si>
  <si>
    <t xml:space="preserve">Phạm Duy </t>
  </si>
  <si>
    <t xml:space="preserve">Trần Đăng </t>
  </si>
  <si>
    <t xml:space="preserve">Bùi Văn </t>
  </si>
  <si>
    <t>Lưu Gia Bảo</t>
  </si>
  <si>
    <t xml:space="preserve">Trần Thanh </t>
  </si>
  <si>
    <t>Huỳnh Học</t>
  </si>
  <si>
    <t>Kỳ</t>
  </si>
  <si>
    <t xml:space="preserve">Phạm Tấn </t>
  </si>
  <si>
    <t>Hiển</t>
  </si>
  <si>
    <t xml:space="preserve">Nguyễn Thanh </t>
  </si>
  <si>
    <t xml:space="preserve"> Điền</t>
  </si>
  <si>
    <t xml:space="preserve">Nguyễn Hữu </t>
  </si>
  <si>
    <t xml:space="preserve">Mai Minh </t>
  </si>
  <si>
    <r>
      <rPr>
        <rFont val="Times New Roman"/>
        <b/>
        <color theme="1"/>
        <sz val="14.0"/>
      </rPr>
      <t xml:space="preserve">BẢNG ĐIỂM DANH LỚP </t>
    </r>
    <r>
      <rPr>
        <rFont val="Times New Roman"/>
        <b/>
        <color rgb="FFFF0000"/>
        <sz val="18.0"/>
      </rPr>
      <t>NHKS24.2</t>
    </r>
    <r>
      <rPr>
        <rFont val="Times New Roman"/>
        <b/>
        <color rgb="FFFF0000"/>
        <sz val="14.0"/>
      </rPr>
      <t xml:space="preserve"> </t>
    </r>
    <r>
      <rPr>
        <rFont val="Times New Roman"/>
        <b/>
        <color theme="1"/>
        <sz val="14.0"/>
      </rPr>
      <t>HÀNG NGÀY</t>
    </r>
  </si>
  <si>
    <t>Trần Hải</t>
  </si>
  <si>
    <t>Lý Minh</t>
  </si>
  <si>
    <t>Như</t>
  </si>
  <si>
    <t>Đặng Khang Gia</t>
  </si>
  <si>
    <t>Lạc</t>
  </si>
  <si>
    <t>Đàm Huỳnh Phương</t>
  </si>
  <si>
    <t>Huỳnh Tuấn</t>
  </si>
  <si>
    <t>Lê Nguyễn Quang</t>
  </si>
  <si>
    <t>Nguyễn Ngọc Quỳnh</t>
  </si>
  <si>
    <t>Nguyễn Phước</t>
  </si>
  <si>
    <t>Võ Hoàng Gia</t>
  </si>
  <si>
    <t>Trần Nguyễn Uyên</t>
  </si>
  <si>
    <t>Huỳnh Nguyễn Gia</t>
  </si>
  <si>
    <t>Nguyễn Thiêm</t>
  </si>
  <si>
    <t>Lê Thành</t>
  </si>
  <si>
    <t>Trần Lâm Khánh</t>
  </si>
  <si>
    <t>Hà Vũ Trung</t>
  </si>
  <si>
    <t>Tân Hoàng Phương</t>
  </si>
  <si>
    <t>Oanh</t>
  </si>
  <si>
    <t>Nguyễn Đình</t>
  </si>
  <si>
    <t>Huỳnh Quốc</t>
  </si>
  <si>
    <t>Nguyễn Hoàng Gia</t>
  </si>
  <si>
    <t>Võ Thanh</t>
  </si>
  <si>
    <t>Phan Thành</t>
  </si>
  <si>
    <t>Đinh Châu</t>
  </si>
  <si>
    <t>Cao Ngọc Thảo</t>
  </si>
  <si>
    <t>Trần Thị Quỳnh</t>
  </si>
  <si>
    <t>Lê Nguyễn Khánh</t>
  </si>
  <si>
    <t>Nguyễn Thị Thanh</t>
  </si>
  <si>
    <t>Mai</t>
  </si>
  <si>
    <t>Nguyễn Ngọc Minh</t>
  </si>
  <si>
    <t>Thy</t>
  </si>
  <si>
    <t>Nguyễn Thị Thúy</t>
  </si>
  <si>
    <t>Hồ Hải</t>
  </si>
  <si>
    <r>
      <rPr>
        <rFont val="Times New Roman"/>
        <b/>
        <color theme="1"/>
        <sz val="14.0"/>
      </rPr>
      <t xml:space="preserve">BẢNG ĐIỂM DANH LỚP </t>
    </r>
    <r>
      <rPr>
        <rFont val="Times New Roman"/>
        <b/>
        <color rgb="FFFF0000"/>
        <sz val="18.0"/>
      </rPr>
      <t>KTML24</t>
    </r>
    <r>
      <rPr>
        <rFont val="Times New Roman"/>
        <b/>
        <color rgb="FFFF0000"/>
        <sz val="14.0"/>
      </rPr>
      <t xml:space="preserve"> </t>
    </r>
    <r>
      <rPr>
        <rFont val="Times New Roman"/>
        <b/>
        <color theme="1"/>
        <sz val="14.0"/>
      </rPr>
      <t>HÀNG NGÀY</t>
    </r>
  </si>
  <si>
    <t>Đào Văn</t>
  </si>
  <si>
    <t>Nguyễn Nhật</t>
  </si>
  <si>
    <t>Mai Lâm</t>
  </si>
  <si>
    <t>Chiến</t>
  </si>
  <si>
    <t>Lý Kim</t>
  </si>
  <si>
    <t>Đặng Hải</t>
  </si>
  <si>
    <t>Triều</t>
  </si>
  <si>
    <t>Nguyễn Hiếu</t>
  </si>
  <si>
    <t>Diệp Thanh Thành</t>
  </si>
  <si>
    <t>Đặng Đỗ Thanh</t>
  </si>
  <si>
    <t>Tâm</t>
  </si>
  <si>
    <t>Đinh Anh</t>
  </si>
  <si>
    <t>Lương Quốc</t>
  </si>
  <si>
    <t>Tống Hoài</t>
  </si>
  <si>
    <t>Trần Thái</t>
  </si>
  <si>
    <t>Hòa</t>
  </si>
  <si>
    <t>Hà Quốc Hoàng</t>
  </si>
  <si>
    <t>Nguyễn Tiến Quốc</t>
  </si>
  <si>
    <t>Toàn</t>
  </si>
  <si>
    <t>Trần Vũ</t>
  </si>
  <si>
    <t>Quyền</t>
  </si>
  <si>
    <t>Võ Anh</t>
  </si>
  <si>
    <t>Nguyễn Bình Khương</t>
  </si>
  <si>
    <t>Phạm Quốc</t>
  </si>
  <si>
    <t>Dương Minh</t>
  </si>
  <si>
    <t>Lâm Hoàng</t>
  </si>
  <si>
    <t>Lưu Thành</t>
  </si>
  <si>
    <t>Nguyễn Trọng</t>
  </si>
  <si>
    <t>Nguyễn Tấn</t>
  </si>
  <si>
    <t>Huỳnh Ngọc</t>
  </si>
  <si>
    <t>Trương Tuấn</t>
  </si>
  <si>
    <t>Đỗ Minh</t>
  </si>
  <si>
    <t>Sang</t>
  </si>
  <si>
    <t>Huỳnh Tấn</t>
  </si>
  <si>
    <t>Trần Lê</t>
  </si>
  <si>
    <t>Huỳnh Nhật</t>
  </si>
  <si>
    <t>Nguyễn Lâm Hồng</t>
  </si>
  <si>
    <t>Lý Nhật</t>
  </si>
  <si>
    <t>Chương</t>
  </si>
  <si>
    <t>Lê Huỳnh</t>
  </si>
  <si>
    <t>Liêm</t>
  </si>
  <si>
    <t>Phạm Đặng Duy</t>
  </si>
  <si>
    <t>Nguyễn Minh Anh</t>
  </si>
  <si>
    <t>Trần Lê Phú</t>
  </si>
  <si>
    <t>Quý</t>
  </si>
  <si>
    <r>
      <rPr>
        <rFont val="Times New Roman"/>
        <b/>
        <color theme="1"/>
        <sz val="14.0"/>
      </rPr>
      <t xml:space="preserve">BẢNG ĐIỂM DANH LỚP </t>
    </r>
    <r>
      <rPr>
        <rFont val="Times New Roman"/>
        <b/>
        <color rgb="FFFF0000"/>
        <sz val="18.0"/>
      </rPr>
      <t>CSSĐ24.1</t>
    </r>
    <r>
      <rPr>
        <rFont val="Times New Roman"/>
        <b/>
        <color rgb="FFFF0000"/>
        <sz val="14.0"/>
      </rPr>
      <t xml:space="preserve"> </t>
    </r>
    <r>
      <rPr>
        <rFont val="Times New Roman"/>
        <b/>
        <color theme="1"/>
        <sz val="14.0"/>
      </rPr>
      <t>HÀNG NGÀY</t>
    </r>
  </si>
  <si>
    <t>Huỳnh Ngọc Yến</t>
  </si>
  <si>
    <t>Trần Lê Minh</t>
  </si>
  <si>
    <t>Trần Trúc</t>
  </si>
  <si>
    <t>Hoa</t>
  </si>
  <si>
    <t>Phạm Ngô Kim</t>
  </si>
  <si>
    <t>Nhàn</t>
  </si>
  <si>
    <t>Lê Hữu</t>
  </si>
  <si>
    <t>Nguyễn Ngọc Trà</t>
  </si>
  <si>
    <t>My</t>
  </si>
  <si>
    <t>Trương Ngọc Phương</t>
  </si>
  <si>
    <t>Trần Gia</t>
  </si>
  <si>
    <t>Lê Thị Ngọc</t>
  </si>
  <si>
    <t>Nguyễn Ngọc Phương</t>
  </si>
  <si>
    <t>Lâm Huỳnh Yến</t>
  </si>
  <si>
    <t>Nguyễn Thị Thảo</t>
  </si>
  <si>
    <t>Huỳnh Ngọc Trâm</t>
  </si>
  <si>
    <t>Nguyễn Ngọc Yến</t>
  </si>
  <si>
    <t>Trương Ngọc Thảo</t>
  </si>
  <si>
    <t>Trần Thị Ngọc</t>
  </si>
  <si>
    <t>Đào</t>
  </si>
  <si>
    <t>Bùi Thị Xuân</t>
  </si>
  <si>
    <t>Nghi</t>
  </si>
  <si>
    <t>Huỳnh Thị Thanh</t>
  </si>
  <si>
    <t>Nguyễn Vĩnh</t>
  </si>
  <si>
    <t>San</t>
  </si>
  <si>
    <t>Kiều Tấn</t>
  </si>
  <si>
    <t>Trương Huỳnh Khánh</t>
  </si>
  <si>
    <t>Mai Ngọc Lan</t>
  </si>
  <si>
    <t>Lê Ngọc Phương</t>
  </si>
  <si>
    <t>Lê Quỳnh Diễm</t>
  </si>
  <si>
    <t>Hằng</t>
  </si>
  <si>
    <t>Giao</t>
  </si>
  <si>
    <t>Phạm Ngọc Minh</t>
  </si>
  <si>
    <t>Lê Phạm Bạch</t>
  </si>
  <si>
    <t>Trần Thị Bích</t>
  </si>
  <si>
    <t>Nguyễn Bảo</t>
  </si>
  <si>
    <t>Nguyễn Việt Minh</t>
  </si>
  <si>
    <t>Đặng Nguyễn Ngân</t>
  </si>
  <si>
    <t>Thủy</t>
  </si>
  <si>
    <t>Đỗ Thị Ngọc</t>
  </si>
  <si>
    <t>Đỗ Phương</t>
  </si>
  <si>
    <r>
      <rPr>
        <rFont val="Times New Roman"/>
        <b/>
        <color theme="1"/>
        <sz val="14.0"/>
      </rPr>
      <t xml:space="preserve">BẢNG ĐIỂM DANH LỚP </t>
    </r>
    <r>
      <rPr>
        <rFont val="Times New Roman"/>
        <b/>
        <color rgb="FFFF0000"/>
        <sz val="18.0"/>
      </rPr>
      <t>CSSĐ24.2</t>
    </r>
    <r>
      <rPr>
        <rFont val="Times New Roman"/>
        <b/>
        <color rgb="FFFF0000"/>
        <sz val="14.0"/>
      </rPr>
      <t xml:space="preserve"> </t>
    </r>
    <r>
      <rPr>
        <rFont val="Times New Roman"/>
        <b/>
        <color theme="1"/>
        <sz val="14.0"/>
      </rPr>
      <t>HÀNG NGÀY</t>
    </r>
  </si>
  <si>
    <t>Ngô Thị Kim</t>
  </si>
  <si>
    <t>Tuyền</t>
  </si>
  <si>
    <t>Thùy</t>
  </si>
  <si>
    <t>Nguyễn Diễm</t>
  </si>
  <si>
    <t>Đào Minh</t>
  </si>
  <si>
    <t>Nguyệt</t>
  </si>
  <si>
    <t>Đinh Thị Hoàng</t>
  </si>
  <si>
    <t>Nguyễn Thị Bích</t>
  </si>
  <si>
    <t>Lương Thị Minh</t>
  </si>
  <si>
    <t>Châu</t>
  </si>
  <si>
    <t>Nguyễn Thị Hoàng</t>
  </si>
  <si>
    <t>Phạm Huỳnh Thiên</t>
  </si>
  <si>
    <t>Nguyễn Ngọc Bảo</t>
  </si>
  <si>
    <t>Phùng Ý</t>
  </si>
  <si>
    <t>Nguyễn Vũ Thanh</t>
  </si>
  <si>
    <t>Nguyễn Phạm Yến</t>
  </si>
  <si>
    <t>Phạm Như</t>
  </si>
  <si>
    <t>Ngô Nguyễn Kim</t>
  </si>
  <si>
    <t>Nguyễn Ngọc Thảo</t>
  </si>
  <si>
    <t>Nguyễn Ngọc Anh</t>
  </si>
  <si>
    <t>Hắc Đặng Thảo</t>
  </si>
  <si>
    <t>Tiêu Ngọc Minh</t>
  </si>
  <si>
    <t>Bùi Huỳnh Phương</t>
  </si>
  <si>
    <t>Trúc</t>
  </si>
  <si>
    <t>Nguyễn Đặng Ngọc</t>
  </si>
  <si>
    <t>Đặng Võ Thanh</t>
  </si>
  <si>
    <t>Nguyễn Đoàn Yến</t>
  </si>
  <si>
    <t>Hồng</t>
  </si>
  <si>
    <t>Thái Mỹ</t>
  </si>
  <si>
    <t>Lê Hà</t>
  </si>
  <si>
    <t>Mi</t>
  </si>
  <si>
    <t>Vũ Gia</t>
  </si>
  <si>
    <t>Huỳnh Thị Hồng</t>
  </si>
  <si>
    <t>Lê Thị</t>
  </si>
  <si>
    <t>Lê Ngọc Tường</t>
  </si>
  <si>
    <t>Cao Thanh</t>
  </si>
  <si>
    <t>Giàu</t>
  </si>
  <si>
    <t>Đặng Quốc</t>
  </si>
  <si>
    <t>Việt</t>
  </si>
  <si>
    <t>Nguyễn Trương Hoàng</t>
  </si>
  <si>
    <t>Dương Bảo Ngọc</t>
  </si>
  <si>
    <t>Nguyễn Ngọc Như</t>
  </si>
  <si>
    <t>Nguyễn Hoàng Như</t>
  </si>
  <si>
    <t>Ý</t>
  </si>
  <si>
    <t>Lê Ngọc Bảo</t>
  </si>
  <si>
    <r>
      <rPr>
        <rFont val="Times New Roman"/>
        <b/>
        <color theme="1"/>
        <sz val="14.0"/>
      </rPr>
      <t xml:space="preserve">BẢNG ĐIỂM DANH LỚP </t>
    </r>
    <r>
      <rPr>
        <rFont val="Times New Roman"/>
        <b/>
        <color rgb="FFFF0000"/>
        <sz val="18.0"/>
      </rPr>
      <t>QLTN24</t>
    </r>
    <r>
      <rPr>
        <rFont val="Times New Roman"/>
        <b/>
        <color rgb="FFFF0000"/>
        <sz val="14.0"/>
      </rPr>
      <t xml:space="preserve"> </t>
    </r>
    <r>
      <rPr>
        <rFont val="Times New Roman"/>
        <b/>
        <color theme="1"/>
        <sz val="14.0"/>
      </rPr>
      <t>HÀNG NGÀY</t>
    </r>
  </si>
  <si>
    <t xml:space="preserve">Nguyễn Thị Kim </t>
  </si>
  <si>
    <t>Thu</t>
  </si>
  <si>
    <t xml:space="preserve">Phan Thị </t>
  </si>
  <si>
    <t xml:space="preserve">Điệp </t>
  </si>
  <si>
    <t xml:space="preserve">Cao Thị Kim </t>
  </si>
  <si>
    <t xml:space="preserve">Nguyễn Thị Yến </t>
  </si>
  <si>
    <t>Phượng</t>
  </si>
  <si>
    <t xml:space="preserve">Hà Thị </t>
  </si>
  <si>
    <t>Tí</t>
  </si>
  <si>
    <t xml:space="preserve">Võ Thị </t>
  </si>
  <si>
    <t xml:space="preserve">Lê Chân </t>
  </si>
  <si>
    <t>Chính</t>
  </si>
  <si>
    <t xml:space="preserve">Phan Hữu </t>
  </si>
  <si>
    <t>Hạnh</t>
  </si>
  <si>
    <t xml:space="preserve">Tô Thành Thanh </t>
  </si>
  <si>
    <t>Trần Kim</t>
  </si>
  <si>
    <t xml:space="preserve">Huỳnh Văn </t>
  </si>
  <si>
    <t>Tòng</t>
  </si>
  <si>
    <t xml:space="preserve">Vũ Xuân </t>
  </si>
  <si>
    <t>Nguyễn Ngô Thanh</t>
  </si>
  <si>
    <t>Đỗ Thị</t>
  </si>
  <si>
    <t xml:space="preserve">Nguyễn Minh </t>
  </si>
  <si>
    <t xml:space="preserve">Phạm Thị </t>
  </si>
  <si>
    <t>Liễu</t>
  </si>
  <si>
    <t>Tân Dương Kim</t>
  </si>
  <si>
    <t xml:space="preserve">Lê Thanh </t>
  </si>
  <si>
    <t>Trần Văn</t>
  </si>
  <si>
    <t xml:space="preserve">Nguyễn Thành </t>
  </si>
  <si>
    <t>Võ Lê Hồng Sương</t>
  </si>
  <si>
    <t>Sương</t>
  </si>
  <si>
    <t xml:space="preserve">Trịnh Xuân </t>
  </si>
  <si>
    <t xml:space="preserve">Trần Hải </t>
  </si>
  <si>
    <t>Thọ</t>
  </si>
  <si>
    <t xml:space="preserve">Nguyễn Quách Anh </t>
  </si>
  <si>
    <t xml:space="preserve">Lâm Tiến </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</si>
  <si>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</si>
  <si>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 xml:space="preserve">Dương Trọng 
</t>
  </si>
  <si>
    <t>Hồ Thanh</t>
  </si>
  <si>
    <t>Bằng</t>
  </si>
  <si>
    <t>Trần Nguyễn Trung</t>
  </si>
  <si>
    <t>Nguyễn Thế Trung</t>
  </si>
  <si>
    <t>Hữu</t>
  </si>
  <si>
    <t>Ngô Quốc</t>
  </si>
  <si>
    <t>Nguyễn Trần Minh</t>
  </si>
  <si>
    <t>Nguyễn Hoàng Tấn</t>
  </si>
  <si>
    <t>Nghiêm Đăng</t>
  </si>
  <si>
    <t>Nguyễn Bảo Tấn</t>
  </si>
  <si>
    <t>Lê Thế</t>
  </si>
  <si>
    <t>Lê Thiện</t>
  </si>
  <si>
    <t>Nhựt</t>
  </si>
  <si>
    <t>Trần Nhật</t>
  </si>
  <si>
    <t>Nguyễn Huỳnh</t>
  </si>
  <si>
    <t>Phạm Trung</t>
  </si>
  <si>
    <t>Trương Đức</t>
  </si>
  <si>
    <t xml:space="preserve">Cao Ngô Thành </t>
  </si>
  <si>
    <t>Nguyễn Đắc</t>
  </si>
  <si>
    <r>
      <rPr>
        <rFont val="Times New Roman"/>
        <b/>
        <color theme="1"/>
        <sz val="14.0"/>
      </rPr>
      <t xml:space="preserve">BẢNG ĐIỂM DANH LỚP </t>
    </r>
    <r>
      <rPr>
        <rFont val="Times New Roman"/>
        <b/>
        <color rgb="FFFF0000"/>
        <sz val="18.0"/>
      </rPr>
      <t>CKCT24.1</t>
    </r>
    <r>
      <rPr>
        <rFont val="Times New Roman"/>
        <b/>
        <color rgb="FFFF0000"/>
        <sz val="14.0"/>
      </rPr>
      <t xml:space="preserve"> </t>
    </r>
    <r>
      <rPr>
        <rFont val="Times New Roman"/>
        <b/>
        <color theme="1"/>
        <sz val="14.0"/>
      </rPr>
      <t>HÀNG NGÀY</t>
    </r>
  </si>
  <si>
    <t>Trương Minh</t>
  </si>
  <si>
    <t>Sơn Quang</t>
  </si>
  <si>
    <t>Huỳnh Trung</t>
  </si>
  <si>
    <t>Trần Nhựt</t>
  </si>
  <si>
    <t>Đoàn Minh</t>
  </si>
  <si>
    <t>Quách Hải Minh</t>
  </si>
  <si>
    <t>Ngoạn</t>
  </si>
  <si>
    <t>Lương Gia</t>
  </si>
  <si>
    <t>Võ Bình</t>
  </si>
  <si>
    <t>Trịnh Ngọc Minh</t>
  </si>
  <si>
    <t>Hoàng Đình</t>
  </si>
  <si>
    <t>Lý Liên</t>
  </si>
  <si>
    <t>Quản Hữu</t>
  </si>
  <si>
    <t>Nguyễn Công</t>
  </si>
  <si>
    <t>Trần Đăng</t>
  </si>
  <si>
    <t>Khưu Thanh</t>
  </si>
  <si>
    <t>Nguyễn Phi</t>
  </si>
  <si>
    <t>Trần Quốc</t>
  </si>
  <si>
    <t>Phạm Bá</t>
  </si>
  <si>
    <t>Lê Đình Minh</t>
  </si>
  <si>
    <t>Phạm Đức</t>
  </si>
  <si>
    <t>Trần Phúc</t>
  </si>
  <si>
    <t>Tô Trí</t>
  </si>
  <si>
    <t>Vĩ</t>
  </si>
  <si>
    <t>Dương Phước</t>
  </si>
  <si>
    <t>Mai Như Tuấn</t>
  </si>
  <si>
    <t>Nguyễn Hy</t>
  </si>
  <si>
    <t>Mang Việt</t>
  </si>
  <si>
    <t>Nguyễn Duy</t>
  </si>
  <si>
    <r>
      <rPr>
        <rFont val="Times New Roman"/>
        <b/>
        <color theme="1"/>
        <sz val="14.0"/>
      </rPr>
      <t xml:space="preserve">BẢNG ĐIỂM DANH LỚP </t>
    </r>
    <r>
      <rPr>
        <rFont val="Times New Roman"/>
        <b/>
        <color rgb="FFFF0000"/>
        <sz val="18.0"/>
      </rPr>
      <t>CKĐL24.2</t>
    </r>
    <r>
      <rPr>
        <rFont val="Times New Roman"/>
        <b/>
        <color rgb="FFFF0000"/>
        <sz val="14.0"/>
      </rPr>
      <t xml:space="preserve"> </t>
    </r>
    <r>
      <rPr>
        <rFont val="Times New Roman"/>
        <b/>
        <color theme="1"/>
        <sz val="14.0"/>
      </rPr>
      <t>HÀNG NGÀY</t>
    </r>
  </si>
  <si>
    <t>Nguyễn Hoàng Bảo</t>
  </si>
  <si>
    <t>Trần Huy</t>
  </si>
  <si>
    <t>Trương Công Duy</t>
  </si>
  <si>
    <t>Phạm Nguyễn Thái</t>
  </si>
  <si>
    <t>Ngô Nguyễn Ngọc</t>
  </si>
  <si>
    <t>Đặng Đức</t>
  </si>
  <si>
    <t>Lâm</t>
  </si>
  <si>
    <t>Nguyễn Khánh</t>
  </si>
  <si>
    <t>Dương Khánh</t>
  </si>
  <si>
    <t>Võ Thành</t>
  </si>
  <si>
    <t>Võ Phúc</t>
  </si>
  <si>
    <t>Đào Tiến</t>
  </si>
  <si>
    <t>Lê Hoàng Bảo</t>
  </si>
  <si>
    <t>Lý Mai</t>
  </si>
  <si>
    <t>Điền</t>
  </si>
  <si>
    <t>Nguyễn Hoàng Trung</t>
  </si>
  <si>
    <t>Nguyễn Huỳnh Thành</t>
  </si>
  <si>
    <t>Lê Trọng</t>
  </si>
  <si>
    <t>Đỗ Nhật Trường</t>
  </si>
  <si>
    <t>Đỗ Văn</t>
  </si>
  <si>
    <t>Phan Xing</t>
  </si>
  <si>
    <t>Charlie</t>
  </si>
  <si>
    <t>Bảo Quý</t>
  </si>
  <si>
    <t>Đặng Xuân</t>
  </si>
  <si>
    <t>Nguyễn Gia</t>
  </si>
  <si>
    <t>Nguyễn Khải</t>
  </si>
  <si>
    <t>Phan Lê Hòa</t>
  </si>
  <si>
    <t>Hợp</t>
  </si>
  <si>
    <t>Phạm Phú Anh</t>
  </si>
  <si>
    <t>Tăng Ngọc Đăng</t>
  </si>
  <si>
    <t>Cao Tân</t>
  </si>
  <si>
    <t>Võ Văn</t>
  </si>
  <si>
    <t>Trần Phi</t>
  </si>
  <si>
    <t>Trần Tuấn</t>
  </si>
  <si>
    <t>Dương Hoàng</t>
  </si>
  <si>
    <t>Hảo</t>
  </si>
  <si>
    <t>Trần Hoàng</t>
  </si>
  <si>
    <t>Chánh</t>
  </si>
  <si>
    <t>Đỗ Lê Hoàng</t>
  </si>
  <si>
    <r>
      <rPr>
        <rFont val="Times New Roman"/>
        <b/>
        <color theme="1"/>
        <sz val="14.0"/>
      </rPr>
      <t xml:space="preserve">BẢNG ĐIỂM DANH LỚP </t>
    </r>
    <r>
      <rPr>
        <rFont val="Times New Roman"/>
        <b/>
        <color rgb="FFFF0000"/>
        <sz val="18.0"/>
      </rPr>
      <t>CNOT24.2</t>
    </r>
    <r>
      <rPr>
        <rFont val="Times New Roman"/>
        <b/>
        <color rgb="FFFF0000"/>
        <sz val="14.0"/>
      </rPr>
      <t xml:space="preserve"> </t>
    </r>
    <r>
      <rPr>
        <rFont val="Times New Roman"/>
        <b/>
        <color theme="1"/>
        <sz val="14.0"/>
      </rPr>
      <t>HÀNG NGÀY</t>
    </r>
  </si>
  <si>
    <t>Phạm Hồng</t>
  </si>
  <si>
    <t>Thanh</t>
  </si>
  <si>
    <t>Lê Thiên</t>
  </si>
  <si>
    <t>Hồ Nguyễn Quốc</t>
  </si>
  <si>
    <t>Phạm Lý Hiền</t>
  </si>
  <si>
    <t>Trần Thiên</t>
  </si>
  <si>
    <t>Mai Bá Trường</t>
  </si>
  <si>
    <t>Lê Hoàng Gia</t>
  </si>
  <si>
    <t>Ngô Lê Tuấn</t>
  </si>
  <si>
    <t>Ngô Nguyễn Võ</t>
  </si>
  <si>
    <t>Trần</t>
  </si>
  <si>
    <t>Nguyễn Nghĩa</t>
  </si>
  <si>
    <t>Bành Quốc</t>
  </si>
  <si>
    <t>Nguyễn Đỗ Trung</t>
  </si>
  <si>
    <t>Kiên</t>
  </si>
  <si>
    <t>Cao Nguyễn Hoài</t>
  </si>
  <si>
    <t>Trọng</t>
  </si>
  <si>
    <t>Lê Phạm Hạo</t>
  </si>
  <si>
    <t>Đông</t>
  </si>
  <si>
    <t>Bùi Lê Thiên</t>
  </si>
  <si>
    <t>Trần Trường</t>
  </si>
  <si>
    <t>Vủ</t>
  </si>
  <si>
    <t>Được</t>
  </si>
  <si>
    <t>Nguyễn Tấn Đăng</t>
  </si>
  <si>
    <t>Nguyễn Đỗ Đăng</t>
  </si>
  <si>
    <t>Trần Công</t>
  </si>
  <si>
    <t>Trần Nguyễn Thanh</t>
  </si>
  <si>
    <t>Sú Chinh</t>
  </si>
  <si>
    <t>Trịnh Đình</t>
  </si>
  <si>
    <t>Lực</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</si>
  <si>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</si>
  <si>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NL</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</si>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</sst>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45">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b/>
      <sz val="12.0"/>
      <color rgb="FF0070C0"/>
      <name val="Times New Roman"/>
    </font>
    <font>
      <b/>
      <sz val="12.0"/>
      <color rgb="FF000000"/>
      <name val="Times New Roman"/>
    </font>
    <font>
      <b/>
      <sz val="12.0"/>
      <color rgb="FF938953"/>
      <name val="Times New Roman"/>
    </font>
    <font>
      <b/>
      <sz val="10.0"/>
      <color rgb="FF000000"/>
      <name val="Calibri"/>
    </font>
    <font>
      <sz val="14.0"/>
      <color rgb="FF000000"/>
      <name val="Times New Roman"/>
    </font>
    <font>
      <b/>
      <sz val="13.0"/>
      <color rgb="FFC00000"/>
      <name val="Times New Roman"/>
    </font>
    <font>
      <sz val="14.0"/>
      <color rgb="FFC00000"/>
      <name val="Times New Roman"/>
    </font>
    <font>
      <sz val="13.0"/>
      <color rgb="FFFF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border>
    <border>
      <left style="thin">
        <color rgb="FF000000"/>
      </left>
      <right style="thin">
        <color rgb="FF000000"/>
      </right>
      <top style="thin">
        <color rgb="FF000000"/>
      </top>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4" fillId="3" fontId="36" numFmtId="0" xfId="0" applyAlignment="1" applyBorder="1" applyFont="1">
      <alignment horizontal="center" vertical="center"/>
    </xf>
    <xf borderId="4" fillId="8" fontId="36" numFmtId="0" xfId="0" applyAlignment="1" applyBorder="1" applyFill="1" applyFont="1">
      <alignment horizontal="center" vertical="center"/>
    </xf>
    <xf borderId="4" fillId="0" fontId="32"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3" fontId="9" numFmtId="1" xfId="0" applyAlignment="1" applyBorder="1" applyFont="1" applyNumberFormat="1">
      <alignment horizontal="center" vertical="center"/>
    </xf>
    <xf borderId="29" fillId="3" fontId="9" numFmtId="0" xfId="0" applyAlignment="1" applyBorder="1" applyFont="1">
      <alignment horizontal="left" shrinkToFit="0" vertical="center" wrapText="1"/>
    </xf>
    <xf borderId="5" fillId="0" fontId="7" numFmtId="0" xfId="0" applyAlignment="1" applyBorder="1" applyFont="1">
      <alignment horizontal="center" vertical="center"/>
    </xf>
    <xf borderId="5" fillId="0" fontId="37" numFmtId="0" xfId="0" applyAlignment="1" applyBorder="1" applyFont="1">
      <alignment horizontal="center" vertical="center"/>
    </xf>
    <xf borderId="0" fillId="0" fontId="38" numFmtId="0" xfId="0" applyAlignment="1" applyFont="1">
      <alignment horizontal="center" shrinkToFit="0" vertical="center" wrapText="1"/>
    </xf>
    <xf borderId="0" fillId="0" fontId="38"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30" fillId="3" fontId="31" numFmtId="0" xfId="0" applyAlignment="1" applyBorder="1" applyFont="1">
      <alignment vertical="center"/>
    </xf>
    <xf borderId="4" fillId="3" fontId="36" numFmtId="0" xfId="0" applyAlignment="1" applyBorder="1" applyFont="1">
      <alignment horizontal="center" readingOrder="0" vertical="center"/>
    </xf>
    <xf borderId="30" fillId="3" fontId="31" numFmtId="0" xfId="0" applyAlignment="1" applyBorder="1" applyFont="1">
      <alignment shrinkToFit="0" vertical="center" wrapText="1"/>
    </xf>
    <xf borderId="12" fillId="3" fontId="9" numFmtId="0" xfId="0" applyAlignment="1" applyBorder="1" applyFont="1">
      <alignment horizontal="left" vertical="center"/>
    </xf>
    <xf borderId="12" fillId="3" fontId="31" numFmtId="0" xfId="0" applyAlignment="1" applyBorder="1" applyFont="1">
      <alignment vertical="center"/>
    </xf>
    <xf borderId="30" fillId="3" fontId="31" numFmtId="0" xfId="0" applyAlignment="1" applyBorder="1" applyFont="1">
      <alignment horizontal="left" vertical="center"/>
    </xf>
    <xf borderId="4" fillId="3" fontId="36" numFmtId="0" xfId="0" applyAlignment="1" applyBorder="1" applyFont="1">
      <alignment horizontal="right" vertical="center"/>
    </xf>
    <xf borderId="4" fillId="0" fontId="9" numFmtId="1" xfId="0" applyAlignment="1" applyBorder="1" applyFont="1" applyNumberFormat="1">
      <alignment horizontal="center" vertical="center"/>
    </xf>
    <xf borderId="5" fillId="0" fontId="9" numFmtId="0" xfId="0" applyAlignment="1" applyBorder="1" applyFont="1">
      <alignment horizontal="left" vertical="center"/>
    </xf>
    <xf borderId="7" fillId="0" fontId="31" numFmtId="0" xfId="0" applyAlignment="1" applyBorder="1" applyFont="1">
      <alignment horizontal="left" vertical="center"/>
    </xf>
    <xf borderId="4" fillId="0" fontId="36" numFmtId="0" xfId="0" applyAlignment="1" applyBorder="1" applyFont="1">
      <alignment horizontal="center" vertical="center"/>
    </xf>
    <xf borderId="12" fillId="3" fontId="39" numFmtId="0" xfId="0" applyAlignment="1" applyBorder="1" applyFont="1">
      <alignment horizontal="center" vertical="center"/>
    </xf>
    <xf borderId="12" fillId="3" fontId="39" numFmtId="0" xfId="0" applyAlignment="1" applyBorder="1" applyFont="1">
      <alignment horizontal="center"/>
    </xf>
    <xf borderId="31" fillId="0" fontId="7" numFmtId="0" xfId="0" applyAlignment="1" applyBorder="1" applyFont="1">
      <alignment horizontal="center" vertical="center"/>
    </xf>
    <xf borderId="0" fillId="0" fontId="40" numFmtId="0" xfId="0" applyFont="1"/>
    <xf borderId="29" fillId="3" fontId="1" numFmtId="0" xfId="0" applyAlignment="1" applyBorder="1" applyFont="1">
      <alignment horizontal="left" vertical="center"/>
    </xf>
    <xf borderId="30" fillId="3" fontId="20" numFmtId="0" xfId="0" applyAlignment="1" applyBorder="1" applyFont="1">
      <alignment horizontal="left" vertical="center"/>
    </xf>
    <xf borderId="32" fillId="9" fontId="9" numFmtId="0" xfId="0" applyAlignment="1" applyBorder="1" applyFill="1" applyFont="1">
      <alignment horizontal="center"/>
    </xf>
    <xf borderId="33" fillId="9" fontId="9" numFmtId="0" xfId="0" applyAlignment="1" applyBorder="1" applyFont="1">
      <alignment horizontal="left"/>
    </xf>
    <xf borderId="34" fillId="9" fontId="31" numFmtId="0" xfId="0" applyAlignment="1" applyBorder="1" applyFont="1">
      <alignment horizontal="left"/>
    </xf>
    <xf borderId="0" fillId="0" fontId="1" numFmtId="0" xfId="0" applyAlignment="1" applyFont="1">
      <alignment vertical="center"/>
    </xf>
    <xf borderId="26" fillId="0" fontId="41" numFmtId="0" xfId="0" applyAlignment="1" applyBorder="1" applyFont="1">
      <alignment horizontal="center" vertical="center"/>
    </xf>
    <xf borderId="23" fillId="0" fontId="41" numFmtId="0" xfId="0" applyAlignment="1" applyBorder="1" applyFont="1">
      <alignment horizontal="left" vertical="center"/>
    </xf>
    <xf borderId="28" fillId="0" fontId="41" numFmtId="0" xfId="0" applyAlignment="1" applyBorder="1" applyFont="1">
      <alignment horizontal="left" vertical="center"/>
    </xf>
    <xf borderId="5" fillId="0" fontId="9" numFmtId="0" xfId="0" applyAlignment="1" applyBorder="1" applyFont="1">
      <alignment horizontal="left" shrinkToFit="0" vertical="center" wrapText="1"/>
    </xf>
    <xf borderId="30" fillId="3" fontId="42" numFmtId="0" xfId="0" applyAlignment="1" applyBorder="1" applyFont="1">
      <alignment horizontal="left" vertical="center"/>
    </xf>
    <xf borderId="7" fillId="0" fontId="35" numFmtId="0" xfId="0" applyAlignment="1" applyBorder="1" applyFont="1">
      <alignment horizontal="left" vertical="center"/>
    </xf>
    <xf borderId="33" fillId="9" fontId="1" numFmtId="0" xfId="0" applyAlignment="1" applyBorder="1" applyFont="1">
      <alignment horizontal="left"/>
    </xf>
    <xf borderId="34" fillId="9" fontId="2" numFmtId="0" xfId="0" applyAlignment="1" applyBorder="1" applyFont="1">
      <alignment horizontal="left"/>
    </xf>
    <xf borderId="34" fillId="9" fontId="30" numFmtId="0" xfId="0" applyAlignment="1" applyBorder="1" applyFont="1">
      <alignment horizontal="left"/>
    </xf>
    <xf borderId="23" fillId="0" fontId="31" numFmtId="0" xfId="0" applyAlignment="1" applyBorder="1" applyFont="1">
      <alignment horizontal="center" readingOrder="0" vertical="top"/>
    </xf>
    <xf borderId="34" fillId="9" fontId="35" numFmtId="0" xfId="0" applyAlignment="1" applyBorder="1" applyFont="1">
      <alignment horizontal="left"/>
    </xf>
    <xf borderId="26" fillId="0" fontId="9" numFmtId="0" xfId="0" applyAlignment="1" applyBorder="1" applyFont="1">
      <alignment horizontal="center"/>
    </xf>
    <xf borderId="30" fillId="3" fontId="43" numFmtId="0" xfId="0" applyAlignment="1" applyBorder="1" applyFont="1">
      <alignment horizontal="left" vertical="center"/>
    </xf>
    <xf borderId="34" fillId="9" fontId="43" numFmtId="0" xfId="0" applyAlignment="1" applyBorder="1" applyFont="1">
      <alignment horizontal="left"/>
    </xf>
    <xf borderId="23" fillId="0" fontId="9" numFmtId="0" xfId="0" applyAlignment="1" applyBorder="1" applyFont="1">
      <alignment horizontal="left"/>
    </xf>
    <xf borderId="28" fillId="0" fontId="31" numFmtId="0" xfId="0" applyAlignment="1" applyBorder="1" applyFont="1">
      <alignment horizontal="left"/>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29" fillId="3" fontId="9" numFmtId="0" xfId="0" applyAlignment="1" applyBorder="1" applyFont="1">
      <alignment horizontal="left" readingOrder="0" shrinkToFit="0" vertical="center" wrapText="1"/>
    </xf>
    <xf borderId="32" fillId="9" fontId="9" numFmtId="0" xfId="0" applyAlignment="1" applyBorder="1" applyFont="1">
      <alignment horizontal="center" readingOrder="0"/>
    </xf>
    <xf borderId="33" fillId="9" fontId="9" numFmtId="0" xfId="0" applyAlignment="1" applyBorder="1" applyFont="1">
      <alignment horizontal="left" readingOrder="0"/>
    </xf>
    <xf borderId="34" fillId="9" fontId="35" numFmtId="0" xfId="0" applyAlignment="1" applyBorder="1" applyFont="1">
      <alignment horizontal="left" readingOrder="0"/>
    </xf>
    <xf borderId="26" fillId="0" fontId="41" numFmtId="0" xfId="0" applyAlignment="1" applyBorder="1" applyFont="1">
      <alignment horizontal="center" readingOrder="0" vertical="center"/>
    </xf>
    <xf borderId="23" fillId="0" fontId="41" numFmtId="0" xfId="0" applyAlignment="1" applyBorder="1" applyFont="1">
      <alignment horizontal="left" readingOrder="0" vertical="center"/>
    </xf>
    <xf borderId="28" fillId="0" fontId="41" numFmtId="0" xfId="0" applyAlignment="1" applyBorder="1" applyFont="1">
      <alignment horizontal="left" readingOrder="0" vertical="center"/>
    </xf>
    <xf borderId="32" fillId="9" fontId="41" numFmtId="0" xfId="0" applyAlignment="1" applyBorder="1" applyFont="1">
      <alignment horizontal="center"/>
    </xf>
    <xf borderId="5" fillId="0" fontId="37" numFmtId="0" xfId="0" applyAlignment="1" applyBorder="1" applyFont="1">
      <alignment horizontal="center" readingOrder="0" vertical="center"/>
    </xf>
    <xf borderId="29" fillId="3" fontId="1" numFmtId="0" xfId="0" applyAlignment="1" applyBorder="1" applyFont="1">
      <alignment horizontal="left" readingOrder="0" vertical="center"/>
    </xf>
    <xf borderId="30" fillId="3" fontId="42" numFmtId="0" xfId="0" applyAlignment="1" applyBorder="1" applyFont="1">
      <alignment horizontal="left" readingOrder="0" vertical="center"/>
    </xf>
    <xf borderId="32" fillId="9" fontId="41" numFmtId="0" xfId="0" applyAlignment="1" applyBorder="1" applyFont="1">
      <alignment horizontal="center" readingOrder="0"/>
    </xf>
    <xf borderId="33" fillId="9" fontId="1" numFmtId="0" xfId="0" applyAlignment="1" applyBorder="1" applyFont="1">
      <alignment horizontal="left" readingOrder="0"/>
    </xf>
    <xf borderId="34" fillId="9" fontId="42" numFmtId="0" xfId="0" applyAlignment="1" applyBorder="1" applyFont="1">
      <alignment horizontal="left" readingOrder="0"/>
    </xf>
    <xf borderId="4" fillId="0" fontId="44" numFmtId="0" xfId="0" applyAlignment="1" applyBorder="1" applyFont="1">
      <alignment horizontal="center" shrinkToFit="0" vertical="center" wrapText="1"/>
    </xf>
    <xf borderId="4" fillId="3" fontId="10" numFmtId="1" xfId="0" applyAlignment="1" applyBorder="1" applyFont="1" applyNumberFormat="1">
      <alignment horizontal="center" vertical="center"/>
    </xf>
    <xf borderId="29" fillId="3" fontId="10" numFmtId="0" xfId="0" applyAlignment="1" applyBorder="1" applyFont="1">
      <alignment horizontal="left"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29" fillId="3" fontId="36" numFmtId="0" xfId="0" applyAlignment="1" applyBorder="1" applyFont="1">
      <alignment horizontal="center" vertical="center"/>
    </xf>
    <xf borderId="7" fillId="0" fontId="32" numFmtId="0" xfId="0" applyAlignment="1" applyBorder="1" applyFont="1">
      <alignment horizontal="center" vertical="center"/>
    </xf>
    <xf borderId="35" fillId="3" fontId="36" numFmtId="0" xfId="0" applyAlignment="1" applyBorder="1" applyFont="1">
      <alignment horizontal="center" vertical="center"/>
    </xf>
    <xf borderId="36" fillId="3" fontId="36" numFmtId="0" xfId="0" applyAlignment="1" applyBorder="1" applyFont="1">
      <alignment horizontal="center" vertical="center"/>
    </xf>
    <xf borderId="4" fillId="3" fontId="36" numFmtId="0" xfId="0" applyAlignment="1" applyBorder="1" applyFont="1">
      <alignment vertical="center"/>
    </xf>
    <xf borderId="32" fillId="3" fontId="36" numFmtId="0" xfId="0" applyAlignment="1" applyBorder="1" applyFont="1">
      <alignment horizontal="center" vertical="center"/>
    </xf>
    <xf borderId="4" fillId="0" fontId="41" numFmtId="0" xfId="0" applyAlignment="1" applyBorder="1" applyFont="1">
      <alignment horizontal="center" vertical="center"/>
    </xf>
    <xf borderId="6" fillId="0" fontId="41" numFmtId="0" xfId="0" applyAlignment="1" applyBorder="1" applyFont="1">
      <alignment horizontal="left" vertical="center"/>
    </xf>
    <xf borderId="7" fillId="0" fontId="41"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customschemas.google.com/relationships/workbookmetadata" Target="metadata"/><Relationship Id="rId25" Type="http://schemas.openxmlformats.org/officeDocument/2006/relationships/worksheet" Target="worksheets/sheet22.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CKCT24.1!AJ52</f>
        <v>0</v>
      </c>
      <c r="E5" s="15">
        <f>CKCT24.1!AK52</f>
        <v>4</v>
      </c>
      <c r="F5" s="15">
        <f>CKCT24.1!AL52</f>
        <v>0</v>
      </c>
      <c r="G5" s="13">
        <v>1.0</v>
      </c>
      <c r="H5" s="14" t="s">
        <v>11</v>
      </c>
      <c r="I5" s="13"/>
      <c r="J5" s="16">
        <f>'ĐCN24.2'!AJ60</f>
        <v>0</v>
      </c>
      <c r="K5" s="16">
        <f>'ĐCN24.2'!AK60</f>
        <v>1</v>
      </c>
      <c r="L5" s="16">
        <f>'ĐCN24.2'!AL60</f>
        <v>0</v>
      </c>
      <c r="M5" s="13">
        <v>1.0</v>
      </c>
      <c r="N5" s="14" t="s">
        <v>12</v>
      </c>
      <c r="O5" s="13">
        <v>22.0</v>
      </c>
      <c r="P5" s="15">
        <f>KTDN24.1!AJ42</f>
        <v>0</v>
      </c>
      <c r="Q5" s="15">
        <f>KTDN24.1!AK42</f>
        <v>0</v>
      </c>
      <c r="R5" s="15">
        <f>KTDN24.1!AL42</f>
        <v>0</v>
      </c>
      <c r="S5" s="13">
        <v>1.0</v>
      </c>
      <c r="T5" s="14" t="s">
        <v>13</v>
      </c>
      <c r="U5" s="13">
        <v>51.0</v>
      </c>
      <c r="V5" s="15">
        <f>KTDN24.1!AJ42</f>
        <v>0</v>
      </c>
      <c r="W5" s="17">
        <f>KTDN24.1!AK42</f>
        <v>0</v>
      </c>
      <c r="X5" s="18">
        <f>KTDN24.1!AL42</f>
        <v>0</v>
      </c>
      <c r="Y5" s="19"/>
    </row>
    <row r="6" ht="20.25" customHeight="1">
      <c r="A6" s="13">
        <v>2.0</v>
      </c>
      <c r="B6" s="14" t="s">
        <v>14</v>
      </c>
      <c r="C6" s="13"/>
      <c r="D6" s="15">
        <f>'CKĐL24.2'!AJ60</f>
        <v>6</v>
      </c>
      <c r="E6" s="15">
        <f>'CKĐL24.2'!AK60</f>
        <v>0</v>
      </c>
      <c r="F6" s="15">
        <f>'CKĐL24.2'!AL60</f>
        <v>0</v>
      </c>
      <c r="G6" s="13">
        <v>2.0</v>
      </c>
      <c r="H6" s="14" t="s">
        <v>15</v>
      </c>
      <c r="I6" s="13"/>
      <c r="J6" s="16">
        <f>'ĐCN24.3'!AJ60</f>
        <v>0</v>
      </c>
      <c r="K6" s="16">
        <f>'ĐCN24.3'!AK60</f>
        <v>0</v>
      </c>
      <c r="L6" s="16">
        <f>'ĐCN24.3'!AL60</f>
        <v>0</v>
      </c>
      <c r="M6" s="13">
        <v>2.0</v>
      </c>
      <c r="N6" s="14" t="s">
        <v>16</v>
      </c>
      <c r="O6" s="13">
        <v>29.0</v>
      </c>
      <c r="P6" s="15">
        <f>LGT24.2!AJ42</f>
        <v>7</v>
      </c>
      <c r="Q6" s="15">
        <f>LGT24.2!AK42</f>
        <v>2</v>
      </c>
      <c r="R6" s="15">
        <f>LGT24.2!AL42</f>
        <v>0</v>
      </c>
      <c r="S6" s="13">
        <v>2.0</v>
      </c>
      <c r="T6" s="14" t="s">
        <v>17</v>
      </c>
      <c r="U6" s="13">
        <v>58.0</v>
      </c>
      <c r="V6" s="15">
        <f>'TKĐH24.1'!AJ73</f>
        <v>5</v>
      </c>
      <c r="W6" s="15">
        <f>'TKĐH24.1'!AK73</f>
        <v>0</v>
      </c>
      <c r="X6" s="15">
        <f>'TKĐH24.1'!AL73</f>
        <v>0</v>
      </c>
      <c r="Y6" s="19"/>
    </row>
    <row r="7" ht="20.25" customHeight="1">
      <c r="A7" s="13">
        <v>3.0</v>
      </c>
      <c r="B7" s="14" t="s">
        <v>18</v>
      </c>
      <c r="C7" s="13"/>
      <c r="D7" s="15">
        <f>CNOT24.2!AJ52</f>
        <v>2</v>
      </c>
      <c r="E7" s="15">
        <f>CNOT24.2!AK52</f>
        <v>2</v>
      </c>
      <c r="F7" s="15">
        <f>CNOT24.2!AL52</f>
        <v>0</v>
      </c>
      <c r="G7" s="13">
        <v>3.0</v>
      </c>
      <c r="H7" s="14" t="s">
        <v>19</v>
      </c>
      <c r="I7" s="13"/>
      <c r="J7" s="16">
        <f>KTML24!AJ60</f>
        <v>3</v>
      </c>
      <c r="K7" s="16">
        <f>KTML24!AK60</f>
        <v>0</v>
      </c>
      <c r="L7" s="16">
        <f>KTML24!AL60</f>
        <v>0</v>
      </c>
      <c r="M7" s="13">
        <v>3.0</v>
      </c>
      <c r="N7" s="14" t="s">
        <v>20</v>
      </c>
      <c r="O7" s="13">
        <v>32.0</v>
      </c>
      <c r="P7" s="15">
        <f>BHST24.4!AJ42</f>
        <v>0</v>
      </c>
      <c r="Q7" s="15">
        <f>BHST24.4!AK42</f>
        <v>0</v>
      </c>
      <c r="R7" s="15">
        <f>BHST24.4!AL42</f>
        <v>0</v>
      </c>
      <c r="S7" s="13">
        <v>3.0</v>
      </c>
      <c r="T7" s="14" t="s">
        <v>21</v>
      </c>
      <c r="U7" s="13">
        <v>24.0</v>
      </c>
      <c r="V7" s="15">
        <f>PCMT24!AJ42</f>
        <v>0</v>
      </c>
      <c r="W7" s="15">
        <f>PCMT24!AK42</f>
        <v>0</v>
      </c>
      <c r="X7" s="15">
        <f>PCMT24!AL42</f>
        <v>0</v>
      </c>
      <c r="Y7" s="19"/>
    </row>
    <row r="8" ht="20.25" customHeight="1">
      <c r="A8" s="13">
        <v>4.0</v>
      </c>
      <c r="B8" s="14"/>
      <c r="C8" s="13"/>
      <c r="D8" s="15">
        <f>'mau 1'!AJ52</f>
        <v>0</v>
      </c>
      <c r="E8" s="15">
        <f>'mau 1'!AK52</f>
        <v>0</v>
      </c>
      <c r="F8" s="15">
        <f>'mau 1'!AL52</f>
        <v>0</v>
      </c>
      <c r="G8" s="13">
        <v>4.0</v>
      </c>
      <c r="H8" s="14" t="s">
        <v>22</v>
      </c>
      <c r="I8" s="13"/>
      <c r="J8" s="16">
        <f>NHKS24.2!AJ42</f>
        <v>1</v>
      </c>
      <c r="K8" s="16">
        <f>NHKS24.2!AK42</f>
        <v>1</v>
      </c>
      <c r="L8" s="16">
        <f>NHKS24.2!AL42</f>
        <v>0</v>
      </c>
      <c r="M8" s="13">
        <v>4.0</v>
      </c>
      <c r="N8" s="14"/>
      <c r="O8" s="13"/>
      <c r="P8" s="15"/>
      <c r="Q8" s="17"/>
      <c r="R8" s="18"/>
      <c r="S8" s="13">
        <v>4.0</v>
      </c>
      <c r="T8" s="14"/>
      <c r="U8" s="13"/>
      <c r="V8" s="15"/>
      <c r="W8" s="15"/>
      <c r="X8" s="15"/>
      <c r="Y8" s="19"/>
    </row>
    <row r="9" ht="20.25" customHeight="1">
      <c r="A9" s="13">
        <v>5.0</v>
      </c>
      <c r="B9" s="14"/>
      <c r="C9" s="13"/>
      <c r="D9" s="15"/>
      <c r="E9" s="15"/>
      <c r="F9" s="15"/>
      <c r="G9" s="13">
        <v>5.0</v>
      </c>
      <c r="H9" s="14" t="s">
        <v>23</v>
      </c>
      <c r="I9" s="13"/>
      <c r="J9" s="16">
        <f>'CSSĐ24.1'!AJ60</f>
        <v>0</v>
      </c>
      <c r="K9" s="16">
        <f>'CSSĐ24.1'!AK60</f>
        <v>0</v>
      </c>
      <c r="L9" s="16">
        <f>'CSSĐ24.1'!AL60</f>
        <v>0</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24</v>
      </c>
      <c r="I10" s="13"/>
      <c r="J10" s="16">
        <f>'CSSĐ24.2'!AJ52</f>
        <v>0</v>
      </c>
      <c r="K10" s="16">
        <f>'CSSĐ24.2'!AK52</f>
        <v>0</v>
      </c>
      <c r="L10" s="16">
        <f>'CSSĐ24.2'!AL52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25</v>
      </c>
      <c r="I11" s="20"/>
      <c r="J11" s="16">
        <f>'MAu 2'!AJ42</f>
        <v>0</v>
      </c>
      <c r="K11" s="16">
        <f>'MAu 2'!AK42</f>
        <v>0</v>
      </c>
      <c r="L11" s="16">
        <f>'MAu 2'!AL42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c r="I12" s="13"/>
      <c r="J12" s="16">
        <f>QLTN24!AJ47</f>
        <v>0</v>
      </c>
      <c r="K12" s="16">
        <f>QLTN24!AK47</f>
        <v>0</v>
      </c>
      <c r="L12" s="16">
        <f>QLTN24!AL47</f>
        <v>0</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26</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27</v>
      </c>
      <c r="B18" s="33"/>
      <c r="C18" s="33"/>
      <c r="D18" s="36"/>
      <c r="E18" s="37">
        <f>SUM(D5:D16)</f>
        <v>8</v>
      </c>
      <c r="F18" s="34"/>
      <c r="G18" s="38" t="s">
        <v>28</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6</v>
      </c>
      <c r="B19" s="33"/>
      <c r="C19" s="33"/>
      <c r="D19" s="33"/>
      <c r="E19" s="33"/>
      <c r="F19" s="34"/>
      <c r="G19" s="41" t="s">
        <v>27</v>
      </c>
      <c r="H19" s="33"/>
      <c r="I19" s="33"/>
      <c r="J19" s="36"/>
      <c r="K19" s="37">
        <f>SUM(J5:J17)</f>
        <v>4</v>
      </c>
      <c r="L19" s="34"/>
      <c r="M19" s="32" t="s">
        <v>29</v>
      </c>
      <c r="N19" s="33"/>
      <c r="O19" s="33"/>
      <c r="P19" s="33"/>
      <c r="Q19" s="33"/>
      <c r="R19" s="34"/>
      <c r="S19" s="13">
        <v>15.0</v>
      </c>
      <c r="T19" s="14"/>
      <c r="U19" s="13"/>
      <c r="V19" s="15"/>
      <c r="W19" s="22"/>
      <c r="X19" s="31"/>
      <c r="Y19" s="19"/>
    </row>
    <row r="20" ht="21.0" customHeight="1">
      <c r="A20" s="42" t="str">
        <f>"Tổng HS đi học trễ "&amp;SUM(F5:F9)+SUM(F5:F16)</f>
        <v>Tổng HS đi học trễ 0</v>
      </c>
      <c r="B20" s="33"/>
      <c r="C20" s="33"/>
      <c r="D20" s="33"/>
      <c r="E20" s="33"/>
      <c r="F20" s="34"/>
      <c r="G20" s="40" t="str">
        <f>"Tổng HS vắng có phép "&amp; SUM(K5:K17)</f>
        <v>Tổng HS vắng có phép 2</v>
      </c>
      <c r="H20" s="33"/>
      <c r="I20" s="33"/>
      <c r="J20" s="33"/>
      <c r="K20" s="33"/>
      <c r="L20" s="36"/>
      <c r="M20" s="41" t="s">
        <v>30</v>
      </c>
      <c r="N20" s="33"/>
      <c r="O20" s="33"/>
      <c r="P20" s="36"/>
      <c r="Q20" s="37">
        <f>SUM(P5:P18)</f>
        <v>7</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0</v>
      </c>
      <c r="H21" s="45"/>
      <c r="I21" s="45"/>
      <c r="J21" s="45"/>
      <c r="K21" s="45"/>
      <c r="L21" s="46"/>
      <c r="M21" s="40" t="str">
        <f>"Tổng HS vắng có phép "&amp;SUM(Q5:Q18)</f>
        <v>Tổng HS vắng có phép 2</v>
      </c>
      <c r="N21" s="33"/>
      <c r="O21" s="33"/>
      <c r="P21" s="33"/>
      <c r="Q21" s="33"/>
      <c r="R21" s="34"/>
      <c r="S21" s="38" t="s">
        <v>31</v>
      </c>
      <c r="T21" s="6"/>
      <c r="U21" s="6"/>
      <c r="V21" s="6"/>
      <c r="W21" s="6"/>
      <c r="X21" s="39"/>
      <c r="Y21" s="43"/>
    </row>
    <row r="22" ht="24.75" customHeight="1">
      <c r="A22" s="47"/>
      <c r="B22" s="48"/>
      <c r="C22" s="48"/>
      <c r="D22" s="48"/>
      <c r="E22" s="48"/>
      <c r="F22" s="48"/>
      <c r="G22" s="48"/>
      <c r="H22" s="48"/>
      <c r="I22" s="48"/>
      <c r="J22" s="49"/>
      <c r="K22" s="50">
        <f>SUM(D5:D16)+SUM(J5:J17)+SUM(P5:P18)+SUM(V5:V20)</f>
        <v>24</v>
      </c>
      <c r="L22" s="49"/>
      <c r="M22" s="42" t="str">
        <f>"Tổng HS đi học trễ "&amp;SUM(R5:R18)</f>
        <v>Tổng HS đi học trễ 0</v>
      </c>
      <c r="N22" s="33"/>
      <c r="O22" s="33"/>
      <c r="P22" s="33"/>
      <c r="Q22" s="33"/>
      <c r="R22" s="34"/>
      <c r="S22" s="41" t="s">
        <v>30</v>
      </c>
      <c r="T22" s="33"/>
      <c r="U22" s="33"/>
      <c r="V22" s="36"/>
      <c r="W22" s="37">
        <f>SUM(V5:V20)</f>
        <v>5</v>
      </c>
      <c r="X22" s="34"/>
      <c r="Y22" s="51"/>
    </row>
    <row r="23" ht="24.75" customHeight="1">
      <c r="A23" s="3"/>
      <c r="B23" s="52" t="s">
        <v>32</v>
      </c>
      <c r="C23" s="48"/>
      <c r="D23" s="48"/>
      <c r="E23" s="48"/>
      <c r="F23" s="48"/>
      <c r="G23" s="48"/>
      <c r="H23" s="48"/>
      <c r="I23" s="48"/>
      <c r="J23" s="48"/>
      <c r="K23" s="48"/>
      <c r="L23" s="48"/>
      <c r="M23" s="49"/>
      <c r="N23" s="53">
        <f>SUM(E5:E16)+SUM(K5:K17)+SUM(Q5:Q18)+SUM(W5:W20)</f>
        <v>10</v>
      </c>
      <c r="O23" s="49"/>
      <c r="P23" s="54"/>
      <c r="Q23" s="55"/>
      <c r="R23" s="56"/>
      <c r="S23" s="40" t="str">
        <f>"Tổng HS vắng có phép "&amp; SUM(W5:W20)</f>
        <v>Tổng HS vắng có phép 0</v>
      </c>
      <c r="T23" s="33"/>
      <c r="U23" s="33"/>
      <c r="V23" s="33"/>
      <c r="W23" s="33"/>
      <c r="X23" s="34"/>
      <c r="Y23" s="3"/>
    </row>
    <row r="24" ht="24.75" customHeight="1">
      <c r="A24" s="57"/>
      <c r="B24" s="58"/>
      <c r="C24" s="12"/>
      <c r="D24" s="59" t="s">
        <v>33</v>
      </c>
      <c r="E24" s="48"/>
      <c r="F24" s="48"/>
      <c r="G24" s="48"/>
      <c r="H24" s="48"/>
      <c r="I24" s="48"/>
      <c r="J24" s="48"/>
      <c r="K24" s="48"/>
      <c r="L24" s="48"/>
      <c r="M24" s="48"/>
      <c r="N24" s="49"/>
      <c r="O24" s="60">
        <f>SUM(F5:F16)+SUM(L5:L17)+SUM(R5:R18)+SUM(X5:X20)</f>
        <v>0</v>
      </c>
      <c r="P24" s="48"/>
      <c r="Q24" s="48"/>
      <c r="R24" s="61"/>
      <c r="S24" s="42" t="str">
        <f>"Tổng HS đi học trễ "&amp; SUM(X5:X20)</f>
        <v>Tổng HS đi học trễ 0</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1">
        <v>2.455201690022E12</v>
      </c>
      <c r="C7" s="82" t="s">
        <v>47</v>
      </c>
      <c r="D7" s="83" t="s">
        <v>48</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1">
        <v>2.455201690023E12</v>
      </c>
      <c r="C8" s="82" t="s">
        <v>49</v>
      </c>
      <c r="D8" s="83" t="s">
        <v>50</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1">
        <v>2.455201690024E12</v>
      </c>
      <c r="C9" s="82" t="s">
        <v>51</v>
      </c>
      <c r="D9" s="83" t="s">
        <v>52</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1">
        <v>2.455201690025E12</v>
      </c>
      <c r="C10" s="82" t="s">
        <v>53</v>
      </c>
      <c r="D10" s="83" t="s">
        <v>54</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1">
        <v>2.455201690026E12</v>
      </c>
      <c r="C11" s="82" t="s">
        <v>55</v>
      </c>
      <c r="D11" s="83" t="s">
        <v>56</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1">
        <v>2.455201690027E12</v>
      </c>
      <c r="C12" s="82" t="s">
        <v>57</v>
      </c>
      <c r="D12" s="83" t="s">
        <v>58</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1">
        <v>2.455101060001E12</v>
      </c>
      <c r="C13" s="82" t="s">
        <v>59</v>
      </c>
      <c r="D13" s="83" t="s">
        <v>60</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20"/>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2.455101060002E12</v>
      </c>
      <c r="C14" s="82" t="s">
        <v>61</v>
      </c>
      <c r="D14" s="83" t="s">
        <v>62</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20"/>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1">
        <v>2.455101060003E12</v>
      </c>
      <c r="C15" s="90" t="s">
        <v>63</v>
      </c>
      <c r="D15" s="83" t="s">
        <v>64</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20"/>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1">
        <v>2.455101060004E12</v>
      </c>
      <c r="C16" s="82" t="s">
        <v>65</v>
      </c>
      <c r="D16" s="83" t="s">
        <v>66</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20"/>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1">
        <v>2.455101060005E12</v>
      </c>
      <c r="C17" s="82" t="s">
        <v>67</v>
      </c>
      <c r="D17" s="83" t="s">
        <v>68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20"/>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1">
        <v>2.455101060006E12</v>
      </c>
      <c r="C18" s="82" t="s">
        <v>65</v>
      </c>
      <c r="D18" s="83" t="s">
        <v>69</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20"/>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1">
        <v>2.455101060007E12</v>
      </c>
      <c r="C19" s="82" t="s">
        <v>70</v>
      </c>
      <c r="D19" s="83" t="s">
        <v>71</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20"/>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1">
        <v>2.455101060009E12</v>
      </c>
      <c r="C20" s="82" t="s">
        <v>72</v>
      </c>
      <c r="D20" s="83" t="s">
        <v>73</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20"/>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1">
        <v>2.45510106001E12</v>
      </c>
      <c r="C21" s="82" t="s">
        <v>74</v>
      </c>
      <c r="D21" s="83" t="s">
        <v>75</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20"/>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1">
        <v>2.455101060011E12</v>
      </c>
      <c r="C22" s="82" t="s">
        <v>76</v>
      </c>
      <c r="D22" s="83" t="s">
        <v>77</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20"/>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1">
        <v>2.455101060012E12</v>
      </c>
      <c r="C23" s="82" t="s">
        <v>78</v>
      </c>
      <c r="D23" s="83" t="s">
        <v>79</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20"/>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1">
        <v>2.455101060016E12</v>
      </c>
      <c r="C24" s="82" t="s">
        <v>80</v>
      </c>
      <c r="D24" s="83" t="s">
        <v>81</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20"/>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1">
        <v>2.455101060018E12</v>
      </c>
      <c r="C25" s="82" t="s">
        <v>82</v>
      </c>
      <c r="D25" s="83" t="s">
        <v>83</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20"/>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1">
        <v>2.453404340002E12</v>
      </c>
      <c r="C26" s="82" t="s">
        <v>84</v>
      </c>
      <c r="D26" s="83" t="s">
        <v>85</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20"/>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1">
        <v>2.453404340004E12</v>
      </c>
      <c r="C27" s="82" t="s">
        <v>86</v>
      </c>
      <c r="D27" s="83" t="s">
        <v>87</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20"/>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1">
        <v>2.453402020005E12</v>
      </c>
      <c r="C28" s="82" t="s">
        <v>88</v>
      </c>
      <c r="D28" s="83" t="s">
        <v>89</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20"/>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1">
        <v>2.453401180058E12</v>
      </c>
      <c r="C29" s="82" t="s">
        <v>90</v>
      </c>
      <c r="D29" s="83" t="s">
        <v>91</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20"/>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1">
        <v>2.453401180059E12</v>
      </c>
      <c r="C30" s="82" t="s">
        <v>92</v>
      </c>
      <c r="D30" s="83" t="s">
        <v>93</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20"/>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1">
        <v>2.45340118006E12</v>
      </c>
      <c r="C31" s="82" t="s">
        <v>94</v>
      </c>
      <c r="D31" s="83" t="s">
        <v>54</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20"/>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1">
        <v>2.453401180062E12</v>
      </c>
      <c r="C32" s="82" t="s">
        <v>95</v>
      </c>
      <c r="D32" s="83" t="s">
        <v>96</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20"/>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1">
        <v>2.453401180063E12</v>
      </c>
      <c r="C33" s="82" t="s">
        <v>97</v>
      </c>
      <c r="D33" s="83" t="s">
        <v>98</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20"/>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1">
        <v>2.453401180065E12</v>
      </c>
      <c r="C34" s="82" t="s">
        <v>99</v>
      </c>
      <c r="D34" s="83" t="s">
        <v>100</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20"/>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1">
        <v>2.453401180066E12</v>
      </c>
      <c r="C35" s="82" t="s">
        <v>101</v>
      </c>
      <c r="D35" s="83" t="s">
        <v>62</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20"/>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1">
        <v>2.453401180068E12</v>
      </c>
      <c r="C36" s="82" t="s">
        <v>102</v>
      </c>
      <c r="D36" s="83" t="s">
        <v>103</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20"/>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1">
        <v>2.45540206001E12</v>
      </c>
      <c r="C37" s="82" t="s">
        <v>104</v>
      </c>
      <c r="D37" s="83" t="s">
        <v>105</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20"/>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1">
        <v>2.453404340005E12</v>
      </c>
      <c r="C38" s="82" t="s">
        <v>106</v>
      </c>
      <c r="D38" s="83" t="s">
        <v>87</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20"/>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1"/>
      <c r="C39" s="82"/>
      <c r="D39" s="83"/>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20"/>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1"/>
      <c r="C40" s="82"/>
      <c r="D40" s="83"/>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20"/>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1"/>
      <c r="C41" s="82"/>
      <c r="D41" s="83"/>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20"/>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0</v>
      </c>
      <c r="AK42" s="86">
        <f t="shared" si="6"/>
        <v>0</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17" width="4.0"/>
    <col customWidth="1" min="18" max="18" width="7.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112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69"/>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97">
        <v>2.453403020001E12</v>
      </c>
      <c r="C7" s="82" t="s">
        <v>113</v>
      </c>
      <c r="D7" s="98" t="s">
        <v>114</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97">
        <v>2.453403020002E12</v>
      </c>
      <c r="C8" s="82" t="s">
        <v>115</v>
      </c>
      <c r="D8" s="98" t="s">
        <v>71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97">
        <v>2.453403020003E12</v>
      </c>
      <c r="C9" s="82" t="s">
        <v>116</v>
      </c>
      <c r="D9" s="98" t="s">
        <v>114</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97">
        <v>2.453403020004E12</v>
      </c>
      <c r="C10" s="82" t="s">
        <v>117</v>
      </c>
      <c r="D10" s="98" t="s">
        <v>118</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97">
        <v>2.453403020005E12</v>
      </c>
      <c r="C11" s="82" t="s">
        <v>119</v>
      </c>
      <c r="D11" s="98" t="s">
        <v>120</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97">
        <v>2.453403020006E12</v>
      </c>
      <c r="C12" s="82" t="s">
        <v>121</v>
      </c>
      <c r="D12" s="98" t="s">
        <v>54</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97">
        <v>2.453403020007E12</v>
      </c>
      <c r="C13" s="82" t="s">
        <v>122</v>
      </c>
      <c r="D13" s="98" t="s">
        <v>60</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97">
        <v>2.453403020008E12</v>
      </c>
      <c r="C14" s="82" t="s">
        <v>123</v>
      </c>
      <c r="D14" s="98" t="s">
        <v>120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97">
        <v>2.453403020009E12</v>
      </c>
      <c r="C15" s="82" t="s">
        <v>124</v>
      </c>
      <c r="D15" s="98" t="s">
        <v>125</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97">
        <v>2.45340302001E12</v>
      </c>
      <c r="C16" s="82" t="s">
        <v>126</v>
      </c>
      <c r="D16" s="98" t="s">
        <v>69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97">
        <v>2.453403020011E12</v>
      </c>
      <c r="C17" s="82" t="s">
        <v>127</v>
      </c>
      <c r="D17" s="98" t="s">
        <v>128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97">
        <v>2.453403020012E12</v>
      </c>
      <c r="C18" s="82" t="s">
        <v>129</v>
      </c>
      <c r="D18" s="98" t="s">
        <v>85</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97">
        <v>2.453403020013E12</v>
      </c>
      <c r="C19" s="82" t="s">
        <v>130</v>
      </c>
      <c r="D19" s="98" t="s">
        <v>131</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97">
        <v>2.453403020014E12</v>
      </c>
      <c r="C20" s="82" t="s">
        <v>132</v>
      </c>
      <c r="D20" s="98" t="s">
        <v>133</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97">
        <v>2.453402020004E12</v>
      </c>
      <c r="C21" s="82" t="s">
        <v>134</v>
      </c>
      <c r="D21" s="98" t="s">
        <v>135</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97">
        <v>2.453402020001E12</v>
      </c>
      <c r="C22" s="82" t="s">
        <v>136</v>
      </c>
      <c r="D22" s="98" t="s">
        <v>137</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97">
        <v>2.453402020003E12</v>
      </c>
      <c r="C23" s="82" t="s">
        <v>117</v>
      </c>
      <c r="D23" s="98" t="s">
        <v>60</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97">
        <v>2.458101030007E12</v>
      </c>
      <c r="C24" s="82" t="s">
        <v>138</v>
      </c>
      <c r="D24" s="98" t="s">
        <v>120</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97">
        <v>2.453402020002E12</v>
      </c>
      <c r="C25" s="82" t="s">
        <v>139</v>
      </c>
      <c r="D25" s="98" t="s">
        <v>140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97">
        <v>2.455402060009E12</v>
      </c>
      <c r="C26" s="90" t="s">
        <v>141</v>
      </c>
      <c r="D26" s="98" t="s">
        <v>142</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97">
        <v>2.453403020015E12</v>
      </c>
      <c r="C27" s="82" t="s">
        <v>143</v>
      </c>
      <c r="D27" s="98" t="s">
        <v>144</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97">
        <v>2.453403020016E12</v>
      </c>
      <c r="C28" s="82" t="s">
        <v>145</v>
      </c>
      <c r="D28" s="98" t="s">
        <v>146</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97"/>
      <c r="C29" s="82"/>
      <c r="D29" s="98"/>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97"/>
      <c r="C30" s="82"/>
      <c r="D30" s="98"/>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97"/>
      <c r="C31" s="82"/>
      <c r="D31" s="98"/>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97"/>
      <c r="C32" s="82"/>
      <c r="D32" s="98"/>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97"/>
      <c r="C33" s="90"/>
      <c r="D33" s="98"/>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97"/>
      <c r="C34" s="82"/>
      <c r="D34" s="98"/>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97"/>
      <c r="C35" s="90"/>
      <c r="D35" s="98"/>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97"/>
      <c r="C36" s="82"/>
      <c r="D36" s="98"/>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97"/>
      <c r="C37" s="82"/>
      <c r="D37" s="98"/>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97"/>
      <c r="C38" s="82"/>
      <c r="D38" s="98"/>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97"/>
      <c r="C39" s="82"/>
      <c r="D39" s="98"/>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97"/>
      <c r="C40" s="82"/>
      <c r="D40" s="98"/>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97"/>
      <c r="C41" s="82"/>
      <c r="D41" s="98"/>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0</v>
      </c>
      <c r="AK42" s="86">
        <f t="shared" si="6"/>
        <v>0</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P1"/>
    <mergeCell ref="Q1:AL1"/>
    <mergeCell ref="A2:P2"/>
    <mergeCell ref="Q2:AL2"/>
    <mergeCell ref="A3:AK3"/>
    <mergeCell ref="M4:N4"/>
    <mergeCell ref="O4:Q4"/>
    <mergeCell ref="A42:AI42"/>
    <mergeCell ref="A43:AL43"/>
    <mergeCell ref="C44:D44"/>
    <mergeCell ref="C47:D47"/>
    <mergeCell ref="C48:G48"/>
    <mergeCell ref="C49:E49"/>
    <mergeCell ref="C50:D50"/>
    <mergeCell ref="I4:L4"/>
    <mergeCell ref="A5:A6"/>
    <mergeCell ref="B5:B6"/>
    <mergeCell ref="C5:D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147</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148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69"/>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97">
        <v>2.453401130053E12</v>
      </c>
      <c r="C7" s="82" t="s">
        <v>149</v>
      </c>
      <c r="D7" s="99" t="s">
        <v>150</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97">
        <v>2.453401130054E12</v>
      </c>
      <c r="C8" s="82" t="s">
        <v>129</v>
      </c>
      <c r="D8" s="99" t="s">
        <v>151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97">
        <v>2.453401130055E12</v>
      </c>
      <c r="C9" s="82" t="s">
        <v>152</v>
      </c>
      <c r="D9" s="99" t="s">
        <v>153</v>
      </c>
      <c r="E9" s="84"/>
      <c r="F9" s="84"/>
      <c r="G9" s="84"/>
      <c r="H9" s="84"/>
      <c r="I9" s="84"/>
      <c r="J9" s="84"/>
      <c r="K9" s="84"/>
      <c r="L9" s="84"/>
      <c r="M9" s="84"/>
      <c r="N9" s="84"/>
      <c r="O9" s="84"/>
      <c r="P9" s="85"/>
      <c r="Q9" s="84"/>
      <c r="R9" s="84"/>
      <c r="S9" s="84"/>
      <c r="T9" s="84"/>
      <c r="U9" s="84"/>
      <c r="V9" s="84"/>
      <c r="W9" s="84"/>
      <c r="X9" s="84"/>
      <c r="Y9" s="84"/>
      <c r="Z9" s="84"/>
      <c r="AA9" s="84"/>
      <c r="AB9" s="100" t="s">
        <v>154</v>
      </c>
      <c r="AC9" s="84"/>
      <c r="AD9" s="84"/>
      <c r="AE9" s="84"/>
      <c r="AF9" s="84"/>
      <c r="AG9" s="84"/>
      <c r="AH9" s="84"/>
      <c r="AI9" s="84"/>
      <c r="AJ9" s="86">
        <f t="shared" si="3"/>
        <v>1</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97">
        <v>2.453401130056E12</v>
      </c>
      <c r="C10" s="82" t="s">
        <v>155</v>
      </c>
      <c r="D10" s="101" t="s">
        <v>93</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97">
        <v>2.453401130057E12</v>
      </c>
      <c r="C11" s="82" t="s">
        <v>156</v>
      </c>
      <c r="D11" s="99" t="s">
        <v>157</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97">
        <v>2.453401130058E12</v>
      </c>
      <c r="C12" s="102" t="s">
        <v>158</v>
      </c>
      <c r="D12" s="103" t="s">
        <v>159</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97">
        <v>2.453401130059E12</v>
      </c>
      <c r="C13" s="90" t="s">
        <v>160</v>
      </c>
      <c r="D13" s="104" t="s">
        <v>161</v>
      </c>
      <c r="E13" s="84"/>
      <c r="F13" s="84"/>
      <c r="G13" s="105"/>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97">
        <v>2.45340113006E12</v>
      </c>
      <c r="C14" s="82" t="s">
        <v>162</v>
      </c>
      <c r="D14" s="99" t="s">
        <v>163</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97">
        <v>2.453401130061E12</v>
      </c>
      <c r="C15" s="82" t="s">
        <v>164</v>
      </c>
      <c r="D15" s="99" t="s">
        <v>165</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97">
        <v>2.453401130062E12</v>
      </c>
      <c r="C16" s="82" t="s">
        <v>166</v>
      </c>
      <c r="D16" s="99" t="s">
        <v>167</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97">
        <v>2.453401130063E12</v>
      </c>
      <c r="C17" s="82" t="s">
        <v>168</v>
      </c>
      <c r="D17" s="99" t="s">
        <v>114</v>
      </c>
      <c r="E17" s="84"/>
      <c r="F17" s="84"/>
      <c r="G17" s="84"/>
      <c r="H17" s="84"/>
      <c r="I17" s="84"/>
      <c r="J17" s="84"/>
      <c r="K17" s="84"/>
      <c r="L17" s="84"/>
      <c r="M17" s="84"/>
      <c r="N17" s="84"/>
      <c r="O17" s="84"/>
      <c r="P17" s="85"/>
      <c r="Q17" s="84"/>
      <c r="R17" s="84"/>
      <c r="S17" s="84"/>
      <c r="T17" s="84"/>
      <c r="U17" s="84"/>
      <c r="V17" s="84"/>
      <c r="W17" s="84"/>
      <c r="X17" s="84"/>
      <c r="Y17" s="84"/>
      <c r="Z17" s="84"/>
      <c r="AA17" s="84"/>
      <c r="AB17" s="100" t="s">
        <v>154</v>
      </c>
      <c r="AC17" s="84"/>
      <c r="AD17" s="84"/>
      <c r="AE17" s="84"/>
      <c r="AF17" s="84"/>
      <c r="AG17" s="84"/>
      <c r="AH17" s="84"/>
      <c r="AI17" s="84"/>
      <c r="AJ17" s="86">
        <f t="shared" si="3"/>
        <v>1</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2.458101030005E12</v>
      </c>
      <c r="C18" s="82" t="s">
        <v>134</v>
      </c>
      <c r="D18" s="83" t="s">
        <v>169</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97">
        <v>2.458101030006E12</v>
      </c>
      <c r="C19" s="82" t="s">
        <v>134</v>
      </c>
      <c r="D19" s="99" t="s">
        <v>170</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97">
        <v>2.458101030002E12</v>
      </c>
      <c r="C20" s="82" t="s">
        <v>171</v>
      </c>
      <c r="D20" s="99" t="s">
        <v>172</v>
      </c>
      <c r="E20" s="84"/>
      <c r="F20" s="84"/>
      <c r="G20" s="84"/>
      <c r="H20" s="84"/>
      <c r="I20" s="84"/>
      <c r="J20" s="84"/>
      <c r="K20" s="84"/>
      <c r="L20" s="84"/>
      <c r="M20" s="84"/>
      <c r="N20" s="84"/>
      <c r="O20" s="84"/>
      <c r="P20" s="85"/>
      <c r="Q20" s="84"/>
      <c r="R20" s="84"/>
      <c r="S20" s="84"/>
      <c r="T20" s="84"/>
      <c r="U20" s="84"/>
      <c r="V20" s="84"/>
      <c r="W20" s="84"/>
      <c r="X20" s="84"/>
      <c r="Y20" s="84"/>
      <c r="Z20" s="84"/>
      <c r="AA20" s="84"/>
      <c r="AB20" s="100" t="s">
        <v>154</v>
      </c>
      <c r="AC20" s="84"/>
      <c r="AD20" s="84"/>
      <c r="AE20" s="84"/>
      <c r="AF20" s="84"/>
      <c r="AG20" s="84"/>
      <c r="AH20" s="84"/>
      <c r="AI20" s="84"/>
      <c r="AJ20" s="86">
        <f t="shared" si="3"/>
        <v>1</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97">
        <v>2.458101030003E12</v>
      </c>
      <c r="C21" s="82" t="s">
        <v>173</v>
      </c>
      <c r="D21" s="99" t="s">
        <v>71</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97">
        <v>2.453400102011E12</v>
      </c>
      <c r="C22" s="82" t="s">
        <v>174</v>
      </c>
      <c r="D22" s="99" t="s">
        <v>54</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97">
        <v>2.45340010201E12</v>
      </c>
      <c r="C23" s="82" t="s">
        <v>175</v>
      </c>
      <c r="D23" s="99" t="s">
        <v>176</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97">
        <v>2.453400102009E12</v>
      </c>
      <c r="C24" s="90" t="s">
        <v>115</v>
      </c>
      <c r="D24" s="99" t="s">
        <v>177</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97">
        <v>2.453400102008E12</v>
      </c>
      <c r="C25" s="82" t="s">
        <v>178</v>
      </c>
      <c r="D25" s="99" t="s">
        <v>87</v>
      </c>
      <c r="E25" s="84"/>
      <c r="F25" s="84"/>
      <c r="G25" s="84"/>
      <c r="H25" s="84"/>
      <c r="I25" s="84"/>
      <c r="J25" s="84"/>
      <c r="K25" s="84"/>
      <c r="L25" s="84"/>
      <c r="M25" s="84"/>
      <c r="N25" s="84"/>
      <c r="O25" s="84"/>
      <c r="P25" s="85"/>
      <c r="Q25" s="84"/>
      <c r="R25" s="84"/>
      <c r="S25" s="84"/>
      <c r="T25" s="84"/>
      <c r="U25" s="84"/>
      <c r="V25" s="84"/>
      <c r="W25" s="84"/>
      <c r="X25" s="84"/>
      <c r="Y25" s="84"/>
      <c r="Z25" s="84"/>
      <c r="AA25" s="84"/>
      <c r="AB25" s="100" t="s">
        <v>154</v>
      </c>
      <c r="AC25" s="84"/>
      <c r="AD25" s="84"/>
      <c r="AE25" s="84"/>
      <c r="AF25" s="84"/>
      <c r="AG25" s="84"/>
      <c r="AH25" s="84"/>
      <c r="AI25" s="84"/>
      <c r="AJ25" s="86">
        <f t="shared" si="3"/>
        <v>1</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97">
        <v>2.453401180061E12</v>
      </c>
      <c r="C26" s="82" t="s">
        <v>179</v>
      </c>
      <c r="D26" s="99" t="s">
        <v>180</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97">
        <v>2.453401180064E12</v>
      </c>
      <c r="C27" s="82" t="s">
        <v>181</v>
      </c>
      <c r="D27" s="99" t="s">
        <v>71</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97">
        <v>2.453401180067E12</v>
      </c>
      <c r="C28" s="82" t="s">
        <v>182</v>
      </c>
      <c r="D28" s="99" t="s">
        <v>183</v>
      </c>
      <c r="E28" s="84"/>
      <c r="F28" s="84"/>
      <c r="G28" s="84"/>
      <c r="H28" s="84"/>
      <c r="I28" s="84"/>
      <c r="J28" s="84"/>
      <c r="K28" s="84"/>
      <c r="L28" s="84"/>
      <c r="M28" s="84"/>
      <c r="N28" s="84"/>
      <c r="O28" s="84"/>
      <c r="P28" s="85"/>
      <c r="Q28" s="84"/>
      <c r="R28" s="84"/>
      <c r="S28" s="84"/>
      <c r="T28" s="84"/>
      <c r="U28" s="84"/>
      <c r="V28" s="84"/>
      <c r="W28" s="84"/>
      <c r="X28" s="84"/>
      <c r="Y28" s="84"/>
      <c r="Z28" s="84"/>
      <c r="AA28" s="84"/>
      <c r="AB28" s="100" t="s">
        <v>154</v>
      </c>
      <c r="AC28" s="84"/>
      <c r="AD28" s="84"/>
      <c r="AE28" s="84"/>
      <c r="AF28" s="84"/>
      <c r="AG28" s="84"/>
      <c r="AH28" s="84"/>
      <c r="AI28" s="84"/>
      <c r="AJ28" s="86">
        <f t="shared" si="3"/>
        <v>1</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97">
        <v>2.453401130065E12</v>
      </c>
      <c r="C29" s="82" t="s">
        <v>184</v>
      </c>
      <c r="D29" s="99" t="s">
        <v>135</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97">
        <v>2.453401130066E12</v>
      </c>
      <c r="C30" s="82" t="s">
        <v>156</v>
      </c>
      <c r="D30" s="99" t="s">
        <v>87</v>
      </c>
      <c r="E30" s="84"/>
      <c r="F30" s="84"/>
      <c r="G30" s="84"/>
      <c r="H30" s="84"/>
      <c r="I30" s="84"/>
      <c r="J30" s="84"/>
      <c r="K30" s="84"/>
      <c r="L30" s="84"/>
      <c r="M30" s="84"/>
      <c r="N30" s="84"/>
      <c r="O30" s="84"/>
      <c r="P30" s="85"/>
      <c r="Q30" s="84"/>
      <c r="R30" s="84"/>
      <c r="S30" s="84"/>
      <c r="T30" s="84"/>
      <c r="U30" s="84"/>
      <c r="V30" s="84"/>
      <c r="W30" s="84"/>
      <c r="X30" s="84"/>
      <c r="Y30" s="84"/>
      <c r="Z30" s="84"/>
      <c r="AA30" s="84"/>
      <c r="AB30" s="100" t="s">
        <v>154</v>
      </c>
      <c r="AC30" s="84"/>
      <c r="AD30" s="84"/>
      <c r="AE30" s="84"/>
      <c r="AF30" s="84"/>
      <c r="AG30" s="84"/>
      <c r="AH30" s="84"/>
      <c r="AI30" s="84"/>
      <c r="AJ30" s="86">
        <f t="shared" si="3"/>
        <v>1</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97">
        <v>2.453401130067E12</v>
      </c>
      <c r="C31" s="82" t="s">
        <v>185</v>
      </c>
      <c r="D31" s="99" t="s">
        <v>85</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97">
        <v>2.453401130068E12</v>
      </c>
      <c r="C32" s="82" t="s">
        <v>186</v>
      </c>
      <c r="D32" s="99" t="s">
        <v>103</v>
      </c>
      <c r="E32" s="84"/>
      <c r="F32" s="84"/>
      <c r="G32" s="84"/>
      <c r="H32" s="84"/>
      <c r="I32" s="84"/>
      <c r="J32" s="84"/>
      <c r="K32" s="84"/>
      <c r="L32" s="84"/>
      <c r="M32" s="84"/>
      <c r="N32" s="84"/>
      <c r="O32" s="84"/>
      <c r="P32" s="85"/>
      <c r="Q32" s="84"/>
      <c r="R32" s="84"/>
      <c r="S32" s="84"/>
      <c r="T32" s="84"/>
      <c r="U32" s="84"/>
      <c r="V32" s="84"/>
      <c r="W32" s="84"/>
      <c r="X32" s="84"/>
      <c r="Y32" s="84"/>
      <c r="Z32" s="84"/>
      <c r="AA32" s="84"/>
      <c r="AB32" s="100" t="s">
        <v>154</v>
      </c>
      <c r="AC32" s="84"/>
      <c r="AD32" s="84"/>
      <c r="AE32" s="84"/>
      <c r="AF32" s="84"/>
      <c r="AG32" s="84"/>
      <c r="AH32" s="84"/>
      <c r="AI32" s="84"/>
      <c r="AJ32" s="86">
        <f t="shared" si="3"/>
        <v>1</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97">
        <v>2.453401130069E12</v>
      </c>
      <c r="C33" s="82" t="s">
        <v>187</v>
      </c>
      <c r="D33" s="99" t="s">
        <v>105</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97">
        <v>2.45340113007E12</v>
      </c>
      <c r="C34" s="90" t="s">
        <v>188</v>
      </c>
      <c r="D34" s="99" t="s">
        <v>189</v>
      </c>
      <c r="E34" s="84"/>
      <c r="F34" s="84"/>
      <c r="G34" s="84"/>
      <c r="H34" s="84"/>
      <c r="I34" s="84"/>
      <c r="J34" s="84"/>
      <c r="K34" s="84"/>
      <c r="L34" s="84"/>
      <c r="M34" s="84"/>
      <c r="N34" s="84"/>
      <c r="O34" s="84"/>
      <c r="P34" s="85"/>
      <c r="Q34" s="84"/>
      <c r="R34" s="84"/>
      <c r="S34" s="84"/>
      <c r="T34" s="84"/>
      <c r="U34" s="84"/>
      <c r="V34" s="84"/>
      <c r="W34" s="84"/>
      <c r="X34" s="84"/>
      <c r="Y34" s="84"/>
      <c r="Z34" s="84"/>
      <c r="AA34" s="100" t="s">
        <v>190</v>
      </c>
      <c r="AB34" s="84"/>
      <c r="AC34" s="100" t="s">
        <v>190</v>
      </c>
      <c r="AD34" s="84"/>
      <c r="AE34" s="84"/>
      <c r="AF34" s="84"/>
      <c r="AG34" s="84"/>
      <c r="AH34" s="84"/>
      <c r="AI34" s="84"/>
      <c r="AJ34" s="86">
        <f t="shared" si="3"/>
        <v>0</v>
      </c>
      <c r="AK34" s="9">
        <f t="shared" si="4"/>
        <v>2</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97">
        <v>2.455402060013E12</v>
      </c>
      <c r="C35" s="82" t="s">
        <v>191</v>
      </c>
      <c r="D35" s="99" t="s">
        <v>128</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97"/>
      <c r="C36" s="82"/>
      <c r="D36" s="99"/>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97"/>
      <c r="C37" s="82"/>
      <c r="D37" s="99"/>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97"/>
      <c r="C38" s="82"/>
      <c r="D38" s="99"/>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97"/>
      <c r="C39" s="82"/>
      <c r="D39" s="99"/>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97"/>
      <c r="C40" s="82"/>
      <c r="D40" s="99"/>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97"/>
      <c r="C41" s="82"/>
      <c r="D41" s="104"/>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7</v>
      </c>
      <c r="AK42" s="86">
        <f t="shared" si="6"/>
        <v>2</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S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192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2.454802050122E12</v>
      </c>
      <c r="C7" s="82" t="s">
        <v>193</v>
      </c>
      <c r="D7" s="104" t="s">
        <v>87</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3" si="3">COUNTIF(E7:AI7,"K")+2*COUNTIF(E7:AI7,"2K")+COUNTIF(E7:AI7,"TK")+COUNTIF(E7:AI7,"KT")+COUNTIF(E7:AI7,"PK")+COUNTIF(E7:AI7,"KP")+2*COUNTIF(E7:AI7,"K2")</f>
        <v>0</v>
      </c>
      <c r="AK7" s="9">
        <f t="shared" ref="AK7:AK43" si="4">COUNTIF(F7:AJ7,"P")+2*COUNTIF(F7:AJ7,"2P")+COUNTIF(F7:AJ7,"TP")+COUNTIF(F7:AJ7,"PT")+COUNTIF(F7:AJ7,"PK")+COUNTIF(F7:AJ7,"KP")+2*COUNTIF(F7:AJ7,"P2")</f>
        <v>0</v>
      </c>
      <c r="AL7" s="9">
        <f t="shared" ref="AL7:AL43"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2.454802050123E12</v>
      </c>
      <c r="C8" s="82" t="s">
        <v>194</v>
      </c>
      <c r="D8" s="104" t="s">
        <v>161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2.454802050124E12</v>
      </c>
      <c r="C9" s="82" t="s">
        <v>195</v>
      </c>
      <c r="D9" s="104" t="s">
        <v>167</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2.454802050125E12</v>
      </c>
      <c r="C10" s="82" t="s">
        <v>196</v>
      </c>
      <c r="D10" s="104" t="s">
        <v>189</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2.454802050126E12</v>
      </c>
      <c r="C11" s="82" t="s">
        <v>197</v>
      </c>
      <c r="D11" s="104" t="s">
        <v>62</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2.454802050127E12</v>
      </c>
      <c r="C12" s="82" t="s">
        <v>198</v>
      </c>
      <c r="D12" s="104" t="s">
        <v>151</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2.454802050128E12</v>
      </c>
      <c r="C13" s="82" t="s">
        <v>199</v>
      </c>
      <c r="D13" s="104" t="s">
        <v>87</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2.454802050129E12</v>
      </c>
      <c r="C14" s="107" t="s">
        <v>200</v>
      </c>
      <c r="D14" s="108" t="s">
        <v>167</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86">
        <f t="shared" si="3"/>
        <v>0</v>
      </c>
      <c r="AK14" s="9">
        <f t="shared" si="4"/>
        <v>0</v>
      </c>
      <c r="AL14" s="9">
        <f t="shared" si="5"/>
        <v>0</v>
      </c>
      <c r="AM14" s="88"/>
      <c r="AN14" s="88"/>
      <c r="AO14" s="64"/>
      <c r="AP14" s="75"/>
      <c r="AQ14" s="75"/>
      <c r="AR14" s="75"/>
      <c r="AS14" s="75" t="s">
        <v>201</v>
      </c>
      <c r="AT14" s="75"/>
      <c r="AU14" s="75"/>
      <c r="AV14" s="75"/>
      <c r="AW14" s="75"/>
      <c r="AX14" s="75"/>
      <c r="AY14" s="75"/>
      <c r="AZ14" s="75"/>
      <c r="BA14" s="75"/>
      <c r="BB14" s="75"/>
      <c r="BC14" s="75"/>
      <c r="BD14" s="75"/>
      <c r="BE14" s="75"/>
      <c r="BF14" s="75"/>
    </row>
    <row r="15" ht="21.0" customHeight="1">
      <c r="A15" s="80">
        <v>9.0</v>
      </c>
      <c r="B15" s="89">
        <v>2.45480205013E12</v>
      </c>
      <c r="C15" s="82" t="s">
        <v>202</v>
      </c>
      <c r="D15" s="104" t="s">
        <v>203</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2.454802050131E12</v>
      </c>
      <c r="C16" s="82" t="s">
        <v>204</v>
      </c>
      <c r="D16" s="104" t="s">
        <v>89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2.454802050132E12</v>
      </c>
      <c r="C17" s="82" t="s">
        <v>205</v>
      </c>
      <c r="D17" s="104" t="s">
        <v>206</v>
      </c>
      <c r="E17" s="84"/>
      <c r="F17" s="84"/>
      <c r="G17" s="84"/>
      <c r="H17" s="84"/>
      <c r="I17" s="84"/>
      <c r="J17" s="84"/>
      <c r="K17" s="84"/>
      <c r="L17" s="84"/>
      <c r="M17" s="84"/>
      <c r="N17" s="84"/>
      <c r="O17" s="84"/>
      <c r="P17" s="85"/>
      <c r="Q17" s="84"/>
      <c r="R17" s="84"/>
      <c r="S17" s="84"/>
      <c r="T17" s="84"/>
      <c r="U17" s="84"/>
      <c r="V17" s="84"/>
      <c r="W17" s="84"/>
      <c r="X17" s="84"/>
      <c r="Y17" s="84"/>
      <c r="Z17" s="84"/>
      <c r="AA17" s="84"/>
      <c r="AB17" s="84"/>
      <c r="AC17" s="100" t="s">
        <v>154</v>
      </c>
      <c r="AD17" s="84"/>
      <c r="AE17" s="84"/>
      <c r="AF17" s="84"/>
      <c r="AG17" s="84"/>
      <c r="AH17" s="84"/>
      <c r="AI17" s="84"/>
      <c r="AJ17" s="86">
        <f t="shared" si="3"/>
        <v>1</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2.454802050133E12</v>
      </c>
      <c r="C18" s="90" t="s">
        <v>207</v>
      </c>
      <c r="D18" s="104" t="s">
        <v>167</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2.454802050134E12</v>
      </c>
      <c r="C19" s="82" t="s">
        <v>134</v>
      </c>
      <c r="D19" s="104" t="s">
        <v>208</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2.454802050135E12</v>
      </c>
      <c r="C20" s="82" t="s">
        <v>209</v>
      </c>
      <c r="D20" s="104" t="s">
        <v>210</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2.454802050136E12</v>
      </c>
      <c r="C21" s="82" t="s">
        <v>211</v>
      </c>
      <c r="D21" s="104" t="s">
        <v>79</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2.454802050137E12</v>
      </c>
      <c r="C22" s="90" t="s">
        <v>130</v>
      </c>
      <c r="D22" s="104" t="s">
        <v>212</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2.454802050138E12</v>
      </c>
      <c r="C23" s="82" t="s">
        <v>213</v>
      </c>
      <c r="D23" s="104" t="s">
        <v>214</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2.454802050139E12</v>
      </c>
      <c r="C24" s="82" t="s">
        <v>215</v>
      </c>
      <c r="D24" s="104" t="s">
        <v>189</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2.45480205014E12</v>
      </c>
      <c r="C25" s="82" t="s">
        <v>216</v>
      </c>
      <c r="D25" s="104" t="s">
        <v>56</v>
      </c>
      <c r="E25" s="84"/>
      <c r="F25" s="84"/>
      <c r="G25" s="84"/>
      <c r="H25" s="84"/>
      <c r="I25" s="84"/>
      <c r="J25" s="84"/>
      <c r="K25" s="84"/>
      <c r="L25" s="84"/>
      <c r="M25" s="84"/>
      <c r="N25" s="84"/>
      <c r="O25" s="84"/>
      <c r="P25" s="85"/>
      <c r="Q25" s="84"/>
      <c r="R25" s="84"/>
      <c r="S25" s="84"/>
      <c r="T25" s="84"/>
      <c r="U25" s="84"/>
      <c r="V25" s="84"/>
      <c r="W25" s="84"/>
      <c r="X25" s="84"/>
      <c r="Y25" s="84"/>
      <c r="Z25" s="84"/>
      <c r="AA25" s="100" t="s">
        <v>154</v>
      </c>
      <c r="AB25" s="84"/>
      <c r="AC25" s="84"/>
      <c r="AD25" s="84"/>
      <c r="AE25" s="84"/>
      <c r="AF25" s="84"/>
      <c r="AG25" s="84"/>
      <c r="AH25" s="84"/>
      <c r="AI25" s="84"/>
      <c r="AJ25" s="86">
        <f t="shared" si="3"/>
        <v>1</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2.458105010005E12</v>
      </c>
      <c r="C26" s="82" t="s">
        <v>217</v>
      </c>
      <c r="D26" s="104" t="s">
        <v>218</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2.458105010006E12</v>
      </c>
      <c r="C27" s="82" t="s">
        <v>219</v>
      </c>
      <c r="D27" s="104" t="s">
        <v>220</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2.458105010007E12</v>
      </c>
      <c r="C28" s="82" t="s">
        <v>134</v>
      </c>
      <c r="D28" s="104" t="s">
        <v>206</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2.458105010008E12</v>
      </c>
      <c r="C29" s="82" t="s">
        <v>221</v>
      </c>
      <c r="D29" s="104" t="s">
        <v>222</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2.458105010009E12</v>
      </c>
      <c r="C30" s="82" t="s">
        <v>223</v>
      </c>
      <c r="D30" s="104" t="s">
        <v>170</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2.45810501001E12</v>
      </c>
      <c r="C31" s="82" t="s">
        <v>224</v>
      </c>
      <c r="D31" s="104" t="s">
        <v>225</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2.458105010011E12</v>
      </c>
      <c r="C32" s="82" t="s">
        <v>226</v>
      </c>
      <c r="D32" s="104" t="s">
        <v>54</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2.458105010012E12</v>
      </c>
      <c r="C33" s="82" t="s">
        <v>227</v>
      </c>
      <c r="D33" s="104" t="s">
        <v>228</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2.458105010013E12</v>
      </c>
      <c r="C34" s="82" t="s">
        <v>229</v>
      </c>
      <c r="D34" s="104" t="s">
        <v>62</v>
      </c>
      <c r="E34" s="84"/>
      <c r="F34" s="84"/>
      <c r="G34" s="84"/>
      <c r="H34" s="84"/>
      <c r="I34" s="84"/>
      <c r="J34" s="84"/>
      <c r="K34" s="84"/>
      <c r="L34" s="84"/>
      <c r="M34" s="84"/>
      <c r="N34" s="84"/>
      <c r="O34" s="84"/>
      <c r="P34" s="85"/>
      <c r="Q34" s="84"/>
      <c r="R34" s="84"/>
      <c r="S34" s="84"/>
      <c r="T34" s="84"/>
      <c r="U34" s="84"/>
      <c r="V34" s="84"/>
      <c r="W34" s="84"/>
      <c r="X34" s="84"/>
      <c r="Y34" s="84"/>
      <c r="Z34" s="84"/>
      <c r="AA34" s="84"/>
      <c r="AB34" s="84"/>
      <c r="AC34" s="100" t="s">
        <v>190</v>
      </c>
      <c r="AD34" s="84"/>
      <c r="AE34" s="84"/>
      <c r="AF34" s="84"/>
      <c r="AG34" s="84"/>
      <c r="AH34" s="84"/>
      <c r="AI34" s="84"/>
      <c r="AJ34" s="86">
        <f t="shared" si="3"/>
        <v>0</v>
      </c>
      <c r="AK34" s="9">
        <f t="shared" si="4"/>
        <v>1</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2.458105010014E12</v>
      </c>
      <c r="C35" s="82" t="s">
        <v>230</v>
      </c>
      <c r="D35" s="104" t="s">
        <v>85</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2.458105010015E12</v>
      </c>
      <c r="C36" s="82" t="s">
        <v>231</v>
      </c>
      <c r="D36" s="104" t="s">
        <v>232</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2.458105010016E12</v>
      </c>
      <c r="C37" s="82" t="s">
        <v>233</v>
      </c>
      <c r="D37" s="104" t="s">
        <v>48</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v>2.458105010017E12</v>
      </c>
      <c r="C38" s="82" t="s">
        <v>234</v>
      </c>
      <c r="D38" s="104" t="s">
        <v>165</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v>2.458105010018E12</v>
      </c>
      <c r="C39" s="82" t="s">
        <v>235</v>
      </c>
      <c r="D39" s="104" t="s">
        <v>236</v>
      </c>
      <c r="E39" s="84"/>
      <c r="F39" s="84"/>
      <c r="G39" s="84"/>
      <c r="H39" s="84"/>
      <c r="I39" s="84"/>
      <c r="J39" s="84"/>
      <c r="K39" s="84"/>
      <c r="L39" s="84"/>
      <c r="M39" s="84"/>
      <c r="N39" s="84"/>
      <c r="O39" s="84"/>
      <c r="P39" s="85"/>
      <c r="Q39" s="84"/>
      <c r="R39" s="84"/>
      <c r="S39" s="84"/>
      <c r="T39" s="84"/>
      <c r="U39" s="84"/>
      <c r="V39" s="84"/>
      <c r="W39" s="84"/>
      <c r="X39" s="84"/>
      <c r="Y39" s="84"/>
      <c r="Z39" s="84"/>
      <c r="AA39" s="84"/>
      <c r="AB39" s="84"/>
      <c r="AC39" s="100" t="s">
        <v>190</v>
      </c>
      <c r="AD39" s="84"/>
      <c r="AE39" s="84"/>
      <c r="AF39" s="84"/>
      <c r="AG39" s="84"/>
      <c r="AH39" s="84"/>
      <c r="AI39" s="84"/>
      <c r="AJ39" s="86">
        <f t="shared" si="3"/>
        <v>0</v>
      </c>
      <c r="AK39" s="9">
        <f t="shared" si="4"/>
        <v>1</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v>2.458105010019E12</v>
      </c>
      <c r="C40" s="82" t="s">
        <v>237</v>
      </c>
      <c r="D40" s="104" t="s">
        <v>238</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9">
        <v>2.45810501002E12</v>
      </c>
      <c r="C41" s="82" t="s">
        <v>67</v>
      </c>
      <c r="D41" s="104" t="s">
        <v>239</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89">
        <v>2.453404340001E12</v>
      </c>
      <c r="C42" s="82" t="s">
        <v>240</v>
      </c>
      <c r="D42" s="104" t="s">
        <v>177</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89">
        <v>2.458101030004E12</v>
      </c>
      <c r="C43" s="82" t="s">
        <v>241</v>
      </c>
      <c r="D43" s="104" t="s">
        <v>89</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89">
        <v>2.454802150006E12</v>
      </c>
      <c r="C44" s="82" t="s">
        <v>242</v>
      </c>
      <c r="D44" s="104" t="s">
        <v>89</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c r="AK44" s="9"/>
      <c r="AL44" s="9"/>
      <c r="AM44" s="64"/>
      <c r="AN44" s="113"/>
      <c r="AO44" s="64"/>
      <c r="AP44" s="75"/>
      <c r="AQ44" s="75"/>
      <c r="AR44" s="75"/>
      <c r="AS44" s="75"/>
      <c r="AT44" s="75"/>
      <c r="AU44" s="75"/>
      <c r="AV44" s="75"/>
      <c r="AW44" s="75"/>
      <c r="AX44" s="75"/>
      <c r="AY44" s="75"/>
      <c r="AZ44" s="75"/>
      <c r="BA44" s="75"/>
      <c r="BB44" s="75"/>
      <c r="BC44" s="75"/>
      <c r="BD44" s="75"/>
      <c r="BE44" s="75"/>
      <c r="BF44" s="75"/>
    </row>
    <row r="45" ht="21.0" customHeight="1">
      <c r="A45" s="80">
        <v>39.0</v>
      </c>
      <c r="B45" s="89">
        <v>2.454802150003E12</v>
      </c>
      <c r="C45" s="82" t="s">
        <v>243</v>
      </c>
      <c r="D45" s="104" t="s">
        <v>244</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c r="AK45" s="9"/>
      <c r="AL45" s="9"/>
      <c r="AM45" s="64"/>
      <c r="AN45" s="113"/>
      <c r="AO45" s="64"/>
      <c r="AP45" s="75"/>
      <c r="AQ45" s="75"/>
      <c r="AR45" s="75"/>
      <c r="AS45" s="75"/>
      <c r="AT45" s="75"/>
      <c r="AU45" s="75"/>
      <c r="AV45" s="75"/>
      <c r="AW45" s="75"/>
      <c r="AX45" s="75"/>
      <c r="AY45" s="75"/>
      <c r="AZ45" s="75"/>
      <c r="BA45" s="75"/>
      <c r="BB45" s="75"/>
      <c r="BC45" s="75"/>
      <c r="BD45" s="75"/>
      <c r="BE45" s="75"/>
      <c r="BF45" s="75"/>
    </row>
    <row r="46" ht="21.0" customHeight="1">
      <c r="A46" s="80">
        <v>40.0</v>
      </c>
      <c r="B46" s="89">
        <v>2.454802150007E12</v>
      </c>
      <c r="C46" s="82" t="s">
        <v>49</v>
      </c>
      <c r="D46" s="104" t="s">
        <v>220</v>
      </c>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c r="AK46" s="9"/>
      <c r="AL46" s="9"/>
      <c r="AM46" s="64"/>
      <c r="AN46" s="113"/>
      <c r="AO46" s="64"/>
      <c r="AP46" s="75"/>
      <c r="AQ46" s="75"/>
      <c r="AR46" s="75"/>
      <c r="AS46" s="75"/>
      <c r="AT46" s="75"/>
      <c r="AU46" s="75"/>
      <c r="AV46" s="75"/>
      <c r="AW46" s="75"/>
      <c r="AX46" s="75"/>
      <c r="AY46" s="75"/>
      <c r="AZ46" s="75"/>
      <c r="BA46" s="75"/>
      <c r="BB46" s="75"/>
      <c r="BC46" s="75"/>
      <c r="BD46" s="75"/>
      <c r="BE46" s="75"/>
      <c r="BF46" s="75"/>
    </row>
    <row r="47" ht="21.0" customHeight="1">
      <c r="A47" s="80">
        <v>41.0</v>
      </c>
      <c r="B47" s="89">
        <v>2.454802150001E12</v>
      </c>
      <c r="C47" s="82" t="s">
        <v>49</v>
      </c>
      <c r="D47" s="104" t="s">
        <v>137</v>
      </c>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c r="AK47" s="9"/>
      <c r="AL47" s="9"/>
      <c r="AM47" s="64"/>
      <c r="AN47" s="113"/>
      <c r="AO47" s="64"/>
      <c r="AP47" s="75"/>
      <c r="AQ47" s="75"/>
      <c r="AR47" s="75"/>
      <c r="AS47" s="75"/>
      <c r="AT47" s="75"/>
      <c r="AU47" s="75"/>
      <c r="AV47" s="75"/>
      <c r="AW47" s="75"/>
      <c r="AX47" s="75"/>
      <c r="AY47" s="75"/>
      <c r="AZ47" s="75"/>
      <c r="BA47" s="75"/>
      <c r="BB47" s="75"/>
      <c r="BC47" s="75"/>
      <c r="BD47" s="75"/>
      <c r="BE47" s="75"/>
      <c r="BF47" s="75"/>
    </row>
    <row r="48" ht="21.0" customHeight="1">
      <c r="A48" s="80">
        <v>42.0</v>
      </c>
      <c r="B48" s="89">
        <v>2.454802150011E12</v>
      </c>
      <c r="C48" s="82" t="s">
        <v>245</v>
      </c>
      <c r="D48" s="104" t="s">
        <v>177</v>
      </c>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c r="AK48" s="9"/>
      <c r="AL48" s="9"/>
      <c r="AM48" s="64"/>
      <c r="AN48" s="113"/>
      <c r="AO48" s="64"/>
      <c r="AP48" s="75"/>
      <c r="AQ48" s="75"/>
      <c r="AR48" s="75"/>
      <c r="AS48" s="75"/>
      <c r="AT48" s="75"/>
      <c r="AU48" s="75"/>
      <c r="AV48" s="75"/>
      <c r="AW48" s="75"/>
      <c r="AX48" s="75"/>
      <c r="AY48" s="75"/>
      <c r="AZ48" s="75"/>
      <c r="BA48" s="75"/>
      <c r="BB48" s="75"/>
      <c r="BC48" s="75"/>
      <c r="BD48" s="75"/>
      <c r="BE48" s="75"/>
      <c r="BF48" s="75"/>
    </row>
    <row r="49" ht="21.0" customHeight="1">
      <c r="A49" s="80">
        <v>43.0</v>
      </c>
      <c r="B49" s="89">
        <v>2.454802150002E12</v>
      </c>
      <c r="C49" s="82" t="s">
        <v>246</v>
      </c>
      <c r="D49" s="104" t="s">
        <v>247</v>
      </c>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c r="AK49" s="9"/>
      <c r="AL49" s="9"/>
      <c r="AM49" s="64"/>
      <c r="AN49" s="113"/>
      <c r="AO49" s="64"/>
      <c r="AP49" s="75"/>
      <c r="AQ49" s="75"/>
      <c r="AR49" s="75"/>
      <c r="AS49" s="75"/>
      <c r="AT49" s="75"/>
      <c r="AU49" s="75"/>
      <c r="AV49" s="75"/>
      <c r="AW49" s="75"/>
      <c r="AX49" s="75"/>
      <c r="AY49" s="75"/>
      <c r="AZ49" s="75"/>
      <c r="BA49" s="75"/>
      <c r="BB49" s="75"/>
      <c r="BC49" s="75"/>
      <c r="BD49" s="75"/>
      <c r="BE49" s="75"/>
      <c r="BF49" s="75"/>
    </row>
    <row r="50" ht="21.0" customHeight="1">
      <c r="A50" s="80">
        <v>44.0</v>
      </c>
      <c r="B50" s="89">
        <v>2.458105010021E12</v>
      </c>
      <c r="C50" s="82" t="s">
        <v>248</v>
      </c>
      <c r="D50" s="104" t="s">
        <v>89</v>
      </c>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c r="AK50" s="9"/>
      <c r="AL50" s="9"/>
      <c r="AM50" s="64"/>
      <c r="AN50" s="113"/>
      <c r="AO50" s="64"/>
      <c r="AP50" s="75"/>
      <c r="AQ50" s="75"/>
      <c r="AR50" s="75"/>
      <c r="AS50" s="75"/>
      <c r="AT50" s="75"/>
      <c r="AU50" s="75"/>
      <c r="AV50" s="75"/>
      <c r="AW50" s="75"/>
      <c r="AX50" s="75"/>
      <c r="AY50" s="75"/>
      <c r="AZ50" s="75"/>
      <c r="BA50" s="75"/>
      <c r="BB50" s="75"/>
      <c r="BC50" s="75"/>
      <c r="BD50" s="75"/>
      <c r="BE50" s="75"/>
      <c r="BF50" s="75"/>
    </row>
    <row r="51" ht="21.0" customHeight="1">
      <c r="A51" s="80">
        <v>45.0</v>
      </c>
      <c r="B51" s="89">
        <v>2.458105010022E12</v>
      </c>
      <c r="C51" s="82" t="s">
        <v>249</v>
      </c>
      <c r="D51" s="104" t="s">
        <v>73</v>
      </c>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c r="AK51" s="9"/>
      <c r="AL51" s="9"/>
      <c r="AM51" s="64"/>
      <c r="AN51" s="113"/>
      <c r="AO51" s="64"/>
      <c r="AP51" s="75"/>
      <c r="AQ51" s="75"/>
      <c r="AR51" s="75"/>
      <c r="AS51" s="75"/>
      <c r="AT51" s="75"/>
      <c r="AU51" s="75"/>
      <c r="AV51" s="75"/>
      <c r="AW51" s="75"/>
      <c r="AX51" s="75"/>
      <c r="AY51" s="75"/>
      <c r="AZ51" s="75"/>
      <c r="BA51" s="75"/>
      <c r="BB51" s="75"/>
      <c r="BC51" s="75"/>
      <c r="BD51" s="75"/>
      <c r="BE51" s="75"/>
      <c r="BF51" s="75"/>
    </row>
    <row r="52" ht="21.0" customHeight="1">
      <c r="A52" s="80">
        <v>46.0</v>
      </c>
      <c r="B52" s="89">
        <v>2.458105010023E12</v>
      </c>
      <c r="C52" s="82" t="s">
        <v>250</v>
      </c>
      <c r="D52" s="104" t="s">
        <v>170</v>
      </c>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ref="AJ52:AJ59" si="6">COUNTIF(E52:AI52,"K")+2*COUNTIF(E52:AI52,"2K")+COUNTIF(E52:AI52,"TK")+COUNTIF(E52:AI52,"KT")+COUNTIF(E52:AI52,"PK")+COUNTIF(E52:AI52,"KP")+2*COUNTIF(E52:AI52,"K2")</f>
        <v>0</v>
      </c>
      <c r="AK52" s="9">
        <f t="shared" ref="AK52:AK59" si="7">COUNTIF(F52:AJ52,"P")+2*COUNTIF(F52:AJ52,"2P")+COUNTIF(F52:AJ52,"TP")+COUNTIF(F52:AJ52,"PT")+COUNTIF(F52:AJ52,"PK")+COUNTIF(F52:AJ52,"KP")+2*COUNTIF(F52:AJ52,"P2")</f>
        <v>0</v>
      </c>
      <c r="AL52" s="9">
        <f t="shared" ref="AL52:AL59" si="8">COUNTIF(E52:AI52,"T")+2*COUNTIF(E52:AI52,"2T")+2*COUNTIF(E52:AI52,"T2")+COUNTIF(E52:AI52,"PT")+COUNTIF(E52:AI52,"TP")+COUNTIF(E52:AI52,"TK")+COUNTIF(E52:AI52,"KT")</f>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89">
        <v>2.458105010024E12</v>
      </c>
      <c r="C53" s="82" t="s">
        <v>251</v>
      </c>
      <c r="D53" s="104" t="s">
        <v>85</v>
      </c>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6"/>
        <v>0</v>
      </c>
      <c r="AK53" s="9">
        <f t="shared" si="7"/>
        <v>0</v>
      </c>
      <c r="AL53" s="9">
        <f t="shared" si="8"/>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89">
        <v>2.458105010025E12</v>
      </c>
      <c r="C54" s="82" t="s">
        <v>252</v>
      </c>
      <c r="D54" s="104" t="s">
        <v>253</v>
      </c>
      <c r="E54" s="84"/>
      <c r="F54" s="84"/>
      <c r="G54" s="84"/>
      <c r="H54" s="84"/>
      <c r="I54" s="84"/>
      <c r="J54" s="84"/>
      <c r="K54" s="84"/>
      <c r="L54" s="84"/>
      <c r="M54" s="84"/>
      <c r="N54" s="84"/>
      <c r="O54" s="84"/>
      <c r="P54" s="85"/>
      <c r="Q54" s="84"/>
      <c r="R54" s="84"/>
      <c r="S54" s="84"/>
      <c r="T54" s="84"/>
      <c r="U54" s="84"/>
      <c r="V54" s="84"/>
      <c r="W54" s="84"/>
      <c r="X54" s="84"/>
      <c r="Y54" s="84"/>
      <c r="Z54" s="84"/>
      <c r="AA54" s="100" t="s">
        <v>154</v>
      </c>
      <c r="AB54" s="100" t="s">
        <v>154</v>
      </c>
      <c r="AC54" s="84"/>
      <c r="AD54" s="84"/>
      <c r="AE54" s="84"/>
      <c r="AF54" s="84"/>
      <c r="AG54" s="84"/>
      <c r="AH54" s="84"/>
      <c r="AI54" s="84"/>
      <c r="AJ54" s="86">
        <f t="shared" si="6"/>
        <v>2</v>
      </c>
      <c r="AK54" s="9">
        <f t="shared" si="7"/>
        <v>0</v>
      </c>
      <c r="AL54" s="9">
        <f t="shared" si="8"/>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89">
        <v>2.458105010026E12</v>
      </c>
      <c r="C55" s="82" t="s">
        <v>254</v>
      </c>
      <c r="D55" s="104" t="s">
        <v>212</v>
      </c>
      <c r="E55" s="84"/>
      <c r="F55" s="84"/>
      <c r="G55" s="84"/>
      <c r="H55" s="84"/>
      <c r="I55" s="84"/>
      <c r="J55" s="84"/>
      <c r="K55" s="84"/>
      <c r="L55" s="84"/>
      <c r="M55" s="84"/>
      <c r="N55" s="84"/>
      <c r="O55" s="84"/>
      <c r="P55" s="85"/>
      <c r="Q55" s="84"/>
      <c r="R55" s="84"/>
      <c r="S55" s="84"/>
      <c r="T55" s="84"/>
      <c r="U55" s="84"/>
      <c r="V55" s="84"/>
      <c r="W55" s="84"/>
      <c r="X55" s="84"/>
      <c r="Y55" s="84"/>
      <c r="Z55" s="84"/>
      <c r="AA55" s="100" t="s">
        <v>154</v>
      </c>
      <c r="AB55" s="84"/>
      <c r="AC55" s="84"/>
      <c r="AD55" s="84"/>
      <c r="AE55" s="84"/>
      <c r="AF55" s="84"/>
      <c r="AG55" s="84"/>
      <c r="AH55" s="84"/>
      <c r="AI55" s="84"/>
      <c r="AJ55" s="86">
        <f t="shared" si="6"/>
        <v>1</v>
      </c>
      <c r="AK55" s="9">
        <f t="shared" si="7"/>
        <v>0</v>
      </c>
      <c r="AL55" s="9">
        <f t="shared" si="8"/>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89">
        <v>2.458105010027E12</v>
      </c>
      <c r="C56" s="114" t="s">
        <v>255</v>
      </c>
      <c r="D56" s="115" t="s">
        <v>62</v>
      </c>
      <c r="E56" s="84"/>
      <c r="F56" s="84"/>
      <c r="G56" s="84"/>
      <c r="H56" s="84"/>
      <c r="I56" s="84"/>
      <c r="J56" s="84"/>
      <c r="K56" s="84"/>
      <c r="L56" s="84"/>
      <c r="M56" s="84"/>
      <c r="N56" s="84"/>
      <c r="O56" s="84"/>
      <c r="P56" s="85"/>
      <c r="Q56" s="84"/>
      <c r="R56" s="84"/>
      <c r="S56" s="84"/>
      <c r="T56" s="84"/>
      <c r="U56" s="84"/>
      <c r="V56" s="84"/>
      <c r="W56" s="84"/>
      <c r="X56" s="84"/>
      <c r="Y56" s="84"/>
      <c r="Z56" s="84"/>
      <c r="AA56" s="84"/>
      <c r="AB56" s="100" t="s">
        <v>154</v>
      </c>
      <c r="AC56" s="84"/>
      <c r="AD56" s="84"/>
      <c r="AE56" s="84"/>
      <c r="AF56" s="84"/>
      <c r="AG56" s="84"/>
      <c r="AH56" s="84"/>
      <c r="AI56" s="84"/>
      <c r="AJ56" s="86">
        <f t="shared" si="6"/>
        <v>1</v>
      </c>
      <c r="AK56" s="9">
        <f t="shared" si="7"/>
        <v>0</v>
      </c>
      <c r="AL56" s="9">
        <f t="shared" si="8"/>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16">
        <v>2.458105010028E12</v>
      </c>
      <c r="C57" s="117" t="s">
        <v>256</v>
      </c>
      <c r="D57" s="118" t="s">
        <v>56</v>
      </c>
      <c r="E57" s="84"/>
      <c r="F57" s="84"/>
      <c r="G57" s="84"/>
      <c r="H57" s="84"/>
      <c r="I57" s="84"/>
      <c r="J57" s="84"/>
      <c r="K57" s="84"/>
      <c r="L57" s="84"/>
      <c r="M57" s="84"/>
      <c r="N57" s="84"/>
      <c r="O57" s="84"/>
      <c r="P57" s="85"/>
      <c r="Q57" s="84"/>
      <c r="R57" s="84"/>
      <c r="S57" s="84"/>
      <c r="T57" s="84"/>
      <c r="U57" s="84"/>
      <c r="V57" s="84"/>
      <c r="W57" s="84"/>
      <c r="X57" s="84"/>
      <c r="Y57" s="84"/>
      <c r="Z57" s="84"/>
      <c r="AA57" s="100" t="s">
        <v>154</v>
      </c>
      <c r="AB57" s="100" t="s">
        <v>154</v>
      </c>
      <c r="AC57" s="100" t="s">
        <v>154</v>
      </c>
      <c r="AD57" s="84"/>
      <c r="AE57" s="84"/>
      <c r="AF57" s="84"/>
      <c r="AG57" s="84"/>
      <c r="AH57" s="84"/>
      <c r="AI57" s="84"/>
      <c r="AJ57" s="86">
        <f t="shared" si="6"/>
        <v>3</v>
      </c>
      <c r="AK57" s="9">
        <f t="shared" si="7"/>
        <v>0</v>
      </c>
      <c r="AL57" s="9">
        <f t="shared" si="8"/>
        <v>0</v>
      </c>
      <c r="AM57" s="119"/>
      <c r="AN57" s="119"/>
      <c r="AO57" s="119"/>
      <c r="AP57" s="119"/>
      <c r="AQ57" s="119"/>
      <c r="AR57" s="119"/>
      <c r="AS57" s="119"/>
      <c r="AT57" s="119"/>
      <c r="AU57" s="119"/>
      <c r="AV57" s="119"/>
      <c r="AW57" s="119"/>
      <c r="AX57" s="119"/>
      <c r="AY57" s="119"/>
      <c r="AZ57" s="119"/>
      <c r="BA57" s="119"/>
      <c r="BB57" s="119"/>
      <c r="BC57" s="119"/>
      <c r="BD57" s="119"/>
      <c r="BE57" s="119"/>
      <c r="BF57" s="119"/>
    </row>
    <row r="58" ht="21.0" customHeight="1">
      <c r="A58" s="80">
        <v>52.0</v>
      </c>
      <c r="B58" s="116"/>
      <c r="C58" s="117"/>
      <c r="D58" s="118"/>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6"/>
        <v>0</v>
      </c>
      <c r="AK58" s="9">
        <f t="shared" si="7"/>
        <v>0</v>
      </c>
      <c r="AL58" s="9">
        <f t="shared" si="8"/>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6"/>
        <v>0</v>
      </c>
      <c r="AK59" s="9">
        <f t="shared" si="7"/>
        <v>0</v>
      </c>
      <c r="AL59" s="9">
        <f t="shared" si="8"/>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9">SUM(AJ8:AJ59)</f>
        <v>9</v>
      </c>
      <c r="AK60" s="86">
        <f t="shared" si="9"/>
        <v>2</v>
      </c>
      <c r="AL60" s="86">
        <f t="shared" si="9"/>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58 F6:G59 H6 I6:I58 J6:J59 K6:L58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257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2.452104020001E12</v>
      </c>
      <c r="C7" s="82" t="s">
        <v>258</v>
      </c>
      <c r="D7" s="104" t="s">
        <v>259</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6">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2.452104020002E12</v>
      </c>
      <c r="C8" s="82" t="s">
        <v>260</v>
      </c>
      <c r="D8" s="104" t="s">
        <v>261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2.452104020003E12</v>
      </c>
      <c r="C9" s="82" t="s">
        <v>262</v>
      </c>
      <c r="D9" s="104" t="s">
        <v>69</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2.452104020004E12</v>
      </c>
      <c r="C10" s="82" t="s">
        <v>263</v>
      </c>
      <c r="D10" s="104" t="s">
        <v>52</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2.452104020005E12</v>
      </c>
      <c r="C11" s="82" t="s">
        <v>264</v>
      </c>
      <c r="D11" s="104" t="s">
        <v>128</v>
      </c>
      <c r="E11" s="84"/>
      <c r="F11" s="84"/>
      <c r="G11" s="84"/>
      <c r="H11" s="84"/>
      <c r="I11" s="84"/>
      <c r="J11" s="84"/>
      <c r="K11" s="84"/>
      <c r="L11" s="84"/>
      <c r="M11" s="84"/>
      <c r="N11" s="84"/>
      <c r="O11" s="84"/>
      <c r="P11" s="84"/>
      <c r="Q11" s="84"/>
      <c r="R11" s="84"/>
      <c r="S11" s="84"/>
      <c r="T11" s="84"/>
      <c r="U11" s="84"/>
      <c r="V11" s="84"/>
      <c r="W11" s="84"/>
      <c r="X11" s="84"/>
      <c r="Y11" s="84"/>
      <c r="Z11" s="84"/>
      <c r="AA11" s="100" t="s">
        <v>154</v>
      </c>
      <c r="AB11" s="100" t="s">
        <v>154</v>
      </c>
      <c r="AC11" s="100" t="s">
        <v>154</v>
      </c>
      <c r="AD11" s="84"/>
      <c r="AE11" s="84"/>
      <c r="AF11" s="84"/>
      <c r="AG11" s="84"/>
      <c r="AH11" s="84"/>
      <c r="AI11" s="84"/>
      <c r="AJ11" s="86">
        <f t="shared" si="3"/>
        <v>3</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06">
        <v>2.452104020006E12</v>
      </c>
      <c r="C12" s="107" t="s">
        <v>265</v>
      </c>
      <c r="D12" s="108" t="s">
        <v>266</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06">
        <v>2.452104020007E12</v>
      </c>
      <c r="C13" s="107" t="s">
        <v>267</v>
      </c>
      <c r="D13" s="108" t="s">
        <v>268</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2.452104020008E12</v>
      </c>
      <c r="C14" s="107" t="s">
        <v>269</v>
      </c>
      <c r="D14" s="108" t="s">
        <v>58</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06">
        <v>2.452104020009E12</v>
      </c>
      <c r="C15" s="107" t="s">
        <v>270</v>
      </c>
      <c r="D15" s="108" t="s">
        <v>271</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06">
        <v>2.45210402001E12</v>
      </c>
      <c r="C16" s="123" t="s">
        <v>272</v>
      </c>
      <c r="D16" s="108" t="s">
        <v>273</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06">
        <v>2.452104020011E12</v>
      </c>
      <c r="C17" s="107" t="s">
        <v>162</v>
      </c>
      <c r="D17" s="108" t="s">
        <v>89</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86">
        <f t="shared" si="3"/>
        <v>0</v>
      </c>
      <c r="AK17" s="9">
        <f t="shared" si="4"/>
        <v>0</v>
      </c>
      <c r="AL17" s="9">
        <f t="shared" si="5"/>
        <v>0</v>
      </c>
      <c r="AM17" s="88"/>
      <c r="AN17" s="88"/>
      <c r="AO17" s="64"/>
      <c r="AP17" s="75"/>
      <c r="AQ17" s="75"/>
      <c r="AR17" s="75"/>
      <c r="AS17" s="75" t="s">
        <v>201</v>
      </c>
      <c r="AT17" s="75"/>
      <c r="AU17" s="75"/>
      <c r="AV17" s="75"/>
      <c r="AW17" s="75"/>
      <c r="AX17" s="75"/>
      <c r="AY17" s="75"/>
      <c r="AZ17" s="75"/>
      <c r="BA17" s="75"/>
      <c r="BB17" s="75"/>
      <c r="BC17" s="75"/>
      <c r="BD17" s="75"/>
      <c r="BE17" s="75"/>
      <c r="BF17" s="75"/>
    </row>
    <row r="18" ht="21.0" customHeight="1">
      <c r="A18" s="80">
        <v>12.0</v>
      </c>
      <c r="B18" s="106">
        <v>2.452104020013E12</v>
      </c>
      <c r="C18" s="107" t="s">
        <v>274</v>
      </c>
      <c r="D18" s="108" t="s">
        <v>60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06">
        <v>2.452104020014E12</v>
      </c>
      <c r="C19" s="107" t="s">
        <v>275</v>
      </c>
      <c r="D19" s="108" t="s">
        <v>71</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06">
        <v>2.452104020015E12</v>
      </c>
      <c r="C20" s="107" t="s">
        <v>276</v>
      </c>
      <c r="D20" s="108" t="s">
        <v>165</v>
      </c>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06">
        <v>2.452104020016E12</v>
      </c>
      <c r="C21" s="107" t="s">
        <v>277</v>
      </c>
      <c r="D21" s="108" t="s">
        <v>48</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06">
        <v>2.452104020017E12</v>
      </c>
      <c r="C22" s="107" t="s">
        <v>278</v>
      </c>
      <c r="D22" s="108" t="s">
        <v>120</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06">
        <v>2.452104020018E12</v>
      </c>
      <c r="C23" s="107" t="s">
        <v>279</v>
      </c>
      <c r="D23" s="108" t="s">
        <v>58</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06">
        <v>2.452104020019E12</v>
      </c>
      <c r="C24" s="107" t="s">
        <v>280</v>
      </c>
      <c r="D24" s="108" t="s">
        <v>62</v>
      </c>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06">
        <v>2.45210402002E12</v>
      </c>
      <c r="C25" s="107" t="s">
        <v>281</v>
      </c>
      <c r="D25" s="108" t="s">
        <v>79</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86">
        <f t="shared" si="3"/>
        <v>0</v>
      </c>
      <c r="AK25" s="9">
        <f t="shared" si="4"/>
        <v>0</v>
      </c>
      <c r="AL25" s="9">
        <f t="shared" si="5"/>
        <v>0</v>
      </c>
      <c r="AM25" s="88"/>
      <c r="AN25" s="88"/>
      <c r="AO25" s="64"/>
      <c r="AP25" s="75"/>
      <c r="AQ25" s="75"/>
      <c r="AR25" s="75"/>
      <c r="AS25" s="75" t="s">
        <v>201</v>
      </c>
      <c r="AT25" s="75"/>
      <c r="AU25" s="75"/>
      <c r="AV25" s="75"/>
      <c r="AW25" s="75"/>
      <c r="AX25" s="75"/>
      <c r="AY25" s="75"/>
      <c r="AZ25" s="75"/>
      <c r="BA25" s="75"/>
      <c r="BB25" s="75"/>
      <c r="BC25" s="75"/>
      <c r="BD25" s="75"/>
      <c r="BE25" s="75"/>
      <c r="BF25" s="75"/>
    </row>
    <row r="26" ht="21.0" customHeight="1">
      <c r="A26" s="80">
        <v>20.0</v>
      </c>
      <c r="B26" s="106">
        <v>2.452104020021E12</v>
      </c>
      <c r="C26" s="107" t="s">
        <v>282</v>
      </c>
      <c r="D26" s="108" t="s">
        <v>89</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06">
        <v>2.452104020022E12</v>
      </c>
      <c r="C27" s="107" t="s">
        <v>283</v>
      </c>
      <c r="D27" s="108" t="s">
        <v>203</v>
      </c>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06">
        <v>2.452104020023E12</v>
      </c>
      <c r="C28" s="107" t="s">
        <v>284</v>
      </c>
      <c r="D28" s="108" t="s">
        <v>69</v>
      </c>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13"/>
      <c r="AD28" s="109"/>
      <c r="AE28" s="109"/>
      <c r="AF28" s="109"/>
      <c r="AG28" s="109"/>
      <c r="AH28" s="109"/>
      <c r="AI28" s="109"/>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06">
        <v>2.452104020024E12</v>
      </c>
      <c r="C29" s="107" t="s">
        <v>285</v>
      </c>
      <c r="D29" s="108" t="s">
        <v>286</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86">
        <f t="shared" si="3"/>
        <v>0</v>
      </c>
      <c r="AK29" s="9">
        <f t="shared" si="4"/>
        <v>0</v>
      </c>
      <c r="AL29" s="9">
        <f t="shared" si="5"/>
        <v>0</v>
      </c>
      <c r="AM29" s="88"/>
      <c r="AN29" s="88"/>
      <c r="AO29" s="64"/>
      <c r="AP29" s="75"/>
      <c r="AQ29" s="75"/>
      <c r="AR29" s="75"/>
      <c r="AS29" s="75" t="s">
        <v>287</v>
      </c>
      <c r="AT29" s="75"/>
      <c r="AU29" s="75"/>
      <c r="AV29" s="75"/>
      <c r="AW29" s="75"/>
      <c r="AX29" s="75"/>
      <c r="AY29" s="75"/>
      <c r="AZ29" s="75"/>
      <c r="BA29" s="75"/>
      <c r="BB29" s="75"/>
      <c r="BC29" s="75"/>
      <c r="BD29" s="75"/>
      <c r="BE29" s="75"/>
      <c r="BF29" s="75"/>
    </row>
    <row r="30" ht="21.0" customHeight="1">
      <c r="A30" s="80">
        <v>24.0</v>
      </c>
      <c r="B30" s="106">
        <v>2.452104020025E12</v>
      </c>
      <c r="C30" s="107" t="s">
        <v>288</v>
      </c>
      <c r="D30" s="108" t="s">
        <v>289</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86">
        <f t="shared" si="3"/>
        <v>0</v>
      </c>
      <c r="AK30" s="9">
        <f t="shared" si="4"/>
        <v>0</v>
      </c>
      <c r="AL30" s="9">
        <f t="shared" si="5"/>
        <v>0</v>
      </c>
      <c r="AM30" s="88"/>
      <c r="AN30" s="88"/>
      <c r="AO30" s="64"/>
      <c r="AP30" s="75"/>
      <c r="AQ30" s="75"/>
      <c r="AR30" s="75"/>
      <c r="AS30" s="75" t="s">
        <v>287</v>
      </c>
      <c r="AT30" s="75"/>
      <c r="AU30" s="75"/>
      <c r="AV30" s="75"/>
      <c r="AW30" s="75"/>
      <c r="AX30" s="75"/>
      <c r="AY30" s="75"/>
      <c r="AZ30" s="75"/>
      <c r="BA30" s="75"/>
      <c r="BB30" s="75"/>
      <c r="BC30" s="75"/>
      <c r="BD30" s="75"/>
      <c r="BE30" s="75"/>
      <c r="BF30" s="75"/>
    </row>
    <row r="31" ht="21.0" customHeight="1">
      <c r="A31" s="80">
        <v>25.0</v>
      </c>
      <c r="B31" s="106">
        <v>2.452104020026E12</v>
      </c>
      <c r="C31" s="107" t="s">
        <v>67</v>
      </c>
      <c r="D31" s="108" t="s">
        <v>239</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06">
        <v>2.452104020027E12</v>
      </c>
      <c r="C32" s="107" t="s">
        <v>290</v>
      </c>
      <c r="D32" s="108" t="s">
        <v>103</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86">
        <f t="shared" si="3"/>
        <v>0</v>
      </c>
      <c r="AK32" s="9">
        <f t="shared" si="4"/>
        <v>0</v>
      </c>
      <c r="AL32" s="9">
        <f t="shared" si="5"/>
        <v>0</v>
      </c>
      <c r="AM32" s="88"/>
      <c r="AN32" s="88"/>
      <c r="AO32" s="64"/>
      <c r="AP32" s="75"/>
      <c r="AQ32" s="75"/>
      <c r="AR32" s="75"/>
      <c r="AS32" s="75" t="s">
        <v>287</v>
      </c>
      <c r="AT32" s="75"/>
      <c r="AU32" s="75"/>
      <c r="AV32" s="75"/>
      <c r="AW32" s="75"/>
      <c r="AX32" s="75"/>
      <c r="AY32" s="75"/>
      <c r="AZ32" s="75"/>
      <c r="BA32" s="75"/>
      <c r="BB32" s="75"/>
      <c r="BC32" s="75"/>
      <c r="BD32" s="75"/>
      <c r="BE32" s="75"/>
      <c r="BF32" s="75"/>
    </row>
    <row r="33" ht="21.0" customHeight="1">
      <c r="A33" s="80">
        <v>27.0</v>
      </c>
      <c r="B33" s="106">
        <v>2.452104020028E12</v>
      </c>
      <c r="C33" s="107" t="s">
        <v>291</v>
      </c>
      <c r="D33" s="108" t="s">
        <v>103</v>
      </c>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06">
        <v>2.452104020029E12</v>
      </c>
      <c r="C34" s="107" t="s">
        <v>292</v>
      </c>
      <c r="D34" s="108" t="s">
        <v>293</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2.45210402003E12</v>
      </c>
      <c r="C35" s="82" t="s">
        <v>294</v>
      </c>
      <c r="D35" s="104" t="s">
        <v>295</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2.452104020031E12</v>
      </c>
      <c r="C36" s="82" t="s">
        <v>296</v>
      </c>
      <c r="D36" s="104" t="s">
        <v>58</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2.452104020032E12</v>
      </c>
      <c r="C37" s="82" t="s">
        <v>297</v>
      </c>
      <c r="D37" s="104" t="s">
        <v>163</v>
      </c>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v>2.452104020033E12</v>
      </c>
      <c r="C38" s="82" t="s">
        <v>298</v>
      </c>
      <c r="D38" s="104" t="s">
        <v>100</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v>2.452104020034E12</v>
      </c>
      <c r="C39" s="82" t="s">
        <v>283</v>
      </c>
      <c r="D39" s="104" t="s">
        <v>238</v>
      </c>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v>2.452104020035E12</v>
      </c>
      <c r="C40" s="82" t="s">
        <v>215</v>
      </c>
      <c r="D40" s="104" t="s">
        <v>299</v>
      </c>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9">
        <v>2.452104020036E12</v>
      </c>
      <c r="C41" s="82" t="s">
        <v>300</v>
      </c>
      <c r="D41" s="104" t="s">
        <v>301</v>
      </c>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89">
        <v>2.452104020037E12</v>
      </c>
      <c r="C42" s="82" t="s">
        <v>134</v>
      </c>
      <c r="D42" s="104" t="s">
        <v>268</v>
      </c>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89">
        <v>2.452104020038E12</v>
      </c>
      <c r="C43" s="82" t="s">
        <v>302</v>
      </c>
      <c r="D43" s="104" t="s">
        <v>167</v>
      </c>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89">
        <v>2.452104020039E12</v>
      </c>
      <c r="C44" s="82" t="s">
        <v>303</v>
      </c>
      <c r="D44" s="104" t="s">
        <v>304</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89">
        <v>2.45210402004E12</v>
      </c>
      <c r="C45" s="82" t="s">
        <v>305</v>
      </c>
      <c r="D45" s="104" t="s">
        <v>64</v>
      </c>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89">
        <v>2.452104020043E12</v>
      </c>
      <c r="C46" s="82" t="s">
        <v>306</v>
      </c>
      <c r="D46" s="104" t="s">
        <v>177</v>
      </c>
      <c r="E46" s="84"/>
      <c r="F46" s="84"/>
      <c r="G46" s="84"/>
      <c r="H46" s="84"/>
      <c r="I46" s="84"/>
      <c r="J46" s="84"/>
      <c r="K46" s="84"/>
      <c r="L46" s="84"/>
      <c r="M46" s="84"/>
      <c r="N46" s="84"/>
      <c r="O46" s="84"/>
      <c r="P46" s="84"/>
      <c r="Q46" s="84"/>
      <c r="R46" s="84"/>
      <c r="S46" s="84"/>
      <c r="T46" s="84"/>
      <c r="U46" s="84"/>
      <c r="V46" s="84"/>
      <c r="W46" s="84"/>
      <c r="X46" s="84"/>
      <c r="Y46" s="84"/>
      <c r="Z46" s="84"/>
      <c r="AA46" s="84"/>
      <c r="AB46" s="100" t="s">
        <v>154</v>
      </c>
      <c r="AC46" s="84"/>
      <c r="AD46" s="84"/>
      <c r="AE46" s="84"/>
      <c r="AF46" s="84"/>
      <c r="AG46" s="84"/>
      <c r="AH46" s="84"/>
      <c r="AI46" s="84"/>
      <c r="AJ46" s="86">
        <f t="shared" si="3"/>
        <v>1</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89">
        <v>2.452104020044E12</v>
      </c>
      <c r="C47" s="82" t="s">
        <v>307</v>
      </c>
      <c r="D47" s="104" t="s">
        <v>83</v>
      </c>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6"/>
      <c r="AK47" s="9"/>
      <c r="AL47" s="9"/>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89">
        <v>2.452104020045E12</v>
      </c>
      <c r="C48" s="82" t="s">
        <v>65</v>
      </c>
      <c r="D48" s="104" t="s">
        <v>308</v>
      </c>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6"/>
      <c r="AK48" s="9"/>
      <c r="AL48" s="9"/>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89">
        <v>2.452104020046E12</v>
      </c>
      <c r="C49" s="82" t="s">
        <v>309</v>
      </c>
      <c r="D49" s="104" t="s">
        <v>62</v>
      </c>
      <c r="E49" s="84"/>
      <c r="F49" s="84"/>
      <c r="G49" s="84"/>
      <c r="H49" s="84"/>
      <c r="I49" s="84"/>
      <c r="J49" s="84"/>
      <c r="K49" s="84"/>
      <c r="L49" s="84"/>
      <c r="M49" s="84"/>
      <c r="N49" s="84"/>
      <c r="O49" s="84"/>
      <c r="P49" s="84"/>
      <c r="Q49" s="84"/>
      <c r="R49" s="84"/>
      <c r="S49" s="84"/>
      <c r="T49" s="84"/>
      <c r="U49" s="84"/>
      <c r="V49" s="84"/>
      <c r="W49" s="84"/>
      <c r="X49" s="84"/>
      <c r="Y49" s="84"/>
      <c r="Z49" s="84"/>
      <c r="AA49" s="84"/>
      <c r="AB49" s="100" t="s">
        <v>190</v>
      </c>
      <c r="AC49" s="84"/>
      <c r="AD49" s="84"/>
      <c r="AE49" s="84"/>
      <c r="AF49" s="84"/>
      <c r="AG49" s="84"/>
      <c r="AH49" s="84"/>
      <c r="AI49" s="84"/>
      <c r="AJ49" s="86"/>
      <c r="AK49" s="9"/>
      <c r="AL49" s="9"/>
      <c r="AM49" s="64"/>
      <c r="AN49" s="64"/>
      <c r="AO49" s="64"/>
      <c r="AP49" s="75"/>
      <c r="AQ49" s="75"/>
      <c r="AR49" s="75"/>
      <c r="AS49" s="75"/>
      <c r="AT49" s="75"/>
      <c r="AU49" s="75"/>
      <c r="AV49" s="75"/>
      <c r="AW49" s="75"/>
      <c r="AX49" s="75"/>
      <c r="AY49" s="75"/>
      <c r="AZ49" s="75"/>
      <c r="BA49" s="75"/>
      <c r="BB49" s="75"/>
      <c r="BC49" s="75"/>
      <c r="BD49" s="75"/>
      <c r="BE49" s="75"/>
      <c r="BF49" s="75"/>
    </row>
    <row r="50" ht="21.0" customHeight="1">
      <c r="A50" s="80">
        <v>44.0</v>
      </c>
      <c r="B50" s="89">
        <v>2.452104020047E12</v>
      </c>
      <c r="C50" s="82" t="s">
        <v>310</v>
      </c>
      <c r="D50" s="104" t="s">
        <v>311</v>
      </c>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6"/>
      <c r="AK50" s="9"/>
      <c r="AL50" s="9"/>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89">
        <v>2.452104020048E12</v>
      </c>
      <c r="C51" s="82" t="s">
        <v>312</v>
      </c>
      <c r="D51" s="104" t="s">
        <v>177</v>
      </c>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6"/>
      <c r="AK51" s="9"/>
      <c r="AL51" s="9"/>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89">
        <v>2.454802090002E12</v>
      </c>
      <c r="C52" s="82" t="s">
        <v>313</v>
      </c>
      <c r="D52" s="104" t="s">
        <v>133</v>
      </c>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6"/>
      <c r="AK52" s="9"/>
      <c r="AL52" s="9"/>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89">
        <v>2.454802150009E12</v>
      </c>
      <c r="C53" s="82" t="s">
        <v>314</v>
      </c>
      <c r="D53" s="104" t="s">
        <v>315</v>
      </c>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6"/>
      <c r="AK53" s="9"/>
      <c r="AL53" s="9"/>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89">
        <v>2.454802150012E12</v>
      </c>
      <c r="C54" s="82" t="s">
        <v>316</v>
      </c>
      <c r="D54" s="104" t="s">
        <v>58</v>
      </c>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6"/>
      <c r="AK54" s="9"/>
      <c r="AL54" s="9"/>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89">
        <v>2.452104020049E12</v>
      </c>
      <c r="C55" s="82" t="s">
        <v>317</v>
      </c>
      <c r="D55" s="104" t="s">
        <v>318</v>
      </c>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6"/>
      <c r="AK55" s="9"/>
      <c r="AL55" s="9"/>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89">
        <v>2.45210402005E12</v>
      </c>
      <c r="C56" s="82" t="s">
        <v>319</v>
      </c>
      <c r="D56" s="104" t="s">
        <v>320</v>
      </c>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6"/>
      <c r="AK56" s="9"/>
      <c r="AL56" s="9"/>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89">
        <v>2.452104020051E12</v>
      </c>
      <c r="C57" s="82" t="s">
        <v>321</v>
      </c>
      <c r="D57" s="104" t="s">
        <v>89</v>
      </c>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6"/>
      <c r="AK57" s="9"/>
      <c r="AL57" s="9"/>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89">
        <v>2.452104020052E12</v>
      </c>
      <c r="C58" s="82" t="s">
        <v>322</v>
      </c>
      <c r="D58" s="104" t="s">
        <v>323</v>
      </c>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6"/>
      <c r="AK58" s="9"/>
      <c r="AL58" s="9"/>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89">
        <v>2.452104020053E12</v>
      </c>
      <c r="C59" s="82" t="s">
        <v>324</v>
      </c>
      <c r="D59" s="104" t="s">
        <v>225</v>
      </c>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6"/>
      <c r="AK59" s="9"/>
      <c r="AL59" s="9"/>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80">
        <v>54.0</v>
      </c>
      <c r="B60" s="89">
        <v>2.452104020054E12</v>
      </c>
      <c r="C60" s="82" t="s">
        <v>325</v>
      </c>
      <c r="D60" s="104" t="s">
        <v>60</v>
      </c>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6">
        <f t="shared" ref="AJ60:AJ72" si="6">COUNTIF(E60:AI60,"K")+2*COUNTIF(E60:AI60,"2K")+COUNTIF(E60:AI60,"TK")+COUNTIF(E60:AI60,"KT")+COUNTIF(E60:AI60,"PK")+COUNTIF(E60:AI60,"KP")+2*COUNTIF(E60:AI60,"K2")</f>
        <v>0</v>
      </c>
      <c r="AK60" s="9">
        <f t="shared" ref="AK60:AK72" si="7">COUNTIF(F60:AJ60,"P")+2*COUNTIF(F60:AJ60,"2P")+COUNTIF(F60:AJ60,"TP")+COUNTIF(F60:AJ60,"PT")+COUNTIF(F60:AJ60,"PK")+COUNTIF(F60:AJ60,"KP")+2*COUNTIF(F60:AJ60,"P2")</f>
        <v>0</v>
      </c>
      <c r="AL60" s="9">
        <f t="shared" ref="AL60:AL72" si="8">COUNTIF(E60:AI60,"T")+2*COUNTIF(E60:AI60,"2T")+2*COUNTIF(E60:AI60,"T2")+COUNTIF(E60:AI60,"PT")+COUNTIF(E60:AI60,"TP")+COUNTIF(E60:AI60,"TK")+COUNTIF(E60:AI60,"KT")</f>
        <v>0</v>
      </c>
      <c r="AM60" s="64"/>
      <c r="AN60" s="64"/>
      <c r="AO60" s="64"/>
      <c r="AP60" s="75"/>
      <c r="AQ60" s="75"/>
      <c r="AR60" s="75"/>
      <c r="AS60" s="75"/>
      <c r="AT60" s="75"/>
      <c r="AU60" s="75"/>
      <c r="AV60" s="75"/>
      <c r="AW60" s="75"/>
      <c r="AX60" s="75"/>
      <c r="AY60" s="75"/>
      <c r="AZ60" s="75"/>
      <c r="BA60" s="75"/>
      <c r="BB60" s="75"/>
      <c r="BC60" s="75"/>
      <c r="BD60" s="75"/>
      <c r="BE60" s="75"/>
      <c r="BF60" s="75"/>
    </row>
    <row r="61" ht="21.0" customHeight="1">
      <c r="A61" s="80">
        <v>55.0</v>
      </c>
      <c r="B61" s="116">
        <v>2.452104020055E12</v>
      </c>
      <c r="C61" s="117" t="s">
        <v>246</v>
      </c>
      <c r="D61" s="118" t="s">
        <v>326</v>
      </c>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6">
        <f t="shared" si="6"/>
        <v>0</v>
      </c>
      <c r="AK61" s="9">
        <f t="shared" si="7"/>
        <v>0</v>
      </c>
      <c r="AL61" s="9">
        <f t="shared" si="8"/>
        <v>0</v>
      </c>
      <c r="AM61" s="64"/>
      <c r="AN61" s="64"/>
      <c r="AO61" s="64"/>
      <c r="AP61" s="75"/>
      <c r="AQ61" s="75"/>
      <c r="AR61" s="75"/>
      <c r="AS61" s="75"/>
      <c r="AT61" s="75"/>
      <c r="AU61" s="75"/>
      <c r="AV61" s="75"/>
      <c r="AW61" s="75"/>
      <c r="AX61" s="75"/>
      <c r="AY61" s="75"/>
      <c r="AZ61" s="75"/>
      <c r="BA61" s="75"/>
      <c r="BB61" s="75"/>
      <c r="BC61" s="75"/>
      <c r="BD61" s="75"/>
      <c r="BE61" s="75"/>
      <c r="BF61" s="75"/>
    </row>
    <row r="62" ht="21.0" customHeight="1">
      <c r="A62" s="80">
        <v>56.0</v>
      </c>
      <c r="B62" s="116">
        <v>2.452104020056E12</v>
      </c>
      <c r="C62" s="117" t="s">
        <v>327</v>
      </c>
      <c r="D62" s="118" t="s">
        <v>73</v>
      </c>
      <c r="E62" s="84"/>
      <c r="F62" s="84"/>
      <c r="G62" s="84"/>
      <c r="H62" s="84"/>
      <c r="I62" s="84"/>
      <c r="J62" s="84"/>
      <c r="K62" s="84"/>
      <c r="L62" s="84"/>
      <c r="M62" s="84"/>
      <c r="N62" s="84"/>
      <c r="O62" s="84"/>
      <c r="P62" s="84"/>
      <c r="Q62" s="84"/>
      <c r="R62" s="84"/>
      <c r="S62" s="84"/>
      <c r="T62" s="84"/>
      <c r="U62" s="84"/>
      <c r="V62" s="84"/>
      <c r="W62" s="84"/>
      <c r="X62" s="84"/>
      <c r="Y62" s="84"/>
      <c r="Z62" s="84"/>
      <c r="AA62" s="84"/>
      <c r="AB62" s="100" t="s">
        <v>154</v>
      </c>
      <c r="AC62" s="84"/>
      <c r="AD62" s="84"/>
      <c r="AE62" s="84"/>
      <c r="AF62" s="84"/>
      <c r="AG62" s="84"/>
      <c r="AH62" s="84"/>
      <c r="AI62" s="84"/>
      <c r="AJ62" s="86">
        <f t="shared" si="6"/>
        <v>1</v>
      </c>
      <c r="AK62" s="9">
        <f t="shared" si="7"/>
        <v>0</v>
      </c>
      <c r="AL62" s="9">
        <f t="shared" si="8"/>
        <v>0</v>
      </c>
      <c r="AM62" s="119"/>
      <c r="AN62" s="119"/>
      <c r="AO62" s="119"/>
      <c r="AP62" s="119"/>
      <c r="AQ62" s="119"/>
      <c r="AR62" s="119"/>
      <c r="AS62" s="119"/>
      <c r="AT62" s="119"/>
      <c r="AU62" s="119"/>
      <c r="AV62" s="119"/>
      <c r="AW62" s="119"/>
      <c r="AX62" s="119"/>
      <c r="AY62" s="119"/>
      <c r="AZ62" s="119"/>
      <c r="BA62" s="119"/>
      <c r="BB62" s="119"/>
      <c r="BC62" s="119"/>
      <c r="BD62" s="119"/>
      <c r="BE62" s="119"/>
      <c r="BF62" s="119"/>
    </row>
    <row r="63" ht="21.0" customHeight="1">
      <c r="A63" s="80">
        <v>57.0</v>
      </c>
      <c r="B63" s="116">
        <v>2.455402060003E12</v>
      </c>
      <c r="C63" s="117" t="s">
        <v>328</v>
      </c>
      <c r="D63" s="118" t="s">
        <v>62</v>
      </c>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6">
        <f t="shared" si="6"/>
        <v>0</v>
      </c>
      <c r="AK63" s="9">
        <f t="shared" si="7"/>
        <v>0</v>
      </c>
      <c r="AL63" s="9">
        <f t="shared" si="8"/>
        <v>0</v>
      </c>
      <c r="AM63" s="64"/>
      <c r="AN63" s="64"/>
      <c r="AO63" s="64"/>
      <c r="AP63" s="75"/>
      <c r="AQ63" s="75"/>
      <c r="AR63" s="75"/>
      <c r="AS63" s="75"/>
      <c r="AT63" s="75"/>
      <c r="AU63" s="75"/>
      <c r="AV63" s="75"/>
      <c r="AW63" s="75"/>
      <c r="AX63" s="75"/>
      <c r="AY63" s="75"/>
      <c r="AZ63" s="75"/>
      <c r="BA63" s="75"/>
      <c r="BB63" s="75"/>
      <c r="BC63" s="75"/>
      <c r="BD63" s="75"/>
      <c r="BE63" s="75"/>
      <c r="BF63" s="75"/>
    </row>
    <row r="64" ht="21.0" customHeight="1">
      <c r="A64" s="80">
        <v>58.0</v>
      </c>
      <c r="B64" s="120">
        <v>2.452104020057E12</v>
      </c>
      <c r="C64" s="121" t="s">
        <v>329</v>
      </c>
      <c r="D64" s="122" t="s">
        <v>330</v>
      </c>
      <c r="E64" s="84"/>
      <c r="F64" s="84"/>
      <c r="G64" s="84"/>
      <c r="H64" s="84"/>
      <c r="I64" s="84"/>
      <c r="J64" s="84"/>
      <c r="K64" s="84"/>
      <c r="L64" s="84"/>
      <c r="M64" s="84"/>
      <c r="N64" s="84"/>
      <c r="O64" s="84"/>
      <c r="P64" s="85"/>
      <c r="Q64" s="84"/>
      <c r="R64" s="84"/>
      <c r="S64" s="84"/>
      <c r="T64" s="84"/>
      <c r="U64" s="84"/>
      <c r="V64" s="84"/>
      <c r="W64" s="84"/>
      <c r="X64" s="84"/>
      <c r="Y64" s="84"/>
      <c r="Z64" s="84"/>
      <c r="AA64" s="84"/>
      <c r="AB64" s="84"/>
      <c r="AC64" s="84"/>
      <c r="AD64" s="84"/>
      <c r="AE64" s="84"/>
      <c r="AF64" s="84"/>
      <c r="AG64" s="84"/>
      <c r="AH64" s="84"/>
      <c r="AI64" s="84"/>
      <c r="AJ64" s="86">
        <f t="shared" si="6"/>
        <v>0</v>
      </c>
      <c r="AK64" s="9">
        <f t="shared" si="7"/>
        <v>0</v>
      </c>
      <c r="AL64" s="9">
        <f t="shared" si="8"/>
        <v>0</v>
      </c>
      <c r="AM64" s="64"/>
      <c r="AN64" s="64"/>
      <c r="AO64" s="64"/>
      <c r="AP64" s="75"/>
      <c r="AQ64" s="75"/>
      <c r="AR64" s="75"/>
      <c r="AS64" s="75"/>
      <c r="AT64" s="75"/>
      <c r="AU64" s="75"/>
      <c r="AV64" s="75"/>
      <c r="AW64" s="75"/>
      <c r="AX64" s="75"/>
      <c r="AY64" s="75"/>
      <c r="AZ64" s="75"/>
      <c r="BA64" s="75"/>
      <c r="BB64" s="75"/>
      <c r="BC64" s="75"/>
      <c r="BD64" s="75"/>
      <c r="BE64" s="75"/>
      <c r="BF64" s="75"/>
    </row>
    <row r="65" ht="21.0" customHeight="1">
      <c r="A65" s="80">
        <v>59.0</v>
      </c>
      <c r="B65" s="120"/>
      <c r="C65" s="121"/>
      <c r="D65" s="122"/>
      <c r="E65" s="84"/>
      <c r="F65" s="84"/>
      <c r="G65" s="84"/>
      <c r="H65" s="84"/>
      <c r="I65" s="84"/>
      <c r="J65" s="84"/>
      <c r="K65" s="84"/>
      <c r="L65" s="84"/>
      <c r="M65" s="84"/>
      <c r="N65" s="84"/>
      <c r="O65" s="84"/>
      <c r="P65" s="85"/>
      <c r="Q65" s="84"/>
      <c r="R65" s="84"/>
      <c r="S65" s="84"/>
      <c r="T65" s="84"/>
      <c r="U65" s="84"/>
      <c r="V65" s="84"/>
      <c r="W65" s="84"/>
      <c r="X65" s="84"/>
      <c r="Y65" s="84"/>
      <c r="Z65" s="84"/>
      <c r="AA65" s="84"/>
      <c r="AB65" s="84"/>
      <c r="AC65" s="84"/>
      <c r="AD65" s="84"/>
      <c r="AE65" s="84"/>
      <c r="AF65" s="84"/>
      <c r="AG65" s="84"/>
      <c r="AH65" s="84"/>
      <c r="AI65" s="84"/>
      <c r="AJ65" s="86">
        <f t="shared" si="6"/>
        <v>0</v>
      </c>
      <c r="AK65" s="9">
        <f t="shared" si="7"/>
        <v>0</v>
      </c>
      <c r="AL65" s="9">
        <f t="shared" si="8"/>
        <v>0</v>
      </c>
      <c r="AM65" s="64"/>
      <c r="AN65" s="64"/>
      <c r="AO65" s="64"/>
      <c r="AP65" s="75"/>
      <c r="AQ65" s="75"/>
      <c r="AR65" s="75"/>
      <c r="AS65" s="75"/>
      <c r="AT65" s="75"/>
      <c r="AU65" s="75"/>
      <c r="AV65" s="75"/>
      <c r="AW65" s="75"/>
      <c r="AX65" s="75"/>
      <c r="AY65" s="75"/>
      <c r="AZ65" s="75"/>
      <c r="BA65" s="75"/>
      <c r="BB65" s="75"/>
      <c r="BC65" s="75"/>
      <c r="BD65" s="75"/>
      <c r="BE65" s="75"/>
      <c r="BF65" s="75"/>
    </row>
    <row r="66" ht="21.0" customHeight="1">
      <c r="A66" s="80">
        <v>60.0</v>
      </c>
      <c r="B66" s="120"/>
      <c r="C66" s="121"/>
      <c r="D66" s="122"/>
      <c r="E66" s="84"/>
      <c r="F66" s="84"/>
      <c r="G66" s="84"/>
      <c r="H66" s="84"/>
      <c r="I66" s="84"/>
      <c r="J66" s="84"/>
      <c r="K66" s="84"/>
      <c r="L66" s="84"/>
      <c r="M66" s="84"/>
      <c r="N66" s="84"/>
      <c r="O66" s="84"/>
      <c r="P66" s="85"/>
      <c r="Q66" s="84"/>
      <c r="R66" s="84"/>
      <c r="S66" s="84"/>
      <c r="T66" s="84"/>
      <c r="U66" s="84"/>
      <c r="V66" s="84"/>
      <c r="W66" s="84"/>
      <c r="X66" s="84"/>
      <c r="Y66" s="84"/>
      <c r="Z66" s="84"/>
      <c r="AA66" s="84"/>
      <c r="AB66" s="84"/>
      <c r="AC66" s="84"/>
      <c r="AD66" s="84"/>
      <c r="AE66" s="84"/>
      <c r="AF66" s="84"/>
      <c r="AG66" s="84"/>
      <c r="AH66" s="84"/>
      <c r="AI66" s="84"/>
      <c r="AJ66" s="86">
        <f t="shared" si="6"/>
        <v>0</v>
      </c>
      <c r="AK66" s="9">
        <f t="shared" si="7"/>
        <v>0</v>
      </c>
      <c r="AL66" s="9">
        <f t="shared" si="8"/>
        <v>0</v>
      </c>
      <c r="AM66" s="64"/>
      <c r="AN66" s="64"/>
      <c r="AO66" s="64"/>
      <c r="AP66" s="75"/>
      <c r="AQ66" s="75"/>
      <c r="AR66" s="75"/>
      <c r="AS66" s="75"/>
      <c r="AT66" s="75"/>
      <c r="AU66" s="75"/>
      <c r="AV66" s="75"/>
      <c r="AW66" s="75"/>
      <c r="AX66" s="75"/>
      <c r="AY66" s="75"/>
      <c r="AZ66" s="75"/>
      <c r="BA66" s="75"/>
      <c r="BB66" s="75"/>
      <c r="BC66" s="75"/>
      <c r="BD66" s="75"/>
      <c r="BE66" s="75"/>
      <c r="BF66" s="75"/>
    </row>
    <row r="67" ht="21.0" customHeight="1">
      <c r="A67" s="80">
        <v>61.0</v>
      </c>
      <c r="B67" s="120"/>
      <c r="C67" s="121"/>
      <c r="D67" s="122"/>
      <c r="E67" s="84"/>
      <c r="F67" s="84"/>
      <c r="G67" s="84"/>
      <c r="H67" s="84"/>
      <c r="I67" s="84"/>
      <c r="J67" s="84"/>
      <c r="K67" s="84"/>
      <c r="L67" s="84"/>
      <c r="M67" s="84"/>
      <c r="N67" s="84"/>
      <c r="O67" s="84"/>
      <c r="P67" s="85"/>
      <c r="Q67" s="84"/>
      <c r="R67" s="84"/>
      <c r="S67" s="84"/>
      <c r="T67" s="84"/>
      <c r="U67" s="84"/>
      <c r="V67" s="84"/>
      <c r="W67" s="84"/>
      <c r="X67" s="84"/>
      <c r="Y67" s="84"/>
      <c r="Z67" s="84"/>
      <c r="AA67" s="84"/>
      <c r="AB67" s="84"/>
      <c r="AC67" s="84"/>
      <c r="AD67" s="84"/>
      <c r="AE67" s="84"/>
      <c r="AF67" s="84"/>
      <c r="AG67" s="84"/>
      <c r="AH67" s="84"/>
      <c r="AI67" s="84"/>
      <c r="AJ67" s="86">
        <f t="shared" si="6"/>
        <v>0</v>
      </c>
      <c r="AK67" s="9">
        <f t="shared" si="7"/>
        <v>0</v>
      </c>
      <c r="AL67" s="9">
        <f t="shared" si="8"/>
        <v>0</v>
      </c>
      <c r="AM67" s="64"/>
      <c r="AN67" s="64"/>
      <c r="AO67" s="64"/>
      <c r="AP67" s="75"/>
      <c r="AQ67" s="75"/>
      <c r="AR67" s="75"/>
      <c r="AS67" s="75"/>
      <c r="AT67" s="75"/>
      <c r="AU67" s="75"/>
      <c r="AV67" s="75"/>
      <c r="AW67" s="75"/>
      <c r="AX67" s="75"/>
      <c r="AY67" s="75"/>
      <c r="AZ67" s="75"/>
      <c r="BA67" s="75"/>
      <c r="BB67" s="75"/>
      <c r="BC67" s="75"/>
      <c r="BD67" s="75"/>
      <c r="BE67" s="75"/>
      <c r="BF67" s="75"/>
    </row>
    <row r="68" ht="21.0" customHeight="1">
      <c r="A68" s="80">
        <v>62.0</v>
      </c>
      <c r="B68" s="120"/>
      <c r="C68" s="121"/>
      <c r="D68" s="122"/>
      <c r="E68" s="84"/>
      <c r="F68" s="84"/>
      <c r="G68" s="84"/>
      <c r="H68" s="84"/>
      <c r="I68" s="84"/>
      <c r="J68" s="84"/>
      <c r="K68" s="84"/>
      <c r="L68" s="84"/>
      <c r="M68" s="84"/>
      <c r="N68" s="84"/>
      <c r="O68" s="84"/>
      <c r="P68" s="85"/>
      <c r="Q68" s="84"/>
      <c r="R68" s="84"/>
      <c r="S68" s="84"/>
      <c r="T68" s="84"/>
      <c r="U68" s="84"/>
      <c r="V68" s="84"/>
      <c r="W68" s="84"/>
      <c r="X68" s="84"/>
      <c r="Y68" s="84"/>
      <c r="Z68" s="84"/>
      <c r="AA68" s="84"/>
      <c r="AB68" s="84"/>
      <c r="AC68" s="84"/>
      <c r="AD68" s="84"/>
      <c r="AE68" s="84"/>
      <c r="AF68" s="84"/>
      <c r="AG68" s="84"/>
      <c r="AH68" s="84"/>
      <c r="AI68" s="84"/>
      <c r="AJ68" s="86">
        <f t="shared" si="6"/>
        <v>0</v>
      </c>
      <c r="AK68" s="9">
        <f t="shared" si="7"/>
        <v>0</v>
      </c>
      <c r="AL68" s="9">
        <f t="shared" si="8"/>
        <v>0</v>
      </c>
      <c r="AM68" s="64"/>
      <c r="AN68" s="64"/>
      <c r="AO68" s="64"/>
      <c r="AP68" s="75"/>
      <c r="AQ68" s="75"/>
      <c r="AR68" s="75"/>
      <c r="AS68" s="75"/>
      <c r="AT68" s="75"/>
      <c r="AU68" s="75"/>
      <c r="AV68" s="75"/>
      <c r="AW68" s="75"/>
      <c r="AX68" s="75"/>
      <c r="AY68" s="75"/>
      <c r="AZ68" s="75"/>
      <c r="BA68" s="75"/>
      <c r="BB68" s="75"/>
      <c r="BC68" s="75"/>
      <c r="BD68" s="75"/>
      <c r="BE68" s="75"/>
      <c r="BF68" s="75"/>
    </row>
    <row r="69" ht="21.0" customHeight="1">
      <c r="A69" s="80">
        <v>63.0</v>
      </c>
      <c r="B69" s="120"/>
      <c r="C69" s="121"/>
      <c r="D69" s="122"/>
      <c r="E69" s="84"/>
      <c r="F69" s="84"/>
      <c r="G69" s="84"/>
      <c r="H69" s="84"/>
      <c r="I69" s="84"/>
      <c r="J69" s="84"/>
      <c r="K69" s="84"/>
      <c r="L69" s="84"/>
      <c r="M69" s="84"/>
      <c r="N69" s="84"/>
      <c r="O69" s="84"/>
      <c r="P69" s="85"/>
      <c r="Q69" s="84"/>
      <c r="R69" s="84"/>
      <c r="S69" s="84"/>
      <c r="T69" s="84"/>
      <c r="U69" s="84"/>
      <c r="V69" s="84"/>
      <c r="W69" s="84"/>
      <c r="X69" s="84"/>
      <c r="Y69" s="84"/>
      <c r="Z69" s="84"/>
      <c r="AA69" s="84"/>
      <c r="AB69" s="84"/>
      <c r="AC69" s="84"/>
      <c r="AD69" s="84"/>
      <c r="AE69" s="84"/>
      <c r="AF69" s="84"/>
      <c r="AG69" s="84"/>
      <c r="AH69" s="84"/>
      <c r="AI69" s="84"/>
      <c r="AJ69" s="86">
        <f t="shared" si="6"/>
        <v>0</v>
      </c>
      <c r="AK69" s="9">
        <f t="shared" si="7"/>
        <v>0</v>
      </c>
      <c r="AL69" s="9">
        <f t="shared" si="8"/>
        <v>0</v>
      </c>
      <c r="AM69" s="64"/>
      <c r="AN69" s="64"/>
      <c r="AO69" s="64"/>
      <c r="AP69" s="75"/>
      <c r="AQ69" s="75"/>
      <c r="AR69" s="75"/>
      <c r="AS69" s="75"/>
      <c r="AT69" s="75"/>
      <c r="AU69" s="75"/>
      <c r="AV69" s="75"/>
      <c r="AW69" s="75"/>
      <c r="AX69" s="75"/>
      <c r="AY69" s="75"/>
      <c r="AZ69" s="75"/>
      <c r="BA69" s="75"/>
      <c r="BB69" s="75"/>
      <c r="BC69" s="75"/>
      <c r="BD69" s="75"/>
      <c r="BE69" s="75"/>
      <c r="BF69" s="75"/>
    </row>
    <row r="70" ht="21.0" customHeight="1">
      <c r="A70" s="80">
        <v>64.0</v>
      </c>
      <c r="B70" s="120"/>
      <c r="C70" s="121"/>
      <c r="D70" s="122"/>
      <c r="E70" s="84"/>
      <c r="F70" s="84"/>
      <c r="G70" s="84"/>
      <c r="H70" s="84"/>
      <c r="I70" s="84"/>
      <c r="J70" s="84"/>
      <c r="K70" s="84"/>
      <c r="L70" s="84"/>
      <c r="M70" s="84"/>
      <c r="N70" s="84"/>
      <c r="O70" s="84"/>
      <c r="P70" s="85"/>
      <c r="Q70" s="84"/>
      <c r="R70" s="84"/>
      <c r="S70" s="84"/>
      <c r="T70" s="84"/>
      <c r="U70" s="84"/>
      <c r="V70" s="84"/>
      <c r="W70" s="84"/>
      <c r="X70" s="84"/>
      <c r="Y70" s="84"/>
      <c r="Z70" s="84"/>
      <c r="AA70" s="84"/>
      <c r="AB70" s="84"/>
      <c r="AC70" s="84"/>
      <c r="AD70" s="84"/>
      <c r="AE70" s="84"/>
      <c r="AF70" s="84"/>
      <c r="AG70" s="84"/>
      <c r="AH70" s="84"/>
      <c r="AI70" s="84"/>
      <c r="AJ70" s="86">
        <f t="shared" si="6"/>
        <v>0</v>
      </c>
      <c r="AK70" s="9">
        <f t="shared" si="7"/>
        <v>0</v>
      </c>
      <c r="AL70" s="9">
        <f t="shared" si="8"/>
        <v>0</v>
      </c>
      <c r="AM70" s="64"/>
      <c r="AN70" s="64"/>
      <c r="AO70" s="64"/>
      <c r="AP70" s="75"/>
      <c r="AQ70" s="75"/>
      <c r="AR70" s="75"/>
      <c r="AS70" s="75"/>
      <c r="AT70" s="75"/>
      <c r="AU70" s="75"/>
      <c r="AV70" s="75"/>
      <c r="AW70" s="75"/>
      <c r="AX70" s="75"/>
      <c r="AY70" s="75"/>
      <c r="AZ70" s="75"/>
      <c r="BA70" s="75"/>
      <c r="BB70" s="75"/>
      <c r="BC70" s="75"/>
      <c r="BD70" s="75"/>
      <c r="BE70" s="75"/>
      <c r="BF70" s="75"/>
    </row>
    <row r="71" ht="21.0" customHeight="1">
      <c r="A71" s="80">
        <v>65.0</v>
      </c>
      <c r="B71" s="120"/>
      <c r="C71" s="121"/>
      <c r="D71" s="122"/>
      <c r="E71" s="84"/>
      <c r="F71" s="84"/>
      <c r="G71" s="84"/>
      <c r="H71" s="84"/>
      <c r="I71" s="84"/>
      <c r="J71" s="84"/>
      <c r="K71" s="84"/>
      <c r="L71" s="84"/>
      <c r="M71" s="84"/>
      <c r="N71" s="84"/>
      <c r="O71" s="84"/>
      <c r="P71" s="85"/>
      <c r="Q71" s="84"/>
      <c r="R71" s="84"/>
      <c r="S71" s="84"/>
      <c r="T71" s="84"/>
      <c r="U71" s="84"/>
      <c r="V71" s="84"/>
      <c r="W71" s="84"/>
      <c r="X71" s="84"/>
      <c r="Y71" s="84"/>
      <c r="Z71" s="84"/>
      <c r="AA71" s="84"/>
      <c r="AB71" s="84"/>
      <c r="AC71" s="84"/>
      <c r="AD71" s="84"/>
      <c r="AE71" s="84"/>
      <c r="AF71" s="84"/>
      <c r="AG71" s="84"/>
      <c r="AH71" s="84"/>
      <c r="AI71" s="84"/>
      <c r="AJ71" s="86">
        <f t="shared" si="6"/>
        <v>0</v>
      </c>
      <c r="AK71" s="9">
        <f t="shared" si="7"/>
        <v>0</v>
      </c>
      <c r="AL71" s="9">
        <f t="shared" si="8"/>
        <v>0</v>
      </c>
      <c r="AM71" s="64"/>
      <c r="AN71" s="64"/>
      <c r="AO71" s="64"/>
      <c r="AP71" s="75"/>
      <c r="AQ71" s="75"/>
      <c r="AR71" s="75"/>
      <c r="AS71" s="75"/>
      <c r="AT71" s="75"/>
      <c r="AU71" s="75"/>
      <c r="AV71" s="75"/>
      <c r="AW71" s="75"/>
      <c r="AX71" s="75"/>
      <c r="AY71" s="75"/>
      <c r="AZ71" s="75"/>
      <c r="BA71" s="75"/>
      <c r="BB71" s="75"/>
      <c r="BC71" s="75"/>
      <c r="BD71" s="75"/>
      <c r="BE71" s="75"/>
      <c r="BF71" s="75"/>
    </row>
    <row r="72" ht="21.0" customHeight="1">
      <c r="A72" s="80">
        <v>66.0</v>
      </c>
      <c r="B72" s="120"/>
      <c r="C72" s="121"/>
      <c r="D72" s="122"/>
      <c r="E72" s="84"/>
      <c r="F72" s="84"/>
      <c r="G72" s="84"/>
      <c r="H72" s="84"/>
      <c r="I72" s="84"/>
      <c r="J72" s="84"/>
      <c r="K72" s="84"/>
      <c r="L72" s="84"/>
      <c r="M72" s="84"/>
      <c r="N72" s="84"/>
      <c r="O72" s="84"/>
      <c r="P72" s="85"/>
      <c r="Q72" s="84"/>
      <c r="R72" s="84"/>
      <c r="S72" s="84"/>
      <c r="T72" s="84"/>
      <c r="U72" s="84"/>
      <c r="V72" s="84"/>
      <c r="W72" s="84"/>
      <c r="X72" s="84"/>
      <c r="Y72" s="84"/>
      <c r="Z72" s="84"/>
      <c r="AA72" s="84"/>
      <c r="AB72" s="84"/>
      <c r="AC72" s="84"/>
      <c r="AD72" s="84"/>
      <c r="AE72" s="84"/>
      <c r="AF72" s="84"/>
      <c r="AG72" s="84"/>
      <c r="AH72" s="84"/>
      <c r="AI72" s="84"/>
      <c r="AJ72" s="86">
        <f t="shared" si="6"/>
        <v>0</v>
      </c>
      <c r="AK72" s="9">
        <f t="shared" si="7"/>
        <v>0</v>
      </c>
      <c r="AL72" s="9">
        <f t="shared" si="8"/>
        <v>0</v>
      </c>
      <c r="AM72" s="64"/>
      <c r="AN72" s="64"/>
      <c r="AO72" s="64"/>
      <c r="AP72" s="75"/>
      <c r="AQ72" s="75"/>
      <c r="AR72" s="75"/>
      <c r="AS72" s="75"/>
      <c r="AT72" s="75"/>
      <c r="AU72" s="75"/>
      <c r="AV72" s="75"/>
      <c r="AW72" s="75"/>
      <c r="AX72" s="75"/>
      <c r="AY72" s="75"/>
      <c r="AZ72" s="75"/>
      <c r="BA72" s="75"/>
      <c r="BB72" s="75"/>
      <c r="BC72" s="75"/>
      <c r="BD72" s="75"/>
      <c r="BE72" s="75"/>
      <c r="BF72" s="75"/>
    </row>
    <row r="73" ht="21.0" customHeight="1">
      <c r="A73" s="91" t="s">
        <v>107</v>
      </c>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4"/>
      <c r="AJ73" s="86">
        <f t="shared" ref="AJ73:AL73" si="9">SUM(AJ8:AJ72)</f>
        <v>5</v>
      </c>
      <c r="AK73" s="86">
        <f t="shared" si="9"/>
        <v>0</v>
      </c>
      <c r="AL73" s="86">
        <f t="shared" si="9"/>
        <v>0</v>
      </c>
      <c r="AM73" s="86" t="s">
        <v>108</v>
      </c>
      <c r="AN73" s="86" t="s">
        <v>109</v>
      </c>
      <c r="AO73" s="86" t="s">
        <v>110</v>
      </c>
      <c r="AP73" s="64"/>
      <c r="AQ73" s="64"/>
      <c r="AR73" s="75"/>
      <c r="AS73" s="75"/>
      <c r="AT73" s="75"/>
      <c r="AU73" s="75"/>
      <c r="AV73" s="75"/>
      <c r="AW73" s="75"/>
      <c r="AX73" s="75"/>
      <c r="AY73" s="75"/>
      <c r="AZ73" s="75"/>
      <c r="BA73" s="75"/>
      <c r="BB73" s="75"/>
      <c r="BC73" s="75"/>
      <c r="BD73" s="75"/>
      <c r="BE73" s="75"/>
      <c r="BF73" s="75"/>
    </row>
    <row r="74" ht="21.0" customHeight="1">
      <c r="A74" s="92" t="s">
        <v>111</v>
      </c>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4"/>
      <c r="AM74" s="86"/>
      <c r="AN74" s="86"/>
      <c r="AO74" s="86"/>
      <c r="AP74" s="64"/>
      <c r="AQ74" s="64"/>
      <c r="AR74" s="75"/>
      <c r="AS74" s="75"/>
      <c r="AT74" s="75"/>
      <c r="AU74" s="75"/>
      <c r="AV74" s="75"/>
      <c r="AW74" s="75"/>
      <c r="AX74" s="75"/>
      <c r="AY74" s="75"/>
      <c r="AZ74" s="75"/>
      <c r="BA74" s="75"/>
      <c r="BB74" s="75"/>
      <c r="BC74" s="75"/>
      <c r="BD74" s="75"/>
      <c r="BE74" s="75"/>
      <c r="BF74" s="75"/>
    </row>
    <row r="75" ht="18.0" customHeight="1">
      <c r="A75" s="93"/>
      <c r="B75" s="93"/>
      <c r="C75" s="94"/>
      <c r="E75" s="65"/>
      <c r="F75" s="65"/>
      <c r="G75" s="65"/>
      <c r="H75" s="95"/>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94"/>
      <c r="D76" s="65"/>
      <c r="E76" s="65"/>
      <c r="F76" s="65"/>
      <c r="G76" s="65"/>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94"/>
      <c r="D77" s="65"/>
      <c r="E77" s="65"/>
      <c r="F77" s="65"/>
      <c r="G77" s="65"/>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94"/>
      <c r="E78" s="65"/>
      <c r="F78" s="65"/>
      <c r="G78" s="65"/>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94"/>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94"/>
      <c r="F80" s="65"/>
      <c r="G80" s="65"/>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94"/>
      <c r="E81" s="65"/>
      <c r="F81" s="65"/>
      <c r="G81" s="65"/>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8.0"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c r="BE262" s="65"/>
      <c r="BF262" s="65"/>
    </row>
    <row r="263" ht="18.0"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5"/>
      <c r="BD263" s="65"/>
      <c r="BE263" s="65"/>
      <c r="BF263" s="65"/>
    </row>
    <row r="264" ht="18.0"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65"/>
      <c r="BD264" s="65"/>
      <c r="BE264" s="65"/>
      <c r="BF264" s="65"/>
    </row>
    <row r="265" ht="18.0"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65"/>
      <c r="BD265" s="65"/>
      <c r="BE265" s="65"/>
      <c r="BF265" s="65"/>
    </row>
    <row r="266" ht="18.0"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65"/>
      <c r="BD266" s="65"/>
      <c r="BE266" s="65"/>
      <c r="BF266" s="65"/>
    </row>
    <row r="267" ht="18.0"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65"/>
      <c r="BD267" s="65"/>
      <c r="BE267" s="65"/>
      <c r="BF267" s="65"/>
    </row>
    <row r="268" ht="18.0"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65"/>
      <c r="BD268" s="65"/>
      <c r="BE268" s="65"/>
      <c r="BF268" s="65"/>
    </row>
    <row r="269" ht="18.0"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c r="BF269" s="65"/>
    </row>
    <row r="270" ht="18.0"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c r="BF270" s="65"/>
    </row>
    <row r="271" ht="18.0"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65"/>
      <c r="BD271" s="65"/>
      <c r="BE271" s="65"/>
      <c r="BF271" s="65"/>
    </row>
    <row r="272" ht="18.0"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65"/>
      <c r="BD272" s="65"/>
      <c r="BE272" s="65"/>
      <c r="BF272" s="65"/>
    </row>
    <row r="273" ht="18.0"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65"/>
      <c r="BD273" s="65"/>
      <c r="BE273" s="65"/>
      <c r="BF273" s="65"/>
    </row>
    <row r="274" ht="18.0"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65"/>
      <c r="BD274" s="65"/>
      <c r="BE274" s="65"/>
      <c r="BF274" s="65"/>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73:AI73"/>
    <mergeCell ref="A74:AL74"/>
    <mergeCell ref="C75:D75"/>
    <mergeCell ref="C78:D78"/>
    <mergeCell ref="C79:G79"/>
    <mergeCell ref="C80:E80"/>
    <mergeCell ref="C81:D81"/>
    <mergeCell ref="O4:Q4"/>
    <mergeCell ref="R4:T4"/>
    <mergeCell ref="A5:A6"/>
    <mergeCell ref="B5:B6"/>
    <mergeCell ref="C5:D6"/>
    <mergeCell ref="AJ5:AJ6"/>
    <mergeCell ref="AK5:AK6"/>
  </mergeCells>
  <conditionalFormatting sqref="E6:E63 F6:G72 H6:I63 J6:J72 K6:L63 M6:N72 O6:P63 Q6:AI72">
    <cfRule type="expression" dxfId="0" priority="1">
      <formula>IF(E$6="CN",1,0)</formula>
    </cfRule>
  </conditionalFormatting>
  <conditionalFormatting sqref="E6:G72 H6:H63 I6:N72 O6:P63 Q6:AI72">
    <cfRule type="expression" dxfId="1" priority="2">
      <formula>IF(E$6="CN",1,0)</formula>
    </cfRule>
  </conditionalFormatting>
  <printOptions/>
  <pageMargins bottom="0.16875" footer="0.0" header="0.0" left="0.309027777777778" right="0.25" top="0.309027777777778"/>
  <pageSetup orientation="landscape"/>
  <colBreaks count="1" manualBreakCount="1">
    <brk id="44"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331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45170</v>
      </c>
      <c r="F5" s="73">
        <f t="shared" ref="F5:AI5" si="1">E5+1</f>
        <v>45171</v>
      </c>
      <c r="G5" s="73">
        <f t="shared" si="1"/>
        <v>45172</v>
      </c>
      <c r="H5" s="73">
        <f t="shared" si="1"/>
        <v>45173</v>
      </c>
      <c r="I5" s="73">
        <f t="shared" si="1"/>
        <v>45174</v>
      </c>
      <c r="J5" s="73">
        <f t="shared" si="1"/>
        <v>45175</v>
      </c>
      <c r="K5" s="73">
        <f t="shared" si="1"/>
        <v>45176</v>
      </c>
      <c r="L5" s="73">
        <f t="shared" si="1"/>
        <v>45177</v>
      </c>
      <c r="M5" s="73">
        <f t="shared" si="1"/>
        <v>45178</v>
      </c>
      <c r="N5" s="73">
        <f t="shared" si="1"/>
        <v>45179</v>
      </c>
      <c r="O5" s="73">
        <f t="shared" si="1"/>
        <v>45180</v>
      </c>
      <c r="P5" s="73">
        <f t="shared" si="1"/>
        <v>45181</v>
      </c>
      <c r="Q5" s="73">
        <f t="shared" si="1"/>
        <v>45182</v>
      </c>
      <c r="R5" s="73">
        <f t="shared" si="1"/>
        <v>45183</v>
      </c>
      <c r="S5" s="73">
        <f t="shared" si="1"/>
        <v>45184</v>
      </c>
      <c r="T5" s="73">
        <f t="shared" si="1"/>
        <v>45185</v>
      </c>
      <c r="U5" s="73">
        <f t="shared" si="1"/>
        <v>45186</v>
      </c>
      <c r="V5" s="73">
        <f t="shared" si="1"/>
        <v>45187</v>
      </c>
      <c r="W5" s="73">
        <f t="shared" si="1"/>
        <v>45188</v>
      </c>
      <c r="X5" s="73">
        <f t="shared" si="1"/>
        <v>45189</v>
      </c>
      <c r="Y5" s="73">
        <f t="shared" si="1"/>
        <v>45190</v>
      </c>
      <c r="Z5" s="73">
        <f t="shared" si="1"/>
        <v>45191</v>
      </c>
      <c r="AA5" s="73">
        <f t="shared" si="1"/>
        <v>45192</v>
      </c>
      <c r="AB5" s="73">
        <f t="shared" si="1"/>
        <v>45193</v>
      </c>
      <c r="AC5" s="73">
        <f t="shared" si="1"/>
        <v>45194</v>
      </c>
      <c r="AD5" s="73">
        <f t="shared" si="1"/>
        <v>45195</v>
      </c>
      <c r="AE5" s="73">
        <f t="shared" si="1"/>
        <v>45196</v>
      </c>
      <c r="AF5" s="73">
        <f t="shared" si="1"/>
        <v>45197</v>
      </c>
      <c r="AG5" s="73">
        <f t="shared" si="1"/>
        <v>45198</v>
      </c>
      <c r="AH5" s="73">
        <f t="shared" si="1"/>
        <v>45199</v>
      </c>
      <c r="AI5" s="73">
        <f t="shared" si="1"/>
        <v>45200</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f t="shared" ref="E6:AI6" si="2">IF(WEEKDAY(E5)=1,"CN",WEEKDAY(E5))</f>
        <v>6</v>
      </c>
      <c r="F6" s="79">
        <f t="shared" si="2"/>
        <v>7</v>
      </c>
      <c r="G6" s="79" t="str">
        <f t="shared" si="2"/>
        <v>CN</v>
      </c>
      <c r="H6" s="79">
        <f t="shared" si="2"/>
        <v>2</v>
      </c>
      <c r="I6" s="79">
        <f t="shared" si="2"/>
        <v>3</v>
      </c>
      <c r="J6" s="79">
        <f t="shared" si="2"/>
        <v>4</v>
      </c>
      <c r="K6" s="79">
        <f t="shared" si="2"/>
        <v>5</v>
      </c>
      <c r="L6" s="79">
        <f t="shared" si="2"/>
        <v>6</v>
      </c>
      <c r="M6" s="79">
        <f t="shared" si="2"/>
        <v>7</v>
      </c>
      <c r="N6" s="79" t="str">
        <f t="shared" si="2"/>
        <v>CN</v>
      </c>
      <c r="O6" s="79">
        <f t="shared" si="2"/>
        <v>2</v>
      </c>
      <c r="P6" s="79">
        <f t="shared" si="2"/>
        <v>3</v>
      </c>
      <c r="Q6" s="79">
        <f t="shared" si="2"/>
        <v>4</v>
      </c>
      <c r="R6" s="79">
        <f t="shared" si="2"/>
        <v>5</v>
      </c>
      <c r="S6" s="79">
        <f t="shared" si="2"/>
        <v>6</v>
      </c>
      <c r="T6" s="79">
        <f t="shared" si="2"/>
        <v>7</v>
      </c>
      <c r="U6" s="79" t="str">
        <f t="shared" si="2"/>
        <v>CN</v>
      </c>
      <c r="V6" s="79">
        <f t="shared" si="2"/>
        <v>2</v>
      </c>
      <c r="W6" s="79">
        <f t="shared" si="2"/>
        <v>3</v>
      </c>
      <c r="X6" s="79">
        <f t="shared" si="2"/>
        <v>4</v>
      </c>
      <c r="Y6" s="79">
        <f t="shared" si="2"/>
        <v>5</v>
      </c>
      <c r="Z6" s="79">
        <f t="shared" si="2"/>
        <v>6</v>
      </c>
      <c r="AA6" s="79">
        <f t="shared" si="2"/>
        <v>7</v>
      </c>
      <c r="AB6" s="79" t="str">
        <f t="shared" si="2"/>
        <v>CN</v>
      </c>
      <c r="AC6" s="79">
        <f t="shared" si="2"/>
        <v>2</v>
      </c>
      <c r="AD6" s="79">
        <f t="shared" si="2"/>
        <v>3</v>
      </c>
      <c r="AE6" s="79">
        <f t="shared" si="2"/>
        <v>4</v>
      </c>
      <c r="AF6" s="79">
        <f t="shared" si="2"/>
        <v>5</v>
      </c>
      <c r="AG6" s="79">
        <f t="shared" si="2"/>
        <v>6</v>
      </c>
      <c r="AH6" s="79">
        <f t="shared" si="2"/>
        <v>7</v>
      </c>
      <c r="AI6" s="79" t="str">
        <f t="shared" si="2"/>
        <v>CN</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2.454801050001E12</v>
      </c>
      <c r="C7" s="82" t="s">
        <v>332</v>
      </c>
      <c r="D7" s="83" t="s">
        <v>131</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2.454801050002E12</v>
      </c>
      <c r="C8" s="114" t="s">
        <v>333</v>
      </c>
      <c r="D8" s="124" t="s">
        <v>83</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2.454801050003E12</v>
      </c>
      <c r="C9" s="82" t="s">
        <v>334</v>
      </c>
      <c r="D9" s="83" t="s">
        <v>335</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06">
        <v>2.454801050004E12</v>
      </c>
      <c r="C10" s="107" t="s">
        <v>129</v>
      </c>
      <c r="D10" s="125" t="s">
        <v>89</v>
      </c>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06">
        <v>2.454801050005E12</v>
      </c>
      <c r="C11" s="107" t="s">
        <v>336</v>
      </c>
      <c r="D11" s="125" t="s">
        <v>85</v>
      </c>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86">
        <f t="shared" si="3"/>
        <v>0</v>
      </c>
      <c r="AK11" s="9">
        <f t="shared" si="4"/>
        <v>0</v>
      </c>
      <c r="AL11" s="9">
        <f t="shared" si="5"/>
        <v>0</v>
      </c>
      <c r="AM11" s="88"/>
      <c r="AN11" s="88"/>
      <c r="AO11" s="64"/>
      <c r="AP11" s="75"/>
      <c r="AQ11" s="75"/>
      <c r="AR11" s="75"/>
      <c r="AS11" s="75" t="s">
        <v>287</v>
      </c>
      <c r="AT11" s="75"/>
      <c r="AU11" s="75"/>
      <c r="AV11" s="75"/>
      <c r="AW11" s="75"/>
      <c r="AX11" s="75"/>
      <c r="AY11" s="75"/>
      <c r="AZ11" s="75"/>
      <c r="BA11" s="75"/>
      <c r="BB11" s="75"/>
      <c r="BC11" s="75"/>
      <c r="BD11" s="75"/>
      <c r="BE11" s="75"/>
      <c r="BF11" s="75"/>
    </row>
    <row r="12" ht="21.0" customHeight="1">
      <c r="A12" s="80">
        <v>6.0</v>
      </c>
      <c r="B12" s="106">
        <v>2.454801050006E12</v>
      </c>
      <c r="C12" s="107" t="s">
        <v>337</v>
      </c>
      <c r="D12" s="125" t="s">
        <v>338</v>
      </c>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06">
        <v>2.454801050007E12</v>
      </c>
      <c r="C13" s="107" t="s">
        <v>339</v>
      </c>
      <c r="D13" s="125" t="s">
        <v>273</v>
      </c>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2.454801050008E12</v>
      </c>
      <c r="C14" s="123" t="s">
        <v>340</v>
      </c>
      <c r="D14" s="125" t="s">
        <v>212</v>
      </c>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06">
        <v>2.454801050009E12</v>
      </c>
      <c r="C15" s="107" t="s">
        <v>341</v>
      </c>
      <c r="D15" s="125" t="s">
        <v>77</v>
      </c>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06">
        <v>2.45480105001E12</v>
      </c>
      <c r="C16" s="107" t="s">
        <v>342</v>
      </c>
      <c r="D16" s="125" t="s">
        <v>343</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06">
        <v>2.454801050011E12</v>
      </c>
      <c r="C17" s="107" t="s">
        <v>344</v>
      </c>
      <c r="D17" s="125" t="s">
        <v>62</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2.454802150005E12</v>
      </c>
      <c r="C18" s="90" t="s">
        <v>345</v>
      </c>
      <c r="D18" s="83" t="s">
        <v>71</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2.454802150008E12</v>
      </c>
      <c r="C19" s="82" t="s">
        <v>346</v>
      </c>
      <c r="D19" s="83" t="s">
        <v>347</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2.45480215001E12</v>
      </c>
      <c r="C20" s="82" t="s">
        <v>348</v>
      </c>
      <c r="D20" s="83" t="s">
        <v>349</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2.454802150004E12</v>
      </c>
      <c r="C21" s="82" t="s">
        <v>283</v>
      </c>
      <c r="D21" s="83" t="s">
        <v>83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2.455202250001E12</v>
      </c>
      <c r="C22" s="82" t="s">
        <v>235</v>
      </c>
      <c r="D22" s="83" t="s">
        <v>350</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2.455202250002E12</v>
      </c>
      <c r="C23" s="82" t="s">
        <v>86</v>
      </c>
      <c r="D23" s="83" t="s">
        <v>71</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2.454802090001E12</v>
      </c>
      <c r="C24" s="90" t="s">
        <v>194</v>
      </c>
      <c r="D24" s="83" t="s">
        <v>351</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2.454802090003E12</v>
      </c>
      <c r="C25" s="114" t="s">
        <v>352</v>
      </c>
      <c r="D25" s="124" t="s">
        <v>189</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2.455103040002E12</v>
      </c>
      <c r="C26" s="82" t="s">
        <v>353</v>
      </c>
      <c r="D26" s="83" t="s">
        <v>167</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2.455103040001E12</v>
      </c>
      <c r="C27" s="114" t="s">
        <v>354</v>
      </c>
      <c r="D27" s="124" t="s">
        <v>355</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2.454802090005E12</v>
      </c>
      <c r="C28" s="82" t="s">
        <v>356</v>
      </c>
      <c r="D28" s="83" t="s">
        <v>50</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2.455202250004E12</v>
      </c>
      <c r="C29" s="114" t="s">
        <v>129</v>
      </c>
      <c r="D29" s="124" t="s">
        <v>244</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2.454801050012E12</v>
      </c>
      <c r="C30" s="82" t="s">
        <v>269</v>
      </c>
      <c r="D30" s="83" t="s">
        <v>225</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c r="C31" s="82"/>
      <c r="D31" s="83"/>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c r="C32" s="82"/>
      <c r="D32" s="83"/>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c r="C33" s="82"/>
      <c r="D33" s="83"/>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c r="C34" s="82"/>
      <c r="D34" s="83"/>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c r="C35" s="82"/>
      <c r="D35" s="83"/>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c r="C36" s="82"/>
      <c r="D36" s="83"/>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c r="C37" s="114"/>
      <c r="D37" s="124"/>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c r="C38" s="82"/>
      <c r="D38" s="83"/>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c r="C39" s="114"/>
      <c r="D39" s="124"/>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c r="C40" s="114"/>
      <c r="D40" s="124"/>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c r="C41" s="126"/>
      <c r="D41" s="127"/>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0</v>
      </c>
      <c r="AK42" s="86">
        <f t="shared" si="6"/>
        <v>0</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v>0.0</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357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2.4552022230033E13</v>
      </c>
      <c r="C7" s="82" t="s">
        <v>358</v>
      </c>
      <c r="D7" s="104" t="s">
        <v>359</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2.4552022230034E13</v>
      </c>
      <c r="C8" s="82" t="s">
        <v>360</v>
      </c>
      <c r="D8" s="104" t="s">
        <v>56</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2.4552022230035E13</v>
      </c>
      <c r="C9" s="82" t="s">
        <v>205</v>
      </c>
      <c r="D9" s="104" t="s">
        <v>220</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2.4552022230036E13</v>
      </c>
      <c r="C10" s="82" t="s">
        <v>361</v>
      </c>
      <c r="D10" s="104" t="s">
        <v>362</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2.4552022230037E13</v>
      </c>
      <c r="C11" s="82" t="s">
        <v>363</v>
      </c>
      <c r="D11" s="104" t="s">
        <v>364</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2.4552022230038E13</v>
      </c>
      <c r="C12" s="82" t="s">
        <v>365</v>
      </c>
      <c r="D12" s="104" t="s">
        <v>170</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2.4552022230039E13</v>
      </c>
      <c r="C13" s="82" t="s">
        <v>317</v>
      </c>
      <c r="D13" s="104" t="s">
        <v>366</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06">
        <v>2.455202223004E13</v>
      </c>
      <c r="C14" s="82" t="s">
        <v>367</v>
      </c>
      <c r="D14" s="83" t="s">
        <v>368</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2.4552022230041E13</v>
      </c>
      <c r="C15" s="82" t="s">
        <v>369</v>
      </c>
      <c r="D15" s="104" t="s">
        <v>355</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2.4552022230042E13</v>
      </c>
      <c r="C16" s="82" t="s">
        <v>370</v>
      </c>
      <c r="D16" s="104" t="s">
        <v>73</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2.4552022230043E13</v>
      </c>
      <c r="C17" s="82" t="s">
        <v>370</v>
      </c>
      <c r="D17" s="83" t="s">
        <v>355</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2.4552022230044E13</v>
      </c>
      <c r="C18" s="82" t="s">
        <v>371</v>
      </c>
      <c r="D18" s="104" t="s">
        <v>372</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2.4552022230045E13</v>
      </c>
      <c r="C19" s="82" t="s">
        <v>373</v>
      </c>
      <c r="D19" s="104" t="s">
        <v>150</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2.4552022230046E13</v>
      </c>
      <c r="C20" s="82" t="s">
        <v>374</v>
      </c>
      <c r="D20" s="104" t="s">
        <v>89</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2.4552022230047E13</v>
      </c>
      <c r="C21" s="82" t="s">
        <v>375</v>
      </c>
      <c r="D21" s="104" t="s">
        <v>73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2.455201570003E12</v>
      </c>
      <c r="C22" s="82" t="s">
        <v>78</v>
      </c>
      <c r="D22" s="104" t="s">
        <v>172</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2.455201570001E12</v>
      </c>
      <c r="C23" s="82" t="s">
        <v>376</v>
      </c>
      <c r="D23" s="104" t="s">
        <v>169</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2.455201570012E12</v>
      </c>
      <c r="C24" s="82" t="s">
        <v>377</v>
      </c>
      <c r="D24" s="104" t="s">
        <v>169</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2.455201570006E12</v>
      </c>
      <c r="C25" s="82" t="s">
        <v>129</v>
      </c>
      <c r="D25" s="104" t="s">
        <v>220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2.455201570007E12</v>
      </c>
      <c r="C26" s="82" t="s">
        <v>378</v>
      </c>
      <c r="D26" s="104" t="s">
        <v>71</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16">
        <v>2.455201570002E12</v>
      </c>
      <c r="C27" s="117" t="s">
        <v>379</v>
      </c>
      <c r="D27" s="118" t="s">
        <v>380</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16">
        <v>2.455201570005E12</v>
      </c>
      <c r="C28" s="117" t="s">
        <v>283</v>
      </c>
      <c r="D28" s="118" t="s">
        <v>73</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v>2.455202010001E12</v>
      </c>
      <c r="C29" s="117" t="s">
        <v>381</v>
      </c>
      <c r="D29" s="118" t="s">
        <v>180</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v>2.455202010002E12</v>
      </c>
      <c r="C30" s="117" t="s">
        <v>382</v>
      </c>
      <c r="D30" s="118" t="s">
        <v>383</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20">
        <v>2.455101060008E12</v>
      </c>
      <c r="C31" s="121" t="s">
        <v>371</v>
      </c>
      <c r="D31" s="122" t="s">
        <v>355</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20">
        <v>2.45520157002E12</v>
      </c>
      <c r="C32" s="121" t="s">
        <v>384</v>
      </c>
      <c r="D32" s="122" t="s">
        <v>50</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20">
        <v>2.455201570021E12</v>
      </c>
      <c r="C33" s="121" t="s">
        <v>385</v>
      </c>
      <c r="D33" s="122" t="s">
        <v>347</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20">
        <v>2.4552022230048E13</v>
      </c>
      <c r="C34" s="121" t="s">
        <v>386</v>
      </c>
      <c r="D34" s="122" t="s">
        <v>387</v>
      </c>
      <c r="E34" s="84"/>
      <c r="F34" s="84"/>
      <c r="G34" s="84"/>
      <c r="H34" s="84"/>
      <c r="I34" s="84"/>
      <c r="J34" s="84"/>
      <c r="K34" s="84"/>
      <c r="L34" s="84"/>
      <c r="M34" s="84"/>
      <c r="N34" s="84"/>
      <c r="O34" s="84"/>
      <c r="P34" s="85"/>
      <c r="Q34" s="84"/>
      <c r="R34" s="84"/>
      <c r="S34" s="84"/>
      <c r="T34" s="84"/>
      <c r="U34" s="84"/>
      <c r="V34" s="84"/>
      <c r="W34" s="84"/>
      <c r="X34" s="84"/>
      <c r="Y34" s="84"/>
      <c r="Z34" s="84"/>
      <c r="AA34" s="84"/>
      <c r="AB34" s="100" t="s">
        <v>190</v>
      </c>
      <c r="AC34" s="84"/>
      <c r="AD34" s="84"/>
      <c r="AE34" s="84"/>
      <c r="AF34" s="84"/>
      <c r="AG34" s="84"/>
      <c r="AH34" s="84"/>
      <c r="AI34" s="84"/>
      <c r="AJ34" s="86">
        <f t="shared" si="3"/>
        <v>0</v>
      </c>
      <c r="AK34" s="9">
        <f t="shared" si="4"/>
        <v>1</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v>2.4552022230049E13</v>
      </c>
      <c r="C35" s="121" t="s">
        <v>388</v>
      </c>
      <c r="D35" s="122" t="s">
        <v>389</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v>2.455202223005E13</v>
      </c>
      <c r="C36" s="121" t="s">
        <v>390</v>
      </c>
      <c r="D36" s="122" t="s">
        <v>326</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v>2.4552022230051E13</v>
      </c>
      <c r="C37" s="121" t="s">
        <v>391</v>
      </c>
      <c r="D37" s="122" t="s">
        <v>318</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2.4552022230052E13</v>
      </c>
      <c r="C38" s="121" t="s">
        <v>371</v>
      </c>
      <c r="D38" s="122" t="s">
        <v>392</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2.4552022230053E13</v>
      </c>
      <c r="C39" s="121" t="s">
        <v>393</v>
      </c>
      <c r="D39" s="122" t="s">
        <v>394</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c r="C40" s="121"/>
      <c r="D40" s="122"/>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c r="C42" s="121"/>
      <c r="D42" s="122"/>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c r="C43" s="121"/>
      <c r="D43" s="122"/>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c r="C44" s="121"/>
      <c r="D44" s="122"/>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0</v>
      </c>
      <c r="AK60" s="86">
        <f t="shared" si="6"/>
        <v>1</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395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2.455202230032E12</v>
      </c>
      <c r="C7" s="82" t="s">
        <v>396</v>
      </c>
      <c r="D7" s="98" t="s">
        <v>167</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2.455201170035E12</v>
      </c>
      <c r="C8" s="82" t="s">
        <v>397</v>
      </c>
      <c r="D8" s="98" t="s">
        <v>228</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2.455202230054E12</v>
      </c>
      <c r="C9" s="82" t="s">
        <v>398</v>
      </c>
      <c r="D9" s="98" t="s">
        <v>399</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2.455202230055E12</v>
      </c>
      <c r="C10" s="82" t="s">
        <v>400</v>
      </c>
      <c r="D10" s="98" t="s">
        <v>77</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2.455202230056E12</v>
      </c>
      <c r="C11" s="82" t="s">
        <v>401</v>
      </c>
      <c r="D11" s="98" t="s">
        <v>62</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2.455202230057E12</v>
      </c>
      <c r="C12" s="82" t="s">
        <v>402</v>
      </c>
      <c r="D12" s="98" t="s">
        <v>403</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2.455202230058E12</v>
      </c>
      <c r="C13" s="82" t="s">
        <v>86</v>
      </c>
      <c r="D13" s="98" t="s">
        <v>404</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2.455202230059E12</v>
      </c>
      <c r="C14" s="82" t="s">
        <v>86</v>
      </c>
      <c r="D14" s="98" t="s">
        <v>404</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2.45520223006E12</v>
      </c>
      <c r="C15" s="82" t="s">
        <v>405</v>
      </c>
      <c r="D15" s="98" t="s">
        <v>315</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2.455202230061E12</v>
      </c>
      <c r="C16" s="82" t="s">
        <v>406</v>
      </c>
      <c r="D16" s="98" t="s">
        <v>131</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2.455202230062E12</v>
      </c>
      <c r="C17" s="82" t="s">
        <v>407</v>
      </c>
      <c r="D17" s="98" t="s">
        <v>268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06">
        <v>2.455202230063E12</v>
      </c>
      <c r="C18" s="82" t="s">
        <v>408</v>
      </c>
      <c r="D18" s="98" t="s">
        <v>167</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2.455202230064E12</v>
      </c>
      <c r="C19" s="82" t="s">
        <v>409</v>
      </c>
      <c r="D19" s="98" t="s">
        <v>87</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2.455202230065E12</v>
      </c>
      <c r="C20" s="82" t="s">
        <v>410</v>
      </c>
      <c r="D20" s="98" t="s">
        <v>411</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2.455202230066E12</v>
      </c>
      <c r="C21" s="82" t="s">
        <v>412</v>
      </c>
      <c r="D21" s="98" t="s">
        <v>413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2.455202230067E12</v>
      </c>
      <c r="C22" s="82" t="s">
        <v>414</v>
      </c>
      <c r="D22" s="98" t="s">
        <v>415</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2.455202230068E12</v>
      </c>
      <c r="C23" s="82" t="s">
        <v>416</v>
      </c>
      <c r="D23" s="98" t="s">
        <v>85</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2.455202230069E12</v>
      </c>
      <c r="C24" s="82" t="s">
        <v>417</v>
      </c>
      <c r="D24" s="98" t="s">
        <v>163</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c r="C25" s="82"/>
      <c r="D25" s="98"/>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c r="C26" s="82"/>
      <c r="D26" s="98"/>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c r="C27" s="82"/>
      <c r="D27" s="98"/>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c r="C28" s="82"/>
      <c r="D28" s="98"/>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c r="C29" s="117"/>
      <c r="D29" s="128"/>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c r="C30" s="117"/>
      <c r="D30" s="128"/>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16"/>
      <c r="C31" s="117"/>
      <c r="D31" s="128"/>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16"/>
      <c r="C32" s="117"/>
      <c r="D32" s="128"/>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16"/>
      <c r="C33" s="117"/>
      <c r="D33" s="128"/>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20"/>
      <c r="C34" s="121"/>
      <c r="D34" s="122"/>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c r="C35" s="121"/>
      <c r="D35" s="122"/>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c r="C36" s="121"/>
      <c r="D36" s="122"/>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c r="C37" s="121"/>
      <c r="D37" s="122"/>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c r="C38" s="121"/>
      <c r="D38" s="122"/>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c r="C39" s="121"/>
      <c r="D39" s="122"/>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c r="C40" s="121"/>
      <c r="D40" s="122"/>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c r="C42" s="121"/>
      <c r="D42" s="122"/>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c r="C43" s="121"/>
      <c r="D43" s="122"/>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c r="C44" s="121"/>
      <c r="D44" s="122"/>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0</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418</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2.458102050048E12</v>
      </c>
      <c r="C7" s="82" t="s">
        <v>419</v>
      </c>
      <c r="D7" s="83" t="s">
        <v>244</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2.458102050049E12</v>
      </c>
      <c r="C8" s="82" t="s">
        <v>420</v>
      </c>
      <c r="D8" s="83" t="s">
        <v>421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2.45810205005E12</v>
      </c>
      <c r="C9" s="82" t="s">
        <v>245</v>
      </c>
      <c r="D9" s="83" t="s">
        <v>103</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2.458102050051E12</v>
      </c>
      <c r="C10" s="82" t="s">
        <v>422</v>
      </c>
      <c r="D10" s="83" t="s">
        <v>423</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2.458102050052E12</v>
      </c>
      <c r="C11" s="82" t="s">
        <v>424</v>
      </c>
      <c r="D11" s="83" t="s">
        <v>89</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2.458102050053E12</v>
      </c>
      <c r="C12" s="82" t="s">
        <v>86</v>
      </c>
      <c r="D12" s="83" t="s">
        <v>120</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2.458102050054E12</v>
      </c>
      <c r="C13" s="82" t="s">
        <v>121</v>
      </c>
      <c r="D13" s="83" t="s">
        <v>131</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2.458102050055E12</v>
      </c>
      <c r="C14" s="90" t="s">
        <v>425</v>
      </c>
      <c r="D14" s="83" t="s">
        <v>170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2.458102050056E12</v>
      </c>
      <c r="C15" s="82" t="s">
        <v>426</v>
      </c>
      <c r="D15" s="83" t="s">
        <v>85</v>
      </c>
      <c r="E15" s="84"/>
      <c r="F15" s="84"/>
      <c r="G15" s="84"/>
      <c r="H15" s="84"/>
      <c r="I15" s="84"/>
      <c r="J15" s="84"/>
      <c r="K15" s="84"/>
      <c r="L15" s="84"/>
      <c r="M15" s="84"/>
      <c r="N15" s="84"/>
      <c r="O15" s="84"/>
      <c r="P15" s="85"/>
      <c r="Q15" s="84"/>
      <c r="R15" s="84"/>
      <c r="S15" s="84"/>
      <c r="T15" s="84"/>
      <c r="U15" s="84"/>
      <c r="V15" s="84"/>
      <c r="W15" s="84"/>
      <c r="X15" s="84"/>
      <c r="Y15" s="84"/>
      <c r="Z15" s="84"/>
      <c r="AA15" s="100" t="s">
        <v>154</v>
      </c>
      <c r="AB15" s="84"/>
      <c r="AC15" s="84"/>
      <c r="AD15" s="84"/>
      <c r="AE15" s="84"/>
      <c r="AF15" s="84"/>
      <c r="AG15" s="84"/>
      <c r="AH15" s="84"/>
      <c r="AI15" s="84"/>
      <c r="AJ15" s="86">
        <f t="shared" si="3"/>
        <v>1</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2.458102050057E12</v>
      </c>
      <c r="C16" s="82" t="s">
        <v>427</v>
      </c>
      <c r="D16" s="83" t="s">
        <v>421</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2.458102050058E12</v>
      </c>
      <c r="C17" s="82" t="s">
        <v>428</v>
      </c>
      <c r="D17" s="83" t="s">
        <v>326</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2.458102050059E12</v>
      </c>
      <c r="C18" s="82" t="s">
        <v>76</v>
      </c>
      <c r="D18" s="83" t="s">
        <v>54</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2.45810205006E12</v>
      </c>
      <c r="C19" s="82" t="s">
        <v>429</v>
      </c>
      <c r="D19" s="83" t="s">
        <v>167</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2.458102050061E12</v>
      </c>
      <c r="C20" s="82" t="s">
        <v>430</v>
      </c>
      <c r="D20" s="83" t="s">
        <v>54</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2.458102050062E12</v>
      </c>
      <c r="C21" s="82" t="s">
        <v>431</v>
      </c>
      <c r="D21" s="83" t="s">
        <v>73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2.458102050063E12</v>
      </c>
      <c r="C22" s="82" t="s">
        <v>432</v>
      </c>
      <c r="D22" s="83" t="s">
        <v>153</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2.458102050064E12</v>
      </c>
      <c r="C23" s="82" t="s">
        <v>433</v>
      </c>
      <c r="D23" s="83" t="s">
        <v>244</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2.458102050065E12</v>
      </c>
      <c r="C24" s="82" t="s">
        <v>434</v>
      </c>
      <c r="D24" s="83" t="s">
        <v>54</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2.458102050066E12</v>
      </c>
      <c r="C25" s="82" t="s">
        <v>435</v>
      </c>
      <c r="D25" s="83" t="s">
        <v>318</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2.458102050067E12</v>
      </c>
      <c r="C26" s="82" t="s">
        <v>436</v>
      </c>
      <c r="D26" s="83" t="s">
        <v>437</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2.458102050068E12</v>
      </c>
      <c r="C27" s="82" t="s">
        <v>438</v>
      </c>
      <c r="D27" s="83" t="s">
        <v>177</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2.458102050069E12</v>
      </c>
      <c r="C28" s="82" t="s">
        <v>226</v>
      </c>
      <c r="D28" s="83" t="s">
        <v>54</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2.45810205007E12</v>
      </c>
      <c r="C29" s="82" t="s">
        <v>439</v>
      </c>
      <c r="D29" s="83" t="s">
        <v>232</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2.458101030001E12</v>
      </c>
      <c r="C30" s="82" t="s">
        <v>440</v>
      </c>
      <c r="D30" s="83" t="s">
        <v>167</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2.458105010002E12</v>
      </c>
      <c r="C31" s="82" t="s">
        <v>441</v>
      </c>
      <c r="D31" s="83" t="s">
        <v>163</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2.458105010003E12</v>
      </c>
      <c r="C32" s="82" t="s">
        <v>442</v>
      </c>
      <c r="D32" s="83" t="s">
        <v>326</v>
      </c>
      <c r="E32" s="84"/>
      <c r="F32" s="84"/>
      <c r="G32" s="84"/>
      <c r="H32" s="84"/>
      <c r="I32" s="84"/>
      <c r="J32" s="84"/>
      <c r="K32" s="84"/>
      <c r="L32" s="84"/>
      <c r="M32" s="84"/>
      <c r="N32" s="84"/>
      <c r="O32" s="84"/>
      <c r="P32" s="85"/>
      <c r="Q32" s="84"/>
      <c r="R32" s="84"/>
      <c r="S32" s="84"/>
      <c r="T32" s="84"/>
      <c r="U32" s="84"/>
      <c r="V32" s="84"/>
      <c r="W32" s="84"/>
      <c r="X32" s="84"/>
      <c r="Y32" s="84"/>
      <c r="Z32" s="84"/>
      <c r="AA32" s="84"/>
      <c r="AB32" s="100" t="s">
        <v>190</v>
      </c>
      <c r="AC32" s="84"/>
      <c r="AD32" s="84"/>
      <c r="AE32" s="84"/>
      <c r="AF32" s="84"/>
      <c r="AG32" s="84"/>
      <c r="AH32" s="84"/>
      <c r="AI32" s="84"/>
      <c r="AJ32" s="86">
        <f t="shared" si="3"/>
        <v>0</v>
      </c>
      <c r="AK32" s="9">
        <f t="shared" si="4"/>
        <v>1</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2.454802090004E12</v>
      </c>
      <c r="C33" s="82" t="s">
        <v>443</v>
      </c>
      <c r="D33" s="83" t="s">
        <v>411</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2.455402060001E12</v>
      </c>
      <c r="C34" s="82" t="s">
        <v>444</v>
      </c>
      <c r="D34" s="83" t="s">
        <v>54</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2.455402060005E12</v>
      </c>
      <c r="C35" s="82" t="s">
        <v>445</v>
      </c>
      <c r="D35" s="83" t="s">
        <v>421</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2.455402060006E12</v>
      </c>
      <c r="C36" s="90" t="s">
        <v>446</v>
      </c>
      <c r="D36" s="83" t="s">
        <v>304</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2.455402060008E12</v>
      </c>
      <c r="C37" s="82" t="s">
        <v>447</v>
      </c>
      <c r="D37" s="83" t="s">
        <v>448</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2.458105010001E12</v>
      </c>
      <c r="C38" s="121" t="s">
        <v>449</v>
      </c>
      <c r="D38" s="122" t="s">
        <v>450</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2.455402060002E12</v>
      </c>
      <c r="C39" s="121" t="s">
        <v>451</v>
      </c>
      <c r="D39" s="122" t="s">
        <v>77</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v>2.455402060004E12</v>
      </c>
      <c r="C40" s="121" t="s">
        <v>452</v>
      </c>
      <c r="D40" s="122" t="s">
        <v>214</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6">SUM(AJ8:AJ41)</f>
        <v>1</v>
      </c>
      <c r="AK42" s="86">
        <f t="shared" si="6"/>
        <v>1</v>
      </c>
      <c r="AL42" s="86">
        <f t="shared" si="6"/>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453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2.455202050001E12</v>
      </c>
      <c r="C7" s="82" t="s">
        <v>454</v>
      </c>
      <c r="D7" s="83" t="s">
        <v>73</v>
      </c>
      <c r="E7" s="84"/>
      <c r="F7" s="84"/>
      <c r="G7" s="84"/>
      <c r="H7" s="84"/>
      <c r="I7" s="84"/>
      <c r="J7" s="84"/>
      <c r="K7" s="84"/>
      <c r="L7" s="84"/>
      <c r="M7" s="84"/>
      <c r="N7" s="84"/>
      <c r="O7" s="84"/>
      <c r="P7" s="85"/>
      <c r="Q7" s="84"/>
      <c r="R7" s="84"/>
      <c r="S7" s="84"/>
      <c r="T7" s="84"/>
      <c r="U7" s="84"/>
      <c r="V7" s="84"/>
      <c r="W7" s="84"/>
      <c r="X7" s="84"/>
      <c r="Y7" s="84"/>
      <c r="Z7" s="84"/>
      <c r="AA7" s="100" t="s">
        <v>190</v>
      </c>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1</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2.455202050002E12</v>
      </c>
      <c r="C8" s="82" t="s">
        <v>455</v>
      </c>
      <c r="D8" s="83" t="s">
        <v>89</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2.455202050003E12</v>
      </c>
      <c r="C9" s="82" t="s">
        <v>115</v>
      </c>
      <c r="D9" s="83" t="s">
        <v>153</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2.455202050004E12</v>
      </c>
      <c r="C10" s="82" t="s">
        <v>456</v>
      </c>
      <c r="D10" s="83" t="s">
        <v>457</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2.455202050005E12</v>
      </c>
      <c r="C11" s="82" t="s">
        <v>458</v>
      </c>
      <c r="D11" s="83" t="s">
        <v>58</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06">
        <v>2.455202050006E12</v>
      </c>
      <c r="C12" s="82" t="s">
        <v>250</v>
      </c>
      <c r="D12" s="83" t="s">
        <v>167</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2.455202050007E12</v>
      </c>
      <c r="C13" s="82" t="s">
        <v>459</v>
      </c>
      <c r="D13" s="83" t="s">
        <v>460</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2.455202050008E12</v>
      </c>
      <c r="C14" s="90" t="s">
        <v>461</v>
      </c>
      <c r="D14" s="83" t="s">
        <v>359</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2.455202050009E12</v>
      </c>
      <c r="C15" s="82" t="s">
        <v>205</v>
      </c>
      <c r="D15" s="83" t="s">
        <v>387</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2.45520205001E12</v>
      </c>
      <c r="C16" s="82" t="s">
        <v>462</v>
      </c>
      <c r="D16" s="83" t="s">
        <v>349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2.455202050011E12</v>
      </c>
      <c r="C17" s="82" t="s">
        <v>463</v>
      </c>
      <c r="D17" s="83" t="s">
        <v>464</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06">
        <v>2.455202050012E12</v>
      </c>
      <c r="C18" s="82" t="s">
        <v>283</v>
      </c>
      <c r="D18" s="83" t="s">
        <v>89</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2.455202050013E12</v>
      </c>
      <c r="C19" s="90" t="s">
        <v>465</v>
      </c>
      <c r="D19" s="83" t="s">
        <v>79</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2.455202050014E12</v>
      </c>
      <c r="C20" s="82" t="s">
        <v>466</v>
      </c>
      <c r="D20" s="83" t="s">
        <v>232</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2.455202050015E12</v>
      </c>
      <c r="C21" s="82" t="s">
        <v>129</v>
      </c>
      <c r="D21" s="83" t="s">
        <v>165</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2.455202050016E12</v>
      </c>
      <c r="C22" s="82" t="s">
        <v>467</v>
      </c>
      <c r="D22" s="83" t="s">
        <v>77</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2.455202050017E12</v>
      </c>
      <c r="C23" s="82" t="s">
        <v>468</v>
      </c>
      <c r="D23" s="83" t="s">
        <v>469</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2.455202050018E12</v>
      </c>
      <c r="C24" s="82" t="s">
        <v>470</v>
      </c>
      <c r="D24" s="83" t="s">
        <v>73</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2.455202050019E12</v>
      </c>
      <c r="C25" s="82" t="s">
        <v>371</v>
      </c>
      <c r="D25" s="83" t="s">
        <v>118</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2.45520205002E12</v>
      </c>
      <c r="C26" s="82" t="s">
        <v>471</v>
      </c>
      <c r="D26" s="83" t="s">
        <v>472</v>
      </c>
      <c r="E26" s="84"/>
      <c r="F26" s="84"/>
      <c r="G26" s="84"/>
      <c r="H26" s="84"/>
      <c r="I26" s="84"/>
      <c r="J26" s="84"/>
      <c r="K26" s="84"/>
      <c r="L26" s="84"/>
      <c r="M26" s="84"/>
      <c r="N26" s="84"/>
      <c r="O26" s="84"/>
      <c r="P26" s="85"/>
      <c r="Q26" s="84"/>
      <c r="R26" s="84"/>
      <c r="S26" s="84"/>
      <c r="T26" s="84"/>
      <c r="U26" s="84"/>
      <c r="V26" s="84"/>
      <c r="W26" s="84"/>
      <c r="X26" s="84"/>
      <c r="Y26" s="84"/>
      <c r="Z26" s="84"/>
      <c r="AA26" s="100" t="s">
        <v>154</v>
      </c>
      <c r="AB26" s="84"/>
      <c r="AC26" s="84"/>
      <c r="AD26" s="84"/>
      <c r="AE26" s="84"/>
      <c r="AF26" s="84"/>
      <c r="AG26" s="84"/>
      <c r="AH26" s="84"/>
      <c r="AI26" s="84"/>
      <c r="AJ26" s="86">
        <f t="shared" si="3"/>
        <v>1</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2.455202050021E12</v>
      </c>
      <c r="C27" s="82" t="s">
        <v>473</v>
      </c>
      <c r="D27" s="83" t="s">
        <v>474</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2.455202050022E12</v>
      </c>
      <c r="C28" s="82" t="s">
        <v>371</v>
      </c>
      <c r="D28" s="83" t="s">
        <v>56</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v>2.455202050023E12</v>
      </c>
      <c r="C29" s="117" t="s">
        <v>475</v>
      </c>
      <c r="D29" s="130" t="s">
        <v>238</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v>2.455202050024E12</v>
      </c>
      <c r="C30" s="117" t="s">
        <v>476</v>
      </c>
      <c r="D30" s="130" t="s">
        <v>58</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16">
        <v>2.455202050025E12</v>
      </c>
      <c r="C31" s="117" t="s">
        <v>340</v>
      </c>
      <c r="D31" s="130" t="s">
        <v>244</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16">
        <v>2.455202050026E12</v>
      </c>
      <c r="C32" s="117" t="s">
        <v>477</v>
      </c>
      <c r="D32" s="130" t="s">
        <v>89</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31">
        <v>2.455202050028E12</v>
      </c>
      <c r="C33" s="117" t="s">
        <v>478</v>
      </c>
      <c r="D33" s="128" t="s">
        <v>170</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31">
        <v>2.455202050029E12</v>
      </c>
      <c r="C34" s="117" t="s">
        <v>479</v>
      </c>
      <c r="D34" s="128" t="s">
        <v>73</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v>2.45520205003E12</v>
      </c>
      <c r="C35" s="121" t="s">
        <v>480</v>
      </c>
      <c r="D35" s="122" t="s">
        <v>220</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v>2.455202050031E12</v>
      </c>
      <c r="C36" s="121" t="s">
        <v>481</v>
      </c>
      <c r="D36" s="122" t="s">
        <v>295</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v>2.455202050032E12</v>
      </c>
      <c r="C37" s="121" t="s">
        <v>482</v>
      </c>
      <c r="D37" s="122" t="s">
        <v>222</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2.455202050033E12</v>
      </c>
      <c r="C38" s="121" t="s">
        <v>483</v>
      </c>
      <c r="D38" s="122" t="s">
        <v>89</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2.455202050034E12</v>
      </c>
      <c r="C39" s="121" t="s">
        <v>484</v>
      </c>
      <c r="D39" s="122" t="s">
        <v>349</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v>2.455202050035E12</v>
      </c>
      <c r="C40" s="121" t="s">
        <v>178</v>
      </c>
      <c r="D40" s="122" t="s">
        <v>244</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v>2.455202050037E12</v>
      </c>
      <c r="C41" s="121" t="s">
        <v>485</v>
      </c>
      <c r="D41" s="122" t="s">
        <v>486</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v>2.455202050038E12</v>
      </c>
      <c r="C42" s="121" t="s">
        <v>49</v>
      </c>
      <c r="D42" s="122" t="s">
        <v>387</v>
      </c>
      <c r="E42" s="84"/>
      <c r="F42" s="84"/>
      <c r="G42" s="84"/>
      <c r="H42" s="84"/>
      <c r="I42" s="84"/>
      <c r="J42" s="84"/>
      <c r="K42" s="84"/>
      <c r="L42" s="84"/>
      <c r="M42" s="84"/>
      <c r="N42" s="84"/>
      <c r="O42" s="84"/>
      <c r="P42" s="85"/>
      <c r="Q42" s="84"/>
      <c r="R42" s="84"/>
      <c r="S42" s="84"/>
      <c r="T42" s="84"/>
      <c r="U42" s="84"/>
      <c r="V42" s="84"/>
      <c r="W42" s="84"/>
      <c r="X42" s="84"/>
      <c r="Y42" s="84"/>
      <c r="Z42" s="84"/>
      <c r="AA42" s="100" t="s">
        <v>154</v>
      </c>
      <c r="AB42" s="84"/>
      <c r="AC42" s="84"/>
      <c r="AD42" s="84"/>
      <c r="AE42" s="84"/>
      <c r="AF42" s="84"/>
      <c r="AG42" s="84"/>
      <c r="AH42" s="84"/>
      <c r="AI42" s="84"/>
      <c r="AJ42" s="86">
        <f t="shared" si="3"/>
        <v>1</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2.455202050039E12</v>
      </c>
      <c r="C43" s="121" t="s">
        <v>487</v>
      </c>
      <c r="D43" s="122" t="s">
        <v>165</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2.45520205004E12</v>
      </c>
      <c r="C44" s="121" t="s">
        <v>488</v>
      </c>
      <c r="D44" s="122" t="s">
        <v>79</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v>2.455202050041E12</v>
      </c>
      <c r="C45" s="121" t="s">
        <v>86</v>
      </c>
      <c r="D45" s="122" t="s">
        <v>212</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v>2.455202050042E12</v>
      </c>
      <c r="C46" s="121" t="s">
        <v>489</v>
      </c>
      <c r="D46" s="122" t="s">
        <v>73</v>
      </c>
      <c r="E46" s="84"/>
      <c r="F46" s="84"/>
      <c r="G46" s="84"/>
      <c r="H46" s="84"/>
      <c r="I46" s="84"/>
      <c r="J46" s="84"/>
      <c r="K46" s="84"/>
      <c r="L46" s="84"/>
      <c r="M46" s="84"/>
      <c r="N46" s="84"/>
      <c r="O46" s="84"/>
      <c r="P46" s="85"/>
      <c r="Q46" s="84"/>
      <c r="R46" s="84"/>
      <c r="S46" s="84"/>
      <c r="T46" s="84"/>
      <c r="U46" s="84"/>
      <c r="V46" s="84"/>
      <c r="W46" s="84"/>
      <c r="X46" s="84"/>
      <c r="Y46" s="84"/>
      <c r="Z46" s="84"/>
      <c r="AA46" s="100" t="s">
        <v>154</v>
      </c>
      <c r="AB46" s="84"/>
      <c r="AC46" s="84"/>
      <c r="AD46" s="84"/>
      <c r="AE46" s="84"/>
      <c r="AF46" s="84"/>
      <c r="AG46" s="84"/>
      <c r="AH46" s="84"/>
      <c r="AI46" s="84"/>
      <c r="AJ46" s="86">
        <f t="shared" si="3"/>
        <v>1</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v>2.455202050043E12</v>
      </c>
      <c r="C47" s="121" t="s">
        <v>490</v>
      </c>
      <c r="D47" s="122" t="s">
        <v>103</v>
      </c>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v>2.455202050044E12</v>
      </c>
      <c r="C48" s="121" t="s">
        <v>491</v>
      </c>
      <c r="D48" s="122" t="s">
        <v>492</v>
      </c>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v>2.455202050045E12</v>
      </c>
      <c r="C49" s="121" t="s">
        <v>493</v>
      </c>
      <c r="D49" s="122" t="s">
        <v>389</v>
      </c>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v>2.455201570004E12</v>
      </c>
      <c r="C50" s="121" t="s">
        <v>70</v>
      </c>
      <c r="D50" s="122" t="s">
        <v>73</v>
      </c>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v>2.455201570009E12</v>
      </c>
      <c r="C51" s="121" t="s">
        <v>67</v>
      </c>
      <c r="D51" s="122" t="s">
        <v>494</v>
      </c>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v>2.45520157001E12</v>
      </c>
      <c r="C52" s="121" t="s">
        <v>495</v>
      </c>
      <c r="D52" s="122" t="s">
        <v>89</v>
      </c>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v>2.455201570008E12</v>
      </c>
      <c r="C53" s="121" t="s">
        <v>173</v>
      </c>
      <c r="D53" s="122" t="s">
        <v>238</v>
      </c>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v>2.455202050046E12</v>
      </c>
      <c r="C54" s="121" t="s">
        <v>496</v>
      </c>
      <c r="D54" s="122" t="s">
        <v>71</v>
      </c>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v>2.455201150054E12</v>
      </c>
      <c r="C55" s="121" t="s">
        <v>497</v>
      </c>
      <c r="D55" s="122" t="s">
        <v>498</v>
      </c>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3</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499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2.458104020001E12</v>
      </c>
      <c r="C7" s="90" t="s">
        <v>500</v>
      </c>
      <c r="D7" s="83" t="s">
        <v>48</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2.458104020002E12</v>
      </c>
      <c r="C8" s="82" t="s">
        <v>501</v>
      </c>
      <c r="D8" s="83" t="s">
        <v>68</v>
      </c>
      <c r="E8" s="84"/>
      <c r="F8" s="84"/>
      <c r="G8" s="84"/>
      <c r="H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2.458104020003E12</v>
      </c>
      <c r="C9" s="82" t="s">
        <v>502</v>
      </c>
      <c r="D9" s="83" t="s">
        <v>503</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2.458104020004E12</v>
      </c>
      <c r="C10" s="82" t="s">
        <v>106</v>
      </c>
      <c r="D10" s="83" t="s">
        <v>87</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2.458104020005E12</v>
      </c>
      <c r="C11" s="90" t="s">
        <v>504</v>
      </c>
      <c r="D11" s="83" t="s">
        <v>120</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2.458104020006E12</v>
      </c>
      <c r="C12" s="82" t="s">
        <v>86</v>
      </c>
      <c r="D12" s="83" t="s">
        <v>505</v>
      </c>
      <c r="E12" s="84"/>
      <c r="F12" s="84"/>
      <c r="G12" s="84"/>
      <c r="H12" s="84"/>
      <c r="I12" s="84"/>
      <c r="J12" s="84"/>
      <c r="K12" s="84"/>
      <c r="L12" s="84"/>
      <c r="M12" s="84"/>
      <c r="N12" s="84"/>
      <c r="O12" s="84"/>
      <c r="P12" s="85"/>
      <c r="Q12" s="84"/>
      <c r="R12" s="84"/>
      <c r="S12" s="84"/>
      <c r="T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2.458104020007E12</v>
      </c>
      <c r="C13" s="82" t="s">
        <v>506</v>
      </c>
      <c r="D13" s="83" t="s">
        <v>177</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2.458104020008E12</v>
      </c>
      <c r="C14" s="82" t="s">
        <v>507</v>
      </c>
      <c r="D14" s="83" t="s">
        <v>508</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2.458104020009E12</v>
      </c>
      <c r="C15" s="82" t="s">
        <v>509</v>
      </c>
      <c r="D15" s="83" t="s">
        <v>87</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2.45810402001E12</v>
      </c>
      <c r="C16" s="82" t="s">
        <v>215</v>
      </c>
      <c r="D16" s="83" t="s">
        <v>304</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2.458104020011E12</v>
      </c>
      <c r="C17" s="82" t="s">
        <v>510</v>
      </c>
      <c r="D17" s="83" t="s">
        <v>498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2.458104020012E12</v>
      </c>
      <c r="C18" s="82" t="s">
        <v>511</v>
      </c>
      <c r="D18" s="83" t="s">
        <v>271</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2.458104020013E12</v>
      </c>
      <c r="C19" s="82" t="s">
        <v>512</v>
      </c>
      <c r="D19" s="83" t="s">
        <v>52</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2.458104020014E12</v>
      </c>
      <c r="C20" s="82" t="s">
        <v>513</v>
      </c>
      <c r="D20" s="83" t="s">
        <v>48</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2.458104020015E12</v>
      </c>
      <c r="C21" s="82" t="s">
        <v>514</v>
      </c>
      <c r="D21" s="83" t="s">
        <v>508</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2.458104020016E12</v>
      </c>
      <c r="C22" s="82" t="s">
        <v>515</v>
      </c>
      <c r="D22" s="83" t="s">
        <v>62</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2.458104020017E12</v>
      </c>
      <c r="C23" s="82" t="s">
        <v>516</v>
      </c>
      <c r="D23" s="83" t="s">
        <v>315</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2.458104020018E12</v>
      </c>
      <c r="C24" s="82" t="s">
        <v>517</v>
      </c>
      <c r="D24" s="83" t="s">
        <v>54</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2.458104020019E12</v>
      </c>
      <c r="C25" s="82" t="s">
        <v>518</v>
      </c>
      <c r="D25" s="83" t="s">
        <v>519</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2.45810402002E12</v>
      </c>
      <c r="C26" s="82" t="s">
        <v>520</v>
      </c>
      <c r="D26" s="83" t="s">
        <v>521</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2.458104020021E12</v>
      </c>
      <c r="C27" s="82" t="s">
        <v>522</v>
      </c>
      <c r="D27" s="83" t="s">
        <v>87</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2.458104020022E12</v>
      </c>
      <c r="C28" s="82" t="s">
        <v>523</v>
      </c>
      <c r="D28" s="83" t="s">
        <v>524</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2.458104020023E12</v>
      </c>
      <c r="C29" s="82" t="s">
        <v>371</v>
      </c>
      <c r="D29" s="83" t="s">
        <v>460</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2.458104020024E12</v>
      </c>
      <c r="C30" s="82" t="s">
        <v>215</v>
      </c>
      <c r="D30" s="83" t="s">
        <v>105</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2.458104020025E12</v>
      </c>
      <c r="C31" s="82" t="s">
        <v>525</v>
      </c>
      <c r="D31" s="83" t="s">
        <v>486</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2.458104020026E12</v>
      </c>
      <c r="C32" s="82" t="s">
        <v>526</v>
      </c>
      <c r="D32" s="83" t="s">
        <v>315</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2.458104020027E12</v>
      </c>
      <c r="C33" s="82" t="s">
        <v>527</v>
      </c>
      <c r="D33" s="83" t="s">
        <v>133</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2.458104020028E12</v>
      </c>
      <c r="C34" s="82" t="s">
        <v>528</v>
      </c>
      <c r="D34" s="83" t="s">
        <v>114</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v>2.458104020029E12</v>
      </c>
      <c r="C35" s="82" t="s">
        <v>529</v>
      </c>
      <c r="D35" s="83" t="s">
        <v>530</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v>2.45810402003E12</v>
      </c>
      <c r="C36" s="82" t="s">
        <v>121</v>
      </c>
      <c r="D36" s="83" t="s">
        <v>69</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v>2.458104020031E12</v>
      </c>
      <c r="C37" s="82" t="s">
        <v>309</v>
      </c>
      <c r="D37" s="83" t="s">
        <v>531</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v>2.458104020032E12</v>
      </c>
      <c r="C38" s="82" t="s">
        <v>532</v>
      </c>
      <c r="D38" s="83" t="s">
        <v>87</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89">
        <v>2.458104020033E12</v>
      </c>
      <c r="C39" s="82" t="s">
        <v>533</v>
      </c>
      <c r="D39" s="83" t="s">
        <v>153</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89">
        <v>2.458104020034E12</v>
      </c>
      <c r="C40" s="82" t="s">
        <v>534</v>
      </c>
      <c r="D40" s="83" t="s">
        <v>60</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89">
        <v>2.458104020035E12</v>
      </c>
      <c r="C41" s="82" t="s">
        <v>535</v>
      </c>
      <c r="D41" s="83" t="s">
        <v>60</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16">
        <v>2.458104020036E12</v>
      </c>
      <c r="C42" s="117" t="s">
        <v>536</v>
      </c>
      <c r="D42" s="130" t="s">
        <v>151</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2.458104020037E12</v>
      </c>
      <c r="C43" s="121" t="s">
        <v>537</v>
      </c>
      <c r="D43" s="122" t="s">
        <v>538</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2.458104020038E12</v>
      </c>
      <c r="C44" s="121" t="s">
        <v>539</v>
      </c>
      <c r="D44" s="122" t="s">
        <v>120</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v>2.45810402005E12</v>
      </c>
      <c r="C45" s="121" t="s">
        <v>540</v>
      </c>
      <c r="D45" s="122" t="s">
        <v>114</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0</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cfRule type="expression" dxfId="1" priority="1">
      <formula>IF(I$6="CN",1,0)</formula>
    </cfRule>
  </conditionalFormatting>
  <conditionalFormatting sqref="H8">
    <cfRule type="expression" dxfId="0" priority="2">
      <formula>IF(I$6="CN",1,0)</formula>
    </cfRule>
  </conditionalFormatting>
  <conditionalFormatting sqref="E6:E44 F6:G59 H6 I6:I7 I9:I44 J6:J59 K6:L44 M6:N59 O6:P6 Q6:AI59">
    <cfRule type="expression" dxfId="0" priority="3">
      <formula>IF(E$6="CN",1,0)</formula>
    </cfRule>
  </conditionalFormatting>
  <conditionalFormatting sqref="E6:G59 H6 I6:I7 I9:I59 J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2.458104020039E12</v>
      </c>
      <c r="C7" s="82" t="s">
        <v>542</v>
      </c>
      <c r="D7" s="132" t="s">
        <v>543</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2.45810402004E12</v>
      </c>
      <c r="C8" s="82" t="s">
        <v>512</v>
      </c>
      <c r="D8" s="132" t="s">
        <v>544</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2.458104020041E12</v>
      </c>
      <c r="C9" s="82" t="s">
        <v>545</v>
      </c>
      <c r="D9" s="132" t="s">
        <v>544</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2.458104020042E12</v>
      </c>
      <c r="C10" s="82" t="s">
        <v>546</v>
      </c>
      <c r="D10" s="132" t="s">
        <v>547</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2.458104020043E12</v>
      </c>
      <c r="C11" s="82" t="s">
        <v>548</v>
      </c>
      <c r="D11" s="132" t="s">
        <v>437</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2.458104020044E12</v>
      </c>
      <c r="C12" s="82" t="s">
        <v>549</v>
      </c>
      <c r="D12" s="132" t="s">
        <v>60</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2.458104020045E12</v>
      </c>
      <c r="C13" s="82" t="s">
        <v>550</v>
      </c>
      <c r="D13" s="132" t="s">
        <v>551</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2.458104020046E12</v>
      </c>
      <c r="C14" s="82" t="s">
        <v>552</v>
      </c>
      <c r="D14" s="132" t="s">
        <v>68</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2.458104020047E12</v>
      </c>
      <c r="C15" s="82" t="s">
        <v>553</v>
      </c>
      <c r="D15" s="132" t="s">
        <v>153</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2.458104020048E12</v>
      </c>
      <c r="C16" s="82" t="s">
        <v>554</v>
      </c>
      <c r="D16" s="132" t="s">
        <v>551</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2.458104020049E12</v>
      </c>
      <c r="C17" s="82" t="s">
        <v>555</v>
      </c>
      <c r="D17" s="132" t="s">
        <v>48</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2.458104020051E12</v>
      </c>
      <c r="C18" s="82" t="s">
        <v>556</v>
      </c>
      <c r="D18" s="132" t="s">
        <v>543</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2.458104020053E12</v>
      </c>
      <c r="C19" s="82" t="s">
        <v>557</v>
      </c>
      <c r="D19" s="132" t="s">
        <v>48</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2.458104020054E12</v>
      </c>
      <c r="C20" s="82" t="s">
        <v>558</v>
      </c>
      <c r="D20" s="132" t="s">
        <v>52</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2.458104020055E12</v>
      </c>
      <c r="C21" s="82" t="s">
        <v>559</v>
      </c>
      <c r="D21" s="132" t="s">
        <v>120</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2.458104020056E12</v>
      </c>
      <c r="C22" s="82" t="s">
        <v>560</v>
      </c>
      <c r="D22" s="132" t="s">
        <v>54</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2.458104020057E12</v>
      </c>
      <c r="C23" s="82" t="s">
        <v>561</v>
      </c>
      <c r="D23" s="132" t="s">
        <v>137</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2.458104020058E12</v>
      </c>
      <c r="C24" s="82" t="s">
        <v>562</v>
      </c>
      <c r="D24" s="132" t="s">
        <v>508</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2.458104020059E12</v>
      </c>
      <c r="C25" s="82" t="s">
        <v>563</v>
      </c>
      <c r="D25" s="132" t="s">
        <v>137</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2.45810402006E12</v>
      </c>
      <c r="C26" s="82" t="s">
        <v>564</v>
      </c>
      <c r="D26" s="132" t="s">
        <v>565</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2.458104020061E12</v>
      </c>
      <c r="C27" s="82" t="s">
        <v>566</v>
      </c>
      <c r="D27" s="132" t="s">
        <v>286</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2.458104020062E12</v>
      </c>
      <c r="C28" s="82" t="s">
        <v>567</v>
      </c>
      <c r="D28" s="132" t="s">
        <v>120</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2.458104020063E12</v>
      </c>
      <c r="C29" s="82" t="s">
        <v>568</v>
      </c>
      <c r="D29" s="132" t="s">
        <v>569</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2.458104020064E12</v>
      </c>
      <c r="C30" s="82" t="s">
        <v>570</v>
      </c>
      <c r="D30" s="132" t="s">
        <v>60</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2.458104020065E12</v>
      </c>
      <c r="C31" s="82" t="s">
        <v>303</v>
      </c>
      <c r="D31" s="132" t="s">
        <v>565</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2.458104020066E12</v>
      </c>
      <c r="C32" s="82" t="s">
        <v>215</v>
      </c>
      <c r="D32" s="132" t="s">
        <v>161</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v>2.458104020067E12</v>
      </c>
      <c r="C33" s="82" t="s">
        <v>571</v>
      </c>
      <c r="D33" s="132" t="s">
        <v>572</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v>2.458104020068E12</v>
      </c>
      <c r="C34" s="82" t="s">
        <v>573</v>
      </c>
      <c r="D34" s="132" t="s">
        <v>69</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16">
        <v>2.458104020069E12</v>
      </c>
      <c r="C35" s="117" t="s">
        <v>574</v>
      </c>
      <c r="D35" s="133" t="s">
        <v>142</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16">
        <v>2.45810402007E12</v>
      </c>
      <c r="C36" s="117" t="s">
        <v>575</v>
      </c>
      <c r="D36" s="133" t="s">
        <v>519</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16">
        <v>2.455101060013E12</v>
      </c>
      <c r="C37" s="117" t="s">
        <v>576</v>
      </c>
      <c r="D37" s="133" t="s">
        <v>54</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16">
        <v>2.455101060014E12</v>
      </c>
      <c r="C38" s="117" t="s">
        <v>577</v>
      </c>
      <c r="D38" s="133" t="s">
        <v>578</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16">
        <v>2.455101060015E12</v>
      </c>
      <c r="C39" s="117" t="s">
        <v>579</v>
      </c>
      <c r="D39" s="133" t="s">
        <v>580</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16">
        <v>2.455101060017E12</v>
      </c>
      <c r="C40" s="117" t="s">
        <v>581</v>
      </c>
      <c r="D40" s="133" t="s">
        <v>364</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v>2.453404340003E12</v>
      </c>
      <c r="C41" s="117" t="s">
        <v>582</v>
      </c>
      <c r="D41" s="133" t="s">
        <v>128</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16">
        <v>2.455402060007E12</v>
      </c>
      <c r="C42" s="117" t="s">
        <v>583</v>
      </c>
      <c r="D42" s="133" t="s">
        <v>52</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2.455402060011E12</v>
      </c>
      <c r="C43" s="121" t="s">
        <v>584</v>
      </c>
      <c r="D43" s="122" t="s">
        <v>585</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2.455402060012E12</v>
      </c>
      <c r="C44" s="121" t="s">
        <v>586</v>
      </c>
      <c r="D44" s="122" t="s">
        <v>105</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6">SUM(AJ8:AJ51)</f>
        <v>0</v>
      </c>
      <c r="AK52" s="86">
        <f t="shared" si="6"/>
        <v>0</v>
      </c>
      <c r="AL52" s="86">
        <f t="shared" si="6"/>
        <v>0</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L44 M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587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2.455201570022E12</v>
      </c>
      <c r="C7" s="82" t="s">
        <v>588</v>
      </c>
      <c r="D7" s="104" t="s">
        <v>589</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2.455201570023E12</v>
      </c>
      <c r="C8" s="82" t="s">
        <v>590</v>
      </c>
      <c r="D8" s="104" t="s">
        <v>591</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2.455201570024E12</v>
      </c>
      <c r="C9" s="82" t="s">
        <v>592</v>
      </c>
      <c r="D9" s="104" t="s">
        <v>93</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2.455201570025E12</v>
      </c>
      <c r="C10" s="82" t="s">
        <v>106</v>
      </c>
      <c r="D10" s="104" t="s">
        <v>565</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2.455201570026E12</v>
      </c>
      <c r="C11" s="82" t="s">
        <v>593</v>
      </c>
      <c r="D11" s="104" t="s">
        <v>594</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2.455202010003E12</v>
      </c>
      <c r="C12" s="82" t="s">
        <v>595</v>
      </c>
      <c r="D12" s="104" t="s">
        <v>596</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2.455202010004E12</v>
      </c>
      <c r="C13" s="82" t="s">
        <v>597</v>
      </c>
      <c r="D13" s="104" t="s">
        <v>315</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2.455202010005E12</v>
      </c>
      <c r="C14" s="82" t="s">
        <v>598</v>
      </c>
      <c r="D14" s="104" t="s">
        <v>599</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2.455202010006E12</v>
      </c>
      <c r="C15" s="82" t="s">
        <v>600</v>
      </c>
      <c r="D15" s="104" t="s">
        <v>601</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06">
        <v>2.455202010007E12</v>
      </c>
      <c r="C16" s="107" t="s">
        <v>602</v>
      </c>
      <c r="D16" s="108" t="s">
        <v>486</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06">
        <v>2.455202010008E12</v>
      </c>
      <c r="C17" s="107" t="s">
        <v>603</v>
      </c>
      <c r="D17" s="108" t="s">
        <v>326</v>
      </c>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06">
        <v>2.455202010009E12</v>
      </c>
      <c r="C18" s="107" t="s">
        <v>604</v>
      </c>
      <c r="D18" s="108" t="s">
        <v>605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06">
        <v>2.45520201001E12</v>
      </c>
      <c r="C19" s="107" t="s">
        <v>606</v>
      </c>
      <c r="D19" s="108" t="s">
        <v>228</v>
      </c>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06">
        <v>2.455202010011E12</v>
      </c>
      <c r="C20" s="107" t="s">
        <v>607</v>
      </c>
      <c r="D20" s="108" t="s">
        <v>399</v>
      </c>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06">
        <v>2.455202010012E12</v>
      </c>
      <c r="C21" s="107" t="s">
        <v>400</v>
      </c>
      <c r="D21" s="125" t="s">
        <v>50</v>
      </c>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06">
        <v>2.455202010013E12</v>
      </c>
      <c r="C22" s="107" t="s">
        <v>608</v>
      </c>
      <c r="D22" s="108" t="s">
        <v>289</v>
      </c>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06">
        <v>2.455202010014E12</v>
      </c>
      <c r="C23" s="107" t="s">
        <v>609</v>
      </c>
      <c r="D23" s="108" t="s">
        <v>323</v>
      </c>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06">
        <v>2.455202010015E12</v>
      </c>
      <c r="C24" s="123" t="s">
        <v>610</v>
      </c>
      <c r="D24" s="108" t="s">
        <v>611</v>
      </c>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06">
        <v>2.455202010016E12</v>
      </c>
      <c r="C25" s="107" t="s">
        <v>612</v>
      </c>
      <c r="D25" s="108" t="s">
        <v>311</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06">
        <v>2.455202010017E12</v>
      </c>
      <c r="C26" s="107" t="s">
        <v>613</v>
      </c>
      <c r="D26" s="108" t="s">
        <v>133</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06">
        <v>2.455202010018E12</v>
      </c>
      <c r="C27" s="107" t="s">
        <v>614</v>
      </c>
      <c r="D27" s="108" t="s">
        <v>83</v>
      </c>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06">
        <v>2.458102050071E12</v>
      </c>
      <c r="C28" s="107" t="s">
        <v>615</v>
      </c>
      <c r="D28" s="108" t="s">
        <v>133</v>
      </c>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06">
        <v>2.458102050072E12</v>
      </c>
      <c r="C29" s="107" t="s">
        <v>616</v>
      </c>
      <c r="D29" s="108" t="s">
        <v>617</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06">
        <v>2.458102050073E12</v>
      </c>
      <c r="C30" s="107" t="s">
        <v>414</v>
      </c>
      <c r="D30" s="108" t="s">
        <v>268</v>
      </c>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06">
        <v>2.458102050074E12</v>
      </c>
      <c r="C31" s="107" t="s">
        <v>618</v>
      </c>
      <c r="D31" s="125" t="s">
        <v>326</v>
      </c>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06">
        <v>2.458102050075E12</v>
      </c>
      <c r="C32" s="107" t="s">
        <v>619</v>
      </c>
      <c r="D32" s="108" t="s">
        <v>620</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06">
        <v>2.458102050076E12</v>
      </c>
      <c r="C33" s="107" t="s">
        <v>621</v>
      </c>
      <c r="D33" s="108" t="s">
        <v>71</v>
      </c>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06">
        <v>2.458102050077E12</v>
      </c>
      <c r="C34" s="107" t="s">
        <v>622</v>
      </c>
      <c r="D34" s="125" t="s">
        <v>170</v>
      </c>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06"/>
      <c r="C35" s="123"/>
      <c r="D35" s="125"/>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06"/>
      <c r="C36" s="107"/>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06"/>
      <c r="C37" s="107"/>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06"/>
      <c r="C38" s="107"/>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06"/>
      <c r="C39" s="123"/>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06"/>
      <c r="C40" s="107"/>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31"/>
      <c r="C41" s="134"/>
      <c r="D41" s="135"/>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16"/>
      <c r="C42" s="117"/>
      <c r="D42" s="130"/>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16"/>
      <c r="C43" s="117"/>
      <c r="D43" s="130"/>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16"/>
      <c r="C44" s="117"/>
      <c r="D44" s="130"/>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16"/>
      <c r="C45" s="117"/>
      <c r="D45" s="130"/>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16"/>
      <c r="C46" s="117"/>
      <c r="D46" s="130"/>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91" t="s">
        <v>107</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6">
        <f t="shared" ref="AJ47:AL47" si="6">SUM(AJ8:AJ46)</f>
        <v>0</v>
      </c>
      <c r="AK47" s="86">
        <f t="shared" si="6"/>
        <v>0</v>
      </c>
      <c r="AL47" s="86">
        <f t="shared" si="6"/>
        <v>0</v>
      </c>
      <c r="AM47" s="86" t="s">
        <v>108</v>
      </c>
      <c r="AN47" s="86" t="s">
        <v>109</v>
      </c>
      <c r="AO47" s="86" t="s">
        <v>110</v>
      </c>
      <c r="AP47" s="64"/>
      <c r="AQ47" s="64"/>
      <c r="AR47" s="75"/>
      <c r="AS47" s="75"/>
      <c r="AT47" s="75"/>
      <c r="AU47" s="75"/>
      <c r="AV47" s="75"/>
      <c r="AW47" s="75"/>
      <c r="AX47" s="75"/>
      <c r="AY47" s="75"/>
      <c r="AZ47" s="75"/>
      <c r="BA47" s="75"/>
      <c r="BB47" s="75"/>
      <c r="BC47" s="75"/>
      <c r="BD47" s="75"/>
      <c r="BE47" s="75"/>
      <c r="BF47" s="75"/>
    </row>
    <row r="48" ht="21.0" customHeight="1">
      <c r="A48" s="92" t="s">
        <v>111</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6"/>
      <c r="AN48" s="86"/>
      <c r="AO48" s="86"/>
      <c r="AP48" s="64"/>
      <c r="AQ48" s="64"/>
      <c r="AR48" s="75"/>
      <c r="AS48" s="75"/>
      <c r="AT48" s="75"/>
      <c r="AU48" s="75"/>
      <c r="AV48" s="75"/>
      <c r="AW48" s="75"/>
      <c r="AX48" s="75"/>
      <c r="AY48" s="75"/>
      <c r="AZ48" s="75"/>
      <c r="BA48" s="75"/>
      <c r="BB48" s="75"/>
      <c r="BC48" s="75"/>
      <c r="BD48" s="75"/>
      <c r="BE48" s="75"/>
      <c r="BF48" s="75"/>
    </row>
    <row r="49" ht="18.0" customHeight="1">
      <c r="A49" s="93"/>
      <c r="B49" s="93"/>
      <c r="C49" s="94"/>
      <c r="E49" s="65"/>
      <c r="F49" s="65"/>
      <c r="G49" s="65"/>
      <c r="H49" s="95"/>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D50" s="65"/>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94"/>
      <c r="D51" s="65"/>
      <c r="E51" s="65"/>
      <c r="F51" s="65"/>
      <c r="G51" s="65"/>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94"/>
      <c r="E52" s="65"/>
      <c r="F52" s="65"/>
      <c r="G52" s="65"/>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94"/>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94"/>
      <c r="F54" s="65"/>
      <c r="G54" s="65"/>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E6:E44 F6:G46 H6 I6:I44 J6:J46 K6:L44 M6:N46 O6:P6 Q6:AI46">
    <cfRule type="expression" dxfId="0" priority="1">
      <formula>IF(E$6="CN",1,0)</formula>
    </cfRule>
  </conditionalFormatting>
  <conditionalFormatting sqref="E6:G46 H6 I6:N46 O6:P6 Q6:AI46">
    <cfRule type="expression" dxfId="1" priority="2">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623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2023.0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45170</v>
      </c>
      <c r="F5" s="73">
        <f t="shared" ref="F5:AI5" si="1">E5+1</f>
        <v>45171</v>
      </c>
      <c r="G5" s="73">
        <f t="shared" si="1"/>
        <v>45172</v>
      </c>
      <c r="H5" s="73">
        <f t="shared" si="1"/>
        <v>45173</v>
      </c>
      <c r="I5" s="73">
        <f t="shared" si="1"/>
        <v>45174</v>
      </c>
      <c r="J5" s="73">
        <f t="shared" si="1"/>
        <v>45175</v>
      </c>
      <c r="K5" s="73">
        <f t="shared" si="1"/>
        <v>45176</v>
      </c>
      <c r="L5" s="73">
        <f t="shared" si="1"/>
        <v>45177</v>
      </c>
      <c r="M5" s="73">
        <f t="shared" si="1"/>
        <v>45178</v>
      </c>
      <c r="N5" s="73">
        <f t="shared" si="1"/>
        <v>45179</v>
      </c>
      <c r="O5" s="73">
        <f t="shared" si="1"/>
        <v>45180</v>
      </c>
      <c r="P5" s="73">
        <f t="shared" si="1"/>
        <v>45181</v>
      </c>
      <c r="Q5" s="73">
        <f t="shared" si="1"/>
        <v>45182</v>
      </c>
      <c r="R5" s="73">
        <f t="shared" si="1"/>
        <v>45183</v>
      </c>
      <c r="S5" s="73">
        <f t="shared" si="1"/>
        <v>45184</v>
      </c>
      <c r="T5" s="73">
        <f t="shared" si="1"/>
        <v>45185</v>
      </c>
      <c r="U5" s="73">
        <f t="shared" si="1"/>
        <v>45186</v>
      </c>
      <c r="V5" s="73">
        <f t="shared" si="1"/>
        <v>45187</v>
      </c>
      <c r="W5" s="73">
        <f t="shared" si="1"/>
        <v>45188</v>
      </c>
      <c r="X5" s="73">
        <f t="shared" si="1"/>
        <v>45189</v>
      </c>
      <c r="Y5" s="73">
        <f t="shared" si="1"/>
        <v>45190</v>
      </c>
      <c r="Z5" s="73">
        <f t="shared" si="1"/>
        <v>45191</v>
      </c>
      <c r="AA5" s="73">
        <f t="shared" si="1"/>
        <v>45192</v>
      </c>
      <c r="AB5" s="73">
        <f t="shared" si="1"/>
        <v>45193</v>
      </c>
      <c r="AC5" s="73">
        <f t="shared" si="1"/>
        <v>45194</v>
      </c>
      <c r="AD5" s="73">
        <f t="shared" si="1"/>
        <v>45195</v>
      </c>
      <c r="AE5" s="73">
        <f t="shared" si="1"/>
        <v>45196</v>
      </c>
      <c r="AF5" s="73">
        <f t="shared" si="1"/>
        <v>45197</v>
      </c>
      <c r="AG5" s="73">
        <f t="shared" si="1"/>
        <v>45198</v>
      </c>
      <c r="AH5" s="73">
        <f t="shared" si="1"/>
        <v>45199</v>
      </c>
      <c r="AI5" s="73">
        <f t="shared" si="1"/>
        <v>45200</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f t="shared" ref="E6:AF6" si="2">IF(WEEKDAY(E5)=1,"CN",WEEKDAY(E5))</f>
        <v>6</v>
      </c>
      <c r="F6" s="79">
        <f t="shared" si="2"/>
        <v>7</v>
      </c>
      <c r="G6" s="79" t="str">
        <f t="shared" si="2"/>
        <v>CN</v>
      </c>
      <c r="H6" s="79">
        <f t="shared" si="2"/>
        <v>2</v>
      </c>
      <c r="I6" s="79">
        <f t="shared" si="2"/>
        <v>3</v>
      </c>
      <c r="J6" s="79">
        <f t="shared" si="2"/>
        <v>4</v>
      </c>
      <c r="K6" s="79">
        <f t="shared" si="2"/>
        <v>5</v>
      </c>
      <c r="L6" s="79">
        <f t="shared" si="2"/>
        <v>6</v>
      </c>
      <c r="M6" s="79">
        <f t="shared" si="2"/>
        <v>7</v>
      </c>
      <c r="N6" s="79" t="str">
        <f t="shared" si="2"/>
        <v>CN</v>
      </c>
      <c r="O6" s="79">
        <f t="shared" si="2"/>
        <v>2</v>
      </c>
      <c r="P6" s="79">
        <f t="shared" si="2"/>
        <v>3</v>
      </c>
      <c r="Q6" s="79">
        <f t="shared" si="2"/>
        <v>4</v>
      </c>
      <c r="R6" s="79">
        <f t="shared" si="2"/>
        <v>5</v>
      </c>
      <c r="S6" s="79">
        <f t="shared" si="2"/>
        <v>6</v>
      </c>
      <c r="T6" s="79">
        <f t="shared" si="2"/>
        <v>7</v>
      </c>
      <c r="U6" s="79" t="str">
        <f t="shared" si="2"/>
        <v>CN</v>
      </c>
      <c r="V6" s="79">
        <f t="shared" si="2"/>
        <v>2</v>
      </c>
      <c r="W6" s="79">
        <f t="shared" si="2"/>
        <v>3</v>
      </c>
      <c r="X6" s="79">
        <f t="shared" si="2"/>
        <v>4</v>
      </c>
      <c r="Y6" s="79">
        <f t="shared" si="2"/>
        <v>5</v>
      </c>
      <c r="Z6" s="79">
        <f t="shared" si="2"/>
        <v>6</v>
      </c>
      <c r="AA6" s="79">
        <f t="shared" si="2"/>
        <v>7</v>
      </c>
      <c r="AB6" s="79" t="str">
        <f t="shared" si="2"/>
        <v>CN</v>
      </c>
      <c r="AC6" s="79">
        <f t="shared" si="2"/>
        <v>2</v>
      </c>
      <c r="AD6" s="79">
        <f t="shared" si="2"/>
        <v>3</v>
      </c>
      <c r="AE6" s="79">
        <f t="shared" si="2"/>
        <v>4</v>
      </c>
      <c r="AF6" s="79">
        <f t="shared" si="2"/>
        <v>5</v>
      </c>
      <c r="AG6" s="79">
        <f>IF(WEEKDAY(AG5)=1,AL17ghh,WEEKDAY(AG5))</f>
        <v>6</v>
      </c>
      <c r="AH6" s="79">
        <f t="shared" ref="AH6:AI6" si="3">IF(WEEKDAY(AH5)=1,"CN",WEEKDAY(AH5))</f>
        <v>7</v>
      </c>
      <c r="AI6" s="79" t="str">
        <f t="shared" si="3"/>
        <v>CN</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2.355202050003E12</v>
      </c>
      <c r="C7" s="82" t="s">
        <v>624</v>
      </c>
      <c r="D7" s="83" t="s">
        <v>383</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41" si="4">COUNTIF(E7:AI7,"K")+2*COUNTIF(E7:AI7,"2K")+COUNTIF(E7:AI7,"TK")+COUNTIF(E7:AI7,"KT")+COUNTIF(E7:AI7,"PK")+COUNTIF(E7:AI7,"KP")+2*COUNTIF(E7:AI7,"K2")</f>
        <v>0</v>
      </c>
      <c r="AK7" s="9">
        <f t="shared" ref="AK7:AK41" si="5">COUNTIF(F7:AJ7,"P")+2*COUNTIF(F7:AJ7,"2P")+COUNTIF(F7:AJ7,"TP")+COUNTIF(F7:AJ7,"PT")+COUNTIF(F7:AJ7,"PK")+COUNTIF(F7:AJ7,"KP")+2*COUNTIF(F7:AJ7,"P2")</f>
        <v>0</v>
      </c>
      <c r="AL7" s="9">
        <f t="shared" ref="AL7:AL41" si="6">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2.355202050001E12</v>
      </c>
      <c r="C8" s="82" t="s">
        <v>152</v>
      </c>
      <c r="D8" s="83" t="s">
        <v>62</v>
      </c>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4"/>
        <v>0</v>
      </c>
      <c r="AK8" s="9">
        <f t="shared" si="5"/>
        <v>0</v>
      </c>
      <c r="AL8" s="9">
        <f t="shared" si="6"/>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2.355202050018E12</v>
      </c>
      <c r="C9" s="82" t="s">
        <v>625</v>
      </c>
      <c r="D9" s="83" t="s">
        <v>626</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4"/>
        <v>0</v>
      </c>
      <c r="AK9" s="9">
        <f t="shared" si="5"/>
        <v>0</v>
      </c>
      <c r="AL9" s="9">
        <f t="shared" si="6"/>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2.355202050008E12</v>
      </c>
      <c r="C10" s="82" t="s">
        <v>174</v>
      </c>
      <c r="D10" s="83" t="s">
        <v>189</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4"/>
        <v>0</v>
      </c>
      <c r="AK10" s="9">
        <f t="shared" si="5"/>
        <v>0</v>
      </c>
      <c r="AL10" s="9">
        <f t="shared" si="6"/>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2.355202050004E12</v>
      </c>
      <c r="C11" s="82" t="s">
        <v>627</v>
      </c>
      <c r="D11" s="83" t="s">
        <v>273</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4"/>
        <v>0</v>
      </c>
      <c r="AK11" s="9">
        <f t="shared" si="5"/>
        <v>0</v>
      </c>
      <c r="AL11" s="9">
        <f t="shared" si="6"/>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2.355202050027E12</v>
      </c>
      <c r="C12" s="90" t="s">
        <v>628</v>
      </c>
      <c r="D12" s="83" t="s">
        <v>318</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4"/>
        <v>0</v>
      </c>
      <c r="AK12" s="9">
        <f t="shared" si="5"/>
        <v>0</v>
      </c>
      <c r="AL12" s="9">
        <f t="shared" si="6"/>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2.355202050016E12</v>
      </c>
      <c r="C13" s="82" t="s">
        <v>481</v>
      </c>
      <c r="D13" s="83" t="s">
        <v>629</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4"/>
        <v>0</v>
      </c>
      <c r="AK13" s="9">
        <f t="shared" si="5"/>
        <v>0</v>
      </c>
      <c r="AL13" s="9">
        <f t="shared" si="6"/>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2.355202050028E12</v>
      </c>
      <c r="C14" s="82" t="s">
        <v>630</v>
      </c>
      <c r="D14" s="83" t="s">
        <v>73</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4"/>
        <v>0</v>
      </c>
      <c r="AK14" s="9">
        <f t="shared" si="5"/>
        <v>0</v>
      </c>
      <c r="AL14" s="9">
        <f t="shared" si="6"/>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2.355202050019E12</v>
      </c>
      <c r="C15" s="82" t="s">
        <v>631</v>
      </c>
      <c r="D15" s="83" t="s">
        <v>73</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4"/>
        <v>0</v>
      </c>
      <c r="AK15" s="9">
        <f t="shared" si="5"/>
        <v>0</v>
      </c>
      <c r="AL15" s="9">
        <f t="shared" si="6"/>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2.355202050023E12</v>
      </c>
      <c r="C16" s="82" t="s">
        <v>632</v>
      </c>
      <c r="D16" s="83" t="s">
        <v>89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4"/>
        <v>0</v>
      </c>
      <c r="AK16" s="9">
        <f t="shared" si="5"/>
        <v>0</v>
      </c>
      <c r="AL16" s="9">
        <f t="shared" si="6"/>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2.355202050009E12</v>
      </c>
      <c r="C17" s="82" t="s">
        <v>633</v>
      </c>
      <c r="D17" s="83" t="s">
        <v>79</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4"/>
        <v>0</v>
      </c>
      <c r="AK17" s="9">
        <f t="shared" si="5"/>
        <v>0</v>
      </c>
      <c r="AL17" s="9">
        <f t="shared" si="6"/>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2.355202050017E12</v>
      </c>
      <c r="C18" s="82" t="s">
        <v>634</v>
      </c>
      <c r="D18" s="83" t="s">
        <v>326</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4"/>
        <v>0</v>
      </c>
      <c r="AK18" s="9">
        <f t="shared" si="5"/>
        <v>0</v>
      </c>
      <c r="AL18" s="9">
        <f t="shared" si="6"/>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2.355202050024E12</v>
      </c>
      <c r="C19" s="82" t="s">
        <v>635</v>
      </c>
      <c r="D19" s="83" t="s">
        <v>85</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4"/>
        <v>0</v>
      </c>
      <c r="AK19" s="9">
        <f t="shared" si="5"/>
        <v>0</v>
      </c>
      <c r="AL19" s="9">
        <f t="shared" si="6"/>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2.355202050012E12</v>
      </c>
      <c r="C20" s="82" t="s">
        <v>636</v>
      </c>
      <c r="D20" s="83" t="s">
        <v>177</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4"/>
        <v>0</v>
      </c>
      <c r="AK20" s="9">
        <f t="shared" si="5"/>
        <v>0</v>
      </c>
      <c r="AL20" s="9">
        <f t="shared" si="6"/>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2.355202050014E12</v>
      </c>
      <c r="C21" s="82" t="s">
        <v>134</v>
      </c>
      <c r="D21" s="83" t="s">
        <v>637</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4"/>
        <v>0</v>
      </c>
      <c r="AK21" s="9">
        <f t="shared" si="5"/>
        <v>0</v>
      </c>
      <c r="AL21" s="9">
        <f t="shared" si="6"/>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2.355202050021E12</v>
      </c>
      <c r="C22" s="114" t="s">
        <v>638</v>
      </c>
      <c r="D22" s="124" t="s">
        <v>170</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4"/>
        <v>0</v>
      </c>
      <c r="AK22" s="9">
        <f t="shared" si="5"/>
        <v>0</v>
      </c>
      <c r="AL22" s="9">
        <f t="shared" si="6"/>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2.355202050002E12</v>
      </c>
      <c r="C23" s="82" t="s">
        <v>67</v>
      </c>
      <c r="D23" s="83" t="s">
        <v>355</v>
      </c>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4"/>
        <v>0</v>
      </c>
      <c r="AK23" s="9">
        <f t="shared" si="5"/>
        <v>0</v>
      </c>
      <c r="AL23" s="9">
        <f t="shared" si="6"/>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2.355202050011E12</v>
      </c>
      <c r="C24" s="82" t="s">
        <v>129</v>
      </c>
      <c r="D24" s="83" t="s">
        <v>103</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4"/>
        <v>0</v>
      </c>
      <c r="AK24" s="9">
        <f t="shared" si="5"/>
        <v>0</v>
      </c>
      <c r="AL24" s="9">
        <f t="shared" si="6"/>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2.355202050015E12</v>
      </c>
      <c r="C25" s="82" t="s">
        <v>639</v>
      </c>
      <c r="D25" s="83" t="s">
        <v>103</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4"/>
        <v>0</v>
      </c>
      <c r="AK25" s="9">
        <f t="shared" si="5"/>
        <v>0</v>
      </c>
      <c r="AL25" s="9">
        <f t="shared" si="6"/>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2.355202050007E12</v>
      </c>
      <c r="C26" s="82" t="s">
        <v>152</v>
      </c>
      <c r="D26" s="83" t="s">
        <v>214</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4"/>
        <v>0</v>
      </c>
      <c r="AK26" s="9">
        <f t="shared" si="5"/>
        <v>0</v>
      </c>
      <c r="AL26" s="9">
        <f t="shared" si="6"/>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2.355202050022E12</v>
      </c>
      <c r="C27" s="82" t="s">
        <v>70</v>
      </c>
      <c r="D27" s="83" t="s">
        <v>335</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4"/>
        <v>0</v>
      </c>
      <c r="AK27" s="9">
        <f t="shared" si="5"/>
        <v>0</v>
      </c>
      <c r="AL27" s="9">
        <f t="shared" si="6"/>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v>2.355202050005E12</v>
      </c>
      <c r="C28" s="82" t="s">
        <v>640</v>
      </c>
      <c r="D28" s="83" t="s">
        <v>472</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4"/>
        <v>0</v>
      </c>
      <c r="AK28" s="9">
        <f t="shared" si="5"/>
        <v>0</v>
      </c>
      <c r="AL28" s="9">
        <f t="shared" si="6"/>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v>2.355202050026E12</v>
      </c>
      <c r="C29" s="82" t="s">
        <v>641</v>
      </c>
      <c r="D29" s="83" t="s">
        <v>472</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4"/>
        <v>0</v>
      </c>
      <c r="AK29" s="9">
        <f t="shared" si="5"/>
        <v>0</v>
      </c>
      <c r="AL29" s="9">
        <f t="shared" si="6"/>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v>2.35520205001E12</v>
      </c>
      <c r="C30" s="82" t="s">
        <v>642</v>
      </c>
      <c r="D30" s="83" t="s">
        <v>268</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4"/>
        <v>0</v>
      </c>
      <c r="AK30" s="9">
        <f t="shared" si="5"/>
        <v>0</v>
      </c>
      <c r="AL30" s="9">
        <f t="shared" si="6"/>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v>2.355202050013E12</v>
      </c>
      <c r="C31" s="82" t="s">
        <v>136</v>
      </c>
      <c r="D31" s="83" t="s">
        <v>71</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4"/>
        <v>0</v>
      </c>
      <c r="AK31" s="9">
        <f t="shared" si="5"/>
        <v>0</v>
      </c>
      <c r="AL31" s="9">
        <f t="shared" si="6"/>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v>2.355202050025E12</v>
      </c>
      <c r="C32" s="82" t="s">
        <v>643</v>
      </c>
      <c r="D32" s="83" t="s">
        <v>580</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4"/>
        <v>0</v>
      </c>
      <c r="AK32" s="9">
        <f t="shared" si="5"/>
        <v>0</v>
      </c>
      <c r="AL32" s="9">
        <f t="shared" si="6"/>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c r="C33" s="82"/>
      <c r="D33" s="83"/>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4"/>
        <v>0</v>
      </c>
      <c r="AK33" s="9">
        <f t="shared" si="5"/>
        <v>0</v>
      </c>
      <c r="AL33" s="9">
        <f t="shared" si="6"/>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c r="C34" s="82"/>
      <c r="D34" s="83"/>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4"/>
        <v>0</v>
      </c>
      <c r="AK34" s="9">
        <f t="shared" si="5"/>
        <v>0</v>
      </c>
      <c r="AL34" s="9">
        <f t="shared" si="6"/>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c r="C35" s="82"/>
      <c r="D35" s="83"/>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4"/>
        <v>0</v>
      </c>
      <c r="AK35" s="9">
        <f t="shared" si="5"/>
        <v>0</v>
      </c>
      <c r="AL35" s="9">
        <f t="shared" si="6"/>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c r="C36" s="82"/>
      <c r="D36" s="83"/>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4"/>
        <v>0</v>
      </c>
      <c r="AK36" s="9">
        <f t="shared" si="5"/>
        <v>0</v>
      </c>
      <c r="AL36" s="9">
        <f t="shared" si="6"/>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c r="C37" s="82"/>
      <c r="D37" s="83"/>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4"/>
        <v>0</v>
      </c>
      <c r="AK37" s="9">
        <f t="shared" si="5"/>
        <v>0</v>
      </c>
      <c r="AL37" s="9">
        <f t="shared" si="6"/>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c r="C38" s="82"/>
      <c r="D38" s="83"/>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4"/>
        <v>0</v>
      </c>
      <c r="AK38" s="9">
        <f t="shared" si="5"/>
        <v>0</v>
      </c>
      <c r="AL38" s="9">
        <f t="shared" si="6"/>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16"/>
      <c r="C39" s="117"/>
      <c r="D39" s="130"/>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4"/>
        <v>0</v>
      </c>
      <c r="AK39" s="9">
        <f t="shared" si="5"/>
        <v>0</v>
      </c>
      <c r="AL39" s="9">
        <f t="shared" si="6"/>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16"/>
      <c r="C40" s="117"/>
      <c r="D40" s="130"/>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4"/>
        <v>0</v>
      </c>
      <c r="AK40" s="9">
        <f t="shared" si="5"/>
        <v>0</v>
      </c>
      <c r="AL40" s="9">
        <f t="shared" si="6"/>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c r="C41" s="117"/>
      <c r="D41" s="130"/>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4"/>
        <v>0</v>
      </c>
      <c r="AK41" s="9">
        <f t="shared" si="5"/>
        <v>0</v>
      </c>
      <c r="AL41" s="9">
        <f t="shared" si="6"/>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91" t="s">
        <v>107</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6">
        <f t="shared" ref="AJ42:AL42" si="7">SUM(AJ8:AJ41)</f>
        <v>0</v>
      </c>
      <c r="AK42" s="86">
        <f t="shared" si="7"/>
        <v>0</v>
      </c>
      <c r="AL42" s="86">
        <f t="shared" si="7"/>
        <v>0</v>
      </c>
      <c r="AM42" s="86" t="s">
        <v>108</v>
      </c>
      <c r="AN42" s="86" t="s">
        <v>109</v>
      </c>
      <c r="AO42" s="86" t="s">
        <v>110</v>
      </c>
      <c r="AP42" s="64"/>
      <c r="AQ42" s="64"/>
      <c r="AR42" s="75"/>
      <c r="AS42" s="75"/>
      <c r="AT42" s="75"/>
      <c r="AU42" s="75"/>
      <c r="AV42" s="75"/>
      <c r="AW42" s="75"/>
      <c r="AX42" s="75"/>
      <c r="AY42" s="75"/>
      <c r="AZ42" s="75"/>
      <c r="BA42" s="75"/>
      <c r="BB42" s="75"/>
      <c r="BC42" s="75"/>
      <c r="BD42" s="75"/>
      <c r="BE42" s="75"/>
      <c r="BF42" s="75"/>
    </row>
    <row r="43" ht="21.0" customHeight="1">
      <c r="A43" s="92" t="s">
        <v>111</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6"/>
      <c r="AN43" s="86"/>
      <c r="AO43" s="86"/>
      <c r="AP43" s="64"/>
      <c r="AQ43" s="64"/>
      <c r="AR43" s="75"/>
      <c r="AS43" s="75"/>
      <c r="AT43" s="75"/>
      <c r="AU43" s="75"/>
      <c r="AV43" s="75"/>
      <c r="AW43" s="75"/>
      <c r="AX43" s="75"/>
      <c r="AY43" s="75"/>
      <c r="AZ43" s="75"/>
      <c r="BA43" s="75"/>
      <c r="BB43" s="75"/>
      <c r="BC43" s="75"/>
      <c r="BD43" s="75"/>
      <c r="BE43" s="75"/>
      <c r="BF43" s="75"/>
    </row>
    <row r="44" ht="18.0" customHeight="1">
      <c r="A44" s="93"/>
      <c r="B44" s="93"/>
      <c r="C44" s="94"/>
      <c r="E44" s="65"/>
      <c r="F44" s="65"/>
      <c r="G44" s="65"/>
      <c r="H44" s="95"/>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94"/>
      <c r="D45" s="65"/>
      <c r="E45" s="65"/>
      <c r="F45" s="65"/>
      <c r="G45" s="65"/>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94"/>
      <c r="D46" s="65"/>
      <c r="E46" s="65"/>
      <c r="F46" s="65"/>
      <c r="G46" s="65"/>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94"/>
      <c r="E47" s="65"/>
      <c r="F47" s="65"/>
      <c r="G47" s="65"/>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94"/>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94"/>
      <c r="F49" s="65"/>
      <c r="G49" s="65"/>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94"/>
      <c r="E50" s="65"/>
      <c r="F50" s="65"/>
      <c r="G50" s="65"/>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J41 K6:L15 K17:L41 L16 M6:N41 O6:P6 Q6:AI41">
    <cfRule type="expression" dxfId="0" priority="1">
      <formula>IF(E$6="CN",1,0)</formula>
    </cfRule>
  </conditionalFormatting>
  <conditionalFormatting sqref="E6:G41 H6 I6:N15 I16:J16 I17:N41 L16:N16 O6:P6 Q6:AI41">
    <cfRule type="expression" dxfId="1" priority="2">
      <formula>IF(E$6="CN",1,0)</formula>
    </cfRule>
  </conditionalFormatting>
  <conditionalFormatting sqref="K16">
    <cfRule type="expression" dxfId="0" priority="3">
      <formula>IF(K$6="CN",1,0)</formula>
    </cfRule>
  </conditionalFormatting>
  <conditionalFormatting sqref="K16">
    <cfRule type="expression" dxfId="1" priority="4">
      <formula>IF(K$6="CN",1,0)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644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136">
        <v>2.455201170001E12</v>
      </c>
      <c r="C7" s="137" t="s">
        <v>129</v>
      </c>
      <c r="D7" s="138" t="s">
        <v>244</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31" si="3">COUNTIF(E7:AI7,"K")+2*COUNTIF(E7:AI7,"2K")+COUNTIF(E7:AI7,"TK")+COUNTIF(E7:AI7,"KT")+COUNTIF(E7:AI7,"PK")+COUNTIF(E7:AI7,"KP")+2*COUNTIF(E7:AI7,"K2")</f>
        <v>0</v>
      </c>
      <c r="AK7" s="9">
        <f t="shared" ref="AK7:AK31" si="4">COUNTIF(F7:AJ7,"P")+2*COUNTIF(F7:AJ7,"2P")+COUNTIF(F7:AJ7,"TP")+COUNTIF(F7:AJ7,"PT")+COUNTIF(F7:AJ7,"PK")+COUNTIF(F7:AJ7,"KP")+2*COUNTIF(F7:AJ7,"P2")</f>
        <v>0</v>
      </c>
      <c r="AL7" s="9">
        <f t="shared" ref="AL7:AL3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136">
        <v>2.455201170002E12</v>
      </c>
      <c r="C8" s="137" t="s">
        <v>645</v>
      </c>
      <c r="D8" s="138" t="s">
        <v>394</v>
      </c>
      <c r="E8" s="84"/>
      <c r="F8" s="84"/>
      <c r="G8" s="84"/>
      <c r="H8" s="84"/>
      <c r="I8" s="84"/>
      <c r="J8" s="84"/>
      <c r="K8" s="84"/>
      <c r="L8" s="84"/>
      <c r="M8" s="84"/>
      <c r="N8" s="84"/>
      <c r="O8" s="84"/>
      <c r="P8" s="85"/>
      <c r="Q8" s="84"/>
      <c r="R8" s="84"/>
      <c r="S8" s="84"/>
      <c r="T8" s="84"/>
      <c r="U8" s="84"/>
      <c r="V8" s="84"/>
      <c r="W8" s="84"/>
      <c r="X8" s="84"/>
      <c r="Y8" s="84"/>
      <c r="Z8" s="84"/>
      <c r="AA8" s="84"/>
      <c r="AB8" s="100" t="s">
        <v>0</v>
      </c>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136">
        <v>2.455201170003E12</v>
      </c>
      <c r="C9" s="139" t="s">
        <v>646</v>
      </c>
      <c r="D9" s="138" t="s">
        <v>85</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36">
        <v>2.455201170004E12</v>
      </c>
      <c r="C10" s="137" t="s">
        <v>647</v>
      </c>
      <c r="D10" s="138" t="s">
        <v>362</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36">
        <v>2.455201170005E12</v>
      </c>
      <c r="C11" s="137" t="s">
        <v>205</v>
      </c>
      <c r="D11" s="138" t="s">
        <v>189</v>
      </c>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36">
        <v>2.455201170006E12</v>
      </c>
      <c r="C12" s="137" t="s">
        <v>648</v>
      </c>
      <c r="D12" s="138" t="s">
        <v>167</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36">
        <v>2.455201170007E12</v>
      </c>
      <c r="C13" s="137" t="s">
        <v>649</v>
      </c>
      <c r="D13" s="138" t="s">
        <v>89</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36">
        <v>2.455201170008E12</v>
      </c>
      <c r="C14" s="137" t="s">
        <v>70</v>
      </c>
      <c r="D14" s="138" t="s">
        <v>50</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36">
        <v>2.455201170009E12</v>
      </c>
      <c r="C15" s="137" t="s">
        <v>650</v>
      </c>
      <c r="D15" s="138" t="s">
        <v>169</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36">
        <v>2.45520117001E12</v>
      </c>
      <c r="C16" s="137" t="s">
        <v>173</v>
      </c>
      <c r="D16" s="138" t="s">
        <v>71</v>
      </c>
      <c r="E16" s="84"/>
      <c r="F16" s="84"/>
      <c r="G16" s="84"/>
      <c r="H16" s="84"/>
      <c r="I16" s="84"/>
      <c r="J16" s="84"/>
      <c r="K16" s="84"/>
      <c r="L16" s="84"/>
      <c r="M16" s="84"/>
      <c r="N16" s="84"/>
      <c r="O16" s="84"/>
      <c r="P16" s="85"/>
      <c r="Q16" s="84"/>
      <c r="R16" s="84"/>
      <c r="S16" s="84"/>
      <c r="T16" s="84"/>
      <c r="U16" s="84"/>
      <c r="V16" s="84"/>
      <c r="W16" s="84"/>
      <c r="X16" s="84"/>
      <c r="Y16" s="84"/>
      <c r="Z16" s="84"/>
      <c r="AA16" s="84"/>
      <c r="AB16" s="84"/>
      <c r="AC16" s="100" t="s">
        <v>190</v>
      </c>
      <c r="AD16" s="84"/>
      <c r="AE16" s="84"/>
      <c r="AF16" s="84"/>
      <c r="AG16" s="84"/>
      <c r="AH16" s="84"/>
      <c r="AI16" s="84"/>
      <c r="AJ16" s="86">
        <f t="shared" si="3"/>
        <v>0</v>
      </c>
      <c r="AK16" s="9">
        <f t="shared" si="4"/>
        <v>1</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36">
        <v>2.455201170011E12</v>
      </c>
      <c r="C17" s="137" t="s">
        <v>215</v>
      </c>
      <c r="D17" s="138" t="s">
        <v>651</v>
      </c>
      <c r="E17" s="84"/>
      <c r="F17" s="84"/>
      <c r="G17" s="84"/>
      <c r="H17" s="84"/>
      <c r="I17" s="84"/>
      <c r="J17" s="84"/>
      <c r="K17" s="84"/>
      <c r="L17" s="84"/>
      <c r="M17" s="84"/>
      <c r="N17" s="84"/>
      <c r="O17" s="84"/>
      <c r="P17" s="85"/>
      <c r="Q17" s="84"/>
      <c r="R17" s="84"/>
      <c r="S17" s="84"/>
      <c r="T17" s="84"/>
      <c r="U17" s="84"/>
      <c r="V17" s="84"/>
      <c r="W17" s="84"/>
      <c r="X17" s="84"/>
      <c r="Y17" s="84"/>
      <c r="Z17" s="84"/>
      <c r="AA17" s="84"/>
      <c r="AB17" s="84"/>
      <c r="AC17" s="100" t="s">
        <v>190</v>
      </c>
      <c r="AD17" s="84"/>
      <c r="AE17" s="84"/>
      <c r="AF17" s="84"/>
      <c r="AG17" s="84"/>
      <c r="AH17" s="84"/>
      <c r="AI17" s="84"/>
      <c r="AJ17" s="86">
        <f t="shared" si="3"/>
        <v>0</v>
      </c>
      <c r="AK17" s="9">
        <f t="shared" si="4"/>
        <v>1</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36">
        <v>2.455201170012E12</v>
      </c>
      <c r="C18" s="137" t="s">
        <v>652</v>
      </c>
      <c r="D18" s="138" t="s">
        <v>73</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36">
        <v>2.455201170013E12</v>
      </c>
      <c r="C19" s="137" t="s">
        <v>653</v>
      </c>
      <c r="D19" s="138" t="s">
        <v>118</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36">
        <v>2.455201170014E12</v>
      </c>
      <c r="C20" s="137" t="s">
        <v>654</v>
      </c>
      <c r="D20" s="138" t="s">
        <v>486</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36">
        <v>2.455201170015E12</v>
      </c>
      <c r="C21" s="137" t="s">
        <v>535</v>
      </c>
      <c r="D21" s="138" t="s">
        <v>368</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36">
        <v>2.455201170016E12</v>
      </c>
      <c r="C22" s="137" t="s">
        <v>655</v>
      </c>
      <c r="D22" s="138" t="s">
        <v>301</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36">
        <v>2.455201170017E12</v>
      </c>
      <c r="C23" s="137" t="s">
        <v>283</v>
      </c>
      <c r="D23" s="138" t="s">
        <v>238</v>
      </c>
      <c r="E23" s="84"/>
      <c r="F23" s="84"/>
      <c r="G23" s="84"/>
      <c r="H23" s="84"/>
      <c r="I23" s="84"/>
      <c r="J23" s="84"/>
      <c r="K23" s="84"/>
      <c r="L23" s="84"/>
      <c r="M23" s="84"/>
      <c r="N23" s="84"/>
      <c r="O23" s="84"/>
      <c r="P23" s="85"/>
      <c r="Q23" s="84"/>
      <c r="R23" s="84"/>
      <c r="S23" s="84"/>
      <c r="T23" s="84"/>
      <c r="U23" s="84"/>
      <c r="V23" s="84"/>
      <c r="W23" s="84"/>
      <c r="X23" s="84"/>
      <c r="Y23" s="84"/>
      <c r="Z23" s="84"/>
      <c r="AA23" s="84"/>
      <c r="AB23" s="84"/>
      <c r="AC23" s="100" t="s">
        <v>190</v>
      </c>
      <c r="AD23" s="84"/>
      <c r="AE23" s="84"/>
      <c r="AF23" s="84"/>
      <c r="AG23" s="84"/>
      <c r="AH23" s="84"/>
      <c r="AI23" s="84"/>
      <c r="AJ23" s="86">
        <f t="shared" si="3"/>
        <v>0</v>
      </c>
      <c r="AK23" s="9">
        <f t="shared" si="4"/>
        <v>1</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36">
        <v>2.455201170018E12</v>
      </c>
      <c r="C24" s="137" t="s">
        <v>656</v>
      </c>
      <c r="D24" s="138" t="s">
        <v>238</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36">
        <v>2.455201170019E12</v>
      </c>
      <c r="C25" s="137" t="s">
        <v>657</v>
      </c>
      <c r="D25" s="138" t="s">
        <v>170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36">
        <v>2.45520117002E12</v>
      </c>
      <c r="C26" s="137" t="s">
        <v>658</v>
      </c>
      <c r="D26" s="138" t="s">
        <v>133</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36">
        <v>2.455201170021E12</v>
      </c>
      <c r="C27" s="137" t="s">
        <v>659</v>
      </c>
      <c r="D27" s="138" t="s">
        <v>79</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36">
        <v>2.455201170022E12</v>
      </c>
      <c r="C28" s="137" t="s">
        <v>371</v>
      </c>
      <c r="D28" s="138" t="s">
        <v>103</v>
      </c>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36">
        <v>2.455201170023E12</v>
      </c>
      <c r="C29" s="137" t="s">
        <v>660</v>
      </c>
      <c r="D29" s="138" t="s">
        <v>206</v>
      </c>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36">
        <v>2.455201170024E12</v>
      </c>
      <c r="C30" s="137" t="s">
        <v>661</v>
      </c>
      <c r="D30" s="138" t="s">
        <v>56</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40">
        <v>2.455201170025E12</v>
      </c>
      <c r="C31" s="141" t="s">
        <v>371</v>
      </c>
      <c r="D31" s="142" t="s">
        <v>170</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40">
        <v>2.455201170026E12</v>
      </c>
      <c r="C32" s="141" t="s">
        <v>662</v>
      </c>
      <c r="D32" s="142" t="s">
        <v>118</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c r="AK32" s="9"/>
      <c r="AL32" s="9"/>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40">
        <v>2.455201170027E12</v>
      </c>
      <c r="C33" s="141" t="s">
        <v>70</v>
      </c>
      <c r="D33" s="142" t="s">
        <v>73</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c r="AK33" s="9"/>
      <c r="AL33" s="9"/>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40">
        <v>2.455201170028E12</v>
      </c>
      <c r="C34" s="141" t="s">
        <v>663</v>
      </c>
      <c r="D34" s="142" t="s">
        <v>77</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c r="AK34" s="9"/>
      <c r="AL34" s="9"/>
      <c r="AM34" s="88"/>
      <c r="AN34" s="88"/>
      <c r="AO34" s="64"/>
      <c r="AP34" s="75"/>
      <c r="AQ34" s="75"/>
      <c r="AR34" s="75"/>
      <c r="AS34" s="75"/>
      <c r="AT34" s="75"/>
      <c r="AU34" s="75"/>
      <c r="AV34" s="75"/>
      <c r="AW34" s="75"/>
      <c r="AX34" s="75"/>
      <c r="AY34" s="75"/>
      <c r="AZ34" s="75"/>
      <c r="BA34" s="75"/>
      <c r="BB34" s="75"/>
      <c r="BC34" s="75"/>
      <c r="BD34" s="75"/>
      <c r="BE34" s="75"/>
      <c r="BF34" s="75"/>
    </row>
    <row r="35" ht="21.0" customHeight="1">
      <c r="A35" s="80">
        <v>29.0</v>
      </c>
      <c r="B35" s="140">
        <v>2.455201170029E12</v>
      </c>
      <c r="C35" s="141" t="s">
        <v>664</v>
      </c>
      <c r="D35" s="142" t="s">
        <v>318</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c r="AK35" s="9"/>
      <c r="AL35" s="9"/>
      <c r="AM35" s="88"/>
      <c r="AN35" s="88"/>
      <c r="AO35" s="64"/>
      <c r="AP35" s="75"/>
      <c r="AQ35" s="75"/>
      <c r="AR35" s="75"/>
      <c r="AS35" s="75"/>
      <c r="AT35" s="75"/>
      <c r="AU35" s="75"/>
      <c r="AV35" s="75"/>
      <c r="AW35" s="75"/>
      <c r="AX35" s="75"/>
      <c r="AY35" s="75"/>
      <c r="AZ35" s="75"/>
      <c r="BA35" s="75"/>
      <c r="BB35" s="75"/>
      <c r="BC35" s="75"/>
      <c r="BD35" s="75"/>
      <c r="BE35" s="75"/>
      <c r="BF35" s="75"/>
    </row>
    <row r="36" ht="21.0" customHeight="1">
      <c r="A36" s="80">
        <v>30.0</v>
      </c>
      <c r="B36" s="140">
        <v>2.45520117003E12</v>
      </c>
      <c r="C36" s="141" t="s">
        <v>665</v>
      </c>
      <c r="D36" s="142" t="s">
        <v>180</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c r="AK36" s="9"/>
      <c r="AL36" s="9"/>
      <c r="AM36" s="88"/>
      <c r="AN36" s="88"/>
      <c r="AO36" s="64"/>
      <c r="AP36" s="75"/>
      <c r="AQ36" s="75"/>
      <c r="AR36" s="75"/>
      <c r="AS36" s="75"/>
      <c r="AT36" s="75"/>
      <c r="AU36" s="75"/>
      <c r="AV36" s="75"/>
      <c r="AW36" s="75"/>
      <c r="AX36" s="75"/>
      <c r="AY36" s="75"/>
      <c r="AZ36" s="75"/>
      <c r="BA36" s="75"/>
      <c r="BB36" s="75"/>
      <c r="BC36" s="75"/>
      <c r="BD36" s="75"/>
      <c r="BE36" s="75"/>
      <c r="BF36" s="75"/>
    </row>
    <row r="37" ht="21.0" customHeight="1">
      <c r="A37" s="80">
        <v>31.0</v>
      </c>
      <c r="B37" s="140">
        <v>2.455201170031E12</v>
      </c>
      <c r="C37" s="141" t="s">
        <v>666</v>
      </c>
      <c r="D37" s="142" t="s">
        <v>89</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c r="AK37" s="9"/>
      <c r="AL37" s="9"/>
      <c r="AM37" s="88"/>
      <c r="AN37" s="88"/>
      <c r="AO37" s="64"/>
      <c r="AP37" s="75"/>
      <c r="AQ37" s="75"/>
      <c r="AR37" s="75"/>
      <c r="AS37" s="75"/>
      <c r="AT37" s="75"/>
      <c r="AU37" s="75"/>
      <c r="AV37" s="75"/>
      <c r="AW37" s="75"/>
      <c r="AX37" s="75"/>
      <c r="AY37" s="75"/>
      <c r="AZ37" s="75"/>
      <c r="BA37" s="75"/>
      <c r="BB37" s="75"/>
      <c r="BC37" s="75"/>
      <c r="BD37" s="75"/>
      <c r="BE37" s="75"/>
      <c r="BF37" s="75"/>
    </row>
    <row r="38" ht="21.0" customHeight="1">
      <c r="A38" s="80">
        <v>32.0</v>
      </c>
      <c r="B38" s="140">
        <v>2.455201170032E12</v>
      </c>
      <c r="C38" s="141" t="s">
        <v>667</v>
      </c>
      <c r="D38" s="142" t="s">
        <v>668</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c r="AK38" s="9"/>
      <c r="AL38" s="9"/>
      <c r="AM38" s="88"/>
      <c r="AN38" s="88"/>
      <c r="AO38" s="64"/>
      <c r="AP38" s="75"/>
      <c r="AQ38" s="75"/>
      <c r="AR38" s="75"/>
      <c r="AS38" s="75"/>
      <c r="AT38" s="75"/>
      <c r="AU38" s="75"/>
      <c r="AV38" s="75"/>
      <c r="AW38" s="75"/>
      <c r="AX38" s="75"/>
      <c r="AY38" s="75"/>
      <c r="AZ38" s="75"/>
      <c r="BA38" s="75"/>
      <c r="BB38" s="75"/>
      <c r="BC38" s="75"/>
      <c r="BD38" s="75"/>
      <c r="BE38" s="75"/>
      <c r="BF38" s="75"/>
    </row>
    <row r="39" ht="21.0" customHeight="1">
      <c r="A39" s="80">
        <v>33.0</v>
      </c>
      <c r="B39" s="140">
        <v>2.455201170033E12</v>
      </c>
      <c r="C39" s="141" t="s">
        <v>669</v>
      </c>
      <c r="D39" s="142" t="s">
        <v>326</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c r="AK39" s="9"/>
      <c r="AL39" s="9"/>
      <c r="AM39" s="88"/>
      <c r="AN39" s="88"/>
      <c r="AO39" s="64"/>
      <c r="AP39" s="75"/>
      <c r="AQ39" s="75"/>
      <c r="AR39" s="75"/>
      <c r="AS39" s="75"/>
      <c r="AT39" s="75"/>
      <c r="AU39" s="75"/>
      <c r="AV39" s="75"/>
      <c r="AW39" s="75"/>
      <c r="AX39" s="75"/>
      <c r="AY39" s="75"/>
      <c r="AZ39" s="75"/>
      <c r="BA39" s="75"/>
      <c r="BB39" s="75"/>
      <c r="BC39" s="75"/>
      <c r="BD39" s="75"/>
      <c r="BE39" s="75"/>
      <c r="BF39" s="75"/>
    </row>
    <row r="40" ht="21.0" customHeight="1">
      <c r="A40" s="80">
        <v>34.0</v>
      </c>
      <c r="B40" s="140">
        <v>2.455201170034E12</v>
      </c>
      <c r="C40" s="141" t="s">
        <v>670</v>
      </c>
      <c r="D40" s="142" t="s">
        <v>118</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c r="AK40" s="9"/>
      <c r="AL40" s="9"/>
      <c r="AM40" s="88"/>
      <c r="AN40" s="88"/>
      <c r="AO40" s="64"/>
      <c r="AP40" s="75"/>
      <c r="AQ40" s="75"/>
      <c r="AR40" s="75"/>
      <c r="AS40" s="75"/>
      <c r="AT40" s="75"/>
      <c r="AU40" s="75"/>
      <c r="AV40" s="75"/>
      <c r="AW40" s="75"/>
      <c r="AX40" s="75"/>
      <c r="AY40" s="75"/>
      <c r="AZ40" s="75"/>
      <c r="BA40" s="75"/>
      <c r="BB40" s="75"/>
      <c r="BC40" s="75"/>
      <c r="BD40" s="75"/>
      <c r="BE40" s="75"/>
      <c r="BF40" s="75"/>
    </row>
    <row r="41" ht="21.0" customHeight="1">
      <c r="A41" s="80">
        <v>35.0</v>
      </c>
      <c r="B41" s="140">
        <v>2.455201170036E12</v>
      </c>
      <c r="C41" s="141" t="s">
        <v>671</v>
      </c>
      <c r="D41" s="142" t="s">
        <v>347</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c r="AK41" s="9"/>
      <c r="AL41" s="9"/>
      <c r="AM41" s="88"/>
      <c r="AN41" s="88"/>
      <c r="AO41" s="64"/>
      <c r="AP41" s="75"/>
      <c r="AQ41" s="75"/>
      <c r="AR41" s="75"/>
      <c r="AS41" s="75"/>
      <c r="AT41" s="75"/>
      <c r="AU41" s="75"/>
      <c r="AV41" s="75"/>
      <c r="AW41" s="75"/>
      <c r="AX41" s="75"/>
      <c r="AY41" s="75"/>
      <c r="AZ41" s="75"/>
      <c r="BA41" s="75"/>
      <c r="BB41" s="75"/>
      <c r="BC41" s="75"/>
      <c r="BD41" s="75"/>
      <c r="BE41" s="75"/>
      <c r="BF41" s="75"/>
    </row>
    <row r="42" ht="21.0" customHeight="1">
      <c r="A42" s="80">
        <v>36.0</v>
      </c>
      <c r="B42" s="140">
        <v>2.45520115005E12</v>
      </c>
      <c r="C42" s="141" t="s">
        <v>672</v>
      </c>
      <c r="D42" s="142" t="s">
        <v>364</v>
      </c>
      <c r="E42" s="84"/>
      <c r="F42" s="84"/>
      <c r="G42" s="84"/>
      <c r="H42" s="84"/>
      <c r="I42" s="84"/>
      <c r="J42" s="84"/>
      <c r="K42" s="84"/>
      <c r="L42" s="84"/>
      <c r="M42" s="84"/>
      <c r="N42" s="84"/>
      <c r="O42" s="84"/>
      <c r="P42" s="85"/>
      <c r="Q42" s="84"/>
      <c r="R42" s="84"/>
      <c r="S42" s="84"/>
      <c r="T42" s="84"/>
      <c r="U42" s="84"/>
      <c r="V42" s="84"/>
      <c r="W42" s="84"/>
      <c r="X42" s="84"/>
      <c r="Y42" s="84"/>
      <c r="Z42" s="84"/>
      <c r="AA42" s="84"/>
      <c r="AB42" s="84"/>
      <c r="AC42" s="100" t="s">
        <v>190</v>
      </c>
      <c r="AD42" s="84"/>
      <c r="AE42" s="84"/>
      <c r="AF42" s="84"/>
      <c r="AG42" s="84"/>
      <c r="AH42" s="84"/>
      <c r="AI42" s="84"/>
      <c r="AJ42" s="86">
        <f t="shared" ref="AJ42:AJ51" si="6">COUNTIF(E42:AI42,"K")+2*COUNTIF(E42:AI42,"2K")+COUNTIF(E42:AI42,"TK")+COUNTIF(E42:AI42,"KT")+COUNTIF(E42:AI42,"PK")+COUNTIF(E42:AI42,"KP")+2*COUNTIF(E42:AI42,"K2")</f>
        <v>0</v>
      </c>
      <c r="AK42" s="9">
        <f t="shared" ref="AK42:AK51" si="7">COUNTIF(F42:AJ42,"P")+2*COUNTIF(F42:AJ42,"2P")+COUNTIF(F42:AJ42,"TP")+COUNTIF(F42:AJ42,"PT")+COUNTIF(F42:AJ42,"PK")+COUNTIF(F42:AJ42,"KP")+2*COUNTIF(F42:AJ42,"P2")</f>
        <v>1</v>
      </c>
      <c r="AL42" s="9">
        <f t="shared" ref="AL42:AL51" si="8">COUNTIF(E42:AI42,"T")+2*COUNTIF(E42:AI42,"2T")+2*COUNTIF(E42:AI42,"T2")+COUNTIF(E42:AI42,"PT")+COUNTIF(E42:AI42,"TP")+COUNTIF(E42:AI42,"TK")+COUNTIF(E42:AI42,"KT")</f>
        <v>0</v>
      </c>
      <c r="AM42" s="88"/>
      <c r="AN42" s="88"/>
      <c r="AO42" s="64"/>
      <c r="AP42" s="75"/>
      <c r="AQ42" s="75"/>
      <c r="AR42" s="75"/>
      <c r="AS42" s="75"/>
      <c r="AT42" s="75"/>
      <c r="AU42" s="75"/>
      <c r="AV42" s="75"/>
      <c r="AW42" s="75"/>
      <c r="AX42" s="75"/>
      <c r="AY42" s="75"/>
      <c r="AZ42" s="75"/>
      <c r="BA42" s="75"/>
      <c r="BB42" s="75"/>
      <c r="BC42" s="75"/>
      <c r="BD42" s="75"/>
      <c r="BE42" s="75"/>
      <c r="BF42" s="75"/>
    </row>
    <row r="43" ht="21.0" customHeight="1">
      <c r="A43" s="80">
        <v>37.0</v>
      </c>
      <c r="B43" s="143">
        <v>2.455201150053E12</v>
      </c>
      <c r="C43" s="144" t="s">
        <v>673</v>
      </c>
      <c r="D43" s="145" t="s">
        <v>222</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6"/>
        <v>0</v>
      </c>
      <c r="AK43" s="9">
        <f t="shared" si="7"/>
        <v>0</v>
      </c>
      <c r="AL43" s="9">
        <f t="shared" si="8"/>
        <v>0</v>
      </c>
      <c r="AM43" s="88"/>
      <c r="AN43" s="88"/>
      <c r="AO43" s="64"/>
      <c r="AP43" s="75"/>
      <c r="AQ43" s="75"/>
      <c r="AR43" s="75"/>
      <c r="AS43" s="75"/>
      <c r="AT43" s="75"/>
      <c r="AU43" s="75"/>
      <c r="AV43" s="75"/>
      <c r="AW43" s="75"/>
      <c r="AX43" s="75"/>
      <c r="AY43" s="75"/>
      <c r="AZ43" s="75"/>
      <c r="BA43" s="75"/>
      <c r="BB43" s="75"/>
      <c r="BC43" s="75"/>
      <c r="BD43" s="75"/>
      <c r="BE43" s="75"/>
      <c r="BF43" s="75"/>
    </row>
    <row r="44" ht="21.0" customHeight="1">
      <c r="A44" s="80">
        <v>38.0</v>
      </c>
      <c r="B44" s="143">
        <v>2.455201170037E12</v>
      </c>
      <c r="C44" s="144" t="s">
        <v>433</v>
      </c>
      <c r="D44" s="145" t="s">
        <v>220</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6"/>
        <v>0</v>
      </c>
      <c r="AK44" s="9">
        <f t="shared" si="7"/>
        <v>0</v>
      </c>
      <c r="AL44" s="9">
        <f t="shared" si="8"/>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6"/>
        <v>0</v>
      </c>
      <c r="AK45" s="9">
        <f t="shared" si="7"/>
        <v>0</v>
      </c>
      <c r="AL45" s="9">
        <f t="shared" si="8"/>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6"/>
        <v>0</v>
      </c>
      <c r="AK46" s="9">
        <f t="shared" si="7"/>
        <v>0</v>
      </c>
      <c r="AL46" s="9">
        <f t="shared" si="8"/>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6"/>
        <v>0</v>
      </c>
      <c r="AK47" s="9">
        <f t="shared" si="7"/>
        <v>0</v>
      </c>
      <c r="AL47" s="9">
        <f t="shared" si="8"/>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6"/>
        <v>0</v>
      </c>
      <c r="AK48" s="9">
        <f t="shared" si="7"/>
        <v>0</v>
      </c>
      <c r="AL48" s="9">
        <f t="shared" si="8"/>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6"/>
        <v>0</v>
      </c>
      <c r="AK49" s="9">
        <f t="shared" si="7"/>
        <v>0</v>
      </c>
      <c r="AL49" s="9">
        <f t="shared" si="8"/>
        <v>0</v>
      </c>
      <c r="AM49" s="64"/>
      <c r="AN49" s="64"/>
      <c r="AO49" s="64"/>
      <c r="AP49" s="75"/>
      <c r="AQ49" s="75"/>
      <c r="AR49" s="75"/>
      <c r="AS49" s="75"/>
      <c r="AT49" s="75"/>
      <c r="AU49" s="75"/>
      <c r="AV49" s="75"/>
      <c r="AW49" s="75"/>
      <c r="AX49" s="75"/>
      <c r="AY49" s="75"/>
      <c r="AZ49" s="75"/>
      <c r="BA49" s="75"/>
      <c r="BB49" s="75"/>
      <c r="BC49" s="75"/>
      <c r="BD49" s="75"/>
      <c r="BE49" s="75"/>
      <c r="BF49" s="75"/>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6"/>
        <v>0</v>
      </c>
      <c r="AK50" s="9">
        <f t="shared" si="7"/>
        <v>0</v>
      </c>
      <c r="AL50" s="9">
        <f t="shared" si="8"/>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6"/>
        <v>0</v>
      </c>
      <c r="AK51" s="9">
        <f t="shared" si="7"/>
        <v>0</v>
      </c>
      <c r="AL51" s="9">
        <f t="shared" si="8"/>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9">SUM(AJ8:AJ51)</f>
        <v>0</v>
      </c>
      <c r="AK52" s="86">
        <f t="shared" si="9"/>
        <v>4</v>
      </c>
      <c r="AL52" s="86">
        <f t="shared" si="9"/>
        <v>0</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sheetData>
  <mergeCells count="22">
    <mergeCell ref="A1:P1"/>
    <mergeCell ref="Q1:AL1"/>
    <mergeCell ref="A2:P2"/>
    <mergeCell ref="Q2:AL2"/>
    <mergeCell ref="A3:AK3"/>
    <mergeCell ref="I4:L4"/>
    <mergeCell ref="M4:N4"/>
    <mergeCell ref="C5:D6"/>
    <mergeCell ref="A52:AI52"/>
    <mergeCell ref="A53:AL53"/>
    <mergeCell ref="C54:D54"/>
    <mergeCell ref="C57:D57"/>
    <mergeCell ref="C58:G58"/>
    <mergeCell ref="C59:E59"/>
    <mergeCell ref="C60:D60"/>
    <mergeCell ref="O4:Q4"/>
    <mergeCell ref="R4:T4"/>
    <mergeCell ref="A5:A6"/>
    <mergeCell ref="B5:B6"/>
    <mergeCell ref="AJ5:AJ6"/>
    <mergeCell ref="AK5:AK6"/>
    <mergeCell ref="AL5:AL6"/>
  </mergeCells>
  <conditionalFormatting sqref="E6:G51 H6 I6:N51 O6:P6 Q6:AI51">
    <cfRule type="expression" dxfId="0" priority="1">
      <formula>IF(E$6="CN",1,0)</formula>
    </cfRule>
  </conditionalFormatting>
  <conditionalFormatting sqref="E6:G51 H6 I6:N51 O6:P6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674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v>2.455201150001E12</v>
      </c>
      <c r="C7" s="82" t="s">
        <v>675</v>
      </c>
      <c r="D7" s="83" t="s">
        <v>189</v>
      </c>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v>2.455201150002E12</v>
      </c>
      <c r="C8" s="82" t="s">
        <v>676</v>
      </c>
      <c r="D8" s="83" t="s">
        <v>253</v>
      </c>
      <c r="E8" s="84"/>
      <c r="F8" s="84"/>
      <c r="G8" s="84"/>
      <c r="H8" s="84"/>
      <c r="I8" s="84"/>
      <c r="J8" s="84"/>
      <c r="K8" s="84"/>
      <c r="L8" s="84"/>
      <c r="M8" s="84"/>
      <c r="N8" s="84"/>
      <c r="O8" s="84"/>
      <c r="P8" s="85"/>
      <c r="Q8" s="84"/>
      <c r="R8" s="84"/>
      <c r="S8" s="84"/>
      <c r="T8" s="84"/>
      <c r="U8" s="84"/>
      <c r="V8" s="84"/>
      <c r="W8" s="84"/>
      <c r="X8" s="84"/>
      <c r="Y8" s="84"/>
      <c r="Z8" s="84"/>
      <c r="AA8" s="84"/>
      <c r="AB8" s="84"/>
      <c r="AC8" s="100" t="s">
        <v>154</v>
      </c>
      <c r="AD8" s="84"/>
      <c r="AE8" s="84"/>
      <c r="AF8" s="84"/>
      <c r="AG8" s="84"/>
      <c r="AH8" s="84"/>
      <c r="AI8" s="84"/>
      <c r="AJ8" s="86">
        <f t="shared" si="3"/>
        <v>1</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v>2.455201150003E12</v>
      </c>
      <c r="C9" s="82" t="s">
        <v>677</v>
      </c>
      <c r="D9" s="83" t="s">
        <v>222</v>
      </c>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v>2.455201150004E12</v>
      </c>
      <c r="C10" s="114" t="s">
        <v>49</v>
      </c>
      <c r="D10" s="124" t="s">
        <v>220</v>
      </c>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89">
        <v>2.455201150005E12</v>
      </c>
      <c r="C11" s="114" t="s">
        <v>129</v>
      </c>
      <c r="D11" s="124" t="s">
        <v>366</v>
      </c>
      <c r="E11" s="84"/>
      <c r="F11" s="84"/>
      <c r="G11" s="84"/>
      <c r="H11" s="84"/>
      <c r="I11" s="84"/>
      <c r="J11" s="84"/>
      <c r="K11" s="84"/>
      <c r="L11" s="84"/>
      <c r="M11" s="84"/>
      <c r="N11" s="84"/>
      <c r="O11" s="84"/>
      <c r="P11" s="85"/>
      <c r="Q11" s="84"/>
      <c r="R11" s="84"/>
      <c r="S11" s="84"/>
      <c r="T11" s="84"/>
      <c r="U11" s="84"/>
      <c r="V11" s="84"/>
      <c r="W11" s="84"/>
      <c r="X11" s="84"/>
      <c r="Y11" s="84"/>
      <c r="Z11" s="84"/>
      <c r="AA11" s="84"/>
      <c r="AB11" s="84"/>
      <c r="AC11" s="100" t="s">
        <v>154</v>
      </c>
      <c r="AD11" s="84"/>
      <c r="AE11" s="84"/>
      <c r="AF11" s="84"/>
      <c r="AG11" s="84"/>
      <c r="AH11" s="84"/>
      <c r="AI11" s="84"/>
      <c r="AJ11" s="86">
        <f t="shared" si="3"/>
        <v>1</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v>2.455201150006E12</v>
      </c>
      <c r="C12" s="82" t="s">
        <v>678</v>
      </c>
      <c r="D12" s="83" t="s">
        <v>177</v>
      </c>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v>2.455201150007E12</v>
      </c>
      <c r="C13" s="82" t="s">
        <v>455</v>
      </c>
      <c r="D13" s="83" t="s">
        <v>253</v>
      </c>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v>2.455201150008E12</v>
      </c>
      <c r="C14" s="82" t="s">
        <v>679</v>
      </c>
      <c r="D14" s="83" t="s">
        <v>58</v>
      </c>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v>2.455201150009E12</v>
      </c>
      <c r="C15" s="82" t="s">
        <v>680</v>
      </c>
      <c r="D15" s="83" t="s">
        <v>681</v>
      </c>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v>2.45520115001E12</v>
      </c>
      <c r="C16" s="82" t="s">
        <v>682</v>
      </c>
      <c r="D16" s="83" t="s">
        <v>189</v>
      </c>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v>2.455201150011E12</v>
      </c>
      <c r="C17" s="82" t="s">
        <v>683</v>
      </c>
      <c r="D17" s="83" t="s">
        <v>85</v>
      </c>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v>2.455201150012E12</v>
      </c>
      <c r="C18" s="82" t="s">
        <v>684</v>
      </c>
      <c r="D18" s="83" t="s">
        <v>268</v>
      </c>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v>2.455201150013E12</v>
      </c>
      <c r="C19" s="82" t="s">
        <v>197</v>
      </c>
      <c r="D19" s="83" t="s">
        <v>89</v>
      </c>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v>2.455201150014E12</v>
      </c>
      <c r="C20" s="82" t="s">
        <v>685</v>
      </c>
      <c r="D20" s="83" t="s">
        <v>89</v>
      </c>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v>2.455201150015E12</v>
      </c>
      <c r="C21" s="82" t="s">
        <v>686</v>
      </c>
      <c r="D21" s="83" t="s">
        <v>83</v>
      </c>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v>2.455201150016E12</v>
      </c>
      <c r="C22" s="82" t="s">
        <v>687</v>
      </c>
      <c r="D22" s="83" t="s">
        <v>214</v>
      </c>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v>2.455201150017E12</v>
      </c>
      <c r="C23" s="82" t="s">
        <v>129</v>
      </c>
      <c r="D23" s="83" t="s">
        <v>56</v>
      </c>
      <c r="E23" s="84"/>
      <c r="F23" s="84"/>
      <c r="G23" s="84"/>
      <c r="H23" s="84"/>
      <c r="I23" s="84"/>
      <c r="J23" s="84"/>
      <c r="K23" s="84"/>
      <c r="L23" s="84"/>
      <c r="M23" s="84"/>
      <c r="N23" s="84"/>
      <c r="O23" s="84"/>
      <c r="P23" s="85"/>
      <c r="Q23" s="84"/>
      <c r="R23" s="84"/>
      <c r="S23" s="84"/>
      <c r="T23" s="84"/>
      <c r="U23" s="84"/>
      <c r="V23" s="84"/>
      <c r="W23" s="84"/>
      <c r="X23" s="84"/>
      <c r="Y23" s="84"/>
      <c r="Z23" s="84"/>
      <c r="AA23" s="84"/>
      <c r="AB23" s="84"/>
      <c r="AC23" s="100" t="s">
        <v>154</v>
      </c>
      <c r="AD23" s="84"/>
      <c r="AE23" s="84"/>
      <c r="AF23" s="84"/>
      <c r="AG23" s="84"/>
      <c r="AH23" s="84"/>
      <c r="AI23" s="84"/>
      <c r="AJ23" s="86">
        <f t="shared" si="3"/>
        <v>1</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89">
        <v>2.455201150018E12</v>
      </c>
      <c r="C24" s="114" t="s">
        <v>688</v>
      </c>
      <c r="D24" s="124" t="s">
        <v>689</v>
      </c>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89">
        <v>2.455201150019E12</v>
      </c>
      <c r="C25" s="82" t="s">
        <v>433</v>
      </c>
      <c r="D25" s="83" t="s">
        <v>170</v>
      </c>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v>2.45520115002E12</v>
      </c>
      <c r="C26" s="114" t="s">
        <v>690</v>
      </c>
      <c r="D26" s="124" t="s">
        <v>318</v>
      </c>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v>2.455201150021E12</v>
      </c>
      <c r="C27" s="82" t="s">
        <v>691</v>
      </c>
      <c r="D27" s="83" t="s">
        <v>56</v>
      </c>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16">
        <v>2.455201150022E12</v>
      </c>
      <c r="C28" s="117" t="s">
        <v>692</v>
      </c>
      <c r="D28" s="130" t="s">
        <v>203</v>
      </c>
      <c r="E28" s="84"/>
      <c r="F28" s="84"/>
      <c r="G28" s="84"/>
      <c r="H28" s="84"/>
      <c r="I28" s="84"/>
      <c r="J28" s="84"/>
      <c r="K28" s="84"/>
      <c r="L28" s="84"/>
      <c r="M28" s="84"/>
      <c r="N28" s="84"/>
      <c r="O28" s="84"/>
      <c r="P28" s="85"/>
      <c r="Q28" s="84"/>
      <c r="R28" s="84"/>
      <c r="S28" s="84"/>
      <c r="T28" s="84"/>
      <c r="U28" s="84"/>
      <c r="V28" s="84"/>
      <c r="W28" s="84"/>
      <c r="X28" s="84"/>
      <c r="Y28" s="84"/>
      <c r="Z28" s="84"/>
      <c r="AA28" s="84"/>
      <c r="AB28" s="84"/>
      <c r="AC28" s="100" t="s">
        <v>154</v>
      </c>
      <c r="AD28" s="84"/>
      <c r="AE28" s="84"/>
      <c r="AF28" s="84"/>
      <c r="AG28" s="84"/>
      <c r="AH28" s="84"/>
      <c r="AI28" s="84"/>
      <c r="AJ28" s="86">
        <f t="shared" si="3"/>
        <v>1</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16">
        <v>2.455201150023E12</v>
      </c>
      <c r="C29" s="117" t="s">
        <v>693</v>
      </c>
      <c r="D29" s="130" t="s">
        <v>77</v>
      </c>
      <c r="E29" s="84"/>
      <c r="F29" s="84"/>
      <c r="G29" s="84"/>
      <c r="H29" s="84"/>
      <c r="I29" s="84"/>
      <c r="J29" s="84"/>
      <c r="K29" s="84"/>
      <c r="L29" s="84"/>
      <c r="M29" s="84"/>
      <c r="N29" s="84"/>
      <c r="O29" s="84"/>
      <c r="P29" s="85"/>
      <c r="Q29" s="84"/>
      <c r="R29" s="84"/>
      <c r="S29" s="84"/>
      <c r="T29" s="84"/>
      <c r="U29" s="84"/>
      <c r="V29" s="84"/>
      <c r="W29" s="84"/>
      <c r="X29" s="84"/>
      <c r="Y29" s="84"/>
      <c r="Z29" s="84"/>
      <c r="AA29" s="84"/>
      <c r="AB29" s="84"/>
      <c r="AC29" s="100" t="s">
        <v>154</v>
      </c>
      <c r="AD29" s="84"/>
      <c r="AE29" s="84"/>
      <c r="AF29" s="84"/>
      <c r="AG29" s="84"/>
      <c r="AH29" s="84"/>
      <c r="AI29" s="84"/>
      <c r="AJ29" s="86">
        <f t="shared" si="3"/>
        <v>1</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16">
        <v>2.455201150024E12</v>
      </c>
      <c r="C30" s="117" t="s">
        <v>694</v>
      </c>
      <c r="D30" s="130" t="s">
        <v>87</v>
      </c>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16">
        <v>2.455201150025E12</v>
      </c>
      <c r="C31" s="117" t="s">
        <v>695</v>
      </c>
      <c r="D31" s="130" t="s">
        <v>696</v>
      </c>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16">
        <v>2.455201150026E12</v>
      </c>
      <c r="C32" s="117" t="s">
        <v>300</v>
      </c>
      <c r="D32" s="130" t="s">
        <v>71</v>
      </c>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16">
        <v>2.455201150027E12</v>
      </c>
      <c r="C33" s="117" t="s">
        <v>205</v>
      </c>
      <c r="D33" s="130" t="s">
        <v>212</v>
      </c>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16">
        <v>2.455201150029E12</v>
      </c>
      <c r="C34" s="117" t="s">
        <v>697</v>
      </c>
      <c r="D34" s="130" t="s">
        <v>50</v>
      </c>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46">
        <v>2.45520115003E12</v>
      </c>
      <c r="C35" s="117" t="s">
        <v>115</v>
      </c>
      <c r="D35" s="130" t="s">
        <v>220</v>
      </c>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v>2.455201150031E12</v>
      </c>
      <c r="C36" s="121" t="s">
        <v>698</v>
      </c>
      <c r="D36" s="122" t="s">
        <v>89</v>
      </c>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v>2.455201150032E12</v>
      </c>
      <c r="C37" s="121" t="s">
        <v>269</v>
      </c>
      <c r="D37" s="122" t="s">
        <v>85</v>
      </c>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v>2.455201150033E12</v>
      </c>
      <c r="C38" s="121" t="s">
        <v>699</v>
      </c>
      <c r="D38" s="122" t="s">
        <v>167</v>
      </c>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v>2.455201150034E12</v>
      </c>
      <c r="C39" s="121" t="s">
        <v>700</v>
      </c>
      <c r="D39" s="122" t="s">
        <v>73</v>
      </c>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v>2.455201150035E12</v>
      </c>
      <c r="C40" s="121" t="s">
        <v>49</v>
      </c>
      <c r="D40" s="122" t="s">
        <v>637</v>
      </c>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v>2.455201150036E12</v>
      </c>
      <c r="C41" s="121" t="s">
        <v>701</v>
      </c>
      <c r="D41" s="122" t="s">
        <v>702</v>
      </c>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v>2.455201150037E12</v>
      </c>
      <c r="C42" s="121" t="s">
        <v>481</v>
      </c>
      <c r="D42" s="122" t="s">
        <v>103</v>
      </c>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v>2.455201150038E12</v>
      </c>
      <c r="C43" s="121" t="s">
        <v>703</v>
      </c>
      <c r="D43" s="122" t="s">
        <v>79</v>
      </c>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v>2.455201150039E12</v>
      </c>
      <c r="C44" s="121" t="s">
        <v>704</v>
      </c>
      <c r="D44" s="122" t="s">
        <v>79</v>
      </c>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v>2.45520115004E12</v>
      </c>
      <c r="C45" s="121" t="s">
        <v>705</v>
      </c>
      <c r="D45" s="122" t="s">
        <v>326</v>
      </c>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v>2.455201150041E12</v>
      </c>
      <c r="C46" s="121" t="s">
        <v>88</v>
      </c>
      <c r="D46" s="122" t="s">
        <v>350</v>
      </c>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v>2.455201150042E12</v>
      </c>
      <c r="C47" s="121" t="s">
        <v>129</v>
      </c>
      <c r="D47" s="122" t="s">
        <v>103</v>
      </c>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v>2.455201150043E12</v>
      </c>
      <c r="C48" s="121" t="s">
        <v>706</v>
      </c>
      <c r="D48" s="122" t="s">
        <v>335</v>
      </c>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v>2.455201150044E12</v>
      </c>
      <c r="C49" s="121" t="s">
        <v>707</v>
      </c>
      <c r="D49" s="122" t="s">
        <v>56</v>
      </c>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v>2.455201150045E12</v>
      </c>
      <c r="C50" s="121" t="s">
        <v>130</v>
      </c>
      <c r="D50" s="122" t="s">
        <v>73</v>
      </c>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v>2.455201150046E12</v>
      </c>
      <c r="C51" s="121" t="s">
        <v>438</v>
      </c>
      <c r="D51" s="122" t="s">
        <v>172</v>
      </c>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v>2.455201150047E12</v>
      </c>
      <c r="C52" s="121" t="s">
        <v>708</v>
      </c>
      <c r="D52" s="122" t="s">
        <v>349</v>
      </c>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v>2.455201150048E12</v>
      </c>
      <c r="C53" s="121" t="s">
        <v>195</v>
      </c>
      <c r="D53" s="122" t="s">
        <v>189</v>
      </c>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v>2.455201150049E12</v>
      </c>
      <c r="C54" s="121" t="s">
        <v>709</v>
      </c>
      <c r="D54" s="122" t="s">
        <v>710</v>
      </c>
      <c r="E54" s="84"/>
      <c r="F54" s="84"/>
      <c r="G54" s="84"/>
      <c r="H54" s="84"/>
      <c r="I54" s="84"/>
      <c r="J54" s="84"/>
      <c r="K54" s="84"/>
      <c r="L54" s="84"/>
      <c r="M54" s="84"/>
      <c r="N54" s="84"/>
      <c r="O54" s="84"/>
      <c r="P54" s="85"/>
      <c r="Q54" s="84"/>
      <c r="R54" s="84"/>
      <c r="S54" s="84"/>
      <c r="T54" s="84"/>
      <c r="U54" s="84"/>
      <c r="V54" s="84"/>
      <c r="W54" s="84"/>
      <c r="X54" s="84"/>
      <c r="Y54" s="84"/>
      <c r="Z54" s="84"/>
      <c r="AA54" s="84"/>
      <c r="AB54" s="84"/>
      <c r="AC54" s="100" t="s">
        <v>154</v>
      </c>
      <c r="AD54" s="84"/>
      <c r="AE54" s="84"/>
      <c r="AF54" s="84"/>
      <c r="AG54" s="84"/>
      <c r="AH54" s="84"/>
      <c r="AI54" s="84"/>
      <c r="AJ54" s="86">
        <f t="shared" si="3"/>
        <v>1</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v>2.455201150051E12</v>
      </c>
      <c r="C55" s="121" t="s">
        <v>115</v>
      </c>
      <c r="D55" s="122" t="s">
        <v>220</v>
      </c>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v>2.455201150052E12</v>
      </c>
      <c r="C56" s="121" t="s">
        <v>711</v>
      </c>
      <c r="D56" s="122" t="s">
        <v>712</v>
      </c>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v>2.455201150055E12</v>
      </c>
      <c r="C57" s="121" t="s">
        <v>713</v>
      </c>
      <c r="D57" s="122" t="s">
        <v>244</v>
      </c>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v>2.455201150057E12</v>
      </c>
      <c r="C58" s="121" t="s">
        <v>86</v>
      </c>
      <c r="D58" s="122" t="s">
        <v>167</v>
      </c>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6</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147" t="s">
        <v>154</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714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12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136">
        <v>2.455102160036E12</v>
      </c>
      <c r="C7" s="148" t="s">
        <v>614</v>
      </c>
      <c r="D7" s="149" t="s">
        <v>349</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6">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136">
        <v>2.455102160037E12</v>
      </c>
      <c r="C8" s="137" t="s">
        <v>715</v>
      </c>
      <c r="D8" s="138" t="s">
        <v>716</v>
      </c>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136">
        <v>2.455102160038E12</v>
      </c>
      <c r="C9" s="137" t="s">
        <v>717</v>
      </c>
      <c r="D9" s="138" t="s">
        <v>103</v>
      </c>
      <c r="E9" s="84"/>
      <c r="F9" s="84"/>
      <c r="G9" s="84"/>
      <c r="H9" s="84"/>
      <c r="I9" s="84"/>
      <c r="J9" s="84"/>
      <c r="K9" s="84"/>
      <c r="L9" s="84"/>
      <c r="M9" s="84"/>
      <c r="N9" s="84"/>
      <c r="O9" s="84"/>
      <c r="P9" s="84"/>
      <c r="Q9" s="84"/>
      <c r="R9" s="84"/>
      <c r="S9" s="84"/>
      <c r="T9" s="84"/>
      <c r="U9" s="84"/>
      <c r="V9" s="84"/>
      <c r="W9" s="84"/>
      <c r="X9" s="84"/>
      <c r="Y9" s="84"/>
      <c r="Z9" s="84"/>
      <c r="AA9" s="84"/>
      <c r="AB9" s="84"/>
      <c r="AC9" s="100" t="s">
        <v>190</v>
      </c>
      <c r="AD9" s="84"/>
      <c r="AE9" s="84"/>
      <c r="AF9" s="84"/>
      <c r="AG9" s="84"/>
      <c r="AH9" s="84"/>
      <c r="AI9" s="84"/>
      <c r="AJ9" s="86">
        <f t="shared" si="3"/>
        <v>0</v>
      </c>
      <c r="AK9" s="9">
        <f t="shared" si="4"/>
        <v>1</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36">
        <v>2.455102160039E12</v>
      </c>
      <c r="C10" s="137" t="s">
        <v>401</v>
      </c>
      <c r="D10" s="138" t="s">
        <v>170</v>
      </c>
      <c r="E10" s="84"/>
      <c r="F10" s="84"/>
      <c r="G10" s="84"/>
      <c r="H10" s="84"/>
      <c r="I10" s="84"/>
      <c r="J10" s="84"/>
      <c r="K10" s="84"/>
      <c r="L10" s="84"/>
      <c r="M10" s="84"/>
      <c r="N10" s="84"/>
      <c r="O10" s="84"/>
      <c r="P10" s="84"/>
      <c r="Q10" s="84"/>
      <c r="R10" s="84"/>
      <c r="S10" s="84"/>
      <c r="T10" s="84"/>
      <c r="U10" s="84"/>
      <c r="V10" s="84"/>
      <c r="W10" s="84"/>
      <c r="X10" s="84"/>
      <c r="Y10" s="84"/>
      <c r="Z10" s="84"/>
      <c r="AA10" s="84"/>
      <c r="AB10" s="84"/>
      <c r="AC10" s="100" t="s">
        <v>154</v>
      </c>
      <c r="AD10" s="84"/>
      <c r="AE10" s="84"/>
      <c r="AF10" s="84"/>
      <c r="AG10" s="84"/>
      <c r="AH10" s="84"/>
      <c r="AI10" s="84"/>
      <c r="AJ10" s="86">
        <f t="shared" si="3"/>
        <v>1</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36">
        <v>2.45510216004E12</v>
      </c>
      <c r="C11" s="137" t="s">
        <v>718</v>
      </c>
      <c r="D11" s="138" t="s">
        <v>73</v>
      </c>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36">
        <v>2.455102160041E12</v>
      </c>
      <c r="C12" s="137" t="s">
        <v>719</v>
      </c>
      <c r="D12" s="138" t="s">
        <v>85</v>
      </c>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36">
        <v>2.455102160042E12</v>
      </c>
      <c r="C13" s="137" t="s">
        <v>720</v>
      </c>
      <c r="D13" s="138" t="s">
        <v>167</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36">
        <v>2.455102160043E12</v>
      </c>
      <c r="C14" s="137" t="s">
        <v>721</v>
      </c>
      <c r="D14" s="138" t="s">
        <v>73</v>
      </c>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36">
        <v>2.455102160044E12</v>
      </c>
      <c r="C15" s="137" t="s">
        <v>722</v>
      </c>
      <c r="D15" s="138" t="s">
        <v>73</v>
      </c>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36">
        <v>2.455102160045E12</v>
      </c>
      <c r="C16" s="137" t="s">
        <v>699</v>
      </c>
      <c r="D16" s="138" t="s">
        <v>167</v>
      </c>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36">
        <v>2.455102160046E12</v>
      </c>
      <c r="C17" s="137" t="s">
        <v>723</v>
      </c>
      <c r="D17" s="138" t="s">
        <v>238</v>
      </c>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36">
        <v>2.455102160047E12</v>
      </c>
      <c r="C18" s="139" t="s">
        <v>724</v>
      </c>
      <c r="D18" s="138" t="s">
        <v>725</v>
      </c>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36">
        <v>2.455102160048E12</v>
      </c>
      <c r="C19" s="137" t="s">
        <v>482</v>
      </c>
      <c r="D19" s="138" t="s">
        <v>238</v>
      </c>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36">
        <v>2.455102160049E12</v>
      </c>
      <c r="C20" s="137" t="s">
        <v>726</v>
      </c>
      <c r="D20" s="138" t="s">
        <v>273</v>
      </c>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36">
        <v>2.45510216005E12</v>
      </c>
      <c r="C21" s="137" t="s">
        <v>727</v>
      </c>
      <c r="D21" s="138" t="s">
        <v>347</v>
      </c>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36">
        <v>2.455102160051E12</v>
      </c>
      <c r="C22" s="137" t="s">
        <v>728</v>
      </c>
      <c r="D22" s="138" t="s">
        <v>729</v>
      </c>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36">
        <v>2.455102160052E12</v>
      </c>
      <c r="C23" s="137" t="s">
        <v>730</v>
      </c>
      <c r="D23" s="138" t="s">
        <v>266</v>
      </c>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36">
        <v>2.455102160053E12</v>
      </c>
      <c r="C24" s="137" t="s">
        <v>175</v>
      </c>
      <c r="D24" s="138" t="s">
        <v>389</v>
      </c>
      <c r="E24" s="84"/>
      <c r="F24" s="84"/>
      <c r="G24" s="84"/>
      <c r="H24" s="84"/>
      <c r="I24" s="84"/>
      <c r="J24" s="84"/>
      <c r="K24" s="84"/>
      <c r="L24" s="84"/>
      <c r="M24" s="84"/>
      <c r="N24" s="84"/>
      <c r="O24" s="84"/>
      <c r="P24" s="84"/>
      <c r="Q24" s="84"/>
      <c r="R24" s="84"/>
      <c r="S24" s="84"/>
      <c r="T24" s="84"/>
      <c r="U24" s="84"/>
      <c r="V24" s="84"/>
      <c r="W24" s="84"/>
      <c r="X24" s="84"/>
      <c r="Y24" s="84"/>
      <c r="Z24" s="84"/>
      <c r="AA24" s="84"/>
      <c r="AB24" s="84"/>
      <c r="AC24" s="100" t="s">
        <v>154</v>
      </c>
      <c r="AD24" s="84"/>
      <c r="AE24" s="84"/>
      <c r="AF24" s="84"/>
      <c r="AG24" s="84"/>
      <c r="AH24" s="84"/>
      <c r="AI24" s="84"/>
      <c r="AJ24" s="86">
        <f t="shared" si="3"/>
        <v>1</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36">
        <v>2.455102160054E12</v>
      </c>
      <c r="C25" s="137" t="s">
        <v>267</v>
      </c>
      <c r="D25" s="138" t="s">
        <v>273</v>
      </c>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36">
        <v>2.455102160055E12</v>
      </c>
      <c r="C26" s="137" t="s">
        <v>647</v>
      </c>
      <c r="D26" s="138" t="s">
        <v>318</v>
      </c>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36">
        <v>2.455102160056E12</v>
      </c>
      <c r="C27" s="137" t="s">
        <v>86</v>
      </c>
      <c r="D27" s="138" t="s">
        <v>731</v>
      </c>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36">
        <v>2.455102160057E12</v>
      </c>
      <c r="C28" s="137" t="s">
        <v>115</v>
      </c>
      <c r="D28" s="138" t="s">
        <v>170</v>
      </c>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36">
        <v>2.455102160058E12</v>
      </c>
      <c r="C29" s="137" t="s">
        <v>283</v>
      </c>
      <c r="D29" s="138" t="s">
        <v>172</v>
      </c>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36">
        <v>2.455102160059E12</v>
      </c>
      <c r="C30" s="137" t="s">
        <v>663</v>
      </c>
      <c r="D30" s="138" t="s">
        <v>349</v>
      </c>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36">
        <v>2.45510216006E12</v>
      </c>
      <c r="C31" s="139" t="s">
        <v>732</v>
      </c>
      <c r="D31" s="138" t="s">
        <v>733</v>
      </c>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36">
        <v>2.455102160061E12</v>
      </c>
      <c r="C32" s="137" t="s">
        <v>734</v>
      </c>
      <c r="D32" s="138" t="s">
        <v>210</v>
      </c>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36">
        <v>2.455102160063E12</v>
      </c>
      <c r="C33" s="137" t="s">
        <v>735</v>
      </c>
      <c r="D33" s="138" t="s">
        <v>736</v>
      </c>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36">
        <v>2.455102160064E12</v>
      </c>
      <c r="C34" s="137" t="s">
        <v>130</v>
      </c>
      <c r="D34" s="138" t="s">
        <v>737</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36">
        <v>2.455102160065E12</v>
      </c>
      <c r="C35" s="137" t="s">
        <v>738</v>
      </c>
      <c r="D35" s="138" t="s">
        <v>79</v>
      </c>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36">
        <v>2.455102160066E12</v>
      </c>
      <c r="C36" s="137" t="s">
        <v>739</v>
      </c>
      <c r="D36" s="138" t="s">
        <v>172</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36">
        <v>2.455102160067E12</v>
      </c>
      <c r="C37" s="137" t="s">
        <v>510</v>
      </c>
      <c r="D37" s="138" t="s">
        <v>89</v>
      </c>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50">
        <v>2.455102160068E12</v>
      </c>
      <c r="C38" s="151" t="s">
        <v>86</v>
      </c>
      <c r="D38" s="152" t="s">
        <v>399</v>
      </c>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40">
        <v>2.455102160069E12</v>
      </c>
      <c r="C39" s="141" t="s">
        <v>740</v>
      </c>
      <c r="D39" s="142" t="s">
        <v>210</v>
      </c>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50">
        <v>2.45510216007E12</v>
      </c>
      <c r="C40" s="141" t="s">
        <v>235</v>
      </c>
      <c r="D40" s="142" t="s">
        <v>253</v>
      </c>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40">
        <v>2.455102160071E12</v>
      </c>
      <c r="C41" s="141" t="s">
        <v>699</v>
      </c>
      <c r="D41" s="142" t="s">
        <v>167</v>
      </c>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50">
        <v>2.455102160072E12</v>
      </c>
      <c r="C42" s="141" t="s">
        <v>741</v>
      </c>
      <c r="D42" s="142" t="s">
        <v>464</v>
      </c>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40">
        <v>2.455102160073E12</v>
      </c>
      <c r="C43" s="141" t="s">
        <v>742</v>
      </c>
      <c r="D43" s="142" t="s">
        <v>301</v>
      </c>
      <c r="E43" s="84"/>
      <c r="F43" s="84"/>
      <c r="G43" s="84"/>
      <c r="H43" s="84"/>
      <c r="I43" s="84"/>
      <c r="J43" s="84"/>
      <c r="K43" s="84"/>
      <c r="L43" s="84"/>
      <c r="M43" s="84"/>
      <c r="N43" s="84"/>
      <c r="O43" s="84"/>
      <c r="P43" s="84"/>
      <c r="Q43" s="84"/>
      <c r="R43" s="84"/>
      <c r="S43" s="84"/>
      <c r="T43" s="84"/>
      <c r="U43" s="84"/>
      <c r="V43" s="84"/>
      <c r="W43" s="84"/>
      <c r="X43" s="84"/>
      <c r="Y43" s="84"/>
      <c r="Z43" s="84"/>
      <c r="AA43" s="84"/>
      <c r="AB43" s="84"/>
      <c r="AC43" s="100" t="s">
        <v>190</v>
      </c>
      <c r="AD43" s="84"/>
      <c r="AE43" s="84"/>
      <c r="AF43" s="84"/>
      <c r="AG43" s="84"/>
      <c r="AH43" s="84"/>
      <c r="AI43" s="84"/>
      <c r="AJ43" s="86">
        <f t="shared" si="3"/>
        <v>0</v>
      </c>
      <c r="AK43" s="9">
        <f t="shared" si="4"/>
        <v>1</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50">
        <v>2.455202250003E12</v>
      </c>
      <c r="C44" s="141" t="s">
        <v>743</v>
      </c>
      <c r="D44" s="142" t="s">
        <v>744</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46"/>
      <c r="C45" s="117"/>
      <c r="D45" s="128"/>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6">SUM(AJ8:AJ51)</f>
        <v>2</v>
      </c>
      <c r="AK52" s="86">
        <f t="shared" si="6"/>
        <v>2</v>
      </c>
      <c r="AL52" s="86">
        <f t="shared" si="6"/>
        <v>0</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I44 J6:J51 K6:L44 M6:N51 O6:P44 Q6:AI51">
    <cfRule type="expression" dxfId="0" priority="1">
      <formula>IF(E$6="CN",1,0)</formula>
    </cfRule>
  </conditionalFormatting>
  <conditionalFormatting sqref="E6:G51 H6:H44 I6:N51 O6:P44 Q6:AI5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45536</v>
      </c>
      <c r="F5" s="73">
        <f t="shared" ref="F5:AI5" si="1">E5+1</f>
        <v>45537</v>
      </c>
      <c r="G5" s="73">
        <f t="shared" si="1"/>
        <v>45538</v>
      </c>
      <c r="H5" s="73">
        <f t="shared" si="1"/>
        <v>45539</v>
      </c>
      <c r="I5" s="73">
        <f t="shared" si="1"/>
        <v>45540</v>
      </c>
      <c r="J5" s="73">
        <f t="shared" si="1"/>
        <v>45541</v>
      </c>
      <c r="K5" s="73">
        <f t="shared" si="1"/>
        <v>45542</v>
      </c>
      <c r="L5" s="73">
        <f t="shared" si="1"/>
        <v>45543</v>
      </c>
      <c r="M5" s="73">
        <f t="shared" si="1"/>
        <v>45544</v>
      </c>
      <c r="N5" s="73">
        <f t="shared" si="1"/>
        <v>45545</v>
      </c>
      <c r="O5" s="73">
        <f t="shared" si="1"/>
        <v>45546</v>
      </c>
      <c r="P5" s="73">
        <f t="shared" si="1"/>
        <v>45547</v>
      </c>
      <c r="Q5" s="73">
        <f t="shared" si="1"/>
        <v>45548</v>
      </c>
      <c r="R5" s="73">
        <f t="shared" si="1"/>
        <v>45549</v>
      </c>
      <c r="S5" s="73">
        <f t="shared" si="1"/>
        <v>45550</v>
      </c>
      <c r="T5" s="73">
        <f t="shared" si="1"/>
        <v>45551</v>
      </c>
      <c r="U5" s="73">
        <f t="shared" si="1"/>
        <v>45552</v>
      </c>
      <c r="V5" s="73">
        <f t="shared" si="1"/>
        <v>45553</v>
      </c>
      <c r="W5" s="73">
        <f t="shared" si="1"/>
        <v>45554</v>
      </c>
      <c r="X5" s="73">
        <f t="shared" si="1"/>
        <v>45555</v>
      </c>
      <c r="Y5" s="73">
        <f t="shared" si="1"/>
        <v>45556</v>
      </c>
      <c r="Z5" s="73">
        <f t="shared" si="1"/>
        <v>45557</v>
      </c>
      <c r="AA5" s="73">
        <f t="shared" si="1"/>
        <v>45558</v>
      </c>
      <c r="AB5" s="73">
        <f t="shared" si="1"/>
        <v>45559</v>
      </c>
      <c r="AC5" s="73">
        <f t="shared" si="1"/>
        <v>45560</v>
      </c>
      <c r="AD5" s="73">
        <f t="shared" si="1"/>
        <v>45561</v>
      </c>
      <c r="AE5" s="73">
        <f t="shared" si="1"/>
        <v>45562</v>
      </c>
      <c r="AF5" s="73">
        <f t="shared" si="1"/>
        <v>45563</v>
      </c>
      <c r="AG5" s="73">
        <f t="shared" si="1"/>
        <v>45564</v>
      </c>
      <c r="AH5" s="73">
        <f t="shared" si="1"/>
        <v>45565</v>
      </c>
      <c r="AI5" s="73">
        <f t="shared" si="1"/>
        <v>45566</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t="str">
        <f t="shared" ref="E6:AI6" si="2">IF(WEEKDAY(E5)=1,"CN",WEEKDAY(E5))</f>
        <v>CN</v>
      </c>
      <c r="F6" s="79">
        <f t="shared" si="2"/>
        <v>2</v>
      </c>
      <c r="G6" s="79">
        <f t="shared" si="2"/>
        <v>3</v>
      </c>
      <c r="H6" s="79">
        <f t="shared" si="2"/>
        <v>4</v>
      </c>
      <c r="I6" s="79">
        <f t="shared" si="2"/>
        <v>5</v>
      </c>
      <c r="J6" s="79">
        <f t="shared" si="2"/>
        <v>6</v>
      </c>
      <c r="K6" s="79">
        <f t="shared" si="2"/>
        <v>7</v>
      </c>
      <c r="L6" s="79" t="str">
        <f t="shared" si="2"/>
        <v>CN</v>
      </c>
      <c r="M6" s="79">
        <f t="shared" si="2"/>
        <v>2</v>
      </c>
      <c r="N6" s="79">
        <f t="shared" si="2"/>
        <v>3</v>
      </c>
      <c r="O6" s="79">
        <f t="shared" si="2"/>
        <v>4</v>
      </c>
      <c r="P6" s="79">
        <f t="shared" si="2"/>
        <v>5</v>
      </c>
      <c r="Q6" s="79">
        <f t="shared" si="2"/>
        <v>6</v>
      </c>
      <c r="R6" s="79">
        <f t="shared" si="2"/>
        <v>7</v>
      </c>
      <c r="S6" s="79" t="str">
        <f t="shared" si="2"/>
        <v>CN</v>
      </c>
      <c r="T6" s="79">
        <f t="shared" si="2"/>
        <v>2</v>
      </c>
      <c r="U6" s="79">
        <f t="shared" si="2"/>
        <v>3</v>
      </c>
      <c r="V6" s="79">
        <f t="shared" si="2"/>
        <v>4</v>
      </c>
      <c r="W6" s="79">
        <f t="shared" si="2"/>
        <v>5</v>
      </c>
      <c r="X6" s="79">
        <f t="shared" si="2"/>
        <v>6</v>
      </c>
      <c r="Y6" s="79">
        <f t="shared" si="2"/>
        <v>7</v>
      </c>
      <c r="Z6" s="79" t="str">
        <f t="shared" si="2"/>
        <v>CN</v>
      </c>
      <c r="AA6" s="79">
        <f t="shared" si="2"/>
        <v>2</v>
      </c>
      <c r="AB6" s="79">
        <f t="shared" si="2"/>
        <v>3</v>
      </c>
      <c r="AC6" s="79">
        <f t="shared" si="2"/>
        <v>4</v>
      </c>
      <c r="AD6" s="79">
        <f t="shared" si="2"/>
        <v>5</v>
      </c>
      <c r="AE6" s="79">
        <f t="shared" si="2"/>
        <v>6</v>
      </c>
      <c r="AF6" s="79">
        <f t="shared" si="2"/>
        <v>7</v>
      </c>
      <c r="AG6" s="79" t="str">
        <f t="shared" si="2"/>
        <v>CN</v>
      </c>
      <c r="AH6" s="79">
        <f t="shared" si="2"/>
        <v>2</v>
      </c>
      <c r="AI6" s="79">
        <f t="shared" si="2"/>
        <v>3</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89"/>
      <c r="C7" s="82"/>
      <c r="D7" s="83"/>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89"/>
      <c r="C8" s="82"/>
      <c r="D8" s="83"/>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89"/>
      <c r="C9" s="82"/>
      <c r="D9" s="83"/>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89"/>
      <c r="C10" s="82"/>
      <c r="D10" s="83"/>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t="s">
        <v>746</v>
      </c>
      <c r="AT10" s="75"/>
      <c r="AU10" s="75"/>
      <c r="AV10" s="75"/>
      <c r="AW10" s="75"/>
      <c r="AX10" s="75"/>
      <c r="AY10" s="75"/>
      <c r="AZ10" s="75"/>
      <c r="BA10" s="75"/>
      <c r="BB10" s="75"/>
      <c r="BC10" s="75"/>
      <c r="BD10" s="75"/>
      <c r="BE10" s="75"/>
      <c r="BF10" s="75"/>
    </row>
    <row r="11" ht="21.0" customHeight="1">
      <c r="A11" s="80">
        <v>5.0</v>
      </c>
      <c r="B11" s="89"/>
      <c r="C11" s="82"/>
      <c r="D11" s="83"/>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89"/>
      <c r="C12" s="82"/>
      <c r="D12" s="83"/>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89"/>
      <c r="C13" s="82"/>
      <c r="D13" s="83"/>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89"/>
      <c r="C14" s="82"/>
      <c r="D14" s="83"/>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89"/>
      <c r="C15" s="82"/>
      <c r="D15" s="83"/>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89"/>
      <c r="C16" s="82"/>
      <c r="D16" s="83"/>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89"/>
      <c r="C17" s="82"/>
      <c r="D17" s="83"/>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89"/>
      <c r="C18" s="82"/>
      <c r="D18" s="83"/>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89"/>
      <c r="C19" s="82"/>
      <c r="D19" s="83"/>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89"/>
      <c r="C20" s="82"/>
      <c r="D20" s="83"/>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89"/>
      <c r="C21" s="82"/>
      <c r="D21" s="83"/>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89"/>
      <c r="C22" s="82"/>
      <c r="D22" s="83"/>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89"/>
      <c r="C23" s="82"/>
      <c r="D23" s="83"/>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153">
        <v>18.0</v>
      </c>
      <c r="B24" s="154"/>
      <c r="C24" s="155"/>
      <c r="D24" s="104"/>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86">
        <f t="shared" si="4"/>
        <v>0</v>
      </c>
      <c r="AL24" s="86">
        <f t="shared" si="5"/>
        <v>0</v>
      </c>
      <c r="AM24" s="156"/>
      <c r="AN24" s="156"/>
      <c r="AO24" s="157"/>
      <c r="AP24" s="158"/>
      <c r="AQ24" s="158"/>
      <c r="AR24" s="158"/>
      <c r="AS24" s="158"/>
      <c r="AT24" s="158"/>
      <c r="AU24" s="158"/>
      <c r="AV24" s="158"/>
      <c r="AW24" s="158"/>
      <c r="AX24" s="158"/>
      <c r="AY24" s="158"/>
      <c r="AZ24" s="158"/>
      <c r="BA24" s="158"/>
      <c r="BB24" s="158"/>
      <c r="BC24" s="158"/>
      <c r="BD24" s="158"/>
      <c r="BE24" s="158"/>
      <c r="BF24" s="158"/>
    </row>
    <row r="25" ht="21.0" customHeight="1">
      <c r="A25" s="80">
        <v>19.0</v>
      </c>
      <c r="B25" s="89"/>
      <c r="C25" s="82"/>
      <c r="D25" s="83"/>
      <c r="E25" s="84"/>
      <c r="F25" s="84"/>
      <c r="G25" s="84"/>
      <c r="H25" s="84"/>
      <c r="I25" s="84"/>
      <c r="J25" s="84"/>
      <c r="K25" s="84"/>
      <c r="L25" s="84"/>
      <c r="M25" s="84"/>
      <c r="N25" s="84"/>
      <c r="O25" s="84"/>
      <c r="P25" s="85"/>
      <c r="Q25" s="84"/>
      <c r="R25" s="84"/>
      <c r="S25" s="159"/>
      <c r="T25" s="84"/>
      <c r="U25" s="84"/>
      <c r="V25" s="84"/>
      <c r="W25" s="84"/>
      <c r="X25" s="84"/>
      <c r="Y25" s="84"/>
      <c r="Z25" s="84"/>
      <c r="AA25" s="84"/>
      <c r="AB25" s="84"/>
      <c r="AC25" s="84"/>
      <c r="AD25" s="84"/>
      <c r="AE25" s="84"/>
      <c r="AF25" s="84"/>
      <c r="AG25" s="84"/>
      <c r="AH25" s="84"/>
      <c r="AI25" s="84"/>
      <c r="AJ25" s="160">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89"/>
      <c r="C26" s="82"/>
      <c r="D26" s="83"/>
      <c r="E26" s="84"/>
      <c r="F26" s="84"/>
      <c r="G26" s="84"/>
      <c r="H26" s="84"/>
      <c r="I26" s="84"/>
      <c r="J26" s="84"/>
      <c r="K26" s="84"/>
      <c r="L26" s="84"/>
      <c r="M26" s="84"/>
      <c r="N26" s="84"/>
      <c r="O26" s="84"/>
      <c r="P26" s="85"/>
      <c r="Q26" s="84"/>
      <c r="R26" s="84"/>
      <c r="S26" s="161"/>
      <c r="T26" s="162"/>
      <c r="U26" s="162"/>
      <c r="V26" s="162"/>
      <c r="W26" s="162"/>
      <c r="X26" s="162"/>
      <c r="Y26" s="162"/>
      <c r="Z26" s="162"/>
      <c r="AA26" s="162"/>
      <c r="AB26" s="162"/>
      <c r="AC26" s="162"/>
      <c r="AD26" s="162"/>
      <c r="AE26" s="162"/>
      <c r="AF26" s="162"/>
      <c r="AG26" s="162"/>
      <c r="AH26" s="162"/>
      <c r="AI26" s="162"/>
      <c r="AJ26" s="160">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89"/>
      <c r="C27" s="82"/>
      <c r="D27" s="83"/>
      <c r="E27" s="84"/>
      <c r="F27" s="84"/>
      <c r="G27" s="84"/>
      <c r="H27" s="84"/>
      <c r="I27" s="84"/>
      <c r="J27" s="84"/>
      <c r="K27" s="84"/>
      <c r="L27" s="84"/>
      <c r="M27" s="84"/>
      <c r="N27" s="84"/>
      <c r="O27" s="84"/>
      <c r="P27" s="85"/>
      <c r="Q27" s="84"/>
      <c r="R27" s="159"/>
      <c r="S27" s="163"/>
      <c r="T27" s="84"/>
      <c r="U27" s="84"/>
      <c r="V27" s="162"/>
      <c r="W27" s="162"/>
      <c r="X27" s="162"/>
      <c r="Y27" s="162"/>
      <c r="Z27" s="162"/>
      <c r="AA27" s="162"/>
      <c r="AB27" s="162"/>
      <c r="AC27" s="162"/>
      <c r="AD27" s="162"/>
      <c r="AE27" s="162"/>
      <c r="AF27" s="162"/>
      <c r="AG27" s="162"/>
      <c r="AH27" s="162"/>
      <c r="AI27" s="162"/>
      <c r="AJ27" s="160">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89"/>
      <c r="C28" s="82"/>
      <c r="D28" s="83"/>
      <c r="E28" s="84"/>
      <c r="F28" s="84"/>
      <c r="G28" s="84"/>
      <c r="H28" s="84"/>
      <c r="I28" s="84"/>
      <c r="J28" s="84"/>
      <c r="K28" s="84"/>
      <c r="L28" s="84"/>
      <c r="M28" s="84"/>
      <c r="N28" s="84"/>
      <c r="O28" s="84"/>
      <c r="P28" s="85"/>
      <c r="Q28" s="84"/>
      <c r="R28" s="84"/>
      <c r="S28" s="164"/>
      <c r="T28" s="164"/>
      <c r="U28" s="164"/>
      <c r="V28" s="164"/>
      <c r="W28" s="164"/>
      <c r="X28" s="164"/>
      <c r="Y28" s="164"/>
      <c r="Z28" s="164"/>
      <c r="AA28" s="164"/>
      <c r="AB28" s="164"/>
      <c r="AC28" s="164"/>
      <c r="AD28" s="164"/>
      <c r="AE28" s="164"/>
      <c r="AF28" s="164"/>
      <c r="AG28" s="164"/>
      <c r="AH28" s="164"/>
      <c r="AI28" s="16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89"/>
      <c r="C29" s="82"/>
      <c r="D29" s="83"/>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89"/>
      <c r="C30" s="82"/>
      <c r="D30" s="83"/>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89"/>
      <c r="C31" s="82"/>
      <c r="D31" s="83"/>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89"/>
      <c r="C32" s="82"/>
      <c r="D32" s="83"/>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89"/>
      <c r="C33" s="82"/>
      <c r="D33" s="83"/>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89"/>
      <c r="C34" s="82"/>
      <c r="D34" s="83"/>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89"/>
      <c r="C35" s="82"/>
      <c r="D35" s="83"/>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89"/>
      <c r="C36" s="82"/>
      <c r="D36" s="83"/>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89"/>
      <c r="C37" s="82"/>
      <c r="D37" s="83"/>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89"/>
      <c r="C38" s="82"/>
      <c r="D38" s="83"/>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16"/>
      <c r="C39" s="117"/>
      <c r="D39" s="130"/>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46"/>
      <c r="C40" s="117"/>
      <c r="D40" s="130"/>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16"/>
      <c r="C41" s="117"/>
      <c r="D41" s="130"/>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46"/>
      <c r="C42" s="117"/>
      <c r="D42" s="130"/>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16"/>
      <c r="C43" s="117"/>
      <c r="D43" s="130"/>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16"/>
      <c r="C44" s="117"/>
      <c r="D44" s="130"/>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46"/>
      <c r="C45" s="117"/>
      <c r="D45" s="130"/>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t="s">
        <v>746</v>
      </c>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91" t="s">
        <v>107</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6">
        <f t="shared" ref="AJ52:AL52" si="6">SUM(AJ8:AJ51)</f>
        <v>0</v>
      </c>
      <c r="AK52" s="86">
        <f t="shared" si="6"/>
        <v>0</v>
      </c>
      <c r="AL52" s="86">
        <f t="shared" si="6"/>
        <v>0</v>
      </c>
      <c r="AM52" s="86" t="s">
        <v>108</v>
      </c>
      <c r="AN52" s="86" t="s">
        <v>109</v>
      </c>
      <c r="AO52" s="86" t="s">
        <v>110</v>
      </c>
      <c r="AP52" s="64"/>
      <c r="AQ52" s="64"/>
      <c r="AR52" s="75"/>
      <c r="AS52" s="75"/>
      <c r="AT52" s="75"/>
      <c r="AU52" s="75"/>
      <c r="AV52" s="75"/>
      <c r="AW52" s="75"/>
      <c r="AX52" s="75"/>
      <c r="AY52" s="75"/>
      <c r="AZ52" s="75"/>
      <c r="BA52" s="75"/>
      <c r="BB52" s="75"/>
      <c r="BC52" s="75"/>
      <c r="BD52" s="75"/>
      <c r="BE52" s="75"/>
      <c r="BF52" s="75"/>
    </row>
    <row r="53" ht="21.0" customHeight="1">
      <c r="A53" s="92" t="s">
        <v>111</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6"/>
      <c r="AN53" s="86"/>
      <c r="AO53" s="86"/>
      <c r="AP53" s="64"/>
      <c r="AQ53" s="64"/>
      <c r="AR53" s="75"/>
      <c r="AS53" s="75"/>
      <c r="AT53" s="75"/>
      <c r="AU53" s="75"/>
      <c r="AV53" s="75"/>
      <c r="AW53" s="75"/>
      <c r="AX53" s="75"/>
      <c r="AY53" s="75"/>
      <c r="AZ53" s="75"/>
      <c r="BA53" s="75"/>
      <c r="BB53" s="75"/>
      <c r="BC53" s="75"/>
      <c r="BD53" s="75"/>
      <c r="BE53" s="75"/>
      <c r="BF53" s="75"/>
    </row>
    <row r="54" ht="18.0" customHeight="1">
      <c r="A54" s="93"/>
      <c r="B54" s="93"/>
      <c r="C54" s="94"/>
      <c r="E54" s="65"/>
      <c r="F54" s="65"/>
      <c r="G54" s="65"/>
      <c r="H54" s="95"/>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94"/>
      <c r="D55" s="65"/>
      <c r="E55" s="65"/>
      <c r="F55" s="65"/>
      <c r="G55" s="6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94"/>
      <c r="D56" s="65"/>
      <c r="E56" s="65"/>
      <c r="F56" s="65"/>
      <c r="G56" s="65"/>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94"/>
      <c r="E57" s="65"/>
      <c r="F57" s="65"/>
      <c r="G57" s="65"/>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94"/>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94"/>
      <c r="F59" s="65"/>
      <c r="G59" s="65"/>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94"/>
      <c r="E60" s="65"/>
      <c r="F60" s="65"/>
      <c r="G60" s="65"/>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34</v>
      </c>
      <c r="Q1" s="64" t="s">
        <v>35</v>
      </c>
      <c r="AM1" s="65"/>
      <c r="AN1" s="65"/>
      <c r="AO1" s="65"/>
      <c r="AP1" s="65"/>
      <c r="AQ1" s="65"/>
      <c r="AR1" s="65"/>
      <c r="AS1" s="65"/>
      <c r="AT1" s="65"/>
      <c r="AU1" s="65"/>
      <c r="AV1" s="65"/>
      <c r="AW1" s="65"/>
      <c r="AX1" s="65"/>
      <c r="AY1" s="65"/>
      <c r="AZ1" s="65"/>
      <c r="BA1" s="65"/>
      <c r="BB1" s="65"/>
      <c r="BC1" s="65"/>
      <c r="BD1" s="65"/>
      <c r="BE1" s="65"/>
      <c r="BF1" s="65"/>
    </row>
    <row r="2" ht="22.5" customHeight="1">
      <c r="A2" s="64" t="s">
        <v>36</v>
      </c>
      <c r="Q2" s="64" t="s">
        <v>37</v>
      </c>
      <c r="AM2" s="65"/>
      <c r="AN2" s="65"/>
      <c r="AO2" s="65"/>
      <c r="AP2" s="65"/>
      <c r="AQ2" s="65"/>
      <c r="AR2" s="65"/>
      <c r="AS2" s="65"/>
      <c r="AT2" s="65"/>
      <c r="AU2" s="65"/>
      <c r="AV2" s="65"/>
      <c r="AW2" s="65"/>
      <c r="AX2" s="65"/>
      <c r="AY2" s="65"/>
      <c r="AZ2" s="65"/>
      <c r="BA2" s="65"/>
      <c r="BB2" s="65"/>
      <c r="BC2" s="65"/>
      <c r="BD2" s="65"/>
      <c r="BE2" s="65"/>
      <c r="BF2" s="65"/>
    </row>
    <row r="3" ht="31.5" customHeight="1">
      <c r="A3" s="66" t="s">
        <v>747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39</v>
      </c>
      <c r="J4" s="70"/>
      <c r="K4" s="70"/>
      <c r="L4" s="70"/>
      <c r="M4" s="69">
        <v>9.0</v>
      </c>
      <c r="N4" s="70"/>
      <c r="O4" s="69" t="s">
        <v>40</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1" t="s">
        <v>41</v>
      </c>
      <c r="B5" s="71" t="s">
        <v>42</v>
      </c>
      <c r="C5" s="72" t="s">
        <v>43</v>
      </c>
      <c r="D5" s="56"/>
      <c r="E5" s="73">
        <f>DATE(R4,M4,1)</f>
        <v>44805</v>
      </c>
      <c r="F5" s="73">
        <f t="shared" ref="F5:AI5" si="1">E5+1</f>
        <v>44806</v>
      </c>
      <c r="G5" s="73">
        <f t="shared" si="1"/>
        <v>44807</v>
      </c>
      <c r="H5" s="73">
        <f t="shared" si="1"/>
        <v>44808</v>
      </c>
      <c r="I5" s="73">
        <f t="shared" si="1"/>
        <v>44809</v>
      </c>
      <c r="J5" s="73">
        <f t="shared" si="1"/>
        <v>44810</v>
      </c>
      <c r="K5" s="73">
        <f t="shared" si="1"/>
        <v>44811</v>
      </c>
      <c r="L5" s="73">
        <f t="shared" si="1"/>
        <v>44812</v>
      </c>
      <c r="M5" s="73">
        <f t="shared" si="1"/>
        <v>44813</v>
      </c>
      <c r="N5" s="73">
        <f t="shared" si="1"/>
        <v>44814</v>
      </c>
      <c r="O5" s="73">
        <f t="shared" si="1"/>
        <v>44815</v>
      </c>
      <c r="P5" s="73">
        <f t="shared" si="1"/>
        <v>44816</v>
      </c>
      <c r="Q5" s="73">
        <f t="shared" si="1"/>
        <v>44817</v>
      </c>
      <c r="R5" s="73">
        <f t="shared" si="1"/>
        <v>44818</v>
      </c>
      <c r="S5" s="73">
        <f t="shared" si="1"/>
        <v>44819</v>
      </c>
      <c r="T5" s="73">
        <f t="shared" si="1"/>
        <v>44820</v>
      </c>
      <c r="U5" s="73">
        <f t="shared" si="1"/>
        <v>44821</v>
      </c>
      <c r="V5" s="73">
        <f t="shared" si="1"/>
        <v>44822</v>
      </c>
      <c r="W5" s="73">
        <f t="shared" si="1"/>
        <v>44823</v>
      </c>
      <c r="X5" s="73">
        <f t="shared" si="1"/>
        <v>44824</v>
      </c>
      <c r="Y5" s="73">
        <f t="shared" si="1"/>
        <v>44825</v>
      </c>
      <c r="Z5" s="73">
        <f t="shared" si="1"/>
        <v>44826</v>
      </c>
      <c r="AA5" s="73">
        <f t="shared" si="1"/>
        <v>44827</v>
      </c>
      <c r="AB5" s="73">
        <f t="shared" si="1"/>
        <v>44828</v>
      </c>
      <c r="AC5" s="73">
        <f t="shared" si="1"/>
        <v>44829</v>
      </c>
      <c r="AD5" s="73">
        <f t="shared" si="1"/>
        <v>44830</v>
      </c>
      <c r="AE5" s="73">
        <f t="shared" si="1"/>
        <v>44831</v>
      </c>
      <c r="AF5" s="73">
        <f t="shared" si="1"/>
        <v>44832</v>
      </c>
      <c r="AG5" s="73">
        <f t="shared" si="1"/>
        <v>44833</v>
      </c>
      <c r="AH5" s="73">
        <f t="shared" si="1"/>
        <v>44834</v>
      </c>
      <c r="AI5" s="73">
        <f t="shared" si="1"/>
        <v>44835</v>
      </c>
      <c r="AJ5" s="74" t="s">
        <v>44</v>
      </c>
      <c r="AK5" s="74" t="s">
        <v>45</v>
      </c>
      <c r="AL5" s="74" t="s">
        <v>46</v>
      </c>
      <c r="AM5" s="75"/>
      <c r="AN5" s="75"/>
      <c r="AO5" s="75"/>
      <c r="AP5" s="75"/>
      <c r="AQ5" s="75"/>
      <c r="AR5" s="75"/>
      <c r="AS5" s="75"/>
      <c r="AT5" s="75"/>
      <c r="AU5" s="75"/>
      <c r="AV5" s="75"/>
      <c r="AW5" s="75"/>
      <c r="AX5" s="75"/>
      <c r="AY5" s="75"/>
      <c r="AZ5" s="75"/>
      <c r="BA5" s="75"/>
      <c r="BB5" s="75"/>
      <c r="BC5" s="75"/>
      <c r="BD5" s="75"/>
      <c r="BE5" s="75"/>
      <c r="BF5" s="75"/>
    </row>
    <row r="6" ht="21.0" customHeight="1">
      <c r="A6" s="76"/>
      <c r="B6" s="76"/>
      <c r="C6" s="77"/>
      <c r="D6" s="78"/>
      <c r="E6" s="79">
        <f t="shared" ref="E6:AI6" si="2">IF(WEEKDAY(E5)=1,"CN",WEEKDAY(E5))</f>
        <v>5</v>
      </c>
      <c r="F6" s="79">
        <f t="shared" si="2"/>
        <v>6</v>
      </c>
      <c r="G6" s="79">
        <f t="shared" si="2"/>
        <v>7</v>
      </c>
      <c r="H6" s="79" t="str">
        <f t="shared" si="2"/>
        <v>CN</v>
      </c>
      <c r="I6" s="79">
        <f t="shared" si="2"/>
        <v>2</v>
      </c>
      <c r="J6" s="79">
        <f t="shared" si="2"/>
        <v>3</v>
      </c>
      <c r="K6" s="79">
        <f t="shared" si="2"/>
        <v>4</v>
      </c>
      <c r="L6" s="79">
        <f t="shared" si="2"/>
        <v>5</v>
      </c>
      <c r="M6" s="79">
        <f t="shared" si="2"/>
        <v>6</v>
      </c>
      <c r="N6" s="79">
        <f t="shared" si="2"/>
        <v>7</v>
      </c>
      <c r="O6" s="79" t="str">
        <f t="shared" si="2"/>
        <v>CN</v>
      </c>
      <c r="P6" s="79">
        <f t="shared" si="2"/>
        <v>2</v>
      </c>
      <c r="Q6" s="79">
        <f t="shared" si="2"/>
        <v>3</v>
      </c>
      <c r="R6" s="79">
        <f t="shared" si="2"/>
        <v>4</v>
      </c>
      <c r="S6" s="79">
        <f t="shared" si="2"/>
        <v>5</v>
      </c>
      <c r="T6" s="79">
        <f t="shared" si="2"/>
        <v>6</v>
      </c>
      <c r="U6" s="79">
        <f t="shared" si="2"/>
        <v>7</v>
      </c>
      <c r="V6" s="79" t="str">
        <f t="shared" si="2"/>
        <v>CN</v>
      </c>
      <c r="W6" s="79">
        <f t="shared" si="2"/>
        <v>2</v>
      </c>
      <c r="X6" s="79">
        <f t="shared" si="2"/>
        <v>3</v>
      </c>
      <c r="Y6" s="79">
        <f t="shared" si="2"/>
        <v>4</v>
      </c>
      <c r="Z6" s="79">
        <f t="shared" si="2"/>
        <v>5</v>
      </c>
      <c r="AA6" s="79">
        <f t="shared" si="2"/>
        <v>6</v>
      </c>
      <c r="AB6" s="79">
        <f t="shared" si="2"/>
        <v>7</v>
      </c>
      <c r="AC6" s="79" t="str">
        <f t="shared" si="2"/>
        <v>CN</v>
      </c>
      <c r="AD6" s="79">
        <f t="shared" si="2"/>
        <v>2</v>
      </c>
      <c r="AE6" s="79">
        <f t="shared" si="2"/>
        <v>3</v>
      </c>
      <c r="AF6" s="79">
        <f t="shared" si="2"/>
        <v>4</v>
      </c>
      <c r="AG6" s="79">
        <f t="shared" si="2"/>
        <v>5</v>
      </c>
      <c r="AH6" s="79">
        <f t="shared" si="2"/>
        <v>6</v>
      </c>
      <c r="AI6" s="79">
        <f t="shared" si="2"/>
        <v>7</v>
      </c>
      <c r="AJ6" s="76"/>
      <c r="AK6" s="76"/>
      <c r="AL6" s="76"/>
      <c r="AM6" s="75"/>
      <c r="AN6" s="75"/>
      <c r="AO6" s="75"/>
      <c r="AP6" s="75"/>
      <c r="AQ6" s="75"/>
      <c r="AR6" s="75"/>
      <c r="AS6" s="75"/>
      <c r="AT6" s="75"/>
      <c r="AU6" s="75"/>
      <c r="AV6" s="75"/>
      <c r="AW6" s="75"/>
      <c r="AX6" s="75"/>
      <c r="AY6" s="75"/>
      <c r="AZ6" s="75"/>
      <c r="BA6" s="75"/>
      <c r="BB6" s="75"/>
      <c r="BC6" s="75"/>
      <c r="BD6" s="75"/>
      <c r="BE6" s="75"/>
      <c r="BF6" s="75"/>
    </row>
    <row r="7" ht="21.0" customHeight="1">
      <c r="A7" s="80">
        <v>1.0</v>
      </c>
      <c r="B7" s="165"/>
      <c r="C7" s="166"/>
      <c r="D7" s="167"/>
      <c r="E7" s="84"/>
      <c r="F7" s="84"/>
      <c r="G7" s="84"/>
      <c r="H7" s="84"/>
      <c r="I7" s="84"/>
      <c r="J7" s="84"/>
      <c r="K7" s="84"/>
      <c r="L7" s="84"/>
      <c r="M7" s="84"/>
      <c r="N7" s="84"/>
      <c r="O7" s="84"/>
      <c r="P7" s="85"/>
      <c r="Q7" s="84"/>
      <c r="R7" s="84"/>
      <c r="S7" s="84"/>
      <c r="T7" s="84"/>
      <c r="U7" s="84"/>
      <c r="V7" s="84"/>
      <c r="W7" s="84"/>
      <c r="X7" s="84"/>
      <c r="Y7" s="84"/>
      <c r="Z7" s="84"/>
      <c r="AA7" s="84"/>
      <c r="AB7" s="84"/>
      <c r="AC7" s="84"/>
      <c r="AD7" s="84"/>
      <c r="AE7" s="84"/>
      <c r="AF7" s="84"/>
      <c r="AG7" s="84"/>
      <c r="AH7" s="84"/>
      <c r="AI7" s="84"/>
      <c r="AJ7" s="86">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5"/>
      <c r="AN7" s="75"/>
      <c r="AO7" s="75"/>
      <c r="AP7" s="75"/>
      <c r="AQ7" s="75"/>
      <c r="AR7" s="75"/>
      <c r="AS7" s="75"/>
      <c r="AT7" s="75"/>
      <c r="AU7" s="75"/>
      <c r="AV7" s="75"/>
      <c r="AW7" s="75"/>
      <c r="AX7" s="75"/>
      <c r="AY7" s="75"/>
      <c r="AZ7" s="75"/>
      <c r="BA7" s="75"/>
      <c r="BB7" s="75"/>
      <c r="BC7" s="75"/>
      <c r="BD7" s="75"/>
      <c r="BE7" s="75"/>
      <c r="BF7" s="75"/>
    </row>
    <row r="8" ht="21.0" customHeight="1">
      <c r="A8" s="80">
        <v>2.0</v>
      </c>
      <c r="B8" s="120"/>
      <c r="C8" s="121"/>
      <c r="D8" s="122"/>
      <c r="E8" s="84"/>
      <c r="F8" s="84"/>
      <c r="G8" s="84"/>
      <c r="H8" s="84"/>
      <c r="I8" s="84"/>
      <c r="J8" s="84"/>
      <c r="K8" s="84"/>
      <c r="L8" s="84"/>
      <c r="M8" s="84"/>
      <c r="N8" s="84"/>
      <c r="O8" s="84"/>
      <c r="P8" s="85"/>
      <c r="Q8" s="84"/>
      <c r="R8" s="84"/>
      <c r="S8" s="84"/>
      <c r="T8" s="84"/>
      <c r="U8" s="84"/>
      <c r="V8" s="84"/>
      <c r="W8" s="84"/>
      <c r="X8" s="84"/>
      <c r="Y8" s="84"/>
      <c r="Z8" s="84"/>
      <c r="AA8" s="84"/>
      <c r="AB8" s="84"/>
      <c r="AC8" s="84"/>
      <c r="AD8" s="84"/>
      <c r="AE8" s="84"/>
      <c r="AF8" s="84"/>
      <c r="AG8" s="84"/>
      <c r="AH8" s="84"/>
      <c r="AI8" s="84"/>
      <c r="AJ8" s="86">
        <f t="shared" si="3"/>
        <v>0</v>
      </c>
      <c r="AK8" s="9">
        <f t="shared" si="4"/>
        <v>0</v>
      </c>
      <c r="AL8" s="9">
        <f t="shared" si="5"/>
        <v>0</v>
      </c>
      <c r="AM8" s="87"/>
      <c r="AN8" s="88"/>
      <c r="AO8" s="64"/>
      <c r="AP8" s="75"/>
      <c r="AQ8" s="75"/>
      <c r="AR8" s="75"/>
      <c r="AS8" s="75"/>
      <c r="AT8" s="75"/>
      <c r="AU8" s="75"/>
      <c r="AV8" s="75"/>
      <c r="AW8" s="75"/>
      <c r="AX8" s="75"/>
      <c r="AY8" s="75"/>
      <c r="AZ8" s="75"/>
      <c r="BA8" s="75"/>
      <c r="BB8" s="75"/>
      <c r="BC8" s="75"/>
      <c r="BD8" s="75"/>
      <c r="BE8" s="75"/>
      <c r="BF8" s="75"/>
    </row>
    <row r="9" ht="21.0" customHeight="1">
      <c r="A9" s="80">
        <v>3.0</v>
      </c>
      <c r="B9" s="120"/>
      <c r="C9" s="121"/>
      <c r="D9" s="122"/>
      <c r="E9" s="84"/>
      <c r="F9" s="84"/>
      <c r="G9" s="84"/>
      <c r="H9" s="84"/>
      <c r="I9" s="84"/>
      <c r="J9" s="84"/>
      <c r="K9" s="84"/>
      <c r="L9" s="84"/>
      <c r="M9" s="84"/>
      <c r="N9" s="84"/>
      <c r="O9" s="84"/>
      <c r="P9" s="85"/>
      <c r="Q9" s="84"/>
      <c r="R9" s="84"/>
      <c r="S9" s="84"/>
      <c r="T9" s="84"/>
      <c r="U9" s="84"/>
      <c r="V9" s="84"/>
      <c r="W9" s="84"/>
      <c r="X9" s="84"/>
      <c r="Y9" s="84"/>
      <c r="Z9" s="84"/>
      <c r="AA9" s="84"/>
      <c r="AB9" s="84"/>
      <c r="AC9" s="84"/>
      <c r="AD9" s="84"/>
      <c r="AE9" s="84"/>
      <c r="AF9" s="84"/>
      <c r="AG9" s="84"/>
      <c r="AH9" s="84"/>
      <c r="AI9" s="84"/>
      <c r="AJ9" s="86">
        <f t="shared" si="3"/>
        <v>0</v>
      </c>
      <c r="AK9" s="9">
        <f t="shared" si="4"/>
        <v>0</v>
      </c>
      <c r="AL9" s="9">
        <f t="shared" si="5"/>
        <v>0</v>
      </c>
      <c r="AM9" s="88"/>
      <c r="AN9" s="88"/>
      <c r="AO9" s="64"/>
      <c r="AP9" s="75"/>
      <c r="AQ9" s="75"/>
      <c r="AR9" s="75"/>
      <c r="AS9" s="75"/>
      <c r="AT9" s="75"/>
      <c r="AU9" s="75"/>
      <c r="AV9" s="75"/>
      <c r="AW9" s="75"/>
      <c r="AX9" s="75"/>
      <c r="AY9" s="75"/>
      <c r="AZ9" s="75"/>
      <c r="BA9" s="75"/>
      <c r="BB9" s="75"/>
      <c r="BC9" s="75"/>
      <c r="BD9" s="75"/>
      <c r="BE9" s="75"/>
      <c r="BF9" s="75"/>
    </row>
    <row r="10" ht="21.0" customHeight="1">
      <c r="A10" s="80">
        <v>4.0</v>
      </c>
      <c r="B10" s="120"/>
      <c r="C10" s="121"/>
      <c r="D10" s="122"/>
      <c r="E10" s="84"/>
      <c r="F10" s="84"/>
      <c r="G10" s="84"/>
      <c r="H10" s="84"/>
      <c r="I10" s="84"/>
      <c r="J10" s="84"/>
      <c r="K10" s="84"/>
      <c r="L10" s="84"/>
      <c r="M10" s="84"/>
      <c r="N10" s="84"/>
      <c r="O10" s="84"/>
      <c r="P10" s="85"/>
      <c r="Q10" s="84"/>
      <c r="R10" s="84"/>
      <c r="S10" s="84"/>
      <c r="T10" s="84"/>
      <c r="U10" s="84"/>
      <c r="V10" s="84"/>
      <c r="W10" s="84"/>
      <c r="X10" s="84"/>
      <c r="Y10" s="84"/>
      <c r="Z10" s="84"/>
      <c r="AA10" s="84"/>
      <c r="AB10" s="84"/>
      <c r="AC10" s="84"/>
      <c r="AD10" s="84"/>
      <c r="AE10" s="84"/>
      <c r="AF10" s="84"/>
      <c r="AG10" s="84"/>
      <c r="AH10" s="84"/>
      <c r="AI10" s="84"/>
      <c r="AJ10" s="86">
        <f t="shared" si="3"/>
        <v>0</v>
      </c>
      <c r="AK10" s="9">
        <f t="shared" si="4"/>
        <v>0</v>
      </c>
      <c r="AL10" s="9">
        <f t="shared" si="5"/>
        <v>0</v>
      </c>
      <c r="AM10" s="88"/>
      <c r="AN10" s="88"/>
      <c r="AO10" s="64"/>
      <c r="AP10" s="75"/>
      <c r="AQ10" s="75"/>
      <c r="AR10" s="75"/>
      <c r="AS10" s="75"/>
      <c r="AT10" s="75"/>
      <c r="AU10" s="75"/>
      <c r="AV10" s="75"/>
      <c r="AW10" s="75"/>
      <c r="AX10" s="75"/>
      <c r="AY10" s="75"/>
      <c r="AZ10" s="75"/>
      <c r="BA10" s="75"/>
      <c r="BB10" s="75"/>
      <c r="BC10" s="75"/>
      <c r="BD10" s="75"/>
      <c r="BE10" s="75"/>
      <c r="BF10" s="75"/>
    </row>
    <row r="11" ht="21.0" customHeight="1">
      <c r="A11" s="80">
        <v>5.0</v>
      </c>
      <c r="B11" s="120"/>
      <c r="C11" s="121"/>
      <c r="D11" s="122"/>
      <c r="E11" s="84"/>
      <c r="F11" s="84"/>
      <c r="G11" s="84"/>
      <c r="H11" s="84"/>
      <c r="I11" s="84"/>
      <c r="J11" s="84"/>
      <c r="K11" s="84"/>
      <c r="L11" s="84"/>
      <c r="M11" s="84"/>
      <c r="N11" s="84"/>
      <c r="O11" s="84"/>
      <c r="P11" s="85"/>
      <c r="Q11" s="84"/>
      <c r="R11" s="84"/>
      <c r="S11" s="84"/>
      <c r="T11" s="84"/>
      <c r="U11" s="84"/>
      <c r="V11" s="84"/>
      <c r="W11" s="84"/>
      <c r="X11" s="84"/>
      <c r="Y11" s="84"/>
      <c r="Z11" s="84"/>
      <c r="AA11" s="84"/>
      <c r="AB11" s="84"/>
      <c r="AC11" s="84"/>
      <c r="AD11" s="84"/>
      <c r="AE11" s="84"/>
      <c r="AF11" s="84"/>
      <c r="AG11" s="84"/>
      <c r="AH11" s="84"/>
      <c r="AI11" s="84"/>
      <c r="AJ11" s="86">
        <f t="shared" si="3"/>
        <v>0</v>
      </c>
      <c r="AK11" s="9">
        <f t="shared" si="4"/>
        <v>0</v>
      </c>
      <c r="AL11" s="9">
        <f t="shared" si="5"/>
        <v>0</v>
      </c>
      <c r="AM11" s="88"/>
      <c r="AN11" s="88"/>
      <c r="AO11" s="64"/>
      <c r="AP11" s="75"/>
      <c r="AQ11" s="75"/>
      <c r="AR11" s="75"/>
      <c r="AS11" s="75"/>
      <c r="AT11" s="75"/>
      <c r="AU11" s="75"/>
      <c r="AV11" s="75"/>
      <c r="AW11" s="75"/>
      <c r="AX11" s="75"/>
      <c r="AY11" s="75"/>
      <c r="AZ11" s="75"/>
      <c r="BA11" s="75"/>
      <c r="BB11" s="75"/>
      <c r="BC11" s="75"/>
      <c r="BD11" s="75"/>
      <c r="BE11" s="75"/>
      <c r="BF11" s="75"/>
    </row>
    <row r="12" ht="21.0" customHeight="1">
      <c r="A12" s="80">
        <v>6.0</v>
      </c>
      <c r="B12" s="120"/>
      <c r="C12" s="121"/>
      <c r="D12" s="122"/>
      <c r="E12" s="84"/>
      <c r="F12" s="84"/>
      <c r="G12" s="84"/>
      <c r="H12" s="84"/>
      <c r="I12" s="84"/>
      <c r="J12" s="84"/>
      <c r="K12" s="84"/>
      <c r="L12" s="84"/>
      <c r="M12" s="84"/>
      <c r="N12" s="84"/>
      <c r="O12" s="84"/>
      <c r="P12" s="85"/>
      <c r="Q12" s="84"/>
      <c r="R12" s="84"/>
      <c r="S12" s="84"/>
      <c r="T12" s="84"/>
      <c r="U12" s="84"/>
      <c r="V12" s="84"/>
      <c r="W12" s="84"/>
      <c r="X12" s="84"/>
      <c r="Y12" s="84"/>
      <c r="Z12" s="84"/>
      <c r="AA12" s="84"/>
      <c r="AB12" s="84"/>
      <c r="AC12" s="84"/>
      <c r="AD12" s="84"/>
      <c r="AE12" s="84"/>
      <c r="AF12" s="84"/>
      <c r="AG12" s="84"/>
      <c r="AH12" s="84"/>
      <c r="AI12" s="84"/>
      <c r="AJ12" s="86">
        <f t="shared" si="3"/>
        <v>0</v>
      </c>
      <c r="AK12" s="9">
        <f t="shared" si="4"/>
        <v>0</v>
      </c>
      <c r="AL12" s="9">
        <f t="shared" si="5"/>
        <v>0</v>
      </c>
      <c r="AM12" s="88"/>
      <c r="AN12" s="88"/>
      <c r="AO12" s="64"/>
      <c r="AP12" s="75"/>
      <c r="AQ12" s="75"/>
      <c r="AR12" s="75"/>
      <c r="AS12" s="75"/>
      <c r="AT12" s="75"/>
      <c r="AU12" s="75"/>
      <c r="AV12" s="75"/>
      <c r="AW12" s="75"/>
      <c r="AX12" s="75"/>
      <c r="AY12" s="75"/>
      <c r="AZ12" s="75"/>
      <c r="BA12" s="75"/>
      <c r="BB12" s="75"/>
      <c r="BC12" s="75"/>
      <c r="BD12" s="75"/>
      <c r="BE12" s="75"/>
      <c r="BF12" s="75"/>
    </row>
    <row r="13" ht="21.0" customHeight="1">
      <c r="A13" s="80">
        <v>7.0</v>
      </c>
      <c r="B13" s="120"/>
      <c r="C13" s="121"/>
      <c r="D13" s="122"/>
      <c r="E13" s="84"/>
      <c r="F13" s="84"/>
      <c r="G13" s="84"/>
      <c r="H13" s="84"/>
      <c r="I13" s="84"/>
      <c r="J13" s="84"/>
      <c r="K13" s="84"/>
      <c r="L13" s="84"/>
      <c r="M13" s="84"/>
      <c r="N13" s="84"/>
      <c r="O13" s="84"/>
      <c r="P13" s="85"/>
      <c r="Q13" s="84"/>
      <c r="R13" s="84"/>
      <c r="S13" s="84"/>
      <c r="T13" s="84"/>
      <c r="U13" s="84"/>
      <c r="V13" s="84"/>
      <c r="W13" s="84"/>
      <c r="X13" s="84"/>
      <c r="Y13" s="84"/>
      <c r="Z13" s="84"/>
      <c r="AA13" s="84"/>
      <c r="AB13" s="84"/>
      <c r="AC13" s="84"/>
      <c r="AD13" s="84"/>
      <c r="AE13" s="84"/>
      <c r="AF13" s="84"/>
      <c r="AG13" s="84"/>
      <c r="AH13" s="84"/>
      <c r="AI13" s="84"/>
      <c r="AJ13" s="86">
        <f t="shared" si="3"/>
        <v>0</v>
      </c>
      <c r="AK13" s="9">
        <f t="shared" si="4"/>
        <v>0</v>
      </c>
      <c r="AL13" s="9">
        <f t="shared" si="5"/>
        <v>0</v>
      </c>
      <c r="AM13" s="88"/>
      <c r="AN13" s="88"/>
      <c r="AO13" s="64"/>
      <c r="AP13" s="75"/>
      <c r="AQ13" s="75"/>
      <c r="AR13" s="75"/>
      <c r="AS13" s="75"/>
      <c r="AT13" s="75"/>
      <c r="AU13" s="75"/>
      <c r="AV13" s="75"/>
      <c r="AW13" s="75"/>
      <c r="AX13" s="75"/>
      <c r="AY13" s="75"/>
      <c r="AZ13" s="75"/>
      <c r="BA13" s="75"/>
      <c r="BB13" s="75"/>
      <c r="BC13" s="75"/>
      <c r="BD13" s="75"/>
      <c r="BE13" s="75"/>
      <c r="BF13" s="75"/>
    </row>
    <row r="14" ht="21.0" customHeight="1">
      <c r="A14" s="80">
        <v>8.0</v>
      </c>
      <c r="B14" s="120"/>
      <c r="C14" s="121"/>
      <c r="D14" s="122"/>
      <c r="E14" s="84"/>
      <c r="F14" s="84"/>
      <c r="G14" s="84"/>
      <c r="H14" s="84"/>
      <c r="I14" s="84"/>
      <c r="J14" s="84"/>
      <c r="K14" s="84"/>
      <c r="L14" s="84"/>
      <c r="M14" s="84"/>
      <c r="N14" s="84"/>
      <c r="O14" s="84"/>
      <c r="P14" s="85"/>
      <c r="Q14" s="84"/>
      <c r="R14" s="84"/>
      <c r="S14" s="84"/>
      <c r="T14" s="84"/>
      <c r="U14" s="84"/>
      <c r="V14" s="84"/>
      <c r="W14" s="84"/>
      <c r="X14" s="84"/>
      <c r="Y14" s="84"/>
      <c r="Z14" s="84"/>
      <c r="AA14" s="84"/>
      <c r="AB14" s="84"/>
      <c r="AC14" s="84"/>
      <c r="AD14" s="84"/>
      <c r="AE14" s="84"/>
      <c r="AF14" s="84"/>
      <c r="AG14" s="84"/>
      <c r="AH14" s="84"/>
      <c r="AI14" s="84"/>
      <c r="AJ14" s="86">
        <f t="shared" si="3"/>
        <v>0</v>
      </c>
      <c r="AK14" s="9">
        <f t="shared" si="4"/>
        <v>0</v>
      </c>
      <c r="AL14" s="9">
        <f t="shared" si="5"/>
        <v>0</v>
      </c>
      <c r="AM14" s="88"/>
      <c r="AN14" s="88"/>
      <c r="AO14" s="64"/>
      <c r="AP14" s="75"/>
      <c r="AQ14" s="75"/>
      <c r="AR14" s="75"/>
      <c r="AS14" s="75"/>
      <c r="AT14" s="75"/>
      <c r="AU14" s="75"/>
      <c r="AV14" s="75"/>
      <c r="AW14" s="75"/>
      <c r="AX14" s="75"/>
      <c r="AY14" s="75"/>
      <c r="AZ14" s="75"/>
      <c r="BA14" s="75"/>
      <c r="BB14" s="75"/>
      <c r="BC14" s="75"/>
      <c r="BD14" s="75"/>
      <c r="BE14" s="75"/>
      <c r="BF14" s="75"/>
    </row>
    <row r="15" ht="21.0" customHeight="1">
      <c r="A15" s="80">
        <v>9.0</v>
      </c>
      <c r="B15" s="120"/>
      <c r="C15" s="121"/>
      <c r="D15" s="122"/>
      <c r="E15" s="84"/>
      <c r="F15" s="84"/>
      <c r="G15" s="84"/>
      <c r="H15" s="84"/>
      <c r="I15" s="84"/>
      <c r="J15" s="84"/>
      <c r="K15" s="84"/>
      <c r="L15" s="84"/>
      <c r="M15" s="84"/>
      <c r="N15" s="84"/>
      <c r="O15" s="84"/>
      <c r="P15" s="85"/>
      <c r="Q15" s="84"/>
      <c r="R15" s="84"/>
      <c r="S15" s="84"/>
      <c r="T15" s="84"/>
      <c r="U15" s="84"/>
      <c r="V15" s="84"/>
      <c r="W15" s="84"/>
      <c r="X15" s="84"/>
      <c r="Y15" s="84"/>
      <c r="Z15" s="84"/>
      <c r="AA15" s="84"/>
      <c r="AB15" s="84"/>
      <c r="AC15" s="84"/>
      <c r="AD15" s="84"/>
      <c r="AE15" s="84"/>
      <c r="AF15" s="84"/>
      <c r="AG15" s="84"/>
      <c r="AH15" s="84"/>
      <c r="AI15" s="84"/>
      <c r="AJ15" s="86">
        <f t="shared" si="3"/>
        <v>0</v>
      </c>
      <c r="AK15" s="9">
        <f t="shared" si="4"/>
        <v>0</v>
      </c>
      <c r="AL15" s="9">
        <f t="shared" si="5"/>
        <v>0</v>
      </c>
      <c r="AM15" s="88"/>
      <c r="AN15" s="88"/>
      <c r="AO15" s="64"/>
      <c r="AP15" s="75"/>
      <c r="AQ15" s="75"/>
      <c r="AR15" s="75"/>
      <c r="AS15" s="75"/>
      <c r="AT15" s="75"/>
      <c r="AU15" s="75"/>
      <c r="AV15" s="75"/>
      <c r="AW15" s="75"/>
      <c r="AX15" s="75"/>
      <c r="AY15" s="75"/>
      <c r="AZ15" s="75"/>
      <c r="BA15" s="75"/>
      <c r="BB15" s="75"/>
      <c r="BC15" s="75"/>
      <c r="BD15" s="75"/>
      <c r="BE15" s="75"/>
      <c r="BF15" s="75"/>
    </row>
    <row r="16" ht="21.0" customHeight="1">
      <c r="A16" s="80">
        <v>10.0</v>
      </c>
      <c r="B16" s="120"/>
      <c r="C16" s="121"/>
      <c r="D16" s="122"/>
      <c r="E16" s="84"/>
      <c r="F16" s="84"/>
      <c r="G16" s="84"/>
      <c r="H16" s="84"/>
      <c r="I16" s="84"/>
      <c r="J16" s="84"/>
      <c r="K16" s="84"/>
      <c r="L16" s="84"/>
      <c r="M16" s="84"/>
      <c r="N16" s="84"/>
      <c r="O16" s="84"/>
      <c r="P16" s="85"/>
      <c r="Q16" s="84"/>
      <c r="R16" s="84"/>
      <c r="S16" s="84"/>
      <c r="T16" s="84"/>
      <c r="U16" s="84"/>
      <c r="V16" s="84"/>
      <c r="W16" s="84"/>
      <c r="X16" s="84"/>
      <c r="Y16" s="84"/>
      <c r="Z16" s="84"/>
      <c r="AA16" s="84"/>
      <c r="AB16" s="84"/>
      <c r="AC16" s="84"/>
      <c r="AD16" s="84"/>
      <c r="AE16" s="84"/>
      <c r="AF16" s="84"/>
      <c r="AG16" s="84"/>
      <c r="AH16" s="84"/>
      <c r="AI16" s="84"/>
      <c r="AJ16" s="86">
        <f t="shared" si="3"/>
        <v>0</v>
      </c>
      <c r="AK16" s="9">
        <f t="shared" si="4"/>
        <v>0</v>
      </c>
      <c r="AL16" s="9">
        <f t="shared" si="5"/>
        <v>0</v>
      </c>
      <c r="AM16" s="88"/>
      <c r="AN16" s="88"/>
      <c r="AO16" s="64"/>
      <c r="AP16" s="75"/>
      <c r="AQ16" s="75"/>
      <c r="AR16" s="75"/>
      <c r="AS16" s="75"/>
      <c r="AT16" s="75"/>
      <c r="AU16" s="75"/>
      <c r="AV16" s="75"/>
      <c r="AW16" s="75"/>
      <c r="AX16" s="75"/>
      <c r="AY16" s="75"/>
      <c r="AZ16" s="75"/>
      <c r="BA16" s="75"/>
      <c r="BB16" s="75"/>
      <c r="BC16" s="75"/>
      <c r="BD16" s="75"/>
      <c r="BE16" s="75"/>
      <c r="BF16" s="75"/>
    </row>
    <row r="17" ht="21.0" customHeight="1">
      <c r="A17" s="80">
        <v>11.0</v>
      </c>
      <c r="B17" s="120"/>
      <c r="C17" s="121"/>
      <c r="D17" s="122"/>
      <c r="E17" s="84"/>
      <c r="F17" s="84"/>
      <c r="G17" s="84"/>
      <c r="H17" s="84"/>
      <c r="I17" s="84"/>
      <c r="J17" s="84"/>
      <c r="K17" s="84"/>
      <c r="L17" s="84"/>
      <c r="M17" s="84"/>
      <c r="N17" s="84"/>
      <c r="O17" s="84"/>
      <c r="P17" s="85"/>
      <c r="Q17" s="84"/>
      <c r="R17" s="84"/>
      <c r="S17" s="84"/>
      <c r="T17" s="84"/>
      <c r="U17" s="84"/>
      <c r="V17" s="84"/>
      <c r="W17" s="84"/>
      <c r="X17" s="84"/>
      <c r="Y17" s="84"/>
      <c r="Z17" s="84"/>
      <c r="AA17" s="84"/>
      <c r="AB17" s="84"/>
      <c r="AC17" s="84"/>
      <c r="AD17" s="84"/>
      <c r="AE17" s="84"/>
      <c r="AF17" s="84"/>
      <c r="AG17" s="84"/>
      <c r="AH17" s="84"/>
      <c r="AI17" s="84"/>
      <c r="AJ17" s="86">
        <f t="shared" si="3"/>
        <v>0</v>
      </c>
      <c r="AK17" s="9">
        <f t="shared" si="4"/>
        <v>0</v>
      </c>
      <c r="AL17" s="9">
        <f t="shared" si="5"/>
        <v>0</v>
      </c>
      <c r="AM17" s="88"/>
      <c r="AN17" s="88"/>
      <c r="AO17" s="64"/>
      <c r="AP17" s="75"/>
      <c r="AQ17" s="75"/>
      <c r="AR17" s="75"/>
      <c r="AS17" s="75"/>
      <c r="AT17" s="75"/>
      <c r="AU17" s="75"/>
      <c r="AV17" s="75"/>
      <c r="AW17" s="75"/>
      <c r="AX17" s="75"/>
      <c r="AY17" s="75"/>
      <c r="AZ17" s="75"/>
      <c r="BA17" s="75"/>
      <c r="BB17" s="75"/>
      <c r="BC17" s="75"/>
      <c r="BD17" s="75"/>
      <c r="BE17" s="75"/>
      <c r="BF17" s="75"/>
    </row>
    <row r="18" ht="21.0" customHeight="1">
      <c r="A18" s="80">
        <v>12.0</v>
      </c>
      <c r="B18" s="120"/>
      <c r="C18" s="121"/>
      <c r="D18" s="122"/>
      <c r="E18" s="84"/>
      <c r="F18" s="84"/>
      <c r="G18" s="84"/>
      <c r="H18" s="84"/>
      <c r="I18" s="84"/>
      <c r="J18" s="84"/>
      <c r="K18" s="84"/>
      <c r="L18" s="84"/>
      <c r="M18" s="84"/>
      <c r="N18" s="84"/>
      <c r="O18" s="84"/>
      <c r="P18" s="85"/>
      <c r="Q18" s="84"/>
      <c r="R18" s="84"/>
      <c r="S18" s="84"/>
      <c r="T18" s="84"/>
      <c r="U18" s="84"/>
      <c r="V18" s="84"/>
      <c r="W18" s="84"/>
      <c r="X18" s="84"/>
      <c r="Y18" s="84"/>
      <c r="Z18" s="84"/>
      <c r="AA18" s="84"/>
      <c r="AB18" s="84"/>
      <c r="AC18" s="84"/>
      <c r="AD18" s="84"/>
      <c r="AE18" s="84"/>
      <c r="AF18" s="84"/>
      <c r="AG18" s="84"/>
      <c r="AH18" s="84"/>
      <c r="AI18" s="84"/>
      <c r="AJ18" s="86">
        <f t="shared" si="3"/>
        <v>0</v>
      </c>
      <c r="AK18" s="9">
        <f t="shared" si="4"/>
        <v>0</v>
      </c>
      <c r="AL18" s="9">
        <f t="shared" si="5"/>
        <v>0</v>
      </c>
      <c r="AM18" s="88"/>
      <c r="AN18" s="88"/>
      <c r="AO18" s="64"/>
      <c r="AP18" s="75"/>
      <c r="AQ18" s="75"/>
      <c r="AR18" s="75"/>
      <c r="AS18" s="75"/>
      <c r="AT18" s="75"/>
      <c r="AU18" s="75"/>
      <c r="AV18" s="75"/>
      <c r="AW18" s="75"/>
      <c r="AX18" s="75"/>
      <c r="AY18" s="75"/>
      <c r="AZ18" s="75"/>
      <c r="BA18" s="75"/>
      <c r="BB18" s="75"/>
      <c r="BC18" s="75"/>
      <c r="BD18" s="75"/>
      <c r="BE18" s="75"/>
      <c r="BF18" s="75"/>
    </row>
    <row r="19" ht="21.0" customHeight="1">
      <c r="A19" s="80">
        <v>13.0</v>
      </c>
      <c r="B19" s="120"/>
      <c r="C19" s="121"/>
      <c r="D19" s="122"/>
      <c r="E19" s="84"/>
      <c r="F19" s="84"/>
      <c r="G19" s="84"/>
      <c r="H19" s="84"/>
      <c r="I19" s="84"/>
      <c r="J19" s="84"/>
      <c r="K19" s="84"/>
      <c r="L19" s="84"/>
      <c r="M19" s="84"/>
      <c r="N19" s="84"/>
      <c r="O19" s="84"/>
      <c r="P19" s="85"/>
      <c r="Q19" s="84"/>
      <c r="R19" s="84"/>
      <c r="S19" s="84"/>
      <c r="T19" s="84"/>
      <c r="U19" s="84"/>
      <c r="V19" s="84"/>
      <c r="W19" s="84"/>
      <c r="X19" s="84"/>
      <c r="Y19" s="84"/>
      <c r="Z19" s="84"/>
      <c r="AA19" s="84"/>
      <c r="AB19" s="84"/>
      <c r="AC19" s="84"/>
      <c r="AD19" s="84"/>
      <c r="AE19" s="84"/>
      <c r="AF19" s="84"/>
      <c r="AG19" s="84"/>
      <c r="AH19" s="84"/>
      <c r="AI19" s="84"/>
      <c r="AJ19" s="86">
        <f t="shared" si="3"/>
        <v>0</v>
      </c>
      <c r="AK19" s="9">
        <f t="shared" si="4"/>
        <v>0</v>
      </c>
      <c r="AL19" s="9">
        <f t="shared" si="5"/>
        <v>0</v>
      </c>
      <c r="AM19" s="88"/>
      <c r="AN19" s="88"/>
      <c r="AO19" s="64"/>
      <c r="AP19" s="75"/>
      <c r="AQ19" s="75"/>
      <c r="AR19" s="75"/>
      <c r="AS19" s="75"/>
      <c r="AT19" s="75"/>
      <c r="AU19" s="75"/>
      <c r="AV19" s="75"/>
      <c r="AW19" s="75"/>
      <c r="AX19" s="75"/>
      <c r="AY19" s="75"/>
      <c r="AZ19" s="75"/>
      <c r="BA19" s="75"/>
      <c r="BB19" s="75"/>
      <c r="BC19" s="75"/>
      <c r="BD19" s="75"/>
      <c r="BE19" s="75"/>
      <c r="BF19" s="75"/>
    </row>
    <row r="20" ht="21.0" customHeight="1">
      <c r="A20" s="80">
        <v>14.0</v>
      </c>
      <c r="B20" s="120"/>
      <c r="C20" s="121"/>
      <c r="D20" s="122"/>
      <c r="E20" s="84"/>
      <c r="F20" s="84"/>
      <c r="G20" s="84"/>
      <c r="H20" s="84"/>
      <c r="I20" s="84"/>
      <c r="J20" s="84"/>
      <c r="K20" s="84"/>
      <c r="L20" s="84"/>
      <c r="M20" s="84"/>
      <c r="N20" s="84"/>
      <c r="O20" s="84"/>
      <c r="P20" s="85"/>
      <c r="Q20" s="84"/>
      <c r="R20" s="84"/>
      <c r="S20" s="84"/>
      <c r="T20" s="84"/>
      <c r="U20" s="84"/>
      <c r="V20" s="84"/>
      <c r="W20" s="84"/>
      <c r="X20" s="84"/>
      <c r="Y20" s="84"/>
      <c r="Z20" s="84"/>
      <c r="AA20" s="84"/>
      <c r="AB20" s="84"/>
      <c r="AC20" s="84"/>
      <c r="AD20" s="84"/>
      <c r="AE20" s="84"/>
      <c r="AF20" s="84"/>
      <c r="AG20" s="84"/>
      <c r="AH20" s="84"/>
      <c r="AI20" s="84"/>
      <c r="AJ20" s="86">
        <f t="shared" si="3"/>
        <v>0</v>
      </c>
      <c r="AK20" s="9">
        <f t="shared" si="4"/>
        <v>0</v>
      </c>
      <c r="AL20" s="9">
        <f t="shared" si="5"/>
        <v>0</v>
      </c>
      <c r="AM20" s="88"/>
      <c r="AN20" s="88"/>
      <c r="AO20" s="64"/>
      <c r="AP20" s="75"/>
      <c r="AQ20" s="75"/>
      <c r="AR20" s="75"/>
      <c r="AS20" s="75"/>
      <c r="AT20" s="75"/>
      <c r="AU20" s="75"/>
      <c r="AV20" s="75"/>
      <c r="AW20" s="75"/>
      <c r="AX20" s="75"/>
      <c r="AY20" s="75"/>
      <c r="AZ20" s="75"/>
      <c r="BA20" s="75"/>
      <c r="BB20" s="75"/>
      <c r="BC20" s="75"/>
      <c r="BD20" s="75"/>
      <c r="BE20" s="75"/>
      <c r="BF20" s="75"/>
    </row>
    <row r="21" ht="21.0" customHeight="1">
      <c r="A21" s="80">
        <v>15.0</v>
      </c>
      <c r="B21" s="120"/>
      <c r="C21" s="121"/>
      <c r="D21" s="122"/>
      <c r="E21" s="84"/>
      <c r="F21" s="84"/>
      <c r="G21" s="84"/>
      <c r="H21" s="84"/>
      <c r="I21" s="84"/>
      <c r="J21" s="84"/>
      <c r="K21" s="84"/>
      <c r="L21" s="84"/>
      <c r="M21" s="84"/>
      <c r="N21" s="84"/>
      <c r="O21" s="84"/>
      <c r="P21" s="85"/>
      <c r="Q21" s="84"/>
      <c r="R21" s="84"/>
      <c r="S21" s="84"/>
      <c r="T21" s="84"/>
      <c r="U21" s="84"/>
      <c r="V21" s="84"/>
      <c r="W21" s="84"/>
      <c r="X21" s="84"/>
      <c r="Y21" s="84"/>
      <c r="Z21" s="84"/>
      <c r="AA21" s="84"/>
      <c r="AB21" s="84"/>
      <c r="AC21" s="84"/>
      <c r="AD21" s="84"/>
      <c r="AE21" s="84"/>
      <c r="AF21" s="84"/>
      <c r="AG21" s="84"/>
      <c r="AH21" s="84"/>
      <c r="AI21" s="84"/>
      <c r="AJ21" s="86">
        <f t="shared" si="3"/>
        <v>0</v>
      </c>
      <c r="AK21" s="9">
        <f t="shared" si="4"/>
        <v>0</v>
      </c>
      <c r="AL21" s="9">
        <f t="shared" si="5"/>
        <v>0</v>
      </c>
      <c r="AM21" s="88"/>
      <c r="AN21" s="88"/>
      <c r="AO21" s="64"/>
      <c r="AP21" s="75"/>
      <c r="AQ21" s="75"/>
      <c r="AR21" s="75"/>
      <c r="AS21" s="75"/>
      <c r="AT21" s="75"/>
      <c r="AU21" s="75"/>
      <c r="AV21" s="75"/>
      <c r="AW21" s="75"/>
      <c r="AX21" s="75"/>
      <c r="AY21" s="75"/>
      <c r="AZ21" s="75"/>
      <c r="BA21" s="75"/>
      <c r="BB21" s="75"/>
      <c r="BC21" s="75"/>
      <c r="BD21" s="75"/>
      <c r="BE21" s="75"/>
      <c r="BF21" s="75"/>
    </row>
    <row r="22" ht="21.0" customHeight="1">
      <c r="A22" s="80">
        <v>16.0</v>
      </c>
      <c r="B22" s="120"/>
      <c r="C22" s="121"/>
      <c r="D22" s="122"/>
      <c r="E22" s="84"/>
      <c r="F22" s="84"/>
      <c r="G22" s="84"/>
      <c r="H22" s="84"/>
      <c r="I22" s="84"/>
      <c r="J22" s="84"/>
      <c r="K22" s="84"/>
      <c r="L22" s="84"/>
      <c r="M22" s="84"/>
      <c r="N22" s="84"/>
      <c r="O22" s="84"/>
      <c r="P22" s="85"/>
      <c r="Q22" s="84"/>
      <c r="R22" s="84"/>
      <c r="S22" s="84"/>
      <c r="T22" s="84"/>
      <c r="U22" s="84"/>
      <c r="V22" s="84"/>
      <c r="W22" s="84"/>
      <c r="X22" s="84"/>
      <c r="Y22" s="84"/>
      <c r="Z22" s="84"/>
      <c r="AA22" s="84"/>
      <c r="AB22" s="84"/>
      <c r="AC22" s="84"/>
      <c r="AD22" s="84"/>
      <c r="AE22" s="84"/>
      <c r="AF22" s="84"/>
      <c r="AG22" s="84"/>
      <c r="AH22" s="84"/>
      <c r="AI22" s="84"/>
      <c r="AJ22" s="86">
        <f t="shared" si="3"/>
        <v>0</v>
      </c>
      <c r="AK22" s="9">
        <f t="shared" si="4"/>
        <v>0</v>
      </c>
      <c r="AL22" s="9">
        <f t="shared" si="5"/>
        <v>0</v>
      </c>
      <c r="AM22" s="88"/>
      <c r="AN22" s="88"/>
      <c r="AO22" s="64"/>
      <c r="AP22" s="75"/>
      <c r="AQ22" s="75"/>
      <c r="AR22" s="75"/>
      <c r="AS22" s="75"/>
      <c r="AT22" s="75"/>
      <c r="AU22" s="75"/>
      <c r="AV22" s="75"/>
      <c r="AW22" s="75"/>
      <c r="AX22" s="75"/>
      <c r="AY22" s="75"/>
      <c r="AZ22" s="75"/>
      <c r="BA22" s="75"/>
      <c r="BB22" s="75"/>
      <c r="BC22" s="75"/>
      <c r="BD22" s="75"/>
      <c r="BE22" s="75"/>
      <c r="BF22" s="75"/>
    </row>
    <row r="23" ht="21.0" customHeight="1">
      <c r="A23" s="80">
        <v>17.0</v>
      </c>
      <c r="B23" s="120"/>
      <c r="C23" s="121"/>
      <c r="D23" s="122"/>
      <c r="E23" s="84"/>
      <c r="F23" s="84"/>
      <c r="G23" s="84"/>
      <c r="H23" s="84"/>
      <c r="I23" s="84"/>
      <c r="J23" s="84"/>
      <c r="K23" s="84"/>
      <c r="L23" s="84"/>
      <c r="M23" s="84"/>
      <c r="N23" s="84"/>
      <c r="O23" s="84"/>
      <c r="P23" s="85"/>
      <c r="Q23" s="84"/>
      <c r="R23" s="84"/>
      <c r="S23" s="84"/>
      <c r="T23" s="84"/>
      <c r="U23" s="84"/>
      <c r="V23" s="84"/>
      <c r="W23" s="84"/>
      <c r="X23" s="84"/>
      <c r="Y23" s="84"/>
      <c r="Z23" s="84"/>
      <c r="AA23" s="84"/>
      <c r="AB23" s="84"/>
      <c r="AC23" s="84"/>
      <c r="AD23" s="84"/>
      <c r="AE23" s="84"/>
      <c r="AF23" s="84"/>
      <c r="AG23" s="84"/>
      <c r="AH23" s="84"/>
      <c r="AI23" s="84"/>
      <c r="AJ23" s="86">
        <f t="shared" si="3"/>
        <v>0</v>
      </c>
      <c r="AK23" s="9">
        <f t="shared" si="4"/>
        <v>0</v>
      </c>
      <c r="AL23" s="9">
        <f t="shared" si="5"/>
        <v>0</v>
      </c>
      <c r="AM23" s="88"/>
      <c r="AN23" s="88"/>
      <c r="AO23" s="64"/>
      <c r="AP23" s="75"/>
      <c r="AQ23" s="75"/>
      <c r="AR23" s="75"/>
      <c r="AS23" s="75"/>
      <c r="AT23" s="75"/>
      <c r="AU23" s="75"/>
      <c r="AV23" s="75"/>
      <c r="AW23" s="75"/>
      <c r="AX23" s="75"/>
      <c r="AY23" s="75"/>
      <c r="AZ23" s="75"/>
      <c r="BA23" s="75"/>
      <c r="BB23" s="75"/>
      <c r="BC23" s="75"/>
      <c r="BD23" s="75"/>
      <c r="BE23" s="75"/>
      <c r="BF23" s="75"/>
    </row>
    <row r="24" ht="21.0" customHeight="1">
      <c r="A24" s="80">
        <v>18.0</v>
      </c>
      <c r="B24" s="120"/>
      <c r="C24" s="121"/>
      <c r="D24" s="122"/>
      <c r="E24" s="84"/>
      <c r="F24" s="84"/>
      <c r="G24" s="84"/>
      <c r="H24" s="84"/>
      <c r="I24" s="84"/>
      <c r="J24" s="84"/>
      <c r="K24" s="84"/>
      <c r="L24" s="84"/>
      <c r="M24" s="84"/>
      <c r="N24" s="84"/>
      <c r="O24" s="84"/>
      <c r="P24" s="85"/>
      <c r="Q24" s="84"/>
      <c r="R24" s="84"/>
      <c r="S24" s="84"/>
      <c r="T24" s="84"/>
      <c r="U24" s="84"/>
      <c r="V24" s="84"/>
      <c r="W24" s="84"/>
      <c r="X24" s="84"/>
      <c r="Y24" s="84"/>
      <c r="Z24" s="84"/>
      <c r="AA24" s="84"/>
      <c r="AB24" s="84"/>
      <c r="AC24" s="84"/>
      <c r="AD24" s="84"/>
      <c r="AE24" s="84"/>
      <c r="AF24" s="84"/>
      <c r="AG24" s="84"/>
      <c r="AH24" s="84"/>
      <c r="AI24" s="84"/>
      <c r="AJ24" s="86">
        <f t="shared" si="3"/>
        <v>0</v>
      </c>
      <c r="AK24" s="9">
        <f t="shared" si="4"/>
        <v>0</v>
      </c>
      <c r="AL24" s="9">
        <f t="shared" si="5"/>
        <v>0</v>
      </c>
      <c r="AM24" s="88"/>
      <c r="AN24" s="88"/>
      <c r="AO24" s="64"/>
      <c r="AP24" s="75"/>
      <c r="AQ24" s="75"/>
      <c r="AR24" s="75"/>
      <c r="AS24" s="75"/>
      <c r="AT24" s="75"/>
      <c r="AU24" s="75"/>
      <c r="AV24" s="75"/>
      <c r="AW24" s="75"/>
      <c r="AX24" s="75"/>
      <c r="AY24" s="75"/>
      <c r="AZ24" s="75"/>
      <c r="BA24" s="75"/>
      <c r="BB24" s="75"/>
      <c r="BC24" s="75"/>
      <c r="BD24" s="75"/>
      <c r="BE24" s="75"/>
      <c r="BF24" s="75"/>
    </row>
    <row r="25" ht="21.0" customHeight="1">
      <c r="A25" s="80">
        <v>19.0</v>
      </c>
      <c r="B25" s="120"/>
      <c r="C25" s="121"/>
      <c r="D25" s="122"/>
      <c r="E25" s="84"/>
      <c r="F25" s="84"/>
      <c r="G25" s="84"/>
      <c r="H25" s="84"/>
      <c r="I25" s="84"/>
      <c r="J25" s="84"/>
      <c r="K25" s="84"/>
      <c r="L25" s="84"/>
      <c r="M25" s="84"/>
      <c r="N25" s="84"/>
      <c r="O25" s="84"/>
      <c r="P25" s="85"/>
      <c r="Q25" s="84"/>
      <c r="R25" s="84"/>
      <c r="S25" s="84"/>
      <c r="T25" s="84"/>
      <c r="U25" s="84"/>
      <c r="V25" s="84"/>
      <c r="W25" s="84"/>
      <c r="X25" s="84"/>
      <c r="Y25" s="84"/>
      <c r="Z25" s="84"/>
      <c r="AA25" s="84"/>
      <c r="AB25" s="84"/>
      <c r="AC25" s="84"/>
      <c r="AD25" s="84"/>
      <c r="AE25" s="84"/>
      <c r="AF25" s="84"/>
      <c r="AG25" s="84"/>
      <c r="AH25" s="84"/>
      <c r="AI25" s="84"/>
      <c r="AJ25" s="86">
        <f t="shared" si="3"/>
        <v>0</v>
      </c>
      <c r="AK25" s="9">
        <f t="shared" si="4"/>
        <v>0</v>
      </c>
      <c r="AL25" s="9">
        <f t="shared" si="5"/>
        <v>0</v>
      </c>
      <c r="AM25" s="88"/>
      <c r="AN25" s="88"/>
      <c r="AO25" s="64"/>
      <c r="AP25" s="75"/>
      <c r="AQ25" s="75"/>
      <c r="AR25" s="75"/>
      <c r="AS25" s="75"/>
      <c r="AT25" s="75"/>
      <c r="AU25" s="75"/>
      <c r="AV25" s="75"/>
      <c r="AW25" s="75"/>
      <c r="AX25" s="75"/>
      <c r="AY25" s="75"/>
      <c r="AZ25" s="75"/>
      <c r="BA25" s="75"/>
      <c r="BB25" s="75"/>
      <c r="BC25" s="75"/>
      <c r="BD25" s="75"/>
      <c r="BE25" s="75"/>
      <c r="BF25" s="75"/>
    </row>
    <row r="26" ht="21.0" customHeight="1">
      <c r="A26" s="80">
        <v>20.0</v>
      </c>
      <c r="B26" s="120"/>
      <c r="C26" s="121"/>
      <c r="D26" s="122"/>
      <c r="E26" s="84"/>
      <c r="F26" s="84"/>
      <c r="G26" s="84"/>
      <c r="H26" s="84"/>
      <c r="I26" s="84"/>
      <c r="J26" s="84"/>
      <c r="K26" s="84"/>
      <c r="L26" s="84"/>
      <c r="M26" s="84"/>
      <c r="N26" s="84"/>
      <c r="O26" s="84"/>
      <c r="P26" s="85"/>
      <c r="Q26" s="84"/>
      <c r="R26" s="84"/>
      <c r="S26" s="84"/>
      <c r="T26" s="84"/>
      <c r="U26" s="84"/>
      <c r="V26" s="84"/>
      <c r="W26" s="84"/>
      <c r="X26" s="84"/>
      <c r="Y26" s="84"/>
      <c r="Z26" s="84"/>
      <c r="AA26" s="84"/>
      <c r="AB26" s="84"/>
      <c r="AC26" s="84"/>
      <c r="AD26" s="84"/>
      <c r="AE26" s="84"/>
      <c r="AF26" s="84"/>
      <c r="AG26" s="84"/>
      <c r="AH26" s="84"/>
      <c r="AI26" s="84"/>
      <c r="AJ26" s="86">
        <f t="shared" si="3"/>
        <v>0</v>
      </c>
      <c r="AK26" s="9">
        <f t="shared" si="4"/>
        <v>0</v>
      </c>
      <c r="AL26" s="9">
        <f t="shared" si="5"/>
        <v>0</v>
      </c>
      <c r="AM26" s="88"/>
      <c r="AN26" s="88"/>
      <c r="AO26" s="64"/>
      <c r="AP26" s="75"/>
      <c r="AQ26" s="75"/>
      <c r="AR26" s="75"/>
      <c r="AS26" s="75"/>
      <c r="AT26" s="75"/>
      <c r="AU26" s="75"/>
      <c r="AV26" s="75"/>
      <c r="AW26" s="75"/>
      <c r="AX26" s="75"/>
      <c r="AY26" s="75"/>
      <c r="AZ26" s="75"/>
      <c r="BA26" s="75"/>
      <c r="BB26" s="75"/>
      <c r="BC26" s="75"/>
      <c r="BD26" s="75"/>
      <c r="BE26" s="75"/>
      <c r="BF26" s="75"/>
    </row>
    <row r="27" ht="21.0" customHeight="1">
      <c r="A27" s="80">
        <v>21.0</v>
      </c>
      <c r="B27" s="120"/>
      <c r="C27" s="121"/>
      <c r="D27" s="122"/>
      <c r="E27" s="84"/>
      <c r="F27" s="84"/>
      <c r="G27" s="84"/>
      <c r="H27" s="84"/>
      <c r="I27" s="84"/>
      <c r="J27" s="84"/>
      <c r="K27" s="84"/>
      <c r="L27" s="84"/>
      <c r="M27" s="84"/>
      <c r="N27" s="84"/>
      <c r="O27" s="84"/>
      <c r="P27" s="85"/>
      <c r="Q27" s="84"/>
      <c r="R27" s="84"/>
      <c r="S27" s="84"/>
      <c r="T27" s="84"/>
      <c r="U27" s="84"/>
      <c r="V27" s="84"/>
      <c r="W27" s="84"/>
      <c r="X27" s="84"/>
      <c r="Y27" s="84"/>
      <c r="Z27" s="84"/>
      <c r="AA27" s="84"/>
      <c r="AB27" s="84"/>
      <c r="AC27" s="84"/>
      <c r="AD27" s="84"/>
      <c r="AE27" s="84"/>
      <c r="AF27" s="84"/>
      <c r="AG27" s="84"/>
      <c r="AH27" s="84"/>
      <c r="AI27" s="84"/>
      <c r="AJ27" s="86">
        <f t="shared" si="3"/>
        <v>0</v>
      </c>
      <c r="AK27" s="9">
        <f t="shared" si="4"/>
        <v>0</v>
      </c>
      <c r="AL27" s="9">
        <f t="shared" si="5"/>
        <v>0</v>
      </c>
      <c r="AM27" s="88"/>
      <c r="AN27" s="88"/>
      <c r="AO27" s="64"/>
      <c r="AP27" s="75"/>
      <c r="AQ27" s="75"/>
      <c r="AR27" s="75"/>
      <c r="AS27" s="75"/>
      <c r="AT27" s="75"/>
      <c r="AU27" s="75"/>
      <c r="AV27" s="75"/>
      <c r="AW27" s="75"/>
      <c r="AX27" s="75"/>
      <c r="AY27" s="75"/>
      <c r="AZ27" s="75"/>
      <c r="BA27" s="75"/>
      <c r="BB27" s="75"/>
      <c r="BC27" s="75"/>
      <c r="BD27" s="75"/>
      <c r="BE27" s="75"/>
      <c r="BF27" s="75"/>
    </row>
    <row r="28" ht="21.0" customHeight="1">
      <c r="A28" s="80">
        <v>22.0</v>
      </c>
      <c r="B28" s="120"/>
      <c r="C28" s="121"/>
      <c r="D28" s="122"/>
      <c r="E28" s="84"/>
      <c r="F28" s="84"/>
      <c r="G28" s="84"/>
      <c r="H28" s="84"/>
      <c r="I28" s="84"/>
      <c r="J28" s="84"/>
      <c r="K28" s="84"/>
      <c r="L28" s="84"/>
      <c r="M28" s="84"/>
      <c r="N28" s="84"/>
      <c r="O28" s="84"/>
      <c r="P28" s="85"/>
      <c r="Q28" s="84"/>
      <c r="R28" s="84"/>
      <c r="S28" s="84"/>
      <c r="T28" s="84"/>
      <c r="U28" s="84"/>
      <c r="V28" s="84"/>
      <c r="W28" s="84"/>
      <c r="X28" s="84"/>
      <c r="Y28" s="84"/>
      <c r="Z28" s="84"/>
      <c r="AA28" s="84"/>
      <c r="AB28" s="84"/>
      <c r="AC28" s="84"/>
      <c r="AD28" s="84"/>
      <c r="AE28" s="84"/>
      <c r="AF28" s="84"/>
      <c r="AG28" s="84"/>
      <c r="AH28" s="84"/>
      <c r="AI28" s="84"/>
      <c r="AJ28" s="86">
        <f t="shared" si="3"/>
        <v>0</v>
      </c>
      <c r="AK28" s="9">
        <f t="shared" si="4"/>
        <v>0</v>
      </c>
      <c r="AL28" s="9">
        <f t="shared" si="5"/>
        <v>0</v>
      </c>
      <c r="AM28" s="88"/>
      <c r="AN28" s="88"/>
      <c r="AO28" s="64"/>
      <c r="AP28" s="75"/>
      <c r="AQ28" s="75"/>
      <c r="AR28" s="75"/>
      <c r="AS28" s="75"/>
      <c r="AT28" s="75"/>
      <c r="AU28" s="75"/>
      <c r="AV28" s="75"/>
      <c r="AW28" s="75"/>
      <c r="AX28" s="75"/>
      <c r="AY28" s="75"/>
      <c r="AZ28" s="75"/>
      <c r="BA28" s="75"/>
      <c r="BB28" s="75"/>
      <c r="BC28" s="75"/>
      <c r="BD28" s="75"/>
      <c r="BE28" s="75"/>
      <c r="BF28" s="75"/>
    </row>
    <row r="29" ht="21.0" customHeight="1">
      <c r="A29" s="80">
        <v>23.0</v>
      </c>
      <c r="B29" s="120"/>
      <c r="C29" s="121"/>
      <c r="D29" s="122"/>
      <c r="E29" s="84"/>
      <c r="F29" s="84"/>
      <c r="G29" s="84"/>
      <c r="H29" s="84"/>
      <c r="I29" s="84"/>
      <c r="J29" s="84"/>
      <c r="K29" s="84"/>
      <c r="L29" s="84"/>
      <c r="M29" s="84"/>
      <c r="N29" s="84"/>
      <c r="O29" s="84"/>
      <c r="P29" s="85"/>
      <c r="Q29" s="84"/>
      <c r="R29" s="84"/>
      <c r="S29" s="84"/>
      <c r="T29" s="84"/>
      <c r="U29" s="84"/>
      <c r="V29" s="84"/>
      <c r="W29" s="84"/>
      <c r="X29" s="84"/>
      <c r="Y29" s="84"/>
      <c r="Z29" s="84"/>
      <c r="AA29" s="84"/>
      <c r="AB29" s="84"/>
      <c r="AC29" s="84"/>
      <c r="AD29" s="84"/>
      <c r="AE29" s="84"/>
      <c r="AF29" s="84"/>
      <c r="AG29" s="84"/>
      <c r="AH29" s="84"/>
      <c r="AI29" s="84"/>
      <c r="AJ29" s="86">
        <f t="shared" si="3"/>
        <v>0</v>
      </c>
      <c r="AK29" s="9">
        <f t="shared" si="4"/>
        <v>0</v>
      </c>
      <c r="AL29" s="9">
        <f t="shared" si="5"/>
        <v>0</v>
      </c>
      <c r="AM29" s="88"/>
      <c r="AN29" s="88"/>
      <c r="AO29" s="64"/>
      <c r="AP29" s="75"/>
      <c r="AQ29" s="75"/>
      <c r="AR29" s="75"/>
      <c r="AS29" s="75"/>
      <c r="AT29" s="75"/>
      <c r="AU29" s="75"/>
      <c r="AV29" s="75"/>
      <c r="AW29" s="75"/>
      <c r="AX29" s="75"/>
      <c r="AY29" s="75"/>
      <c r="AZ29" s="75"/>
      <c r="BA29" s="75"/>
      <c r="BB29" s="75"/>
      <c r="BC29" s="75"/>
      <c r="BD29" s="75"/>
      <c r="BE29" s="75"/>
      <c r="BF29" s="75"/>
    </row>
    <row r="30" ht="21.0" customHeight="1">
      <c r="A30" s="80">
        <v>24.0</v>
      </c>
      <c r="B30" s="120"/>
      <c r="C30" s="121"/>
      <c r="D30" s="122"/>
      <c r="E30" s="84"/>
      <c r="F30" s="84"/>
      <c r="G30" s="84"/>
      <c r="H30" s="84"/>
      <c r="I30" s="84"/>
      <c r="J30" s="84"/>
      <c r="K30" s="84"/>
      <c r="L30" s="84"/>
      <c r="M30" s="84"/>
      <c r="N30" s="84"/>
      <c r="O30" s="84"/>
      <c r="P30" s="85"/>
      <c r="Q30" s="84"/>
      <c r="R30" s="84"/>
      <c r="S30" s="84"/>
      <c r="T30" s="84"/>
      <c r="U30" s="84"/>
      <c r="V30" s="84"/>
      <c r="W30" s="84"/>
      <c r="X30" s="84"/>
      <c r="Y30" s="84"/>
      <c r="Z30" s="84"/>
      <c r="AA30" s="84"/>
      <c r="AB30" s="84"/>
      <c r="AC30" s="84"/>
      <c r="AD30" s="84"/>
      <c r="AE30" s="84"/>
      <c r="AF30" s="84"/>
      <c r="AG30" s="84"/>
      <c r="AH30" s="84"/>
      <c r="AI30" s="84"/>
      <c r="AJ30" s="86">
        <f t="shared" si="3"/>
        <v>0</v>
      </c>
      <c r="AK30" s="9">
        <f t="shared" si="4"/>
        <v>0</v>
      </c>
      <c r="AL30" s="9">
        <f t="shared" si="5"/>
        <v>0</v>
      </c>
      <c r="AM30" s="88"/>
      <c r="AN30" s="88"/>
      <c r="AO30" s="64"/>
      <c r="AP30" s="75"/>
      <c r="AQ30" s="75"/>
      <c r="AR30" s="75"/>
      <c r="AS30" s="75"/>
      <c r="AT30" s="75"/>
      <c r="AU30" s="75"/>
      <c r="AV30" s="75"/>
      <c r="AW30" s="75"/>
      <c r="AX30" s="75"/>
      <c r="AY30" s="75"/>
      <c r="AZ30" s="75"/>
      <c r="BA30" s="75"/>
      <c r="BB30" s="75"/>
      <c r="BC30" s="75"/>
      <c r="BD30" s="75"/>
      <c r="BE30" s="75"/>
      <c r="BF30" s="75"/>
    </row>
    <row r="31" ht="21.0" customHeight="1">
      <c r="A31" s="80">
        <v>25.0</v>
      </c>
      <c r="B31" s="120"/>
      <c r="C31" s="121"/>
      <c r="D31" s="122"/>
      <c r="E31" s="84"/>
      <c r="F31" s="84"/>
      <c r="G31" s="84"/>
      <c r="H31" s="84"/>
      <c r="I31" s="84"/>
      <c r="J31" s="84"/>
      <c r="K31" s="84"/>
      <c r="L31" s="84"/>
      <c r="M31" s="84"/>
      <c r="N31" s="84"/>
      <c r="O31" s="84"/>
      <c r="P31" s="85"/>
      <c r="Q31" s="84"/>
      <c r="R31" s="84"/>
      <c r="S31" s="84"/>
      <c r="T31" s="84"/>
      <c r="U31" s="84"/>
      <c r="V31" s="84"/>
      <c r="W31" s="84"/>
      <c r="X31" s="84"/>
      <c r="Y31" s="84"/>
      <c r="Z31" s="84"/>
      <c r="AA31" s="84"/>
      <c r="AB31" s="84"/>
      <c r="AC31" s="84"/>
      <c r="AD31" s="84"/>
      <c r="AE31" s="84"/>
      <c r="AF31" s="84"/>
      <c r="AG31" s="84"/>
      <c r="AH31" s="84"/>
      <c r="AI31" s="84"/>
      <c r="AJ31" s="86">
        <f t="shared" si="3"/>
        <v>0</v>
      </c>
      <c r="AK31" s="9">
        <f t="shared" si="4"/>
        <v>0</v>
      </c>
      <c r="AL31" s="9">
        <f t="shared" si="5"/>
        <v>0</v>
      </c>
      <c r="AM31" s="88"/>
      <c r="AN31" s="88"/>
      <c r="AO31" s="64"/>
      <c r="AP31" s="75"/>
      <c r="AQ31" s="75"/>
      <c r="AR31" s="75"/>
      <c r="AS31" s="75"/>
      <c r="AT31" s="75"/>
      <c r="AU31" s="75"/>
      <c r="AV31" s="75"/>
      <c r="AW31" s="75"/>
      <c r="AX31" s="75"/>
      <c r="AY31" s="75"/>
      <c r="AZ31" s="75"/>
      <c r="BA31" s="75"/>
      <c r="BB31" s="75"/>
      <c r="BC31" s="75"/>
      <c r="BD31" s="75"/>
      <c r="BE31" s="75"/>
      <c r="BF31" s="75"/>
    </row>
    <row r="32" ht="21.0" customHeight="1">
      <c r="A32" s="80">
        <v>26.0</v>
      </c>
      <c r="B32" s="120"/>
      <c r="C32" s="121"/>
      <c r="D32" s="122"/>
      <c r="E32" s="84"/>
      <c r="F32" s="84"/>
      <c r="G32" s="84"/>
      <c r="H32" s="84"/>
      <c r="I32" s="84"/>
      <c r="J32" s="84"/>
      <c r="K32" s="84"/>
      <c r="L32" s="84"/>
      <c r="M32" s="84"/>
      <c r="N32" s="84"/>
      <c r="O32" s="84"/>
      <c r="P32" s="85"/>
      <c r="Q32" s="84"/>
      <c r="R32" s="84"/>
      <c r="S32" s="84"/>
      <c r="T32" s="84"/>
      <c r="U32" s="84"/>
      <c r="V32" s="84"/>
      <c r="W32" s="84"/>
      <c r="X32" s="84"/>
      <c r="Y32" s="84"/>
      <c r="Z32" s="84"/>
      <c r="AA32" s="84"/>
      <c r="AB32" s="84"/>
      <c r="AC32" s="84"/>
      <c r="AD32" s="84"/>
      <c r="AE32" s="84"/>
      <c r="AF32" s="84"/>
      <c r="AG32" s="84"/>
      <c r="AH32" s="84"/>
      <c r="AI32" s="84"/>
      <c r="AJ32" s="86">
        <f t="shared" si="3"/>
        <v>0</v>
      </c>
      <c r="AK32" s="9">
        <f t="shared" si="4"/>
        <v>0</v>
      </c>
      <c r="AL32" s="9">
        <f t="shared" si="5"/>
        <v>0</v>
      </c>
      <c r="AM32" s="88"/>
      <c r="AN32" s="88"/>
      <c r="AO32" s="64"/>
      <c r="AP32" s="75"/>
      <c r="AQ32" s="75"/>
      <c r="AR32" s="75"/>
      <c r="AS32" s="75"/>
      <c r="AT32" s="75"/>
      <c r="AU32" s="75"/>
      <c r="AV32" s="75"/>
      <c r="AW32" s="75"/>
      <c r="AX32" s="75"/>
      <c r="AY32" s="75"/>
      <c r="AZ32" s="75"/>
      <c r="BA32" s="75"/>
      <c r="BB32" s="75"/>
      <c r="BC32" s="75"/>
      <c r="BD32" s="75"/>
      <c r="BE32" s="75"/>
      <c r="BF32" s="75"/>
    </row>
    <row r="33" ht="21.0" customHeight="1">
      <c r="A33" s="80">
        <v>27.0</v>
      </c>
      <c r="B33" s="120"/>
      <c r="C33" s="121"/>
      <c r="D33" s="122"/>
      <c r="E33" s="84"/>
      <c r="F33" s="84"/>
      <c r="G33" s="84"/>
      <c r="H33" s="84"/>
      <c r="I33" s="84"/>
      <c r="J33" s="84"/>
      <c r="K33" s="84"/>
      <c r="L33" s="84"/>
      <c r="M33" s="84"/>
      <c r="N33" s="84"/>
      <c r="O33" s="84"/>
      <c r="P33" s="85"/>
      <c r="Q33" s="84"/>
      <c r="R33" s="84"/>
      <c r="S33" s="84"/>
      <c r="T33" s="84"/>
      <c r="U33" s="84"/>
      <c r="V33" s="84"/>
      <c r="W33" s="84"/>
      <c r="X33" s="84"/>
      <c r="Y33" s="84"/>
      <c r="Z33" s="84"/>
      <c r="AA33" s="84"/>
      <c r="AB33" s="84"/>
      <c r="AC33" s="84"/>
      <c r="AD33" s="84"/>
      <c r="AE33" s="84"/>
      <c r="AF33" s="84"/>
      <c r="AG33" s="84"/>
      <c r="AH33" s="84"/>
      <c r="AI33" s="84"/>
      <c r="AJ33" s="86">
        <f t="shared" si="3"/>
        <v>0</v>
      </c>
      <c r="AK33" s="9">
        <f t="shared" si="4"/>
        <v>0</v>
      </c>
      <c r="AL33" s="9">
        <f t="shared" si="5"/>
        <v>0</v>
      </c>
      <c r="AM33" s="88"/>
      <c r="AN33" s="88"/>
      <c r="AO33" s="64"/>
      <c r="AP33" s="75"/>
      <c r="AQ33" s="75"/>
      <c r="AR33" s="75"/>
      <c r="AS33" s="75"/>
      <c r="AT33" s="75"/>
      <c r="AU33" s="75"/>
      <c r="AV33" s="75"/>
      <c r="AW33" s="75"/>
      <c r="AX33" s="75"/>
      <c r="AY33" s="75"/>
      <c r="AZ33" s="75"/>
      <c r="BA33" s="75"/>
      <c r="BB33" s="75"/>
      <c r="BC33" s="75"/>
      <c r="BD33" s="75"/>
      <c r="BE33" s="75"/>
      <c r="BF33" s="75"/>
    </row>
    <row r="34" ht="21.0" customHeight="1">
      <c r="A34" s="80">
        <v>28.0</v>
      </c>
      <c r="B34" s="120"/>
      <c r="C34" s="121"/>
      <c r="D34" s="122"/>
      <c r="E34" s="84"/>
      <c r="F34" s="84"/>
      <c r="G34" s="84"/>
      <c r="H34" s="84"/>
      <c r="I34" s="84"/>
      <c r="J34" s="84"/>
      <c r="K34" s="84"/>
      <c r="L34" s="84"/>
      <c r="M34" s="84"/>
      <c r="N34" s="84"/>
      <c r="O34" s="84"/>
      <c r="P34" s="85"/>
      <c r="Q34" s="84"/>
      <c r="R34" s="84"/>
      <c r="S34" s="84"/>
      <c r="T34" s="84"/>
      <c r="U34" s="84"/>
      <c r="V34" s="84"/>
      <c r="W34" s="84"/>
      <c r="X34" s="84"/>
      <c r="Y34" s="84"/>
      <c r="Z34" s="84"/>
      <c r="AA34" s="84"/>
      <c r="AB34" s="84"/>
      <c r="AC34" s="84"/>
      <c r="AD34" s="84"/>
      <c r="AE34" s="84"/>
      <c r="AF34" s="84"/>
      <c r="AG34" s="84"/>
      <c r="AH34" s="84"/>
      <c r="AI34" s="84"/>
      <c r="AJ34" s="86">
        <f t="shared" si="3"/>
        <v>0</v>
      </c>
      <c r="AK34" s="9">
        <f t="shared" si="4"/>
        <v>0</v>
      </c>
      <c r="AL34" s="9">
        <f t="shared" si="5"/>
        <v>0</v>
      </c>
      <c r="AM34" s="64"/>
      <c r="AN34" s="64"/>
      <c r="AO34" s="64"/>
      <c r="AP34" s="75"/>
      <c r="AQ34" s="75"/>
      <c r="AR34" s="75"/>
      <c r="AS34" s="75"/>
      <c r="AT34" s="75"/>
      <c r="AU34" s="75"/>
      <c r="AV34" s="75"/>
      <c r="AW34" s="75"/>
      <c r="AX34" s="75"/>
      <c r="AY34" s="75"/>
      <c r="AZ34" s="75"/>
      <c r="BA34" s="75"/>
      <c r="BB34" s="75"/>
      <c r="BC34" s="75"/>
      <c r="BD34" s="75"/>
      <c r="BE34" s="75"/>
      <c r="BF34" s="75"/>
    </row>
    <row r="35" ht="21.0" customHeight="1">
      <c r="A35" s="80">
        <v>29.0</v>
      </c>
      <c r="B35" s="120"/>
      <c r="C35" s="121"/>
      <c r="D35" s="122"/>
      <c r="E35" s="84"/>
      <c r="F35" s="84"/>
      <c r="G35" s="84"/>
      <c r="H35" s="84"/>
      <c r="I35" s="84"/>
      <c r="J35" s="84"/>
      <c r="K35" s="84"/>
      <c r="L35" s="84"/>
      <c r="M35" s="84"/>
      <c r="N35" s="84"/>
      <c r="O35" s="84"/>
      <c r="P35" s="85"/>
      <c r="Q35" s="84"/>
      <c r="R35" s="84"/>
      <c r="S35" s="84"/>
      <c r="T35" s="84"/>
      <c r="U35" s="84"/>
      <c r="V35" s="84"/>
      <c r="W35" s="84"/>
      <c r="X35" s="84"/>
      <c r="Y35" s="84"/>
      <c r="Z35" s="84"/>
      <c r="AA35" s="84"/>
      <c r="AB35" s="84"/>
      <c r="AC35" s="84"/>
      <c r="AD35" s="84"/>
      <c r="AE35" s="84"/>
      <c r="AF35" s="84"/>
      <c r="AG35" s="84"/>
      <c r="AH35" s="84"/>
      <c r="AI35" s="84"/>
      <c r="AJ35" s="86">
        <f t="shared" si="3"/>
        <v>0</v>
      </c>
      <c r="AK35" s="9">
        <f t="shared" si="4"/>
        <v>0</v>
      </c>
      <c r="AL35" s="9">
        <f t="shared" si="5"/>
        <v>0</v>
      </c>
      <c r="AM35" s="64"/>
      <c r="AN35" s="64"/>
      <c r="AO35" s="64"/>
      <c r="AP35" s="75"/>
      <c r="AQ35" s="75"/>
      <c r="AR35" s="75"/>
      <c r="AS35" s="75"/>
      <c r="AT35" s="75"/>
      <c r="AU35" s="75"/>
      <c r="AV35" s="75"/>
      <c r="AW35" s="75"/>
      <c r="AX35" s="75"/>
      <c r="AY35" s="75"/>
      <c r="AZ35" s="75"/>
      <c r="BA35" s="75"/>
      <c r="BB35" s="75"/>
      <c r="BC35" s="75"/>
      <c r="BD35" s="75"/>
      <c r="BE35" s="75"/>
      <c r="BF35" s="75"/>
    </row>
    <row r="36" ht="21.0" customHeight="1">
      <c r="A36" s="80">
        <v>30.0</v>
      </c>
      <c r="B36" s="120"/>
      <c r="C36" s="121"/>
      <c r="D36" s="122"/>
      <c r="E36" s="84"/>
      <c r="F36" s="84"/>
      <c r="G36" s="84"/>
      <c r="H36" s="84"/>
      <c r="I36" s="84"/>
      <c r="J36" s="84"/>
      <c r="K36" s="84"/>
      <c r="L36" s="84"/>
      <c r="M36" s="84"/>
      <c r="N36" s="84"/>
      <c r="O36" s="84"/>
      <c r="P36" s="85"/>
      <c r="Q36" s="84"/>
      <c r="R36" s="84"/>
      <c r="S36" s="84"/>
      <c r="T36" s="84"/>
      <c r="U36" s="84"/>
      <c r="V36" s="84"/>
      <c r="W36" s="84"/>
      <c r="X36" s="84"/>
      <c r="Y36" s="84"/>
      <c r="Z36" s="84"/>
      <c r="AA36" s="84"/>
      <c r="AB36" s="84"/>
      <c r="AC36" s="84"/>
      <c r="AD36" s="84"/>
      <c r="AE36" s="84"/>
      <c r="AF36" s="84"/>
      <c r="AG36" s="84"/>
      <c r="AH36" s="84"/>
      <c r="AI36" s="84"/>
      <c r="AJ36" s="86">
        <f t="shared" si="3"/>
        <v>0</v>
      </c>
      <c r="AK36" s="9">
        <f t="shared" si="4"/>
        <v>0</v>
      </c>
      <c r="AL36" s="9">
        <f t="shared" si="5"/>
        <v>0</v>
      </c>
      <c r="AM36" s="64"/>
      <c r="AN36" s="64"/>
      <c r="AO36" s="64"/>
      <c r="AP36" s="75"/>
      <c r="AQ36" s="75"/>
      <c r="AR36" s="75"/>
      <c r="AS36" s="75"/>
      <c r="AT36" s="75"/>
      <c r="AU36" s="75"/>
      <c r="AV36" s="75"/>
      <c r="AW36" s="75"/>
      <c r="AX36" s="75"/>
      <c r="AY36" s="75"/>
      <c r="AZ36" s="75"/>
      <c r="BA36" s="75"/>
      <c r="BB36" s="75"/>
      <c r="BC36" s="75"/>
      <c r="BD36" s="75"/>
      <c r="BE36" s="75"/>
      <c r="BF36" s="75"/>
    </row>
    <row r="37" ht="21.0" customHeight="1">
      <c r="A37" s="80">
        <v>31.0</v>
      </c>
      <c r="B37" s="120"/>
      <c r="C37" s="121"/>
      <c r="D37" s="122"/>
      <c r="E37" s="84"/>
      <c r="F37" s="84"/>
      <c r="G37" s="84"/>
      <c r="H37" s="84"/>
      <c r="I37" s="84"/>
      <c r="J37" s="84"/>
      <c r="K37" s="84"/>
      <c r="L37" s="84"/>
      <c r="M37" s="84"/>
      <c r="N37" s="84"/>
      <c r="O37" s="84"/>
      <c r="P37" s="85"/>
      <c r="Q37" s="84"/>
      <c r="R37" s="84"/>
      <c r="S37" s="84"/>
      <c r="T37" s="84"/>
      <c r="U37" s="84"/>
      <c r="V37" s="84"/>
      <c r="W37" s="84"/>
      <c r="X37" s="84"/>
      <c r="Y37" s="84"/>
      <c r="Z37" s="84"/>
      <c r="AA37" s="84"/>
      <c r="AB37" s="84"/>
      <c r="AC37" s="84"/>
      <c r="AD37" s="84"/>
      <c r="AE37" s="84"/>
      <c r="AF37" s="84"/>
      <c r="AG37" s="84"/>
      <c r="AH37" s="84"/>
      <c r="AI37" s="84"/>
      <c r="AJ37" s="86">
        <f t="shared" si="3"/>
        <v>0</v>
      </c>
      <c r="AK37" s="9">
        <f t="shared" si="4"/>
        <v>0</v>
      </c>
      <c r="AL37" s="9">
        <f t="shared" si="5"/>
        <v>0</v>
      </c>
      <c r="AM37" s="64"/>
      <c r="AN37" s="64"/>
      <c r="AO37" s="64"/>
      <c r="AP37" s="75"/>
      <c r="AQ37" s="75"/>
      <c r="AR37" s="75"/>
      <c r="AS37" s="75"/>
      <c r="AT37" s="75"/>
      <c r="AU37" s="75"/>
      <c r="AV37" s="75"/>
      <c r="AW37" s="75"/>
      <c r="AX37" s="75"/>
      <c r="AY37" s="75"/>
      <c r="AZ37" s="75"/>
      <c r="BA37" s="75"/>
      <c r="BB37" s="75"/>
      <c r="BC37" s="75"/>
      <c r="BD37" s="75"/>
      <c r="BE37" s="75"/>
      <c r="BF37" s="75"/>
    </row>
    <row r="38" ht="21.0" customHeight="1">
      <c r="A38" s="80">
        <v>32.0</v>
      </c>
      <c r="B38" s="120"/>
      <c r="C38" s="121"/>
      <c r="D38" s="122"/>
      <c r="E38" s="84"/>
      <c r="F38" s="84"/>
      <c r="G38" s="84"/>
      <c r="H38" s="84"/>
      <c r="I38" s="84"/>
      <c r="J38" s="84"/>
      <c r="K38" s="84"/>
      <c r="L38" s="84"/>
      <c r="M38" s="84"/>
      <c r="N38" s="84"/>
      <c r="O38" s="84"/>
      <c r="P38" s="85"/>
      <c r="Q38" s="84"/>
      <c r="R38" s="84"/>
      <c r="S38" s="84"/>
      <c r="T38" s="84"/>
      <c r="U38" s="84"/>
      <c r="V38" s="84"/>
      <c r="W38" s="84"/>
      <c r="X38" s="84"/>
      <c r="Y38" s="84"/>
      <c r="Z38" s="84"/>
      <c r="AA38" s="84"/>
      <c r="AB38" s="84"/>
      <c r="AC38" s="84"/>
      <c r="AD38" s="84"/>
      <c r="AE38" s="84"/>
      <c r="AF38" s="84"/>
      <c r="AG38" s="84"/>
      <c r="AH38" s="84"/>
      <c r="AI38" s="84"/>
      <c r="AJ38" s="86">
        <f t="shared" si="3"/>
        <v>0</v>
      </c>
      <c r="AK38" s="9">
        <f t="shared" si="4"/>
        <v>0</v>
      </c>
      <c r="AL38" s="9">
        <f t="shared" si="5"/>
        <v>0</v>
      </c>
      <c r="AM38" s="64"/>
      <c r="AN38" s="64"/>
      <c r="AO38" s="64"/>
      <c r="AP38" s="75"/>
      <c r="AQ38" s="75"/>
      <c r="AR38" s="75"/>
      <c r="AS38" s="75"/>
      <c r="AT38" s="75"/>
      <c r="AU38" s="75"/>
      <c r="AV38" s="75"/>
      <c r="AW38" s="75"/>
      <c r="AX38" s="75"/>
      <c r="AY38" s="75"/>
      <c r="AZ38" s="75"/>
      <c r="BA38" s="75"/>
      <c r="BB38" s="75"/>
      <c r="BC38" s="75"/>
      <c r="BD38" s="75"/>
      <c r="BE38" s="75"/>
      <c r="BF38" s="75"/>
    </row>
    <row r="39" ht="21.0" customHeight="1">
      <c r="A39" s="80">
        <v>33.0</v>
      </c>
      <c r="B39" s="120"/>
      <c r="C39" s="121"/>
      <c r="D39" s="122"/>
      <c r="E39" s="84"/>
      <c r="F39" s="84"/>
      <c r="G39" s="84"/>
      <c r="H39" s="84"/>
      <c r="I39" s="84"/>
      <c r="J39" s="84"/>
      <c r="K39" s="84"/>
      <c r="L39" s="84"/>
      <c r="M39" s="84"/>
      <c r="N39" s="84"/>
      <c r="O39" s="84"/>
      <c r="P39" s="85"/>
      <c r="Q39" s="84"/>
      <c r="R39" s="84"/>
      <c r="S39" s="84"/>
      <c r="T39" s="84"/>
      <c r="U39" s="84"/>
      <c r="V39" s="84"/>
      <c r="W39" s="84"/>
      <c r="X39" s="84"/>
      <c r="Y39" s="84"/>
      <c r="Z39" s="84"/>
      <c r="AA39" s="84"/>
      <c r="AB39" s="84"/>
      <c r="AC39" s="84"/>
      <c r="AD39" s="84"/>
      <c r="AE39" s="84"/>
      <c r="AF39" s="84"/>
      <c r="AG39" s="84"/>
      <c r="AH39" s="84"/>
      <c r="AI39" s="84"/>
      <c r="AJ39" s="86">
        <f t="shared" si="3"/>
        <v>0</v>
      </c>
      <c r="AK39" s="9">
        <f t="shared" si="4"/>
        <v>0</v>
      </c>
      <c r="AL39" s="9">
        <f t="shared" si="5"/>
        <v>0</v>
      </c>
      <c r="AM39" s="64"/>
      <c r="AN39" s="64"/>
      <c r="AO39" s="64"/>
      <c r="AP39" s="75"/>
      <c r="AQ39" s="75"/>
      <c r="AR39" s="75"/>
      <c r="AS39" s="75"/>
      <c r="AT39" s="75"/>
      <c r="AU39" s="75"/>
      <c r="AV39" s="75"/>
      <c r="AW39" s="75"/>
      <c r="AX39" s="75"/>
      <c r="AY39" s="75"/>
      <c r="AZ39" s="75"/>
      <c r="BA39" s="75"/>
      <c r="BB39" s="75"/>
      <c r="BC39" s="75"/>
      <c r="BD39" s="75"/>
      <c r="BE39" s="75"/>
      <c r="BF39" s="75"/>
    </row>
    <row r="40" ht="21.0" customHeight="1">
      <c r="A40" s="80">
        <v>34.0</v>
      </c>
      <c r="B40" s="120"/>
      <c r="C40" s="121"/>
      <c r="D40" s="122"/>
      <c r="E40" s="84"/>
      <c r="F40" s="84"/>
      <c r="G40" s="84"/>
      <c r="H40" s="84"/>
      <c r="I40" s="84"/>
      <c r="J40" s="84"/>
      <c r="K40" s="84"/>
      <c r="L40" s="84"/>
      <c r="M40" s="84"/>
      <c r="N40" s="84"/>
      <c r="O40" s="84"/>
      <c r="P40" s="85"/>
      <c r="Q40" s="84"/>
      <c r="R40" s="84"/>
      <c r="S40" s="84"/>
      <c r="T40" s="84"/>
      <c r="U40" s="84"/>
      <c r="V40" s="84"/>
      <c r="W40" s="84"/>
      <c r="X40" s="84"/>
      <c r="Y40" s="84"/>
      <c r="Z40" s="84"/>
      <c r="AA40" s="84"/>
      <c r="AB40" s="84"/>
      <c r="AC40" s="84"/>
      <c r="AD40" s="84"/>
      <c r="AE40" s="84"/>
      <c r="AF40" s="84"/>
      <c r="AG40" s="84"/>
      <c r="AH40" s="84"/>
      <c r="AI40" s="84"/>
      <c r="AJ40" s="86">
        <f t="shared" si="3"/>
        <v>0</v>
      </c>
      <c r="AK40" s="9">
        <f t="shared" si="4"/>
        <v>0</v>
      </c>
      <c r="AL40" s="9">
        <f t="shared" si="5"/>
        <v>0</v>
      </c>
      <c r="AM40" s="64"/>
      <c r="AN40" s="64"/>
      <c r="AO40" s="64"/>
      <c r="AP40" s="75"/>
      <c r="AQ40" s="75"/>
      <c r="AR40" s="75"/>
      <c r="AS40" s="75"/>
      <c r="AT40" s="75"/>
      <c r="AU40" s="75"/>
      <c r="AV40" s="75"/>
      <c r="AW40" s="75"/>
      <c r="AX40" s="75"/>
      <c r="AY40" s="75"/>
      <c r="AZ40" s="75"/>
      <c r="BA40" s="75"/>
      <c r="BB40" s="75"/>
      <c r="BC40" s="75"/>
      <c r="BD40" s="75"/>
      <c r="BE40" s="75"/>
      <c r="BF40" s="75"/>
    </row>
    <row r="41" ht="21.0" customHeight="1">
      <c r="A41" s="80">
        <v>35.0</v>
      </c>
      <c r="B41" s="120"/>
      <c r="C41" s="121"/>
      <c r="D41" s="122"/>
      <c r="E41" s="84"/>
      <c r="F41" s="84"/>
      <c r="G41" s="84"/>
      <c r="H41" s="84"/>
      <c r="I41" s="84"/>
      <c r="J41" s="84"/>
      <c r="K41" s="84"/>
      <c r="L41" s="84"/>
      <c r="M41" s="84"/>
      <c r="N41" s="84"/>
      <c r="O41" s="84"/>
      <c r="P41" s="85"/>
      <c r="Q41" s="84"/>
      <c r="R41" s="84"/>
      <c r="S41" s="84"/>
      <c r="T41" s="84"/>
      <c r="U41" s="84"/>
      <c r="V41" s="84"/>
      <c r="W41" s="84"/>
      <c r="X41" s="84"/>
      <c r="Y41" s="84"/>
      <c r="Z41" s="84"/>
      <c r="AA41" s="84"/>
      <c r="AB41" s="84"/>
      <c r="AC41" s="84"/>
      <c r="AD41" s="84"/>
      <c r="AE41" s="84"/>
      <c r="AF41" s="84"/>
      <c r="AG41" s="84"/>
      <c r="AH41" s="84"/>
      <c r="AI41" s="84"/>
      <c r="AJ41" s="86">
        <f t="shared" si="3"/>
        <v>0</v>
      </c>
      <c r="AK41" s="9">
        <f t="shared" si="4"/>
        <v>0</v>
      </c>
      <c r="AL41" s="9">
        <f t="shared" si="5"/>
        <v>0</v>
      </c>
      <c r="AM41" s="64"/>
      <c r="AN41" s="64"/>
      <c r="AO41" s="64"/>
      <c r="AP41" s="75"/>
      <c r="AQ41" s="75"/>
      <c r="AR41" s="75"/>
      <c r="AS41" s="75"/>
      <c r="AT41" s="75"/>
      <c r="AU41" s="75"/>
      <c r="AV41" s="75"/>
      <c r="AW41" s="75"/>
      <c r="AX41" s="75"/>
      <c r="AY41" s="75"/>
      <c r="AZ41" s="75"/>
      <c r="BA41" s="75"/>
      <c r="BB41" s="75"/>
      <c r="BC41" s="75"/>
      <c r="BD41" s="75"/>
      <c r="BE41" s="75"/>
      <c r="BF41" s="75"/>
    </row>
    <row r="42" ht="21.0" customHeight="1">
      <c r="A42" s="80">
        <v>36.0</v>
      </c>
      <c r="B42" s="120"/>
      <c r="C42" s="121"/>
      <c r="D42" s="122"/>
      <c r="E42" s="84"/>
      <c r="F42" s="84"/>
      <c r="G42" s="84"/>
      <c r="H42" s="84"/>
      <c r="I42" s="84"/>
      <c r="J42" s="84"/>
      <c r="K42" s="84"/>
      <c r="L42" s="84"/>
      <c r="M42" s="84"/>
      <c r="N42" s="84"/>
      <c r="O42" s="84"/>
      <c r="P42" s="85"/>
      <c r="Q42" s="84"/>
      <c r="R42" s="84"/>
      <c r="S42" s="84"/>
      <c r="T42" s="84"/>
      <c r="U42" s="84"/>
      <c r="V42" s="84"/>
      <c r="W42" s="84"/>
      <c r="X42" s="84"/>
      <c r="Y42" s="84"/>
      <c r="Z42" s="84"/>
      <c r="AA42" s="84"/>
      <c r="AB42" s="84"/>
      <c r="AC42" s="84"/>
      <c r="AD42" s="84"/>
      <c r="AE42" s="84"/>
      <c r="AF42" s="84"/>
      <c r="AG42" s="84"/>
      <c r="AH42" s="84"/>
      <c r="AI42" s="84"/>
      <c r="AJ42" s="86">
        <f t="shared" si="3"/>
        <v>0</v>
      </c>
      <c r="AK42" s="9">
        <f t="shared" si="4"/>
        <v>0</v>
      </c>
      <c r="AL42" s="9">
        <f t="shared" si="5"/>
        <v>0</v>
      </c>
      <c r="AM42" s="110"/>
      <c r="AN42" s="110"/>
      <c r="AO42" s="110"/>
      <c r="AP42" s="111"/>
      <c r="AQ42" s="111"/>
      <c r="AR42" s="111"/>
      <c r="AS42" s="111"/>
      <c r="AT42" s="111"/>
      <c r="AU42" s="111"/>
      <c r="AV42" s="111"/>
      <c r="AW42" s="111"/>
      <c r="AX42" s="111"/>
      <c r="AY42" s="111"/>
      <c r="AZ42" s="111"/>
      <c r="BA42" s="111"/>
      <c r="BB42" s="111"/>
      <c r="BC42" s="111"/>
      <c r="BD42" s="111"/>
      <c r="BE42" s="111"/>
      <c r="BF42" s="111"/>
    </row>
    <row r="43" ht="21.0" customHeight="1">
      <c r="A43" s="80">
        <v>37.0</v>
      </c>
      <c r="B43" s="120"/>
      <c r="C43" s="121"/>
      <c r="D43" s="122"/>
      <c r="E43" s="84"/>
      <c r="F43" s="84"/>
      <c r="G43" s="84"/>
      <c r="H43" s="84"/>
      <c r="I43" s="84"/>
      <c r="J43" s="84"/>
      <c r="K43" s="84"/>
      <c r="L43" s="84"/>
      <c r="M43" s="84"/>
      <c r="N43" s="84"/>
      <c r="O43" s="84"/>
      <c r="P43" s="85"/>
      <c r="Q43" s="84"/>
      <c r="R43" s="84"/>
      <c r="S43" s="84"/>
      <c r="T43" s="84"/>
      <c r="U43" s="84"/>
      <c r="V43" s="84"/>
      <c r="W43" s="84"/>
      <c r="X43" s="84"/>
      <c r="Y43" s="84"/>
      <c r="Z43" s="84"/>
      <c r="AA43" s="84"/>
      <c r="AB43" s="84"/>
      <c r="AC43" s="84"/>
      <c r="AD43" s="84"/>
      <c r="AE43" s="84"/>
      <c r="AF43" s="84"/>
      <c r="AG43" s="84"/>
      <c r="AH43" s="84"/>
      <c r="AI43" s="84"/>
      <c r="AJ43" s="86">
        <f t="shared" si="3"/>
        <v>0</v>
      </c>
      <c r="AK43" s="9">
        <f t="shared" si="4"/>
        <v>0</v>
      </c>
      <c r="AL43" s="9">
        <f t="shared" si="5"/>
        <v>0</v>
      </c>
      <c r="AM43" s="112"/>
      <c r="AO43" s="64"/>
      <c r="AP43" s="75"/>
      <c r="AQ43" s="75"/>
      <c r="AR43" s="75"/>
      <c r="AS43" s="75"/>
      <c r="AT43" s="75"/>
      <c r="AU43" s="75"/>
      <c r="AV43" s="75"/>
      <c r="AW43" s="75"/>
      <c r="AX43" s="75"/>
      <c r="AY43" s="75"/>
      <c r="AZ43" s="75"/>
      <c r="BA43" s="75"/>
      <c r="BB43" s="75"/>
      <c r="BC43" s="75"/>
      <c r="BD43" s="75"/>
      <c r="BE43" s="75"/>
      <c r="BF43" s="75"/>
    </row>
    <row r="44" ht="21.0" customHeight="1">
      <c r="A44" s="80">
        <v>38.0</v>
      </c>
      <c r="B44" s="120"/>
      <c r="C44" s="121"/>
      <c r="D44" s="122"/>
      <c r="E44" s="84"/>
      <c r="F44" s="84"/>
      <c r="G44" s="84"/>
      <c r="H44" s="84"/>
      <c r="I44" s="84"/>
      <c r="J44" s="84"/>
      <c r="K44" s="84"/>
      <c r="L44" s="84"/>
      <c r="M44" s="84"/>
      <c r="N44" s="84"/>
      <c r="O44" s="84"/>
      <c r="P44" s="85"/>
      <c r="Q44" s="84"/>
      <c r="R44" s="84"/>
      <c r="S44" s="84"/>
      <c r="T44" s="84"/>
      <c r="U44" s="84"/>
      <c r="V44" s="84"/>
      <c r="W44" s="84"/>
      <c r="X44" s="84"/>
      <c r="Y44" s="84"/>
      <c r="Z44" s="84"/>
      <c r="AA44" s="84"/>
      <c r="AB44" s="84"/>
      <c r="AC44" s="84"/>
      <c r="AD44" s="84"/>
      <c r="AE44" s="84"/>
      <c r="AF44" s="84"/>
      <c r="AG44" s="84"/>
      <c r="AH44" s="84"/>
      <c r="AI44" s="84"/>
      <c r="AJ44" s="86">
        <f t="shared" si="3"/>
        <v>0</v>
      </c>
      <c r="AK44" s="9">
        <f t="shared" si="4"/>
        <v>0</v>
      </c>
      <c r="AL44" s="9">
        <f t="shared" si="5"/>
        <v>0</v>
      </c>
      <c r="AM44" s="64"/>
      <c r="AN44" s="64"/>
      <c r="AO44" s="64"/>
      <c r="AP44" s="75"/>
      <c r="AQ44" s="75"/>
      <c r="AR44" s="75"/>
      <c r="AS44" s="75"/>
      <c r="AT44" s="75"/>
      <c r="AU44" s="75"/>
      <c r="AV44" s="75"/>
      <c r="AW44" s="75"/>
      <c r="AX44" s="75"/>
      <c r="AY44" s="75"/>
      <c r="AZ44" s="75"/>
      <c r="BA44" s="75"/>
      <c r="BB44" s="75"/>
      <c r="BC44" s="75"/>
      <c r="BD44" s="75"/>
      <c r="BE44" s="75"/>
      <c r="BF44" s="75"/>
    </row>
    <row r="45" ht="21.0" customHeight="1">
      <c r="A45" s="80">
        <v>39.0</v>
      </c>
      <c r="B45" s="120"/>
      <c r="C45" s="121"/>
      <c r="D45" s="122"/>
      <c r="E45" s="84"/>
      <c r="F45" s="84"/>
      <c r="G45" s="84"/>
      <c r="H45" s="84"/>
      <c r="I45" s="84"/>
      <c r="J45" s="84"/>
      <c r="K45" s="84"/>
      <c r="L45" s="84"/>
      <c r="M45" s="84"/>
      <c r="N45" s="84"/>
      <c r="O45" s="84"/>
      <c r="P45" s="85"/>
      <c r="Q45" s="84"/>
      <c r="R45" s="84"/>
      <c r="S45" s="84"/>
      <c r="T45" s="84"/>
      <c r="U45" s="84"/>
      <c r="V45" s="84"/>
      <c r="W45" s="84"/>
      <c r="X45" s="84"/>
      <c r="Y45" s="84"/>
      <c r="Z45" s="84"/>
      <c r="AA45" s="84"/>
      <c r="AB45" s="84"/>
      <c r="AC45" s="84"/>
      <c r="AD45" s="84"/>
      <c r="AE45" s="84"/>
      <c r="AF45" s="84"/>
      <c r="AG45" s="84"/>
      <c r="AH45" s="84"/>
      <c r="AI45" s="84"/>
      <c r="AJ45" s="86">
        <f t="shared" si="3"/>
        <v>0</v>
      </c>
      <c r="AK45" s="9">
        <f t="shared" si="4"/>
        <v>0</v>
      </c>
      <c r="AL45" s="9">
        <f t="shared" si="5"/>
        <v>0</v>
      </c>
      <c r="AM45" s="64"/>
      <c r="AN45" s="64"/>
      <c r="AO45" s="64"/>
      <c r="AP45" s="75"/>
      <c r="AQ45" s="75"/>
      <c r="AR45" s="75"/>
      <c r="AS45" s="75"/>
      <c r="AT45" s="75"/>
      <c r="AU45" s="75"/>
      <c r="AV45" s="75"/>
      <c r="AW45" s="75"/>
      <c r="AX45" s="75"/>
      <c r="AY45" s="75"/>
      <c r="AZ45" s="75"/>
      <c r="BA45" s="75"/>
      <c r="BB45" s="75"/>
      <c r="BC45" s="75"/>
      <c r="BD45" s="75"/>
      <c r="BE45" s="75"/>
      <c r="BF45" s="75"/>
    </row>
    <row r="46" ht="21.0" customHeight="1">
      <c r="A46" s="80">
        <v>40.0</v>
      </c>
      <c r="B46" s="120"/>
      <c r="C46" s="121"/>
      <c r="D46" s="122"/>
      <c r="E46" s="84"/>
      <c r="F46" s="84"/>
      <c r="G46" s="84"/>
      <c r="H46" s="84"/>
      <c r="I46" s="84"/>
      <c r="J46" s="84"/>
      <c r="K46" s="84"/>
      <c r="L46" s="84"/>
      <c r="M46" s="84"/>
      <c r="N46" s="84"/>
      <c r="O46" s="84"/>
      <c r="P46" s="85"/>
      <c r="Q46" s="84"/>
      <c r="R46" s="84"/>
      <c r="S46" s="84"/>
      <c r="T46" s="84"/>
      <c r="U46" s="84"/>
      <c r="V46" s="84"/>
      <c r="W46" s="84"/>
      <c r="X46" s="84"/>
      <c r="Y46" s="84"/>
      <c r="Z46" s="84"/>
      <c r="AA46" s="84"/>
      <c r="AB46" s="84"/>
      <c r="AC46" s="84"/>
      <c r="AD46" s="84"/>
      <c r="AE46" s="84"/>
      <c r="AF46" s="84"/>
      <c r="AG46" s="84"/>
      <c r="AH46" s="84"/>
      <c r="AI46" s="84"/>
      <c r="AJ46" s="86">
        <f t="shared" si="3"/>
        <v>0</v>
      </c>
      <c r="AK46" s="9">
        <f t="shared" si="4"/>
        <v>0</v>
      </c>
      <c r="AL46" s="9">
        <f t="shared" si="5"/>
        <v>0</v>
      </c>
      <c r="AM46" s="64"/>
      <c r="AN46" s="64"/>
      <c r="AO46" s="64"/>
      <c r="AP46" s="75"/>
      <c r="AQ46" s="75"/>
      <c r="AR46" s="75"/>
      <c r="AS46" s="75"/>
      <c r="AT46" s="75"/>
      <c r="AU46" s="75"/>
      <c r="AV46" s="75"/>
      <c r="AW46" s="75"/>
      <c r="AX46" s="75"/>
      <c r="AY46" s="75"/>
      <c r="AZ46" s="75"/>
      <c r="BA46" s="75"/>
      <c r="BB46" s="75"/>
      <c r="BC46" s="75"/>
      <c r="BD46" s="75"/>
      <c r="BE46" s="75"/>
      <c r="BF46" s="75"/>
    </row>
    <row r="47" ht="21.0" customHeight="1">
      <c r="A47" s="80">
        <v>41.0</v>
      </c>
      <c r="B47" s="120"/>
      <c r="C47" s="121"/>
      <c r="D47" s="122"/>
      <c r="E47" s="84"/>
      <c r="F47" s="84"/>
      <c r="G47" s="84"/>
      <c r="H47" s="84"/>
      <c r="I47" s="84"/>
      <c r="J47" s="84"/>
      <c r="K47" s="84"/>
      <c r="L47" s="84"/>
      <c r="M47" s="84"/>
      <c r="N47" s="84"/>
      <c r="O47" s="84"/>
      <c r="P47" s="85"/>
      <c r="Q47" s="84"/>
      <c r="R47" s="84"/>
      <c r="S47" s="84"/>
      <c r="T47" s="84"/>
      <c r="U47" s="84"/>
      <c r="V47" s="84"/>
      <c r="W47" s="84"/>
      <c r="X47" s="84"/>
      <c r="Y47" s="84"/>
      <c r="Z47" s="84"/>
      <c r="AA47" s="84"/>
      <c r="AB47" s="84"/>
      <c r="AC47" s="84"/>
      <c r="AD47" s="84"/>
      <c r="AE47" s="84"/>
      <c r="AF47" s="84"/>
      <c r="AG47" s="84"/>
      <c r="AH47" s="84"/>
      <c r="AI47" s="84"/>
      <c r="AJ47" s="86">
        <f t="shared" si="3"/>
        <v>0</v>
      </c>
      <c r="AK47" s="9">
        <f t="shared" si="4"/>
        <v>0</v>
      </c>
      <c r="AL47" s="9">
        <f t="shared" si="5"/>
        <v>0</v>
      </c>
      <c r="AM47" s="64"/>
      <c r="AN47" s="64"/>
      <c r="AO47" s="64"/>
      <c r="AP47" s="75"/>
      <c r="AQ47" s="75"/>
      <c r="AR47" s="75"/>
      <c r="AS47" s="75"/>
      <c r="AT47" s="75"/>
      <c r="AU47" s="75"/>
      <c r="AV47" s="75"/>
      <c r="AW47" s="75"/>
      <c r="AX47" s="75"/>
      <c r="AY47" s="75"/>
      <c r="AZ47" s="75"/>
      <c r="BA47" s="75"/>
      <c r="BB47" s="75"/>
      <c r="BC47" s="75"/>
      <c r="BD47" s="75"/>
      <c r="BE47" s="75"/>
      <c r="BF47" s="75"/>
    </row>
    <row r="48" ht="21.0" customHeight="1">
      <c r="A48" s="80">
        <v>42.0</v>
      </c>
      <c r="B48" s="120"/>
      <c r="C48" s="121"/>
      <c r="D48" s="122"/>
      <c r="E48" s="84"/>
      <c r="F48" s="84"/>
      <c r="G48" s="84"/>
      <c r="H48" s="84"/>
      <c r="I48" s="84"/>
      <c r="J48" s="84"/>
      <c r="K48" s="84"/>
      <c r="L48" s="84"/>
      <c r="M48" s="84"/>
      <c r="N48" s="84"/>
      <c r="O48" s="84"/>
      <c r="P48" s="85"/>
      <c r="Q48" s="84"/>
      <c r="R48" s="84"/>
      <c r="S48" s="84"/>
      <c r="T48" s="84"/>
      <c r="U48" s="84"/>
      <c r="V48" s="84"/>
      <c r="W48" s="84"/>
      <c r="X48" s="84"/>
      <c r="Y48" s="84"/>
      <c r="Z48" s="84"/>
      <c r="AA48" s="84"/>
      <c r="AB48" s="84"/>
      <c r="AC48" s="84"/>
      <c r="AD48" s="84"/>
      <c r="AE48" s="84"/>
      <c r="AF48" s="84"/>
      <c r="AG48" s="84"/>
      <c r="AH48" s="84"/>
      <c r="AI48" s="84"/>
      <c r="AJ48" s="86">
        <f t="shared" si="3"/>
        <v>0</v>
      </c>
      <c r="AK48" s="9">
        <f t="shared" si="4"/>
        <v>0</v>
      </c>
      <c r="AL48" s="9">
        <f t="shared" si="5"/>
        <v>0</v>
      </c>
      <c r="AM48" s="64"/>
      <c r="AN48" s="64"/>
      <c r="AO48" s="64"/>
      <c r="AP48" s="75"/>
      <c r="AQ48" s="75"/>
      <c r="AR48" s="75"/>
      <c r="AS48" s="75"/>
      <c r="AT48" s="75"/>
      <c r="AU48" s="75"/>
      <c r="AV48" s="75"/>
      <c r="AW48" s="75"/>
      <c r="AX48" s="75"/>
      <c r="AY48" s="75"/>
      <c r="AZ48" s="75"/>
      <c r="BA48" s="75"/>
      <c r="BB48" s="75"/>
      <c r="BC48" s="75"/>
      <c r="BD48" s="75"/>
      <c r="BE48" s="75"/>
      <c r="BF48" s="75"/>
    </row>
    <row r="49" ht="21.0" customHeight="1">
      <c r="A49" s="80">
        <v>43.0</v>
      </c>
      <c r="B49" s="120"/>
      <c r="C49" s="121"/>
      <c r="D49" s="122"/>
      <c r="E49" s="84"/>
      <c r="F49" s="84"/>
      <c r="G49" s="84"/>
      <c r="H49" s="84"/>
      <c r="I49" s="84"/>
      <c r="J49" s="84"/>
      <c r="K49" s="84"/>
      <c r="L49" s="84"/>
      <c r="M49" s="84"/>
      <c r="N49" s="84"/>
      <c r="O49" s="84"/>
      <c r="P49" s="85"/>
      <c r="Q49" s="84"/>
      <c r="R49" s="84"/>
      <c r="S49" s="84"/>
      <c r="T49" s="84"/>
      <c r="U49" s="84"/>
      <c r="V49" s="84"/>
      <c r="W49" s="84"/>
      <c r="X49" s="84"/>
      <c r="Y49" s="84"/>
      <c r="Z49" s="84"/>
      <c r="AA49" s="84"/>
      <c r="AB49" s="84"/>
      <c r="AC49" s="84"/>
      <c r="AD49" s="84"/>
      <c r="AE49" s="84"/>
      <c r="AF49" s="84"/>
      <c r="AG49" s="84"/>
      <c r="AH49" s="84"/>
      <c r="AI49" s="84"/>
      <c r="AJ49" s="86">
        <f t="shared" si="3"/>
        <v>0</v>
      </c>
      <c r="AK49" s="9">
        <f t="shared" si="4"/>
        <v>0</v>
      </c>
      <c r="AL49" s="9">
        <f t="shared" si="5"/>
        <v>0</v>
      </c>
      <c r="AM49" s="119"/>
      <c r="AN49" s="119"/>
      <c r="AO49" s="119"/>
      <c r="AP49" s="119"/>
      <c r="AQ49" s="119"/>
      <c r="AR49" s="119"/>
      <c r="AS49" s="119"/>
      <c r="AT49" s="119"/>
      <c r="AU49" s="119"/>
      <c r="AV49" s="119"/>
      <c r="AW49" s="119"/>
      <c r="AX49" s="119"/>
      <c r="AY49" s="119"/>
      <c r="AZ49" s="119"/>
      <c r="BA49" s="119"/>
      <c r="BB49" s="119"/>
      <c r="BC49" s="119"/>
      <c r="BD49" s="119"/>
      <c r="BE49" s="119"/>
      <c r="BF49" s="119"/>
    </row>
    <row r="50" ht="21.0" customHeight="1">
      <c r="A50" s="80">
        <v>44.0</v>
      </c>
      <c r="B50" s="120"/>
      <c r="C50" s="121"/>
      <c r="D50" s="122"/>
      <c r="E50" s="84"/>
      <c r="F50" s="84"/>
      <c r="G50" s="84"/>
      <c r="H50" s="84"/>
      <c r="I50" s="84"/>
      <c r="J50" s="84"/>
      <c r="K50" s="84"/>
      <c r="L50" s="84"/>
      <c r="M50" s="84"/>
      <c r="N50" s="84"/>
      <c r="O50" s="84"/>
      <c r="P50" s="85"/>
      <c r="Q50" s="84"/>
      <c r="R50" s="84"/>
      <c r="S50" s="84"/>
      <c r="T50" s="84"/>
      <c r="U50" s="84"/>
      <c r="V50" s="84"/>
      <c r="W50" s="84"/>
      <c r="X50" s="84"/>
      <c r="Y50" s="84"/>
      <c r="Z50" s="84"/>
      <c r="AA50" s="84"/>
      <c r="AB50" s="84"/>
      <c r="AC50" s="84"/>
      <c r="AD50" s="84"/>
      <c r="AE50" s="84"/>
      <c r="AF50" s="84"/>
      <c r="AG50" s="84"/>
      <c r="AH50" s="84"/>
      <c r="AI50" s="84"/>
      <c r="AJ50" s="86">
        <f t="shared" si="3"/>
        <v>0</v>
      </c>
      <c r="AK50" s="9">
        <f t="shared" si="4"/>
        <v>0</v>
      </c>
      <c r="AL50" s="9">
        <f t="shared" si="5"/>
        <v>0</v>
      </c>
      <c r="AM50" s="64"/>
      <c r="AN50" s="64"/>
      <c r="AO50" s="64"/>
      <c r="AP50" s="75"/>
      <c r="AQ50" s="75"/>
      <c r="AR50" s="75"/>
      <c r="AS50" s="75"/>
      <c r="AT50" s="75"/>
      <c r="AU50" s="75"/>
      <c r="AV50" s="75"/>
      <c r="AW50" s="75"/>
      <c r="AX50" s="75"/>
      <c r="AY50" s="75"/>
      <c r="AZ50" s="75"/>
      <c r="BA50" s="75"/>
      <c r="BB50" s="75"/>
      <c r="BC50" s="75"/>
      <c r="BD50" s="75"/>
      <c r="BE50" s="75"/>
      <c r="BF50" s="75"/>
    </row>
    <row r="51" ht="21.0" customHeight="1">
      <c r="A51" s="80">
        <v>45.0</v>
      </c>
      <c r="B51" s="120"/>
      <c r="C51" s="121"/>
      <c r="D51" s="122"/>
      <c r="E51" s="84"/>
      <c r="F51" s="84"/>
      <c r="G51" s="84"/>
      <c r="H51" s="84"/>
      <c r="I51" s="84"/>
      <c r="J51" s="84"/>
      <c r="K51" s="84"/>
      <c r="L51" s="84"/>
      <c r="M51" s="84"/>
      <c r="N51" s="84"/>
      <c r="O51" s="84"/>
      <c r="P51" s="85"/>
      <c r="Q51" s="84"/>
      <c r="R51" s="84"/>
      <c r="S51" s="84"/>
      <c r="T51" s="84"/>
      <c r="U51" s="84"/>
      <c r="V51" s="84"/>
      <c r="W51" s="84"/>
      <c r="X51" s="84"/>
      <c r="Y51" s="84"/>
      <c r="Z51" s="84"/>
      <c r="AA51" s="84"/>
      <c r="AB51" s="84"/>
      <c r="AC51" s="84"/>
      <c r="AD51" s="84"/>
      <c r="AE51" s="84"/>
      <c r="AF51" s="84"/>
      <c r="AG51" s="84"/>
      <c r="AH51" s="84"/>
      <c r="AI51" s="84"/>
      <c r="AJ51" s="86">
        <f t="shared" si="3"/>
        <v>0</v>
      </c>
      <c r="AK51" s="9">
        <f t="shared" si="4"/>
        <v>0</v>
      </c>
      <c r="AL51" s="9">
        <f t="shared" si="5"/>
        <v>0</v>
      </c>
      <c r="AM51" s="64"/>
      <c r="AN51" s="64"/>
      <c r="AO51" s="64"/>
      <c r="AP51" s="75"/>
      <c r="AQ51" s="75"/>
      <c r="AR51" s="75"/>
      <c r="AS51" s="75"/>
      <c r="AT51" s="75"/>
      <c r="AU51" s="75"/>
      <c r="AV51" s="75"/>
      <c r="AW51" s="75"/>
      <c r="AX51" s="75"/>
      <c r="AY51" s="75"/>
      <c r="AZ51" s="75"/>
      <c r="BA51" s="75"/>
      <c r="BB51" s="75"/>
      <c r="BC51" s="75"/>
      <c r="BD51" s="75"/>
      <c r="BE51" s="75"/>
      <c r="BF51" s="75"/>
    </row>
    <row r="52" ht="21.0" customHeight="1">
      <c r="A52" s="80">
        <v>46.0</v>
      </c>
      <c r="B52" s="120"/>
      <c r="C52" s="121"/>
      <c r="D52" s="122"/>
      <c r="E52" s="84"/>
      <c r="F52" s="84"/>
      <c r="G52" s="84"/>
      <c r="H52" s="84"/>
      <c r="I52" s="84"/>
      <c r="J52" s="84"/>
      <c r="K52" s="84"/>
      <c r="L52" s="84"/>
      <c r="M52" s="84"/>
      <c r="N52" s="84"/>
      <c r="O52" s="84"/>
      <c r="P52" s="85"/>
      <c r="Q52" s="84"/>
      <c r="R52" s="84"/>
      <c r="S52" s="84"/>
      <c r="T52" s="84"/>
      <c r="U52" s="84"/>
      <c r="V52" s="84"/>
      <c r="W52" s="84"/>
      <c r="X52" s="84"/>
      <c r="Y52" s="84"/>
      <c r="Z52" s="84"/>
      <c r="AA52" s="84"/>
      <c r="AB52" s="84"/>
      <c r="AC52" s="84"/>
      <c r="AD52" s="84"/>
      <c r="AE52" s="84"/>
      <c r="AF52" s="84"/>
      <c r="AG52" s="84"/>
      <c r="AH52" s="84"/>
      <c r="AI52" s="84"/>
      <c r="AJ52" s="86">
        <f t="shared" si="3"/>
        <v>0</v>
      </c>
      <c r="AK52" s="9">
        <f t="shared" si="4"/>
        <v>0</v>
      </c>
      <c r="AL52" s="9">
        <f t="shared" si="5"/>
        <v>0</v>
      </c>
      <c r="AM52" s="64"/>
      <c r="AN52" s="64"/>
      <c r="AO52" s="64"/>
      <c r="AP52" s="75"/>
      <c r="AQ52" s="75"/>
      <c r="AR52" s="75"/>
      <c r="AS52" s="75"/>
      <c r="AT52" s="75"/>
      <c r="AU52" s="75"/>
      <c r="AV52" s="75"/>
      <c r="AW52" s="75"/>
      <c r="AX52" s="75"/>
      <c r="AY52" s="75"/>
      <c r="AZ52" s="75"/>
      <c r="BA52" s="75"/>
      <c r="BB52" s="75"/>
      <c r="BC52" s="75"/>
      <c r="BD52" s="75"/>
      <c r="BE52" s="75"/>
      <c r="BF52" s="75"/>
    </row>
    <row r="53" ht="21.0" customHeight="1">
      <c r="A53" s="80">
        <v>47.0</v>
      </c>
      <c r="B53" s="120"/>
      <c r="C53" s="121"/>
      <c r="D53" s="122"/>
      <c r="E53" s="84"/>
      <c r="F53" s="84"/>
      <c r="G53" s="84"/>
      <c r="H53" s="84"/>
      <c r="I53" s="84"/>
      <c r="J53" s="84"/>
      <c r="K53" s="84"/>
      <c r="L53" s="84"/>
      <c r="M53" s="84"/>
      <c r="N53" s="84"/>
      <c r="O53" s="84"/>
      <c r="P53" s="85"/>
      <c r="Q53" s="84"/>
      <c r="R53" s="84"/>
      <c r="S53" s="84"/>
      <c r="T53" s="84"/>
      <c r="U53" s="84"/>
      <c r="V53" s="84"/>
      <c r="W53" s="84"/>
      <c r="X53" s="84"/>
      <c r="Y53" s="84"/>
      <c r="Z53" s="84"/>
      <c r="AA53" s="84"/>
      <c r="AB53" s="84"/>
      <c r="AC53" s="84"/>
      <c r="AD53" s="84"/>
      <c r="AE53" s="84"/>
      <c r="AF53" s="84"/>
      <c r="AG53" s="84"/>
      <c r="AH53" s="84"/>
      <c r="AI53" s="84"/>
      <c r="AJ53" s="86">
        <f t="shared" si="3"/>
        <v>0</v>
      </c>
      <c r="AK53" s="9">
        <f t="shared" si="4"/>
        <v>0</v>
      </c>
      <c r="AL53" s="9">
        <f t="shared" si="5"/>
        <v>0</v>
      </c>
      <c r="AM53" s="64"/>
      <c r="AN53" s="64"/>
      <c r="AO53" s="64"/>
      <c r="AP53" s="75"/>
      <c r="AQ53" s="75"/>
      <c r="AR53" s="75"/>
      <c r="AS53" s="75"/>
      <c r="AT53" s="75"/>
      <c r="AU53" s="75"/>
      <c r="AV53" s="75"/>
      <c r="AW53" s="75"/>
      <c r="AX53" s="75"/>
      <c r="AY53" s="75"/>
      <c r="AZ53" s="75"/>
      <c r="BA53" s="75"/>
      <c r="BB53" s="75"/>
      <c r="BC53" s="75"/>
      <c r="BD53" s="75"/>
      <c r="BE53" s="75"/>
      <c r="BF53" s="75"/>
    </row>
    <row r="54" ht="21.0" customHeight="1">
      <c r="A54" s="80">
        <v>48.0</v>
      </c>
      <c r="B54" s="120"/>
      <c r="C54" s="121"/>
      <c r="D54" s="122"/>
      <c r="E54" s="84"/>
      <c r="F54" s="84"/>
      <c r="G54" s="84"/>
      <c r="H54" s="84"/>
      <c r="I54" s="84"/>
      <c r="J54" s="84"/>
      <c r="K54" s="84"/>
      <c r="L54" s="84"/>
      <c r="M54" s="84"/>
      <c r="N54" s="84"/>
      <c r="O54" s="84"/>
      <c r="P54" s="85"/>
      <c r="Q54" s="84"/>
      <c r="R54" s="84"/>
      <c r="S54" s="84"/>
      <c r="T54" s="84"/>
      <c r="U54" s="84"/>
      <c r="V54" s="84"/>
      <c r="W54" s="84"/>
      <c r="X54" s="84"/>
      <c r="Y54" s="84"/>
      <c r="Z54" s="84"/>
      <c r="AA54" s="84"/>
      <c r="AB54" s="84"/>
      <c r="AC54" s="84"/>
      <c r="AD54" s="84"/>
      <c r="AE54" s="84"/>
      <c r="AF54" s="84"/>
      <c r="AG54" s="84"/>
      <c r="AH54" s="84"/>
      <c r="AI54" s="84"/>
      <c r="AJ54" s="86">
        <f t="shared" si="3"/>
        <v>0</v>
      </c>
      <c r="AK54" s="9">
        <f t="shared" si="4"/>
        <v>0</v>
      </c>
      <c r="AL54" s="9">
        <f t="shared" si="5"/>
        <v>0</v>
      </c>
      <c r="AM54" s="64"/>
      <c r="AN54" s="64"/>
      <c r="AO54" s="64"/>
      <c r="AP54" s="75"/>
      <c r="AQ54" s="75"/>
      <c r="AR54" s="75"/>
      <c r="AS54" s="75"/>
      <c r="AT54" s="75"/>
      <c r="AU54" s="75"/>
      <c r="AV54" s="75"/>
      <c r="AW54" s="75"/>
      <c r="AX54" s="75"/>
      <c r="AY54" s="75"/>
      <c r="AZ54" s="75"/>
      <c r="BA54" s="75"/>
      <c r="BB54" s="75"/>
      <c r="BC54" s="75"/>
      <c r="BD54" s="75"/>
      <c r="BE54" s="75"/>
      <c r="BF54" s="75"/>
    </row>
    <row r="55" ht="21.0" customHeight="1">
      <c r="A55" s="80">
        <v>49.0</v>
      </c>
      <c r="B55" s="120"/>
      <c r="C55" s="121"/>
      <c r="D55" s="122"/>
      <c r="E55" s="84"/>
      <c r="F55" s="84"/>
      <c r="G55" s="84"/>
      <c r="H55" s="84"/>
      <c r="I55" s="84"/>
      <c r="J55" s="84"/>
      <c r="K55" s="84"/>
      <c r="L55" s="84"/>
      <c r="M55" s="84"/>
      <c r="N55" s="84"/>
      <c r="O55" s="84"/>
      <c r="P55" s="85"/>
      <c r="Q55" s="84"/>
      <c r="R55" s="84"/>
      <c r="S55" s="84"/>
      <c r="T55" s="84"/>
      <c r="U55" s="84"/>
      <c r="V55" s="84"/>
      <c r="W55" s="84"/>
      <c r="X55" s="84"/>
      <c r="Y55" s="84"/>
      <c r="Z55" s="84"/>
      <c r="AA55" s="84"/>
      <c r="AB55" s="84"/>
      <c r="AC55" s="84"/>
      <c r="AD55" s="84"/>
      <c r="AE55" s="84"/>
      <c r="AF55" s="84"/>
      <c r="AG55" s="84"/>
      <c r="AH55" s="84"/>
      <c r="AI55" s="84"/>
      <c r="AJ55" s="86">
        <f t="shared" si="3"/>
        <v>0</v>
      </c>
      <c r="AK55" s="9">
        <f t="shared" si="4"/>
        <v>0</v>
      </c>
      <c r="AL55" s="9">
        <f t="shared" si="5"/>
        <v>0</v>
      </c>
      <c r="AM55" s="64"/>
      <c r="AN55" s="64"/>
      <c r="AO55" s="64"/>
      <c r="AP55" s="75"/>
      <c r="AQ55" s="75"/>
      <c r="AR55" s="75"/>
      <c r="AS55" s="75"/>
      <c r="AT55" s="75"/>
      <c r="AU55" s="75"/>
      <c r="AV55" s="75"/>
      <c r="AW55" s="75"/>
      <c r="AX55" s="75"/>
      <c r="AY55" s="75"/>
      <c r="AZ55" s="75"/>
      <c r="BA55" s="75"/>
      <c r="BB55" s="75"/>
      <c r="BC55" s="75"/>
      <c r="BD55" s="75"/>
      <c r="BE55" s="75"/>
      <c r="BF55" s="75"/>
    </row>
    <row r="56" ht="21.0" customHeight="1">
      <c r="A56" s="80">
        <v>50.0</v>
      </c>
      <c r="B56" s="120"/>
      <c r="C56" s="121"/>
      <c r="D56" s="122"/>
      <c r="E56" s="84"/>
      <c r="F56" s="84"/>
      <c r="G56" s="84"/>
      <c r="H56" s="84"/>
      <c r="I56" s="84"/>
      <c r="J56" s="84"/>
      <c r="K56" s="84"/>
      <c r="L56" s="84"/>
      <c r="M56" s="84"/>
      <c r="N56" s="84"/>
      <c r="O56" s="84"/>
      <c r="P56" s="85"/>
      <c r="Q56" s="84"/>
      <c r="R56" s="84"/>
      <c r="S56" s="84"/>
      <c r="T56" s="84"/>
      <c r="U56" s="84"/>
      <c r="V56" s="84"/>
      <c r="W56" s="84"/>
      <c r="X56" s="84"/>
      <c r="Y56" s="84"/>
      <c r="Z56" s="84"/>
      <c r="AA56" s="84"/>
      <c r="AB56" s="84"/>
      <c r="AC56" s="84"/>
      <c r="AD56" s="84"/>
      <c r="AE56" s="84"/>
      <c r="AF56" s="84"/>
      <c r="AG56" s="84"/>
      <c r="AH56" s="84"/>
      <c r="AI56" s="84"/>
      <c r="AJ56" s="86">
        <f t="shared" si="3"/>
        <v>0</v>
      </c>
      <c r="AK56" s="9">
        <f t="shared" si="4"/>
        <v>0</v>
      </c>
      <c r="AL56" s="9">
        <f t="shared" si="5"/>
        <v>0</v>
      </c>
      <c r="AM56" s="64"/>
      <c r="AN56" s="64"/>
      <c r="AO56" s="64"/>
      <c r="AP56" s="75"/>
      <c r="AQ56" s="75"/>
      <c r="AR56" s="75"/>
      <c r="AS56" s="75"/>
      <c r="AT56" s="75"/>
      <c r="AU56" s="75"/>
      <c r="AV56" s="75"/>
      <c r="AW56" s="75"/>
      <c r="AX56" s="75"/>
      <c r="AY56" s="75"/>
      <c r="AZ56" s="75"/>
      <c r="BA56" s="75"/>
      <c r="BB56" s="75"/>
      <c r="BC56" s="75"/>
      <c r="BD56" s="75"/>
      <c r="BE56" s="75"/>
      <c r="BF56" s="75"/>
    </row>
    <row r="57" ht="21.0" customHeight="1">
      <c r="A57" s="80">
        <v>51.0</v>
      </c>
      <c r="B57" s="120"/>
      <c r="C57" s="121"/>
      <c r="D57" s="122"/>
      <c r="E57" s="84"/>
      <c r="F57" s="84"/>
      <c r="G57" s="84"/>
      <c r="H57" s="84"/>
      <c r="I57" s="84"/>
      <c r="J57" s="84"/>
      <c r="K57" s="84"/>
      <c r="L57" s="84"/>
      <c r="M57" s="84"/>
      <c r="N57" s="84"/>
      <c r="O57" s="84"/>
      <c r="P57" s="85"/>
      <c r="Q57" s="84"/>
      <c r="R57" s="84"/>
      <c r="S57" s="84"/>
      <c r="T57" s="84"/>
      <c r="U57" s="84"/>
      <c r="V57" s="84"/>
      <c r="W57" s="84"/>
      <c r="X57" s="84"/>
      <c r="Y57" s="84"/>
      <c r="Z57" s="84"/>
      <c r="AA57" s="84"/>
      <c r="AB57" s="84"/>
      <c r="AC57" s="84"/>
      <c r="AD57" s="84"/>
      <c r="AE57" s="84"/>
      <c r="AF57" s="84"/>
      <c r="AG57" s="84"/>
      <c r="AH57" s="84"/>
      <c r="AI57" s="84"/>
      <c r="AJ57" s="86">
        <f t="shared" si="3"/>
        <v>0</v>
      </c>
      <c r="AK57" s="9">
        <f t="shared" si="4"/>
        <v>0</v>
      </c>
      <c r="AL57" s="9">
        <f t="shared" si="5"/>
        <v>0</v>
      </c>
      <c r="AM57" s="64"/>
      <c r="AN57" s="64"/>
      <c r="AO57" s="64"/>
      <c r="AP57" s="75"/>
      <c r="AQ57" s="75"/>
      <c r="AR57" s="75"/>
      <c r="AS57" s="75"/>
      <c r="AT57" s="75"/>
      <c r="AU57" s="75"/>
      <c r="AV57" s="75"/>
      <c r="AW57" s="75"/>
      <c r="AX57" s="75"/>
      <c r="AY57" s="75"/>
      <c r="AZ57" s="75"/>
      <c r="BA57" s="75"/>
      <c r="BB57" s="75"/>
      <c r="BC57" s="75"/>
      <c r="BD57" s="75"/>
      <c r="BE57" s="75"/>
      <c r="BF57" s="75"/>
    </row>
    <row r="58" ht="21.0" customHeight="1">
      <c r="A58" s="80">
        <v>52.0</v>
      </c>
      <c r="B58" s="120"/>
      <c r="C58" s="121"/>
      <c r="D58" s="122"/>
      <c r="E58" s="84"/>
      <c r="F58" s="84"/>
      <c r="G58" s="84"/>
      <c r="H58" s="84"/>
      <c r="I58" s="84"/>
      <c r="J58" s="84"/>
      <c r="K58" s="84"/>
      <c r="L58" s="84"/>
      <c r="M58" s="84"/>
      <c r="N58" s="84"/>
      <c r="O58" s="84"/>
      <c r="P58" s="85"/>
      <c r="Q58" s="84"/>
      <c r="R58" s="84"/>
      <c r="S58" s="84"/>
      <c r="T58" s="84"/>
      <c r="U58" s="84"/>
      <c r="V58" s="84"/>
      <c r="W58" s="84"/>
      <c r="X58" s="84"/>
      <c r="Y58" s="84"/>
      <c r="Z58" s="84"/>
      <c r="AA58" s="84"/>
      <c r="AB58" s="84"/>
      <c r="AC58" s="84"/>
      <c r="AD58" s="84"/>
      <c r="AE58" s="84"/>
      <c r="AF58" s="84"/>
      <c r="AG58" s="84"/>
      <c r="AH58" s="84"/>
      <c r="AI58" s="84"/>
      <c r="AJ58" s="86">
        <f t="shared" si="3"/>
        <v>0</v>
      </c>
      <c r="AK58" s="9">
        <f t="shared" si="4"/>
        <v>0</v>
      </c>
      <c r="AL58" s="9">
        <f t="shared" si="5"/>
        <v>0</v>
      </c>
      <c r="AM58" s="64"/>
      <c r="AN58" s="64"/>
      <c r="AO58" s="64"/>
      <c r="AP58" s="75"/>
      <c r="AQ58" s="75"/>
      <c r="AR58" s="75"/>
      <c r="AS58" s="75"/>
      <c r="AT58" s="75"/>
      <c r="AU58" s="75"/>
      <c r="AV58" s="75"/>
      <c r="AW58" s="75"/>
      <c r="AX58" s="75"/>
      <c r="AY58" s="75"/>
      <c r="AZ58" s="75"/>
      <c r="BA58" s="75"/>
      <c r="BB58" s="75"/>
      <c r="BC58" s="75"/>
      <c r="BD58" s="75"/>
      <c r="BE58" s="75"/>
      <c r="BF58" s="75"/>
    </row>
    <row r="59" ht="21.0" customHeight="1">
      <c r="A59" s="80">
        <v>53.0</v>
      </c>
      <c r="B59" s="120"/>
      <c r="C59" s="121"/>
      <c r="D59" s="122"/>
      <c r="E59" s="84"/>
      <c r="F59" s="84"/>
      <c r="G59" s="84"/>
      <c r="H59" s="84"/>
      <c r="I59" s="84"/>
      <c r="J59" s="84"/>
      <c r="K59" s="84"/>
      <c r="L59" s="84"/>
      <c r="M59" s="84"/>
      <c r="N59" s="84"/>
      <c r="O59" s="84"/>
      <c r="P59" s="85"/>
      <c r="Q59" s="84"/>
      <c r="R59" s="84"/>
      <c r="S59" s="84"/>
      <c r="T59" s="84"/>
      <c r="U59" s="84"/>
      <c r="V59" s="84"/>
      <c r="W59" s="84"/>
      <c r="X59" s="84"/>
      <c r="Y59" s="84"/>
      <c r="Z59" s="84"/>
      <c r="AA59" s="84"/>
      <c r="AB59" s="84"/>
      <c r="AC59" s="84"/>
      <c r="AD59" s="84"/>
      <c r="AE59" s="84"/>
      <c r="AF59" s="84"/>
      <c r="AG59" s="84"/>
      <c r="AH59" s="84"/>
      <c r="AI59" s="84"/>
      <c r="AJ59" s="86">
        <f t="shared" si="3"/>
        <v>0</v>
      </c>
      <c r="AK59" s="9">
        <f t="shared" si="4"/>
        <v>0</v>
      </c>
      <c r="AL59" s="9">
        <f t="shared" si="5"/>
        <v>0</v>
      </c>
      <c r="AM59" s="64"/>
      <c r="AN59" s="64"/>
      <c r="AO59" s="64"/>
      <c r="AP59" s="75"/>
      <c r="AQ59" s="75"/>
      <c r="AR59" s="75"/>
      <c r="AS59" s="75"/>
      <c r="AT59" s="75"/>
      <c r="AU59" s="75"/>
      <c r="AV59" s="75"/>
      <c r="AW59" s="75"/>
      <c r="AX59" s="75"/>
      <c r="AY59" s="75"/>
      <c r="AZ59" s="75"/>
      <c r="BA59" s="75"/>
      <c r="BB59" s="75"/>
      <c r="BC59" s="75"/>
      <c r="BD59" s="75"/>
      <c r="BE59" s="75"/>
      <c r="BF59" s="75"/>
    </row>
    <row r="60" ht="21.0" customHeight="1">
      <c r="A60" s="91" t="s">
        <v>107</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6">
        <f t="shared" ref="AJ60:AL60" si="6">SUM(AJ8:AJ59)</f>
        <v>0</v>
      </c>
      <c r="AK60" s="86">
        <f t="shared" si="6"/>
        <v>0</v>
      </c>
      <c r="AL60" s="86">
        <f t="shared" si="6"/>
        <v>0</v>
      </c>
      <c r="AM60" s="86" t="s">
        <v>108</v>
      </c>
      <c r="AN60" s="86" t="s">
        <v>109</v>
      </c>
      <c r="AO60" s="86" t="s">
        <v>110</v>
      </c>
      <c r="AP60" s="64"/>
      <c r="AQ60" s="64"/>
      <c r="AR60" s="75"/>
      <c r="AS60" s="75"/>
      <c r="AT60" s="75"/>
      <c r="AU60" s="75"/>
      <c r="AV60" s="75"/>
      <c r="AW60" s="75"/>
      <c r="AX60" s="75"/>
      <c r="AY60" s="75"/>
      <c r="AZ60" s="75"/>
      <c r="BA60" s="75"/>
      <c r="BB60" s="75"/>
      <c r="BC60" s="75"/>
      <c r="BD60" s="75"/>
      <c r="BE60" s="75"/>
      <c r="BF60" s="75"/>
    </row>
    <row r="61" ht="21.0" customHeight="1">
      <c r="A61" s="92" t="s">
        <v>111</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6"/>
      <c r="AN61" s="86"/>
      <c r="AO61" s="86"/>
      <c r="AP61" s="64"/>
      <c r="AQ61" s="64"/>
      <c r="AR61" s="75"/>
      <c r="AS61" s="75"/>
      <c r="AT61" s="75"/>
      <c r="AU61" s="75"/>
      <c r="AV61" s="75"/>
      <c r="AW61" s="75"/>
      <c r="AX61" s="75"/>
      <c r="AY61" s="75"/>
      <c r="AZ61" s="75"/>
      <c r="BA61" s="75"/>
      <c r="BB61" s="75"/>
      <c r="BC61" s="75"/>
      <c r="BD61" s="75"/>
      <c r="BE61" s="75"/>
      <c r="BF61" s="75"/>
    </row>
    <row r="62" ht="18.0" customHeight="1">
      <c r="A62" s="93"/>
      <c r="B62" s="93"/>
      <c r="C62" s="94"/>
      <c r="E62" s="65"/>
      <c r="F62" s="65"/>
      <c r="G62" s="65"/>
      <c r="H62" s="95"/>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94"/>
      <c r="D63" s="65"/>
      <c r="E63" s="65"/>
      <c r="F63" s="65"/>
      <c r="G63" s="65"/>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94"/>
      <c r="D64" s="65"/>
      <c r="E64" s="65"/>
      <c r="F64" s="65"/>
      <c r="G64" s="65"/>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94"/>
      <c r="E65" s="65"/>
      <c r="F65" s="65"/>
      <c r="G65" s="65"/>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94"/>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94"/>
      <c r="F67" s="65"/>
      <c r="G67" s="65"/>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94"/>
      <c r="E68" s="65"/>
      <c r="F68" s="65"/>
      <c r="G68" s="65"/>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