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THUD23.1.BM" sheetId="2" r:id="rId5"/>
    <sheet state="hidden" name="LGT22.2.CVA" sheetId="3" r:id="rId6"/>
    <sheet state="hidden" name="LGT22.3.CVA" sheetId="4" r:id="rId7"/>
    <sheet state="hidden" name="BHST22.3.CVA" sheetId="5" r:id="rId8"/>
    <sheet state="hidden" name="CN0T22.1.GT" sheetId="6" r:id="rId9"/>
    <sheet state="visible" name="TKĐH23.1.VL" sheetId="7" r:id="rId10"/>
    <sheet state="hidden" name="THUD22.4.Q4" sheetId="8" r:id="rId11"/>
    <sheet state="hidden" name="THUD22.5.Q4" sheetId="9" r:id="rId12"/>
    <sheet state="hidden" name="LGT22.4.Q4" sheetId="10" r:id="rId13"/>
    <sheet state="visible" name="TKĐH23.2.BT" sheetId="11" r:id="rId14"/>
    <sheet state="visible" name="THUD23.2.TV" sheetId="12" r:id="rId15"/>
    <sheet state="hidden" name="ĐCN22.1.GT" sheetId="13" r:id="rId16"/>
    <sheet state="visible" name="LGT23.1" sheetId="14" r:id="rId17"/>
    <sheet state="visible" name="THUD23.6" sheetId="15" r:id="rId18"/>
    <sheet state="visible" name="THUD23.7" sheetId="16" r:id="rId19"/>
    <sheet state="visible" name="THUD23.8" sheetId="17" r:id="rId20"/>
    <sheet state="visible" name="THUD23.9.LH" sheetId="18" r:id="rId21"/>
    <sheet state="visible" name="THUD23.10.LH" sheetId="19" r:id="rId22"/>
    <sheet state="visible" name="THUD23.11.LH" sheetId="20" r:id="rId23"/>
    <sheet state="visible" name="THUD23.12.BM" sheetId="21" r:id="rId24"/>
    <sheet state="visible" name="ĐTCN23.1AB" sheetId="22" r:id="rId25"/>
    <sheet state="visible" name="ĐCN23.1.GT" sheetId="23" r:id="rId26"/>
    <sheet state="visible" name="ĐCN23.4A,B" sheetId="24" r:id="rId27"/>
    <sheet state="visible" name="ĐCN23.5.LH" sheetId="25" r:id="rId28"/>
    <sheet state="visible" name="CKCT23.1AB" sheetId="26" r:id="rId29"/>
    <sheet state="visible" name="CNOT23.1AB" sheetId="27" r:id="rId30"/>
    <sheet state="visible" name="mau 1" sheetId="28" r:id="rId31"/>
    <sheet state="hidden" name="TBN20.3" sheetId="29" r:id="rId32"/>
  </sheets>
  <definedNames>
    <definedName localSheetId="5" name="Z_DC1AF667_86ED_4035_8279_B6038EE7C7B4_.wvu.PrintTitles">#REF!</definedName>
    <definedName localSheetId="3" name="Z_DC1AF667_86ED_4035_8279_B6038EE7C7B4_.wvu.PrintTitles">#REF!</definedName>
    <definedName localSheetId="6" name="Z_DC1AF667_86ED_4035_8279_B6038EE7C7B4_.wvu.PrintTitles">#REF!</definedName>
    <definedName localSheetId="2"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33" roundtripDataChecksum="dlJVb7i7UIGHKXxN+qkIggXsn3l4V5ecuY63uMJv6Y4="/>
    </ext>
  </extLst>
</workbook>
</file>

<file path=xl/comments1.xml><?xml version="1.0" encoding="utf-8"?>
<comments xmlns:r="http://schemas.openxmlformats.org/officeDocument/2006/relationships" xmlns="http://schemas.openxmlformats.org/spreadsheetml/2006/main">
  <authors>
    <author/>
  </authors>
  <commentList>
    <comment authorId="0" ref="Z5">
      <text>
        <t xml:space="preserve">======
ID#AAAA06oE3Yw
    (2022-09-24 09:43:28)
V:0</t>
      </text>
    </comment>
    <comment authorId="0" ref="O5">
      <text>
        <t xml:space="preserve">======
ID#AAAA06oE3ZY
    (2022-09-24 09:43:28)
V:0</t>
      </text>
    </comment>
    <comment authorId="0" ref="J5">
      <text>
        <t xml:space="preserve">======
ID#AAAA06oE3Y8
    (2022-09-24 09:43:28)
V:0</t>
      </text>
    </comment>
    <comment authorId="0" ref="L5">
      <text>
        <t xml:space="preserve">======
ID#AAAA06oE3YY
    (2022-09-24 09:43:28)
V:0</t>
      </text>
    </comment>
    <comment authorId="0" ref="AD5">
      <text>
        <t xml:space="preserve">======
ID#AAAA06oE3Yc
    (2022-09-24 09:43:28)
V:0</t>
      </text>
    </comment>
    <comment authorId="0" ref="I5">
      <text>
        <t xml:space="preserve">======
ID#AAAA06oE3ZE
    (2022-09-24 09:43:28)
V:0</t>
      </text>
    </comment>
    <comment authorId="0" ref="AI5">
      <text>
        <t xml:space="preserve">======
ID#AAAA06oE3Zk
    (2022-09-24 09:43:28)
V:0</t>
      </text>
    </comment>
    <comment authorId="0" ref="H5">
      <text>
        <t xml:space="preserve">======
ID#AAAA06oE3Yo
    (2022-09-24 09:43:28)
V:0</t>
      </text>
    </comment>
  </commentList>
  <extLst>
    <ext uri="GoogleSheetsCustomDataVersion2">
      <go:sheetsCustomData xmlns:go="http://customooxmlschemas.google.com/" r:id="rId1" roundtripDataSignature="AMtx7miLkoo9uvsPIw/vfvaD8MUfn2LyLA=="/>
    </ext>
  </extLst>
</comments>
</file>

<file path=xl/comments2.xml><?xml version="1.0" encoding="utf-8"?>
<comments xmlns:r="http://schemas.openxmlformats.org/officeDocument/2006/relationships" xmlns="http://schemas.openxmlformats.org/spreadsheetml/2006/main">
  <authors>
    <author/>
  </authors>
  <commentList>
    <comment authorId="0" ref="AC5">
      <text>
        <t xml:space="preserve">======
ID#AAAA06oE3ZU
LSTC    (2023-07-11 07:15:56)
V:0</t>
      </text>
    </comment>
    <comment authorId="0" ref="J35">
      <text>
        <t xml:space="preserve">======
ID#AAAA06oE3ZQ
LSTC    (2023-07-11 07:15:56)
1T</t>
      </text>
    </comment>
    <comment authorId="0" ref="M5">
      <text>
        <t xml:space="preserve">======
ID#AAAA06oE3YI
LSTC    (2023-07-11 07:15:56)
V:0</t>
      </text>
    </comment>
    <comment authorId="0" ref="J31">
      <text>
        <t xml:space="preserve">======
ID#AAAA06oE3YM
LSTC    (2023-07-11 07:15:56)
1T</t>
      </text>
    </comment>
    <comment authorId="0" ref="N5">
      <text>
        <t xml:space="preserve">======
ID#AAAA06oE3YQ
LSTC    (2023-07-11 07:15:56)
V:0</t>
      </text>
    </comment>
  </commentList>
  <extLst>
    <ext uri="GoogleSheetsCustomDataVersion2">
      <go:sheetsCustomData xmlns:go="http://customooxmlschemas.google.com/" r:id="rId1" roundtripDataSignature="AMtx7mhnLPHqIT7nGgjDXcu6OFycIrV59Q=="/>
    </ext>
  </extLst>
</comments>
</file>

<file path=xl/comments3.xml><?xml version="1.0" encoding="utf-8"?>
<comments xmlns:r="http://schemas.openxmlformats.org/officeDocument/2006/relationships" xmlns="http://schemas.openxmlformats.org/spreadsheetml/2006/main">
  <authors>
    <author/>
  </authors>
  <commentList>
    <comment authorId="0" ref="AH5">
      <text>
        <t xml:space="preserve">======
ID#AAAA06oE3YU
    (2022-09-24 09:43:28)
V:0</t>
      </text>
    </comment>
  </commentList>
  <extLst>
    <ext uri="GoogleSheetsCustomDataVersion2">
      <go:sheetsCustomData xmlns:go="http://customooxmlschemas.google.com/" r:id="rId1" roundtripDataSignature="AMtx7mi/EE2T4UNwl+V6kAOYDlEzqX6z9A=="/>
    </ext>
  </extLst>
</comments>
</file>

<file path=xl/comments4.xml><?xml version="1.0" encoding="utf-8"?>
<comments xmlns:r="http://schemas.openxmlformats.org/officeDocument/2006/relationships" xmlns="http://schemas.openxmlformats.org/spreadsheetml/2006/main">
  <authors>
    <author/>
  </authors>
  <commentList>
    <comment authorId="0" ref="J5">
      <text>
        <t xml:space="preserve">======
ID#AAAA06oE3Zg
LSTC    (2023-07-11 07:15:56)
V:0</t>
      </text>
    </comment>
    <comment authorId="0" ref="P5">
      <text>
        <t xml:space="preserve">======
ID#AAAA06oE3ZM
LSTC    (2023-07-11 07:15:56)
V:0</t>
      </text>
    </comment>
    <comment authorId="0" ref="Q5">
      <text>
        <t xml:space="preserve">======
ID#AAAA06oE3Yk
LSTC    (2023-07-11 07:15:56)
V:0</t>
      </text>
    </comment>
    <comment authorId="0" ref="AI5">
      <text>
        <t xml:space="preserve">======
ID#AAAA06oE3ZA
    (2022-09-24 09:43:28)
V:0</t>
      </text>
    </comment>
  </commentList>
  <extLst>
    <ext uri="GoogleSheetsCustomDataVersion2">
      <go:sheetsCustomData xmlns:go="http://customooxmlschemas.google.com/" r:id="rId1" roundtripDataSignature="AMtx7miC7dCrt5t10KIi5/irYhH4Ljp9iA=="/>
    </ext>
  </extLst>
</comments>
</file>

<file path=xl/comments5.xml><?xml version="1.0" encoding="utf-8"?>
<comments xmlns:r="http://schemas.openxmlformats.org/officeDocument/2006/relationships" xmlns="http://schemas.openxmlformats.org/spreadsheetml/2006/main">
  <authors>
    <author/>
  </authors>
  <commentList>
    <comment authorId="0" ref="I5">
      <text>
        <t xml:space="preserve">======
ID#AAAA06oE3Zc
LSTC    (2023-07-11 07:15:56)
V:0</t>
      </text>
    </comment>
    <comment authorId="0" ref="R5">
      <text>
        <t xml:space="preserve">======
ID#AAAA06oE3ZI
LSTC    (2023-07-11 07:15:56)
SÁNG V:0
CHIỀU V:0</t>
      </text>
    </comment>
    <comment authorId="0" ref="P5">
      <text>
        <t xml:space="preserve">======
ID#AAAA06oE3Ys
LSTC    (2023-07-11 07:15:56)
V:0</t>
      </text>
    </comment>
    <comment authorId="0" ref="Q5">
      <text>
        <t xml:space="preserve">======
ID#AAAA06oE3Yg
LSTC    (2023-07-11 07:15:56)
V:0</t>
      </text>
    </comment>
  </commentList>
  <extLst>
    <ext uri="GoogleSheetsCustomDataVersion2">
      <go:sheetsCustomData xmlns:go="http://customooxmlschemas.google.com/" r:id="rId1" roundtripDataSignature="AMtx7miqhi2lPwO89BaE8INpJTfT2YdhOA=="/>
    </ext>
  </extLst>
</comments>
</file>

<file path=xl/comments6.xml><?xml version="1.0" encoding="utf-8"?>
<comments xmlns:r="http://schemas.openxmlformats.org/officeDocument/2006/relationships" xmlns="http://schemas.openxmlformats.org/spreadsheetml/2006/main">
  <authors>
    <author/>
  </authors>
  <commentList>
    <comment authorId="0" ref="R5">
      <text>
        <t xml:space="preserve">======
ID#AAAA06oE3Y4
LSTC    (2023-07-11 07:15:56)
V:0</t>
      </text>
    </comment>
    <comment authorId="0" ref="P5">
      <text>
        <t xml:space="preserve">======
ID#AAAA06oE3Y0
LSTC    (2023-07-11 07:15:56)
V:0</t>
      </text>
    </comment>
  </commentList>
  <extLst>
    <ext uri="GoogleSheetsCustomDataVersion2">
      <go:sheetsCustomData xmlns:go="http://customooxmlschemas.google.com/" r:id="rId1" roundtripDataSignature="AMtx7mhER3DpuKicIBRoLh/QO4pA9u/r7Q=="/>
    </ext>
  </extLst>
</comments>
</file>

<file path=xl/sharedStrings.xml><?xml version="1.0" encoding="utf-8"?>
<sst xmlns="http://schemas.openxmlformats.org/spreadsheetml/2006/main" count="2934" uniqueCount="1112">
  <si>
    <t xml:space="preserve"> </t>
  </si>
  <si>
    <t>CỘNG HÒA XÃ HỘI CHỦ NGHĨA VIỆT NAM
Độc lập - Tự do - Hạnh phúc</t>
  </si>
  <si>
    <t xml:space="preserve">                                   Thành phố Hồ Chí Minh, ngày 15 tháng 3 năm 2023</t>
  </si>
  <si>
    <t>Bảng tổng hợp học sinh khóa 23 vắng trễ năm học 2023-2024</t>
  </si>
  <si>
    <t>Stt</t>
  </si>
  <si>
    <t>Tên lớp</t>
  </si>
  <si>
    <t>Sĩ số lớp</t>
  </si>
  <si>
    <t>vắng KP</t>
  </si>
  <si>
    <t>vắng p</t>
  </si>
  <si>
    <t>Trễ</t>
  </si>
  <si>
    <t>THUD23.1.BM</t>
  </si>
  <si>
    <t>TKĐH23.1.VL</t>
  </si>
  <si>
    <t>TKĐH23.2.BT</t>
  </si>
  <si>
    <t>THUD23.2.TV</t>
  </si>
  <si>
    <t>GIỒNG TRÔM - BẾN TRE</t>
  </si>
  <si>
    <t xml:space="preserve">Tổng HS vắng không phép </t>
  </si>
  <si>
    <t>QUẬN 4</t>
  </si>
  <si>
    <t>CHU VĂN AN</t>
  </si>
  <si>
    <t>Tổng HS vắng không phép</t>
  </si>
  <si>
    <t>VĨNH LONG - TRÀ VINH</t>
  </si>
  <si>
    <t>Tổng số buổi học sinh vắng học có phép trong tháng 4:</t>
  </si>
  <si>
    <t xml:space="preserve">Tổng số buổi học sinh đi học trễ trong tháng 4: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</si>
  <si>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</si>
  <si>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</si>
  <si>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</si>
  <si>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</si>
  <si>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THUD23.1.BM</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</si>
  <si>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</si>
  <si>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</si>
  <si>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</si>
  <si>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</si>
  <si>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</si>
  <si>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</si>
  <si>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</si>
  <si>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</si>
  <si>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Nguyễn Trâm</t>
  </si>
  <si>
    <t>Anh</t>
  </si>
  <si>
    <t>Lê Ngọc Minh</t>
  </si>
  <si>
    <t>Phạm Thị Lan</t>
  </si>
  <si>
    <t>Nguyễn Hoàng Tú</t>
  </si>
  <si>
    <t>Nguyễn Thị Huỳnh</t>
  </si>
  <si>
    <t>Nguyễn Trần Gia</t>
  </si>
  <si>
    <t>Bảo</t>
  </si>
  <si>
    <t>Trịnh Gia</t>
  </si>
  <si>
    <t>Huỳnh Dũng</t>
  </si>
  <si>
    <t>Đan</t>
  </si>
  <si>
    <t>Võ Tấn</t>
  </si>
  <si>
    <t>Đạt</t>
  </si>
  <si>
    <t>Văn Thiên</t>
  </si>
  <si>
    <t>Nguyễn Hoàng Gia</t>
  </si>
  <si>
    <t>Huỳnh Phi</t>
  </si>
  <si>
    <t>Đến</t>
  </si>
  <si>
    <t>Phan Huỳnh</t>
  </si>
  <si>
    <t>Dung</t>
  </si>
  <si>
    <t>Nguyễn Vũ</t>
  </si>
  <si>
    <t>Duy</t>
  </si>
  <si>
    <t xml:space="preserve">Trần Văn </t>
  </si>
  <si>
    <t>Giàu</t>
  </si>
  <si>
    <t>Trần Gia</t>
  </si>
  <si>
    <t>Hân</t>
  </si>
  <si>
    <t>Mai Nguyễn Bảo</t>
  </si>
  <si>
    <t>Nguyễn Thị Ngọc</t>
  </si>
  <si>
    <t>Nguyễn Đặng Thanh</t>
  </si>
  <si>
    <t>Hằng</t>
  </si>
  <si>
    <t>Võ Duy</t>
  </si>
  <si>
    <t>Hào</t>
  </si>
  <si>
    <t>Nguyễn Trung</t>
  </si>
  <si>
    <t>Hiếu</t>
  </si>
  <si>
    <t>Võ Quốc</t>
  </si>
  <si>
    <t>Huy</t>
  </si>
  <si>
    <t>Trần Minh</t>
  </si>
  <si>
    <t>Kha</t>
  </si>
  <si>
    <t>Nguyễn Hoàng</t>
  </si>
  <si>
    <t>Khải</t>
  </si>
  <si>
    <t>Phan Nhựt</t>
  </si>
  <si>
    <t>Khang</t>
  </si>
  <si>
    <t>Mai Trần Vĩ</t>
  </si>
  <si>
    <t>Nguyễn Nhật</t>
  </si>
  <si>
    <t>Khanh</t>
  </si>
  <si>
    <t>Lê Nguyễn Đăng</t>
  </si>
  <si>
    <t>Khoa</t>
  </si>
  <si>
    <t>Từ Mỹ</t>
  </si>
  <si>
    <t>Lan</t>
  </si>
  <si>
    <t>Phan Thị</t>
  </si>
  <si>
    <t>Nguyễn Văn</t>
  </si>
  <si>
    <t>Lộc</t>
  </si>
  <si>
    <t>Nguyễn Liêu Phi</t>
  </si>
  <si>
    <t>Long</t>
  </si>
  <si>
    <t>Sơn Tấn</t>
  </si>
  <si>
    <t>Lực</t>
  </si>
  <si>
    <t>Huỳnh Hữu</t>
  </si>
  <si>
    <t>Lê Khánh</t>
  </si>
  <si>
    <t xml:space="preserve"> Minh</t>
  </si>
  <si>
    <t>Bùi Hữu</t>
  </si>
  <si>
    <t>Minh</t>
  </si>
  <si>
    <t>Trương Lê Nhật</t>
  </si>
  <si>
    <t>Phan Phước</t>
  </si>
  <si>
    <t>Phạm Ngọc Thanh</t>
  </si>
  <si>
    <t>Ngân</t>
  </si>
  <si>
    <t>Lê Nhất</t>
  </si>
  <si>
    <t>Nghĩa</t>
  </si>
  <si>
    <t>Phạm Thị Thu</t>
  </si>
  <si>
    <t>Ngọc</t>
  </si>
  <si>
    <t>Nguyễn Thanh</t>
  </si>
  <si>
    <t>Nhân</t>
  </si>
  <si>
    <t>Thái Thanh</t>
  </si>
  <si>
    <t>Phong</t>
  </si>
  <si>
    <t>Nguyễn Phan Thanh</t>
  </si>
  <si>
    <t>Phan Nhật</t>
  </si>
  <si>
    <t>Phúc</t>
  </si>
  <si>
    <t>Trần Trí</t>
  </si>
  <si>
    <t>Tào Minh</t>
  </si>
  <si>
    <t>Quân</t>
  </si>
  <si>
    <t>Trương Ngọc</t>
  </si>
  <si>
    <t>Sang</t>
  </si>
  <si>
    <t>Võ Công</t>
  </si>
  <si>
    <t>Tân</t>
  </si>
  <si>
    <t>Nguyễn Tuấn</t>
  </si>
  <si>
    <t>Thanh</t>
  </si>
  <si>
    <t>Thương</t>
  </si>
  <si>
    <t>Nguyễn Thị Diễm</t>
  </si>
  <si>
    <t>Thúy</t>
  </si>
  <si>
    <t>Trần Kiều</t>
  </si>
  <si>
    <t>Trân</t>
  </si>
  <si>
    <t>Đinh Thị Bảo</t>
  </si>
  <si>
    <t>Phạm Thị Hồng</t>
  </si>
  <si>
    <t>Trinh</t>
  </si>
  <si>
    <t>Nguyễn Minh</t>
  </si>
  <si>
    <t>Trung</t>
  </si>
  <si>
    <t>Phạm Gia</t>
  </si>
  <si>
    <t>Uyên</t>
  </si>
  <si>
    <t>Lê Thị Thanh</t>
  </si>
  <si>
    <t>Vân</t>
  </si>
  <si>
    <t>Nguyễn Phúc</t>
  </si>
  <si>
    <t>Vinh</t>
  </si>
  <si>
    <t>Lê Huỳnh Thảo</t>
  </si>
  <si>
    <t>Vy</t>
  </si>
  <si>
    <t>Lê Phương</t>
  </si>
  <si>
    <t>Yến</t>
  </si>
  <si>
    <t>Trương Huỳnh Bích</t>
  </si>
  <si>
    <t>Trâm</t>
  </si>
  <si>
    <t>Đái Gia</t>
  </si>
  <si>
    <t>TỔNG CỘNG:</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</si>
  <si>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</si>
  <si>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LGT22.2.CVA HÀNG NGÀY</t>
  </si>
  <si>
    <t xml:space="preserve">Lý Ngọc Phương </t>
  </si>
  <si>
    <t xml:space="preserve">Nguyễn Kiến </t>
  </si>
  <si>
    <t xml:space="preserve">Cao Minh </t>
  </si>
  <si>
    <t xml:space="preserve">Nguyễn Đặng Kiều </t>
  </si>
  <si>
    <t>Diễm</t>
  </si>
  <si>
    <t xml:space="preserve">Lê Trương Thanh </t>
  </si>
  <si>
    <t xml:space="preserve">Trần Bảo </t>
  </si>
  <si>
    <t xml:space="preserve">Trương Trọng </t>
  </si>
  <si>
    <t xml:space="preserve">Nguyễn Thị Cẩm </t>
  </si>
  <si>
    <t>Hương</t>
  </si>
  <si>
    <t xml:space="preserve">Thống Quốc </t>
  </si>
  <si>
    <t xml:space="preserve">Trần Minh </t>
  </si>
  <si>
    <t xml:space="preserve">Lê Thanh </t>
  </si>
  <si>
    <t xml:space="preserve">Vòn Bội </t>
  </si>
  <si>
    <t xml:space="preserve">Trần Võ Đăng </t>
  </si>
  <si>
    <t xml:space="preserve">Trần Hoàng </t>
  </si>
  <si>
    <t>Kiệt</t>
  </si>
  <si>
    <t xml:space="preserve">Trương Gia </t>
  </si>
  <si>
    <t xml:space="preserve">Huỳnh Thị Thùy </t>
  </si>
  <si>
    <t>Linh</t>
  </si>
  <si>
    <t xml:space="preserve">Nguyễn Khải </t>
  </si>
  <si>
    <t xml:space="preserve">Khưu Tuyết </t>
  </si>
  <si>
    <t>Nga</t>
  </si>
  <si>
    <t xml:space="preserve">Nguyễn Bảo </t>
  </si>
  <si>
    <t xml:space="preserve">Nguyễn Thượng </t>
  </si>
  <si>
    <t>Nguồn</t>
  </si>
  <si>
    <t xml:space="preserve">Nguyễn Thanh </t>
  </si>
  <si>
    <t xml:space="preserve">Phạm Thị Yến </t>
  </si>
  <si>
    <t>Như</t>
  </si>
  <si>
    <t xml:space="preserve">Lưu Trong </t>
  </si>
  <si>
    <t xml:space="preserve">Trương Lê Thanh </t>
  </si>
  <si>
    <t>Sơn</t>
  </si>
  <si>
    <t>Trần Ngô Minh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</si>
  <si>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</si>
  <si>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</si>
  <si>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</si>
  <si>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</si>
  <si>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</si>
  <si>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</si>
  <si>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</si>
  <si>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</si>
  <si>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</si>
  <si>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</si>
  <si>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 xml:space="preserve">Trương Nhã </t>
  </si>
  <si>
    <t xml:space="preserve">Lưu Gia </t>
  </si>
  <si>
    <t>Trần Thiện</t>
  </si>
  <si>
    <t>Pháp</t>
  </si>
  <si>
    <t>Nguyễn Tấn</t>
  </si>
  <si>
    <t>Phát</t>
  </si>
  <si>
    <t>Phạm Thiên</t>
  </si>
  <si>
    <t>Nguyễn Mạnh Minh</t>
  </si>
  <si>
    <t>Phạm Hoàng</t>
  </si>
  <si>
    <t>Chu Nguyễn Mạnh</t>
  </si>
  <si>
    <t>Thảo</t>
  </si>
  <si>
    <t>Võ Văn</t>
  </si>
  <si>
    <t>Thêm</t>
  </si>
  <si>
    <t>Huỳnh Võ Trí</t>
  </si>
  <si>
    <t>Trí</t>
  </si>
  <si>
    <t>Lê Tô Thanh</t>
  </si>
  <si>
    <t>Tú</t>
  </si>
  <si>
    <t>CT</t>
  </si>
  <si>
    <t>HT</t>
  </si>
  <si>
    <t>VK</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</si>
  <si>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</si>
  <si>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</si>
  <si>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</si>
  <si>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</si>
  <si>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</si>
  <si>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</si>
  <si>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</si>
  <si>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</si>
  <si>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</si>
  <si>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</si>
  <si>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</si>
  <si>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 xml:space="preserve">Nguy Gia </t>
  </si>
  <si>
    <t>Gia</t>
  </si>
  <si>
    <t xml:space="preserve">Vũ Nguyễn Gia </t>
  </si>
  <si>
    <t xml:space="preserve">Du Minh </t>
  </si>
  <si>
    <t xml:space="preserve">Lê Anh </t>
  </si>
  <si>
    <t xml:space="preserve">Nguyễn Anh </t>
  </si>
  <si>
    <t xml:space="preserve">Nguyễn Mỹ </t>
  </si>
  <si>
    <t>Kim</t>
  </si>
  <si>
    <t xml:space="preserve">Nguyễn Hữu </t>
  </si>
  <si>
    <t>Lâm</t>
  </si>
  <si>
    <t xml:space="preserve">Nguyễn Huỳnh Phương </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</si>
  <si>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</si>
  <si>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</si>
  <si>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</si>
  <si>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</si>
  <si>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</si>
  <si>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</si>
  <si>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</si>
  <si>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</si>
  <si>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</si>
  <si>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</si>
  <si>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</si>
  <si>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</si>
  <si>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</si>
  <si>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</si>
  <si>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</si>
  <si>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</si>
  <si>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</si>
  <si>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 xml:space="preserve">Đinh Thị Anh </t>
  </si>
  <si>
    <t xml:space="preserve">Nguyễn Ngọc Quỳnh </t>
  </si>
  <si>
    <t>Thy</t>
  </si>
  <si>
    <t xml:space="preserve">Trần Ngọc Nhã </t>
  </si>
  <si>
    <t xml:space="preserve">Phạm Hoàng Thế </t>
  </si>
  <si>
    <t xml:space="preserve">Nguyễn Ngọc Trường </t>
  </si>
  <si>
    <t xml:space="preserve">Nguyễn Ngọc Thanh </t>
  </si>
  <si>
    <t xml:space="preserve">Lê Nguyễn Bảo </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</si>
  <si>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</si>
  <si>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</si>
  <si>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</si>
  <si>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Cường</t>
  </si>
  <si>
    <t xml:space="preserve">Nguyễn Thành </t>
  </si>
  <si>
    <t xml:space="preserve">Lê Chí </t>
  </si>
  <si>
    <t>Dũng</t>
  </si>
  <si>
    <t xml:space="preserve">Lê Thị Ngọc </t>
  </si>
  <si>
    <t xml:space="preserve">Hồ Thị Thanh </t>
  </si>
  <si>
    <t>Hiền</t>
  </si>
  <si>
    <t xml:space="preserve">Nguyễn Thị Ngọc </t>
  </si>
  <si>
    <t>Hồng</t>
  </si>
  <si>
    <t xml:space="preserve">Phạm Tuấn </t>
  </si>
  <si>
    <t>Hưng</t>
  </si>
  <si>
    <t xml:space="preserve">Giang Minh </t>
  </si>
  <si>
    <t xml:space="preserve">Lê Trần Đan </t>
  </si>
  <si>
    <t>Khuyên</t>
  </si>
  <si>
    <t xml:space="preserve">Âu Lữ Quốc </t>
  </si>
  <si>
    <t>Lạc</t>
  </si>
  <si>
    <t xml:space="preserve">Trần Nguyễn Ngọc </t>
  </si>
  <si>
    <t xml:space="preserve">Nguyễn Đoàn Thiên </t>
  </si>
  <si>
    <t xml:space="preserve">Nguyễn Phước </t>
  </si>
  <si>
    <t xml:space="preserve">Trần Nguyễn Hoàng </t>
  </si>
  <si>
    <t xml:space="preserve">Trần Mỹ </t>
  </si>
  <si>
    <t xml:space="preserve">Huỳnh Thị Tuyết </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</si>
  <si>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</si>
  <si>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</si>
  <si>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</si>
  <si>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</si>
  <si>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</si>
  <si>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</si>
  <si>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</si>
  <si>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</si>
  <si>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</si>
  <si>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</si>
  <si>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</si>
  <si>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</si>
  <si>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</si>
  <si>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</si>
  <si>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</si>
  <si>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</si>
  <si>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</si>
  <si>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Tâm</t>
  </si>
  <si>
    <t xml:space="preserve">Huỳnh Chí </t>
  </si>
  <si>
    <t xml:space="preserve">Bùi Mai </t>
  </si>
  <si>
    <t xml:space="preserve">Trương Ngọc Bảo </t>
  </si>
  <si>
    <t xml:space="preserve">Nguyễn Thùy </t>
  </si>
  <si>
    <t>Trang</t>
  </si>
  <si>
    <t>Trúc</t>
  </si>
  <si>
    <t xml:space="preserve">Thái Văn Tuấn </t>
  </si>
  <si>
    <t xml:space="preserve">Lư Trí </t>
  </si>
  <si>
    <t xml:space="preserve">Trương Hồng </t>
  </si>
  <si>
    <t xml:space="preserve">Trần Võ Thùy </t>
  </si>
  <si>
    <t xml:space="preserve">Trần Gia </t>
  </si>
  <si>
    <t>Nguyễn Ngọc Yến</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</si>
  <si>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</si>
  <si>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</si>
  <si>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</si>
  <si>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</si>
  <si>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</si>
  <si>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</si>
  <si>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</si>
  <si>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</si>
  <si>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</si>
  <si>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</si>
  <si>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</si>
  <si>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</si>
  <si>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</si>
  <si>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</si>
  <si>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</si>
  <si>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</si>
  <si>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</si>
  <si>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Võ Trọng</t>
  </si>
  <si>
    <t>Nguyễn Trọng</t>
  </si>
  <si>
    <t>Quang</t>
  </si>
  <si>
    <t>Lê Nguyễn Nhật</t>
  </si>
  <si>
    <t>Nguyễn Phát</t>
  </si>
  <si>
    <t>Tài</t>
  </si>
  <si>
    <t>Nguyễn Quốc</t>
  </si>
  <si>
    <t>Thái</t>
  </si>
  <si>
    <t>Phan Duy</t>
  </si>
  <si>
    <t>Trần Ngọc Bảo</t>
  </si>
  <si>
    <t>Trực</t>
  </si>
  <si>
    <t>Hồ Văn Quốc</t>
  </si>
  <si>
    <t>Trương Thanh</t>
  </si>
  <si>
    <t>Xuân</t>
  </si>
  <si>
    <r>
      <rPr>
        <rFont val="Times New Roman"/>
        <b/>
        <color theme="1"/>
        <sz val="14.0"/>
      </rPr>
      <t xml:space="preserve">BẢNG ĐIỂM DANH LỚP </t>
    </r>
    <r>
      <rPr>
        <rFont val="Times New Roman"/>
        <b/>
        <color rgb="FF1155CC"/>
        <sz val="14.0"/>
        <u/>
      </rPr>
      <t>TKĐH23.1.VL</t>
    </r>
    <r>
      <rPr>
        <rFont val="Times New Roman"/>
        <b/>
        <color theme="1"/>
        <sz val="14.0"/>
      </rPr>
      <t xml:space="preserve"> HÀNG NGÀY</t>
    </r>
  </si>
  <si>
    <t>Nguyễn Văn Tuấn</t>
  </si>
  <si>
    <t>Nguyễn Gia</t>
  </si>
  <si>
    <t>Đăng</t>
  </si>
  <si>
    <t>Lê Tấn</t>
  </si>
  <si>
    <t>Nguyễn Thùy</t>
  </si>
  <si>
    <t>Nguyễn Văn Quốc</t>
  </si>
  <si>
    <t>Hải</t>
  </si>
  <si>
    <t xml:space="preserve">Nguyễn Phú </t>
  </si>
  <si>
    <t>Nguyễn Phước</t>
  </si>
  <si>
    <t>Hảo</t>
  </si>
  <si>
    <t>Phạm Huỳnh</t>
  </si>
  <si>
    <t>Đinh Nguyễn Thái</t>
  </si>
  <si>
    <t>Hòa</t>
  </si>
  <si>
    <t>Lê Huy</t>
  </si>
  <si>
    <t>Hoàng</t>
  </si>
  <si>
    <t>Nguyễn Thị Kiều</t>
  </si>
  <si>
    <t>Nguyễn</t>
  </si>
  <si>
    <t>Nguyễn Thị Trúc</t>
  </si>
  <si>
    <t>Võ Thị Thùy</t>
  </si>
  <si>
    <t>Ngô Văn</t>
  </si>
  <si>
    <t>Châu Huỳnh Thị Diễm</t>
  </si>
  <si>
    <t>My</t>
  </si>
  <si>
    <t>Nguyễn Kim</t>
  </si>
  <si>
    <t>Đặng Bảo</t>
  </si>
  <si>
    <t>Phạm Thanh</t>
  </si>
  <si>
    <t>Lâm Hồng</t>
  </si>
  <si>
    <t>Lê Bảo</t>
  </si>
  <si>
    <t>Trần Nhật Uyên</t>
  </si>
  <si>
    <t>Phạm Nguyễn Trọng</t>
  </si>
  <si>
    <t>Phan Minh</t>
  </si>
  <si>
    <t>Nguyễn Yến</t>
  </si>
  <si>
    <t>Lê Nguyễn Anh</t>
  </si>
  <si>
    <t>Lương Lê Hồng</t>
  </si>
  <si>
    <t>Đỗ Phúc</t>
  </si>
  <si>
    <t>Thiên</t>
  </si>
  <si>
    <t>Võ Trí</t>
  </si>
  <si>
    <t>Thông</t>
  </si>
  <si>
    <t>Võ Anh</t>
  </si>
  <si>
    <t>Nguyễn Trần</t>
  </si>
  <si>
    <t>Tiến</t>
  </si>
  <si>
    <t>Nguyễn Phú Bá</t>
  </si>
  <si>
    <t>Lê Thị Quế</t>
  </si>
  <si>
    <t>Lê Quốc</t>
  </si>
  <si>
    <t>Nguyễn Huy</t>
  </si>
  <si>
    <t>Trường</t>
  </si>
  <si>
    <t>Nguyễn Ngọc Thái</t>
  </si>
  <si>
    <t xml:space="preserve">Sơn Hà Anh </t>
  </si>
  <si>
    <t>Vĩ</t>
  </si>
  <si>
    <t>Nguyễn Trí</t>
  </si>
  <si>
    <t>Vỹ</t>
  </si>
  <si>
    <t>Huỳnh Thị Kim Như</t>
  </si>
  <si>
    <t>Ý</t>
  </si>
  <si>
    <t>Nguyễn Thị Bích</t>
  </si>
  <si>
    <t>Liễu</t>
  </si>
  <si>
    <r>
      <rPr>
        <rFont val="Times New Roman"/>
        <b/>
        <color theme="1"/>
        <sz val="14.0"/>
      </rPr>
      <t xml:space="preserve">BẢNG ĐIỂM DANH LỚP </t>
    </r>
    <r>
      <rPr>
        <rFont val="Times New Roman"/>
        <b/>
        <color rgb="FFFF0000"/>
        <sz val="14.0"/>
      </rPr>
      <t xml:space="preserve">THUD22.4.Q4 </t>
    </r>
    <r>
      <rPr>
        <rFont val="Times New Roman"/>
        <b/>
        <color theme="1"/>
        <sz val="14.0"/>
      </rPr>
      <t>HÀNG NGÀY</t>
    </r>
  </si>
  <si>
    <t>Đoàn Phi</t>
  </si>
  <si>
    <t>Trương Đặng Ngọc</t>
  </si>
  <si>
    <t>Nguyễn Phi</t>
  </si>
  <si>
    <t>Đoàn Anh</t>
  </si>
  <si>
    <t>Phạm Vũ</t>
  </si>
  <si>
    <t>Đức</t>
  </si>
  <si>
    <t>Dương</t>
  </si>
  <si>
    <t>Đàm Quang</t>
  </si>
  <si>
    <t>Nguyễn Lê Ngọc</t>
  </si>
  <si>
    <t>Hiệp</t>
  </si>
  <si>
    <t>Từ Gia</t>
  </si>
  <si>
    <t>Trần Duy</t>
  </si>
  <si>
    <t>Nguyễn Đình Ngọc</t>
  </si>
  <si>
    <t>Đỗ Đăng</t>
  </si>
  <si>
    <t>Nguyễn Anh</t>
  </si>
  <si>
    <t>Nguyễn Ngọc</t>
  </si>
  <si>
    <t>Trương Mỹ</t>
  </si>
  <si>
    <t>Đinh Thị Xuân</t>
  </si>
  <si>
    <t>Mai</t>
  </si>
  <si>
    <t>Trịnh Lê Nhật</t>
  </si>
  <si>
    <t>Nguyễn Huỳnh Tuyết</t>
  </si>
  <si>
    <t>Châu Xuyên Bảo</t>
  </si>
  <si>
    <t>Nguyễn Thị Hồng</t>
  </si>
  <si>
    <t>Trương Tấn</t>
  </si>
  <si>
    <t>Nguyễn Thị Hoàng</t>
  </si>
  <si>
    <t>Huỳnh Lê Ngọc</t>
  </si>
  <si>
    <t>Đỗ Nguyễn Dương</t>
  </si>
  <si>
    <t>Nguyễn Trần Phương</t>
  </si>
  <si>
    <t>Quyên</t>
  </si>
  <si>
    <t>Nguyễn Phạm Thành</t>
  </si>
  <si>
    <t>Hứa Nguyễn Bảo</t>
  </si>
  <si>
    <t>Bùi Minh</t>
  </si>
  <si>
    <t>Nguyễn Phan Ngọc</t>
  </si>
  <si>
    <t>Huỳnh Khánh</t>
  </si>
  <si>
    <t>Lưu Huỳnh Quốc</t>
  </si>
  <si>
    <t>Việt</t>
  </si>
  <si>
    <t>Phạm Công</t>
  </si>
  <si>
    <t>Vũ</t>
  </si>
  <si>
    <t>Ngô Phương</t>
  </si>
  <si>
    <t>Giang Tuấn</t>
  </si>
  <si>
    <t>Nguyễn Thị Phi</t>
  </si>
  <si>
    <t>Chánh</t>
  </si>
  <si>
    <t>Huỳnh Trịnh Gia</t>
  </si>
  <si>
    <t>Lý Gia</t>
  </si>
  <si>
    <t>Sỹ Danh</t>
  </si>
  <si>
    <t>Võ Huỳnh</t>
  </si>
  <si>
    <t>Hồ Thị</t>
  </si>
  <si>
    <t>Lê Thị Bích</t>
  </si>
  <si>
    <t>Hứa Minh</t>
  </si>
  <si>
    <t>Lý Nguyễn Đức</t>
  </si>
  <si>
    <t>Võ Đức</t>
  </si>
  <si>
    <t>Thịnh</t>
  </si>
  <si>
    <t>Lâm Thị Thanh</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</si>
  <si>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</si>
  <si>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</si>
  <si>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</si>
  <si>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</si>
  <si>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</si>
  <si>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</si>
  <si>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</si>
  <si>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</si>
  <si>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</si>
  <si>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</si>
  <si>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Ánh</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</si>
  <si>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</si>
  <si>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</si>
  <si>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</si>
  <si>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</si>
  <si>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</si>
  <si>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</si>
  <si>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</si>
  <si>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</si>
  <si>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</si>
  <si>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</si>
  <si>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</si>
  <si>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</si>
  <si>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</si>
  <si>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</si>
  <si>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</si>
  <si>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</si>
  <si>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</si>
  <si>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</si>
  <si>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</si>
  <si>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</si>
  <si>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Nam</t>
  </si>
  <si>
    <t>Đỗ Ngọc Kim</t>
  </si>
  <si>
    <t>Nguyễn Ngọc Kim</t>
  </si>
  <si>
    <t>Huỳnh Nguyễn Khánh</t>
  </si>
  <si>
    <t>Phan Huỳnh Bảo</t>
  </si>
  <si>
    <t>Lê Thúy</t>
  </si>
  <si>
    <t>Nguyễn Thị Quỳnh</t>
  </si>
  <si>
    <t>Trầm Minh</t>
  </si>
  <si>
    <t>Nguyễn Ngọc Trúc</t>
  </si>
  <si>
    <t>Nguyễn Nhựt</t>
  </si>
  <si>
    <t>Nguyễn Trần Thị</t>
  </si>
  <si>
    <t>Quế</t>
  </si>
  <si>
    <t>Thái Đặng Ngọc</t>
  </si>
  <si>
    <t>Quý</t>
  </si>
  <si>
    <t>Nguyễn Lê Minh</t>
  </si>
  <si>
    <t>Hà Ngọc</t>
  </si>
  <si>
    <t xml:space="preserve">Trần </t>
  </si>
  <si>
    <t>Thuận</t>
  </si>
  <si>
    <t xml:space="preserve">Pa </t>
  </si>
  <si>
    <t>Ti</t>
  </si>
  <si>
    <t>Trần Lê Khánh</t>
  </si>
  <si>
    <t>Trần Văn</t>
  </si>
  <si>
    <t>Trần Đức</t>
  </si>
  <si>
    <t>Nguyễn Võ Thùy</t>
  </si>
  <si>
    <t>Nguyễn Bảo</t>
  </si>
  <si>
    <t>Lê Thị Ngọc</t>
  </si>
  <si>
    <t>Nguyễn Thị Thu</t>
  </si>
  <si>
    <t>Tuyền</t>
  </si>
  <si>
    <t>Đào Thị Thanh</t>
  </si>
  <si>
    <t>Lâm Nguyễn Nhật</t>
  </si>
  <si>
    <t>Trần Lâm Yến</t>
  </si>
  <si>
    <t>Nguyễn Ngọc Như</t>
  </si>
  <si>
    <t>Trương Thạch Tấn</t>
  </si>
  <si>
    <t>Lương Nhật</t>
  </si>
  <si>
    <t>Võ Hiếu Minh</t>
  </si>
  <si>
    <r>
      <rPr>
        <rFont val="Times New Roman"/>
        <b/>
        <color theme="1"/>
        <sz val="14.0"/>
      </rPr>
      <t xml:space="preserve">BẢNG ĐIỂM DANH LỚP </t>
    </r>
    <r>
      <rPr>
        <rFont val="Times New Roman"/>
        <b/>
        <color rgb="FFFF0000"/>
        <sz val="14.0"/>
      </rPr>
      <t>LGT22.4.Q4</t>
    </r>
    <r>
      <rPr>
        <rFont val="Times New Roman"/>
        <b/>
        <color theme="1"/>
        <sz val="14.0"/>
      </rPr>
      <t xml:space="preserve"> HÀNG NGÀY</t>
    </r>
  </si>
  <si>
    <t>Nguyễn Phương</t>
  </si>
  <si>
    <t>Trương Minh</t>
  </si>
  <si>
    <t>Phan Thị Ánh</t>
  </si>
  <si>
    <t>Tôn Thất Quốc</t>
  </si>
  <si>
    <t>Đinh Nguyên</t>
  </si>
  <si>
    <t>Khánh</t>
  </si>
  <si>
    <t>Phạm Đăng</t>
  </si>
  <si>
    <t>Nguyễn Ngọc Quỳnh</t>
  </si>
  <si>
    <t>Đặng Ngọc Yến</t>
  </si>
  <si>
    <t>Dương Lê Ngọc</t>
  </si>
  <si>
    <t>Vũ Đặng Thanh</t>
  </si>
  <si>
    <t>Võ Bảo</t>
  </si>
  <si>
    <t>Trần Quốc</t>
  </si>
  <si>
    <t>Trần Ngọc Minh</t>
  </si>
  <si>
    <t>Mau 1</t>
  </si>
  <si>
    <r>
      <rPr>
        <rFont val="Times New Roman"/>
        <b/>
        <color theme="1"/>
        <sz val="14.0"/>
      </rPr>
      <t xml:space="preserve">BẢNG ĐIỂM DANH LỚP </t>
    </r>
    <r>
      <rPr>
        <rFont val="Times New Roman"/>
        <b/>
        <color rgb="FFFF0000"/>
        <sz val="18.0"/>
      </rPr>
      <t>TKĐH23.2.BT</t>
    </r>
    <r>
      <rPr>
        <rFont val="Times New Roman"/>
        <b/>
        <color rgb="FFFF0000"/>
        <sz val="14.0"/>
      </rPr>
      <t xml:space="preserve"> </t>
    </r>
    <r>
      <rPr>
        <rFont val="Times New Roman"/>
        <b/>
        <color theme="1"/>
        <sz val="14.0"/>
      </rPr>
      <t>HÀNG NGÀY</t>
    </r>
  </si>
  <si>
    <t>Ngô Quốc</t>
  </si>
  <si>
    <t>Võ Chí</t>
  </si>
  <si>
    <t>Bình</t>
  </si>
  <si>
    <t>Đào Văn</t>
  </si>
  <si>
    <t>Đầy</t>
  </si>
  <si>
    <t>Em</t>
  </si>
  <si>
    <t>Lê Huỳnh Bảo</t>
  </si>
  <si>
    <t>Lê Gia</t>
  </si>
  <si>
    <t>Nguyễn Vĩ</t>
  </si>
  <si>
    <t>Lê Trần Duy</t>
  </si>
  <si>
    <t>Nguyễn Lương</t>
  </si>
  <si>
    <t>Khiêm</t>
  </si>
  <si>
    <t>Lê Thị Kiều</t>
  </si>
  <si>
    <t>Liên</t>
  </si>
  <si>
    <t>Hồ Quốc</t>
  </si>
  <si>
    <t>Lợi</t>
  </si>
  <si>
    <t>Huỳnh Thái</t>
  </si>
  <si>
    <t>Mẫn</t>
  </si>
  <si>
    <t>Lê Thị Quỳnh</t>
  </si>
  <si>
    <t>Nhựt</t>
  </si>
  <si>
    <t>Thái Hào</t>
  </si>
  <si>
    <t xml:space="preserve">Nguyễn Tâm </t>
  </si>
  <si>
    <t>Trịnh Trần Thanh</t>
  </si>
  <si>
    <t>Lê Toàn</t>
  </si>
  <si>
    <t>Nguyễn Thái</t>
  </si>
  <si>
    <t>Phan Anh</t>
  </si>
  <si>
    <t>Lê Thị Cẩm</t>
  </si>
  <si>
    <t>Võ Hoàng</t>
  </si>
  <si>
    <t>Nguyễn Thị Vân</t>
  </si>
  <si>
    <t>Nguyễn Hữu</t>
  </si>
  <si>
    <t>Nguyễn Phạm Thẩm</t>
  </si>
  <si>
    <t>Ngoan</t>
  </si>
  <si>
    <t>Võ Thành</t>
  </si>
  <si>
    <t>Nguyễn Nam Thiên</t>
  </si>
  <si>
    <t>Nguyễn Ngọc Minh</t>
  </si>
  <si>
    <t>Bùi Thị Quỳnh</t>
  </si>
  <si>
    <t>Thái Tuyết</t>
  </si>
  <si>
    <t>Trần Thị Như</t>
  </si>
  <si>
    <t>Trần Thị Thùy</t>
  </si>
  <si>
    <t>Vi</t>
  </si>
  <si>
    <t>Lê Thị Hồng</t>
  </si>
  <si>
    <t>Nhung</t>
  </si>
  <si>
    <r>
      <rPr>
        <rFont val="Times New Roman"/>
        <b/>
        <color theme="1"/>
        <sz val="14.0"/>
      </rPr>
      <t xml:space="preserve">BẢNG ĐIỂM DANH LỚP </t>
    </r>
    <r>
      <rPr>
        <rFont val="Times New Roman"/>
        <b/>
        <color rgb="FFFF0000"/>
        <sz val="18.0"/>
      </rPr>
      <t>THUD23.2.TV</t>
    </r>
    <r>
      <rPr>
        <rFont val="Times New Roman"/>
        <b/>
        <color rgb="FFFF0000"/>
        <sz val="14.0"/>
      </rPr>
      <t xml:space="preserve"> </t>
    </r>
    <r>
      <rPr>
        <rFont val="Times New Roman"/>
        <b/>
        <color theme="1"/>
        <sz val="14.0"/>
      </rPr>
      <t>HÀNG NGÀY</t>
    </r>
  </si>
  <si>
    <t>Thạch Sơn Huỳnh</t>
  </si>
  <si>
    <t>Chana</t>
  </si>
  <si>
    <t>Thạch Thanh</t>
  </si>
  <si>
    <t>Chúc</t>
  </si>
  <si>
    <t>Nguyễn Diệp Quốc</t>
  </si>
  <si>
    <t>Định</t>
  </si>
  <si>
    <t>Thạch</t>
  </si>
  <si>
    <t>Đora</t>
  </si>
  <si>
    <t>Dự</t>
  </si>
  <si>
    <t>Thạch Văn</t>
  </si>
  <si>
    <t>Phạm Thị Ngọc</t>
  </si>
  <si>
    <t>Kim Thị</t>
  </si>
  <si>
    <t>Thạch Thị Ngọc</t>
  </si>
  <si>
    <t>Hoa</t>
  </si>
  <si>
    <t>Lâm Minh</t>
  </si>
  <si>
    <t>Võ Dương Tuấn</t>
  </si>
  <si>
    <t>Sơn Pha</t>
  </si>
  <si>
    <t>La</t>
  </si>
  <si>
    <t>Thạch Khêm</t>
  </si>
  <si>
    <t>Mara</t>
  </si>
  <si>
    <t>Trần</t>
  </si>
  <si>
    <t>Nari</t>
  </si>
  <si>
    <t>Đặng Thị Kim</t>
  </si>
  <si>
    <t xml:space="preserve">Phan Lan </t>
  </si>
  <si>
    <t xml:space="preserve">Trương Kim </t>
  </si>
  <si>
    <t>Huỳnh Thanh</t>
  </si>
  <si>
    <t>Nhã</t>
  </si>
  <si>
    <t>Nguyễn Thị Thanh</t>
  </si>
  <si>
    <t xml:space="preserve">Dương Trọng </t>
  </si>
  <si>
    <t>Nguyễn Thị Yến</t>
  </si>
  <si>
    <t>Cao Nguyễn Yến</t>
  </si>
  <si>
    <t>Dư Ngọc</t>
  </si>
  <si>
    <t>Dương Minh</t>
  </si>
  <si>
    <t>Thạch Hoàng</t>
  </si>
  <si>
    <t>Trần Tiều</t>
  </si>
  <si>
    <t>Thạch Qui</t>
  </si>
  <si>
    <t>Sách</t>
  </si>
  <si>
    <t>Thạch Chành</t>
  </si>
  <si>
    <t>Sung</t>
  </si>
  <si>
    <t>Nguyễn Phú</t>
  </si>
  <si>
    <t>Đỗ Phụng</t>
  </si>
  <si>
    <t>Kim Thanh</t>
  </si>
  <si>
    <t>Tiền</t>
  </si>
  <si>
    <t>Dư Trung</t>
  </si>
  <si>
    <t xml:space="preserve">Phan Huyền </t>
  </si>
  <si>
    <t>Thạch Minh</t>
  </si>
  <si>
    <t>Huỳnh Phạm Nhật</t>
  </si>
  <si>
    <t>Truyền</t>
  </si>
  <si>
    <t>Đặng Thị Bích</t>
  </si>
  <si>
    <t>Bùi Thanh Trúc</t>
  </si>
  <si>
    <t>Nguyễn Sơn</t>
  </si>
  <si>
    <t>Văn</t>
  </si>
  <si>
    <t>Thạch Thị Thảo</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</si>
  <si>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</si>
  <si>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</si>
  <si>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</si>
  <si>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</si>
  <si>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</si>
  <si>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2255202230003</t>
  </si>
  <si>
    <t>Đinh Nhật</t>
  </si>
  <si>
    <t>2255202230004</t>
  </si>
  <si>
    <t>Đỗ Minh</t>
  </si>
  <si>
    <t>Hiển</t>
  </si>
  <si>
    <t>2255202230007</t>
  </si>
  <si>
    <t>Trần Hoàng</t>
  </si>
  <si>
    <t>2255202230010</t>
  </si>
  <si>
    <t>2255202230013</t>
  </si>
  <si>
    <t>Nguyễn Huỳnh</t>
  </si>
  <si>
    <t>2255202230014</t>
  </si>
  <si>
    <t>Huỳnh Nguyễn Tấn</t>
  </si>
  <si>
    <t>Lê Trần Đức</t>
  </si>
  <si>
    <t>Nhuận</t>
  </si>
  <si>
    <t>2255202230015</t>
  </si>
  <si>
    <t>2255202230016</t>
  </si>
  <si>
    <t>Dương Lâm Hoài</t>
  </si>
  <si>
    <t>2255202230017</t>
  </si>
  <si>
    <t>Trần Hữu</t>
  </si>
  <si>
    <t>Đặng Phúc</t>
  </si>
  <si>
    <t>2255202230019</t>
  </si>
  <si>
    <t>Phan Phúc</t>
  </si>
  <si>
    <t>Thọ</t>
  </si>
  <si>
    <t>2255102160028</t>
  </si>
  <si>
    <t>Châu Thanh</t>
  </si>
  <si>
    <t>Phan Thanh</t>
  </si>
  <si>
    <t>2255202230025</t>
  </si>
  <si>
    <r>
      <rPr>
        <rFont val="Times New Roman"/>
        <b/>
        <color theme="1"/>
        <sz val="14.0"/>
      </rPr>
      <t xml:space="preserve">BẢNG ĐIỂM DANH LỚP </t>
    </r>
    <r>
      <rPr>
        <rFont val="Times New Roman"/>
        <b/>
        <color rgb="FFFF0000"/>
        <sz val="14.0"/>
      </rPr>
      <t xml:space="preserve">LGT23.1 </t>
    </r>
    <r>
      <rPr>
        <rFont val="Times New Roman"/>
        <b/>
        <color theme="1"/>
        <sz val="14.0"/>
      </rPr>
      <t>HÀNG NGÀY</t>
    </r>
  </si>
  <si>
    <t>Nguyễn Y Song</t>
  </si>
  <si>
    <t>Trần Thị Tuyết</t>
  </si>
  <si>
    <t>Trần Tuấn</t>
  </si>
  <si>
    <t>Hạng Ngọc</t>
  </si>
  <si>
    <t>Khưu Ái</t>
  </si>
  <si>
    <t>Đinh Kim</t>
  </si>
  <si>
    <t>Hồ Tiến</t>
  </si>
  <si>
    <t>Lê Anh</t>
  </si>
  <si>
    <t>Nguyễn Ngọc Thiên</t>
  </si>
  <si>
    <t>Trần Thùy</t>
  </si>
  <si>
    <t>Mỵ</t>
  </si>
  <si>
    <t>Châu Thùy</t>
  </si>
  <si>
    <t>Võ Thị Kim</t>
  </si>
  <si>
    <t>Nguyễn Phạm Kim</t>
  </si>
  <si>
    <t>Đặng Lưu Thanh</t>
  </si>
  <si>
    <t>Nguyễn Đình</t>
  </si>
  <si>
    <t>Vũ Văn Tuyết</t>
  </si>
  <si>
    <t>Trần Hà Quang</t>
  </si>
  <si>
    <t>Phạm Tường</t>
  </si>
  <si>
    <t>Ngô Thuỳ Tâm</t>
  </si>
  <si>
    <t>Phạm Ngọc Minh</t>
  </si>
  <si>
    <t>Trần Thị Khánh</t>
  </si>
  <si>
    <t>Lê Vĩnh</t>
  </si>
  <si>
    <t>Võ Kiều</t>
  </si>
  <si>
    <t>Lê Quách Uyên</t>
  </si>
  <si>
    <t>Tùng</t>
  </si>
  <si>
    <t>Ừng Chấn</t>
  </si>
  <si>
    <t>Uy</t>
  </si>
  <si>
    <t>Nguyễn Huỳnh Minh</t>
  </si>
  <si>
    <t>Nguyễn Tường</t>
  </si>
  <si>
    <r>
      <rPr>
        <rFont val="Times New Roman"/>
        <b/>
        <color theme="1"/>
        <sz val="14.0"/>
      </rPr>
      <t xml:space="preserve">BẢNG ĐIỂM DANH LỚP </t>
    </r>
    <r>
      <rPr>
        <rFont val="Times New Roman"/>
        <b/>
        <color rgb="FFFF0000"/>
        <sz val="18.0"/>
      </rPr>
      <t>THUD23.6</t>
    </r>
    <r>
      <rPr>
        <rFont val="Times New Roman"/>
        <b/>
        <color rgb="FFFF0000"/>
        <sz val="14.0"/>
      </rPr>
      <t xml:space="preserve"> </t>
    </r>
    <r>
      <rPr>
        <rFont val="Times New Roman"/>
        <b/>
        <color theme="1"/>
        <sz val="14.0"/>
      </rPr>
      <t>HÀNG NGÀY</t>
    </r>
  </si>
  <si>
    <t>Tạ Võ Kỳ</t>
  </si>
  <si>
    <t>Hồ Tùng</t>
  </si>
  <si>
    <t>Cơ</t>
  </si>
  <si>
    <t>Nguyễn Lâm Anh</t>
  </si>
  <si>
    <t>Đinh Nguyễn Anh</t>
  </si>
  <si>
    <t>Đặng Kim</t>
  </si>
  <si>
    <t>Từ Ngọc Tuyết</t>
  </si>
  <si>
    <t>Trương Hoàng</t>
  </si>
  <si>
    <t>Nguyễn Đoan Chiêu</t>
  </si>
  <si>
    <t>Trần Phan Anh</t>
  </si>
  <si>
    <t>Lê Trần Kim</t>
  </si>
  <si>
    <t>Diều Huỳnh Mỹ</t>
  </si>
  <si>
    <t>Loan</t>
  </si>
  <si>
    <t>Luân</t>
  </si>
  <si>
    <t>Đặng Thị Kiều</t>
  </si>
  <si>
    <t>Vũ Nhật</t>
  </si>
  <si>
    <t>Lý Thị</t>
  </si>
  <si>
    <t>Mỹ</t>
  </si>
  <si>
    <t>Trần Huỳnh</t>
  </si>
  <si>
    <t>Lư Kim</t>
  </si>
  <si>
    <t>Nguyễn Nguyễn Minh</t>
  </si>
  <si>
    <t>Nhật</t>
  </si>
  <si>
    <t>Lưu Bảo</t>
  </si>
  <si>
    <t>Lưu Quỳnh</t>
  </si>
  <si>
    <t>Phạm Quỳnh</t>
  </si>
  <si>
    <t>Nguyễn Phan An</t>
  </si>
  <si>
    <t>Phạm Hoàng Minh</t>
  </si>
  <si>
    <t>Nguyễn Văn Thành</t>
  </si>
  <si>
    <t>Bùi Huỳnh Thanh</t>
  </si>
  <si>
    <t>Huỳnh</t>
  </si>
  <si>
    <t>Trần Phạm Hoài</t>
  </si>
  <si>
    <t>Nguyễn Hoàng Thanh</t>
  </si>
  <si>
    <t>Phạm Kim</t>
  </si>
  <si>
    <t>Phạm Minh</t>
  </si>
  <si>
    <t>Tuấn</t>
  </si>
  <si>
    <t>Châu Hoàng Xuân</t>
  </si>
  <si>
    <t>Tôn Lê Yến</t>
  </si>
  <si>
    <t>Tô Thị Cẩm</t>
  </si>
  <si>
    <t>Tuyết</t>
  </si>
  <si>
    <t>Mai Ngọc Thiên</t>
  </si>
  <si>
    <t>Trần Trường</t>
  </si>
  <si>
    <t>Nguyễn Diệu</t>
  </si>
  <si>
    <r>
      <rPr>
        <rFont val="Times New Roman"/>
        <b/>
        <color theme="1"/>
        <sz val="14.0"/>
      </rPr>
      <t xml:space="preserve">BẢNG ĐIỂM DANH LỚP </t>
    </r>
    <r>
      <rPr>
        <rFont val="Times New Roman"/>
        <b/>
        <color rgb="FFFF0000"/>
        <sz val="18.0"/>
      </rPr>
      <t>THUD23.7</t>
    </r>
    <r>
      <rPr>
        <rFont val="Times New Roman"/>
        <b/>
        <color rgb="FFFF0000"/>
        <sz val="14.0"/>
      </rPr>
      <t xml:space="preserve"> </t>
    </r>
    <r>
      <rPr>
        <rFont val="Times New Roman"/>
        <b/>
        <color theme="1"/>
        <sz val="14.0"/>
      </rPr>
      <t>HÀNG NGÀY</t>
    </r>
  </si>
  <si>
    <t>Hồ Chí Nhật</t>
  </si>
  <si>
    <t>Trần Thị Hoàng</t>
  </si>
  <si>
    <t>Trương Duy</t>
  </si>
  <si>
    <t>Cao Gia</t>
  </si>
  <si>
    <t>Lê Duy</t>
  </si>
  <si>
    <t>Bùi Chí</t>
  </si>
  <si>
    <t>Nguyễn Hồng</t>
  </si>
  <si>
    <t>Nguyễn Phạm Phúc</t>
  </si>
  <si>
    <t>Vũ Đức</t>
  </si>
  <si>
    <t>Nguyễn Trần Đăng</t>
  </si>
  <si>
    <t>Châu Quốc</t>
  </si>
  <si>
    <t>Kiến</t>
  </si>
  <si>
    <t>Huỳnh Tấn</t>
  </si>
  <si>
    <t>Lý Thiên</t>
  </si>
  <si>
    <t>Lương Hoài</t>
  </si>
  <si>
    <t>Vũ Thành</t>
  </si>
  <si>
    <t>Lê Trần Bảo</t>
  </si>
  <si>
    <t>Hà Cẩm</t>
  </si>
  <si>
    <t>Võ Thị Tuyết</t>
  </si>
  <si>
    <t>Dương Hoàng</t>
  </si>
  <si>
    <t>Nguyễn Giàu Trang</t>
  </si>
  <si>
    <t>Phạm Thị Phương</t>
  </si>
  <si>
    <t>Thùy</t>
  </si>
  <si>
    <t>Võ Nhật</t>
  </si>
  <si>
    <t>Trương Ngọc Bảo</t>
  </si>
  <si>
    <t>Hà Thị Kim</t>
  </si>
  <si>
    <t>Lê Trần Bích</t>
  </si>
  <si>
    <t>Nguyễn Thị Tú</t>
  </si>
  <si>
    <t>Hồ Bảo</t>
  </si>
  <si>
    <r>
      <rPr>
        <rFont val="Times New Roman"/>
        <b/>
        <color theme="1"/>
        <sz val="14.0"/>
      </rPr>
      <t xml:space="preserve">BẢNG ĐIỂM DANH LỚP </t>
    </r>
    <r>
      <rPr>
        <rFont val="Times New Roman"/>
        <b/>
        <color rgb="FFFF0000"/>
        <sz val="18.0"/>
      </rPr>
      <t>THUD23.8</t>
    </r>
    <r>
      <rPr>
        <rFont val="Times New Roman"/>
        <b/>
        <color rgb="FFFF0000"/>
        <sz val="14.0"/>
      </rPr>
      <t xml:space="preserve"> </t>
    </r>
    <r>
      <rPr>
        <rFont val="Times New Roman"/>
        <b/>
        <color theme="1"/>
        <sz val="14.0"/>
      </rPr>
      <t>HÀNG NGÀY</t>
    </r>
  </si>
  <si>
    <t>Nguyễn Ngọc Hoài</t>
  </si>
  <si>
    <t>Ân</t>
  </si>
  <si>
    <t>Nguyễn Hoàng Vân</t>
  </si>
  <si>
    <t>Nguyễn Trần Minh</t>
  </si>
  <si>
    <t>Hồ Ngọc Bảo</t>
  </si>
  <si>
    <t>Nguyễn Đỗ Phương</t>
  </si>
  <si>
    <t>Đại</t>
  </si>
  <si>
    <t>Phạm Hải</t>
  </si>
  <si>
    <t>Tăng Hải</t>
  </si>
  <si>
    <t>Đỗ Hoàng Như</t>
  </si>
  <si>
    <t>Nguyễn Trường Thùy</t>
  </si>
  <si>
    <t>Bùi Kim</t>
  </si>
  <si>
    <t>Nguyễn Huỳnh Như</t>
  </si>
  <si>
    <t>Mai Thị Tuyết</t>
  </si>
  <si>
    <t>Nguyễn Ngọc Tuyết</t>
  </si>
  <si>
    <t>Võ Hồng</t>
  </si>
  <si>
    <t>Dương Anh</t>
  </si>
  <si>
    <t>Quốc</t>
  </si>
  <si>
    <t>Huỳnh Trí</t>
  </si>
  <si>
    <t>Nguyễn Huỳnh Phương</t>
  </si>
  <si>
    <t>Ngô Nguyễn Thị Bảo</t>
  </si>
  <si>
    <t>Thi</t>
  </si>
  <si>
    <t>Huỳnh Bảo</t>
  </si>
  <si>
    <t>Triết</t>
  </si>
  <si>
    <t>Huỳnh Thị Phương</t>
  </si>
  <si>
    <t>Phan Thúy</t>
  </si>
  <si>
    <t>Nguyễn Trần Diễm</t>
  </si>
  <si>
    <t>Giang Nhã</t>
  </si>
  <si>
    <t>Nguyễn Thị Phương</t>
  </si>
  <si>
    <t>Bùi Ngô Anh</t>
  </si>
  <si>
    <t>Nguyễn Huỳnh Nhã</t>
  </si>
  <si>
    <t>Lê Thị Mỹ</t>
  </si>
  <si>
    <t>Đoàn Nguyễn Mạnh</t>
  </si>
  <si>
    <t>Lê Nguyễn Ngọc</t>
  </si>
  <si>
    <t>Nguyễn Thị</t>
  </si>
  <si>
    <t>Nguyễn Đỗ Anh</t>
  </si>
  <si>
    <t>Lê Trần Xuân</t>
  </si>
  <si>
    <t>Nguyễn Huỳnh Ngọc</t>
  </si>
  <si>
    <t>Đào Lê Anh</t>
  </si>
  <si>
    <t>Nguyễn Thanh Tường</t>
  </si>
  <si>
    <t>Trần Bùi Như</t>
  </si>
  <si>
    <t>Ngô Linh</t>
  </si>
  <si>
    <t>Trần Ngọc Ánh</t>
  </si>
  <si>
    <t>Nguyễn Thị Khánh</t>
  </si>
  <si>
    <r>
      <rPr>
        <rFont val="Times New Roman"/>
        <b/>
        <color theme="1"/>
        <sz val="14.0"/>
      </rPr>
      <t xml:space="preserve">BẢNG ĐIỂM DANH LỚP </t>
    </r>
    <r>
      <rPr>
        <rFont val="Times New Roman"/>
        <b/>
        <color rgb="FFFF0000"/>
        <sz val="18.0"/>
      </rPr>
      <t>THUD23.9.LH</t>
    </r>
    <r>
      <rPr>
        <rFont val="Times New Roman"/>
        <b/>
        <color rgb="FFFF0000"/>
        <sz val="14.0"/>
      </rPr>
      <t xml:space="preserve"> </t>
    </r>
    <r>
      <rPr>
        <rFont val="Times New Roman"/>
        <b/>
        <color theme="1"/>
        <sz val="14.0"/>
      </rPr>
      <t>HÀNG NGÀY</t>
    </r>
  </si>
  <si>
    <t>Lê Quang</t>
  </si>
  <si>
    <t>Ngô Thị Ngọc</t>
  </si>
  <si>
    <t>Trương Vĩnh</t>
  </si>
  <si>
    <t>Phạm Duy</t>
  </si>
  <si>
    <t>Lê Thị Yến</t>
  </si>
  <si>
    <t>Hồ Thị Ngọc</t>
  </si>
  <si>
    <t>Lam</t>
  </si>
  <si>
    <t>Nguyễn Thế</t>
  </si>
  <si>
    <t>Phạm Thị Trúc</t>
  </si>
  <si>
    <t>Nương</t>
  </si>
  <si>
    <t>Trần Luân</t>
  </si>
  <si>
    <t>Đôn</t>
  </si>
  <si>
    <t>Lê Thị Tuyết</t>
  </si>
  <si>
    <t>Huỳnh Thị Ngọc</t>
  </si>
  <si>
    <t>Tăng Khánh Mỹ</t>
  </si>
  <si>
    <t>Bùi Thị Lan</t>
  </si>
  <si>
    <t>Trịnh Duy</t>
  </si>
  <si>
    <t>Trần Anh</t>
  </si>
  <si>
    <t>Nguyễn Chấn</t>
  </si>
  <si>
    <t>Trần Hải</t>
  </si>
  <si>
    <t>Nguyễn Dương Thanh</t>
  </si>
  <si>
    <t>Nguyễn Trần Kim</t>
  </si>
  <si>
    <t>Hồ Huyền</t>
  </si>
  <si>
    <t>Trần Hương</t>
  </si>
  <si>
    <t>Đặng Quang</t>
  </si>
  <si>
    <t>Nguyễn Thị Mỹ</t>
  </si>
  <si>
    <t>Hạnh</t>
  </si>
  <si>
    <t>Phạm Thành</t>
  </si>
  <si>
    <t>Đinh Khánh</t>
  </si>
  <si>
    <t>Di</t>
  </si>
  <si>
    <r>
      <rPr>
        <rFont val="Times New Roman"/>
        <b/>
        <color theme="1"/>
        <sz val="14.0"/>
      </rPr>
      <t xml:space="preserve">BẢNG ĐIỂM DANH LỚP </t>
    </r>
    <r>
      <rPr>
        <rFont val="Times New Roman"/>
        <b/>
        <color rgb="FFFF0000"/>
        <sz val="18.0"/>
      </rPr>
      <t>THUD23.10.LH</t>
    </r>
    <r>
      <rPr>
        <rFont val="Times New Roman"/>
        <b/>
        <color rgb="FFFF0000"/>
        <sz val="14.0"/>
      </rPr>
      <t xml:space="preserve"> </t>
    </r>
    <r>
      <rPr>
        <rFont val="Times New Roman"/>
        <b/>
        <color theme="1"/>
        <sz val="14.0"/>
      </rPr>
      <t>HÀNG NGÀY</t>
    </r>
  </si>
  <si>
    <t>Dương Phú</t>
  </si>
  <si>
    <t>Châu Ngọc Nam</t>
  </si>
  <si>
    <t>Huỳnh Thị Thúy</t>
  </si>
  <si>
    <t>Lê Hồng Kim</t>
  </si>
  <si>
    <t>Khương Thái</t>
  </si>
  <si>
    <t>Phan Khánh</t>
  </si>
  <si>
    <t>Lê Đăng</t>
  </si>
  <si>
    <t>Dương Tuấn</t>
  </si>
  <si>
    <t>Diệp Đăng</t>
  </si>
  <si>
    <t>Lê Trần Mỹ</t>
  </si>
  <si>
    <t>Huỳnh Nguyễn Thiên</t>
  </si>
  <si>
    <t>Tường</t>
  </si>
  <si>
    <t>Huỳnh Công</t>
  </si>
  <si>
    <t>Thức</t>
  </si>
  <si>
    <t>Lê Thị Mai</t>
  </si>
  <si>
    <t>Phạm Nguyễn Anh</t>
  </si>
  <si>
    <t>Bùi Tấn</t>
  </si>
  <si>
    <t>Cao Võ Thành</t>
  </si>
  <si>
    <t>Nguyễn Lê Khánh</t>
  </si>
  <si>
    <t>Kiên</t>
  </si>
  <si>
    <t>Huỳnh Gia</t>
  </si>
  <si>
    <t>Thái Minh</t>
  </si>
  <si>
    <t>Trần Phạm Đình</t>
  </si>
  <si>
    <t>Trịnh Tuấn</t>
  </si>
  <si>
    <t>Lê Hồng</t>
  </si>
  <si>
    <t>Lê Thùy Tú</t>
  </si>
  <si>
    <t>Huỳnh Hoài Diễm</t>
  </si>
  <si>
    <t>Nguyễn Thanh Phước</t>
  </si>
  <si>
    <t>Đặng Hoàng</t>
  </si>
  <si>
    <t>Trương Khải</t>
  </si>
  <si>
    <t>Hoàn</t>
  </si>
  <si>
    <t>Nguyễn Lê Tuấn</t>
  </si>
  <si>
    <t>Bùi Tuấn</t>
  </si>
  <si>
    <r>
      <rPr>
        <rFont val="Times New Roman"/>
        <b/>
        <color theme="1"/>
        <sz val="14.0"/>
      </rPr>
      <t xml:space="preserve">BẢNG ĐIỂM DANH LỚP </t>
    </r>
    <r>
      <rPr>
        <rFont val="Times New Roman"/>
        <b/>
        <color rgb="FFFF0000"/>
        <sz val="18.0"/>
      </rPr>
      <t>THUD23.11.LH</t>
    </r>
    <r>
      <rPr>
        <rFont val="Times New Roman"/>
        <b/>
        <color rgb="FFFF0000"/>
        <sz val="14.0"/>
      </rPr>
      <t xml:space="preserve"> </t>
    </r>
    <r>
      <rPr>
        <rFont val="Times New Roman"/>
        <b/>
        <color theme="1"/>
        <sz val="14.0"/>
      </rPr>
      <t>HÀNG NGÀY</t>
    </r>
  </si>
  <si>
    <t>Lương Bùi Khánh</t>
  </si>
  <si>
    <t>Hồ Minh</t>
  </si>
  <si>
    <t>Quí</t>
  </si>
  <si>
    <t>Hà Thị Loan</t>
  </si>
  <si>
    <t>Phan Thị Trúc</t>
  </si>
  <si>
    <t>Ly</t>
  </si>
  <si>
    <t>Trần Như</t>
  </si>
  <si>
    <t>Mai Ngọc</t>
  </si>
  <si>
    <t>Nguyễn Thị Minh</t>
  </si>
  <si>
    <t>Lê Tuấn</t>
  </si>
  <si>
    <t>Lâm Trí</t>
  </si>
  <si>
    <t>Huỳnh Nguyễn Tú</t>
  </si>
  <si>
    <t>Lê Tuyết</t>
  </si>
  <si>
    <t>Nguyễn Lan</t>
  </si>
  <si>
    <t>Trương Thị Tường</t>
  </si>
  <si>
    <t>Nguyễn Trường</t>
  </si>
  <si>
    <t>Giang</t>
  </si>
  <si>
    <t>Nguyễn Trương Hồng</t>
  </si>
  <si>
    <t>Trần Thị Song</t>
  </si>
  <si>
    <t>Đặng Phước</t>
  </si>
  <si>
    <t>Trần Thị Quỳnh</t>
  </si>
  <si>
    <t>Phạm Nguyễn Thành</t>
  </si>
  <si>
    <t>Nguyễn Thị Tường</t>
  </si>
  <si>
    <t>Bùi Gia</t>
  </si>
  <si>
    <t>Đặng Hoài</t>
  </si>
  <si>
    <t>Phước</t>
  </si>
  <si>
    <t>Phùng Lan</t>
  </si>
  <si>
    <t>Lê Thành</t>
  </si>
  <si>
    <t>Trịnh Minh</t>
  </si>
  <si>
    <t>Bùi Ngọc</t>
  </si>
  <si>
    <t>Huyền</t>
  </si>
  <si>
    <r>
      <rPr>
        <rFont val="Times New Roman"/>
        <b/>
        <color theme="1"/>
        <sz val="14.0"/>
      </rPr>
      <t xml:space="preserve">BẢNG ĐIỂM DANH LỚP </t>
    </r>
    <r>
      <rPr>
        <rFont val="Times New Roman"/>
        <b/>
        <color rgb="FF1155CC"/>
        <sz val="18.0"/>
        <u/>
      </rPr>
      <t>THUD23.12.BM</t>
    </r>
    <r>
      <rPr>
        <rFont val="Times New Roman"/>
        <b/>
        <color rgb="FFFF0000"/>
        <sz val="14.0"/>
      </rPr>
      <t xml:space="preserve"> </t>
    </r>
    <r>
      <rPr>
        <rFont val="Times New Roman"/>
        <b/>
        <color theme="1"/>
        <sz val="14.0"/>
      </rPr>
      <t>HÀNG NGÀY</t>
    </r>
  </si>
  <si>
    <t>Lê Nhựt</t>
  </si>
  <si>
    <t>Nguyễn Ngọc Vân</t>
  </si>
  <si>
    <t>Dương Thành</t>
  </si>
  <si>
    <t>Nguyễn Tiến</t>
  </si>
  <si>
    <t>Hồ Ánh</t>
  </si>
  <si>
    <t>Nguyễn Hoàng Thùy</t>
  </si>
  <si>
    <t>Nguyễn Lê Gia</t>
  </si>
  <si>
    <t>Thạch Tiên Duy</t>
  </si>
  <si>
    <t>Nguyễn Phạm Gia</t>
  </si>
  <si>
    <t>Mai Thị Mỹ</t>
  </si>
  <si>
    <t>Phạm Thị Diễm</t>
  </si>
  <si>
    <t>Đỗ Bảo</t>
  </si>
  <si>
    <t>Huỳnh Thanh Yến</t>
  </si>
  <si>
    <t>Lưu Phạm Yến</t>
  </si>
  <si>
    <t>Ông Lưu Hồng</t>
  </si>
  <si>
    <t>Thái Hoàng</t>
  </si>
  <si>
    <t>Đặng Trung</t>
  </si>
  <si>
    <t>Lử Phúc</t>
  </si>
  <si>
    <t>Tình</t>
  </si>
  <si>
    <t>Hồ Nguyễn Quốc</t>
  </si>
  <si>
    <t>Phạm Thị Bích</t>
  </si>
  <si>
    <t>Nguyễn Hà Ái</t>
  </si>
  <si>
    <r>
      <rPr>
        <rFont val="Times New Roman"/>
        <b/>
        <color theme="1"/>
        <sz val="14.0"/>
      </rPr>
      <t xml:space="preserve">BẢNG ĐIỂM DANH LỚP </t>
    </r>
    <r>
      <rPr>
        <rFont val="Times New Roman"/>
        <b/>
        <color rgb="FFFF0000"/>
        <sz val="18.0"/>
      </rPr>
      <t>ĐTCN23.1AB</t>
    </r>
    <r>
      <rPr>
        <rFont val="Times New Roman"/>
        <b/>
        <color rgb="FFFF0000"/>
        <sz val="14.0"/>
      </rPr>
      <t xml:space="preserve"> </t>
    </r>
    <r>
      <rPr>
        <rFont val="Times New Roman"/>
        <b/>
        <color theme="1"/>
        <sz val="14.0"/>
      </rPr>
      <t>HÀNG NGÀY</t>
    </r>
  </si>
  <si>
    <t>Phan Gia</t>
  </si>
  <si>
    <t>Trần Phạm Bảo</t>
  </si>
  <si>
    <t>Trương Quốc</t>
  </si>
  <si>
    <t>Murai</t>
  </si>
  <si>
    <t>Hồ Thanh</t>
  </si>
  <si>
    <t>Hà Xuân</t>
  </si>
  <si>
    <t>Trần Tự</t>
  </si>
  <si>
    <t>Lương Gia</t>
  </si>
  <si>
    <t>Châu Huỳnh Mạnh</t>
  </si>
  <si>
    <t>Phạm Trung</t>
  </si>
  <si>
    <t>Lê Nguyễn Huy</t>
  </si>
  <si>
    <t>Trần Mạnh An</t>
  </si>
  <si>
    <t>Cao Tuấn</t>
  </si>
  <si>
    <t>Dương Mạnh</t>
  </si>
  <si>
    <t>Khương</t>
  </si>
  <si>
    <t>Phạm Thị Kim</t>
  </si>
  <si>
    <t>Nguyễn Trần Thiên</t>
  </si>
  <si>
    <t>Lê Phước</t>
  </si>
  <si>
    <t>Huỳnh Tuấn</t>
  </si>
  <si>
    <t>Lê Hữu</t>
  </si>
  <si>
    <t>Nguyễn Phạm Thái</t>
  </si>
  <si>
    <t>Nguyễn Vũ Trâm</t>
  </si>
  <si>
    <t>Nguyễn Ngọc Thảo</t>
  </si>
  <si>
    <r>
      <rPr>
        <rFont val="Times New Roman"/>
        <b/>
        <color theme="1"/>
        <sz val="14.0"/>
      </rPr>
      <t xml:space="preserve">BẢNG ĐIỂM DANH LỚP </t>
    </r>
    <r>
      <rPr>
        <rFont val="Times New Roman"/>
        <b/>
        <color rgb="FFFF0000"/>
        <sz val="18.0"/>
      </rPr>
      <t>ĐCN23.1.GT</t>
    </r>
    <r>
      <rPr>
        <rFont val="Times New Roman"/>
        <b/>
        <color rgb="FFFF0000"/>
        <sz val="14.0"/>
      </rPr>
      <t xml:space="preserve"> </t>
    </r>
    <r>
      <rPr>
        <rFont val="Times New Roman"/>
        <b/>
        <color theme="1"/>
        <sz val="14.0"/>
      </rPr>
      <t>HÀNG NGÀY</t>
    </r>
  </si>
  <si>
    <t>Trần Hoài</t>
  </si>
  <si>
    <t>Võ Hoài</t>
  </si>
  <si>
    <t>Chương</t>
  </si>
  <si>
    <t>Lê Nhật</t>
  </si>
  <si>
    <t>Trần Hoàng Hải</t>
  </si>
  <si>
    <t>Bùi Đặng Khánh</t>
  </si>
  <si>
    <t>Nguyễn Trần Phước</t>
  </si>
  <si>
    <t>Hùng</t>
  </si>
  <si>
    <t>Đặng Nguyễn Thanh</t>
  </si>
  <si>
    <t>Trịnh Quốc</t>
  </si>
  <si>
    <t>Nguyễn Phạm Minh</t>
  </si>
  <si>
    <t>Nguyễn  Minh</t>
  </si>
  <si>
    <t>Võ Châu Gia</t>
  </si>
  <si>
    <t>Ngô Lê Thế</t>
  </si>
  <si>
    <t>Đỗ Thanh</t>
  </si>
  <si>
    <t>Dương Thanh</t>
  </si>
  <si>
    <t>Đặng Minh</t>
  </si>
  <si>
    <t>Huỳnh Đại</t>
  </si>
  <si>
    <t>Cao Thiên</t>
  </si>
  <si>
    <t>Quy</t>
  </si>
  <si>
    <t>Lê Nguyễn Đức</t>
  </si>
  <si>
    <t>Nguyễn Huỳnh Hoài</t>
  </si>
  <si>
    <t>Trần Thái</t>
  </si>
  <si>
    <t>Lâm Hoàng</t>
  </si>
  <si>
    <t>Lê Mai Tuấn</t>
  </si>
  <si>
    <r>
      <rPr>
        <rFont val="Times New Roman"/>
        <b/>
        <color theme="1"/>
        <sz val="14.0"/>
      </rPr>
      <t xml:space="preserve">BẢNG ĐIỂM DANH LỚP </t>
    </r>
    <r>
      <rPr>
        <rFont val="Times New Roman"/>
        <b/>
        <color rgb="FFFF0000"/>
        <sz val="18.0"/>
      </rPr>
      <t>ĐCN23.4A,B</t>
    </r>
    <r>
      <rPr>
        <rFont val="Times New Roman"/>
        <b/>
        <color rgb="FFFF0000"/>
        <sz val="14.0"/>
      </rPr>
      <t xml:space="preserve"> </t>
    </r>
    <r>
      <rPr>
        <rFont val="Times New Roman"/>
        <b/>
        <color theme="1"/>
        <sz val="14.0"/>
      </rPr>
      <t>HÀNG NGÀY</t>
    </r>
  </si>
  <si>
    <t>Danh Văn</t>
  </si>
  <si>
    <t>Thại</t>
  </si>
  <si>
    <t>Khuyết</t>
  </si>
  <si>
    <t>Lê Nguyễn Thanh</t>
  </si>
  <si>
    <t>Chí</t>
  </si>
  <si>
    <t>Trang Quốc</t>
  </si>
  <si>
    <t>Phan Trung</t>
  </si>
  <si>
    <t>Đặng Tiến</t>
  </si>
  <si>
    <t>Lê Viết Huy</t>
  </si>
  <si>
    <t>Ngô Đăng</t>
  </si>
  <si>
    <t>Dương Nguyễn Đăng</t>
  </si>
  <si>
    <t>Trương Hoàng Gia</t>
  </si>
  <si>
    <t>Quách Hữu</t>
  </si>
  <si>
    <t>Trần Ngọc</t>
  </si>
  <si>
    <t>Lâm chí</t>
  </si>
  <si>
    <t>Nguyễn Đức</t>
  </si>
  <si>
    <t>La Gia</t>
  </si>
  <si>
    <t>Lăng Quốc</t>
  </si>
  <si>
    <t>Phạm Hữu</t>
  </si>
  <si>
    <t>Trần Vũ Anh</t>
  </si>
  <si>
    <t>Trương Phạm Gia</t>
  </si>
  <si>
    <t>Nguyễn Kim Phúc</t>
  </si>
  <si>
    <t>Mạnh</t>
  </si>
  <si>
    <t>Năng</t>
  </si>
  <si>
    <t>Hồ Hữu</t>
  </si>
  <si>
    <t>Danh Hoàng</t>
  </si>
  <si>
    <t>Lương Quốc</t>
  </si>
  <si>
    <t>Bùi Nhật</t>
  </si>
  <si>
    <t>Phan Thành</t>
  </si>
  <si>
    <t>La Quốc</t>
  </si>
  <si>
    <t>Lê Ngọc Hoàng</t>
  </si>
  <si>
    <t>Huân</t>
  </si>
  <si>
    <r>
      <rPr>
        <rFont val="Times New Roman"/>
        <b/>
        <color theme="1"/>
        <sz val="14.0"/>
      </rPr>
      <t xml:space="preserve">BẢNG ĐIỂM DANH LỚP </t>
    </r>
    <r>
      <rPr>
        <rFont val="Times New Roman"/>
        <b/>
        <color rgb="FFFF0000"/>
        <sz val="18.0"/>
      </rPr>
      <t>ĐCN23.5.LH</t>
    </r>
    <r>
      <rPr>
        <rFont val="Times New Roman"/>
        <b/>
        <color rgb="FFFF0000"/>
        <sz val="14.0"/>
      </rPr>
      <t xml:space="preserve"> </t>
    </r>
    <r>
      <rPr>
        <rFont val="Times New Roman"/>
        <b/>
        <color theme="1"/>
        <sz val="14.0"/>
      </rPr>
      <t>HÀNG NGÀY</t>
    </r>
  </si>
  <si>
    <t>Phạm Trường</t>
  </si>
  <si>
    <t>Nguyễn Việt</t>
  </si>
  <si>
    <t>Bùi Quốc</t>
  </si>
  <si>
    <t>Huỳnh Nguyễn Phước</t>
  </si>
  <si>
    <t>Huỳnh Hoàng</t>
  </si>
  <si>
    <t>Trần Nhựt</t>
  </si>
  <si>
    <t>Nguyễn Lý Khắc</t>
  </si>
  <si>
    <t>Võ Hoàng Minh</t>
  </si>
  <si>
    <t>Nguyễn Văn Thanh</t>
  </si>
  <si>
    <t>Hy</t>
  </si>
  <si>
    <t>Trần Lê Anh</t>
  </si>
  <si>
    <t>Nguyễn Quốc An</t>
  </si>
  <si>
    <t>Trần Nguyễn Hoàng</t>
  </si>
  <si>
    <t>Võ Hải</t>
  </si>
  <si>
    <t>Kim Thuận</t>
  </si>
  <si>
    <t>Lê Thanh</t>
  </si>
  <si>
    <t>Hà Thanh</t>
  </si>
  <si>
    <t>Trần Triệu</t>
  </si>
  <si>
    <t>Ngô Hoàng</t>
  </si>
  <si>
    <t>Trần Hoàng Cam</t>
  </si>
  <si>
    <t>Ry</t>
  </si>
  <si>
    <t>Nguyễn Chí</t>
  </si>
  <si>
    <t>Lê Hoàng</t>
  </si>
  <si>
    <r>
      <rPr>
        <rFont val="Times New Roman"/>
        <b/>
        <color theme="1"/>
        <sz val="14.0"/>
      </rPr>
      <t xml:space="preserve">BẢNG ĐIỂM DANH LỚP </t>
    </r>
    <r>
      <rPr>
        <rFont val="Times New Roman"/>
        <b/>
        <color rgb="FFFF0000"/>
        <sz val="18.0"/>
      </rPr>
      <t>CKCT23.1AB</t>
    </r>
    <r>
      <rPr>
        <rFont val="Times New Roman"/>
        <b/>
        <color rgb="FFFF0000"/>
        <sz val="14.0"/>
      </rPr>
      <t xml:space="preserve"> </t>
    </r>
    <r>
      <rPr>
        <rFont val="Times New Roman"/>
        <b/>
        <color theme="1"/>
        <sz val="14.0"/>
      </rPr>
      <t>HÀNG NGÀY</t>
    </r>
  </si>
  <si>
    <t>Lâm Gia</t>
  </si>
  <si>
    <t>Trần Nguyễn Quốc</t>
  </si>
  <si>
    <t>Dương Nguyễn Tấn</t>
  </si>
  <si>
    <t>Nguyễn Hà Phúc</t>
  </si>
  <si>
    <t>Cao Hoài</t>
  </si>
  <si>
    <t>Lâm Tuấn</t>
  </si>
  <si>
    <t>Lê Văn</t>
  </si>
  <si>
    <t>Phạm Quốc</t>
  </si>
  <si>
    <t>Lê Chí</t>
  </si>
  <si>
    <t>Đặng Quốc</t>
  </si>
  <si>
    <t>Võ Tuấn</t>
  </si>
  <si>
    <t>Hồ Trọng</t>
  </si>
  <si>
    <t>Trần Nguyễn Thành</t>
  </si>
  <si>
    <t>Nguyễn Chung</t>
  </si>
  <si>
    <t>Phạm Kép</t>
  </si>
  <si>
    <t>Tàu</t>
  </si>
  <si>
    <t>Quách Đại Phú</t>
  </si>
  <si>
    <t>Đoàn Nguyễn Minh</t>
  </si>
  <si>
    <t>Tuyển</t>
  </si>
  <si>
    <t>Tấn</t>
  </si>
  <si>
    <r>
      <rPr>
        <rFont val="Times New Roman"/>
        <b/>
        <color theme="1"/>
        <sz val="14.0"/>
      </rPr>
      <t xml:space="preserve">BẢNG ĐIỂM DANH LỚP </t>
    </r>
    <r>
      <rPr>
        <rFont val="Times New Roman"/>
        <b/>
        <color rgb="FFFF0000"/>
        <sz val="18.0"/>
      </rPr>
      <t>CNOT23.1AB</t>
    </r>
    <r>
      <rPr>
        <rFont val="Times New Roman"/>
        <b/>
        <color rgb="FFFF0000"/>
        <sz val="14.0"/>
      </rPr>
      <t xml:space="preserve"> </t>
    </r>
    <r>
      <rPr>
        <rFont val="Times New Roman"/>
        <b/>
        <color theme="1"/>
        <sz val="14.0"/>
      </rPr>
      <t>HÀNG NGÀY</t>
    </r>
  </si>
  <si>
    <t>Đặng Đình Bảo</t>
  </si>
  <si>
    <t>Thái Gia</t>
  </si>
  <si>
    <t>Lâm Thành</t>
  </si>
  <si>
    <t>Nguyễn Hoàng Hải</t>
  </si>
  <si>
    <t>Lê Trường</t>
  </si>
  <si>
    <t>Huỳnh Nguyễn</t>
  </si>
  <si>
    <t>Hồ</t>
  </si>
  <si>
    <t>Phạm Văn</t>
  </si>
  <si>
    <t>Hóa</t>
  </si>
  <si>
    <t>Trương Mạnh</t>
  </si>
  <si>
    <t>Phạm Nguyễn Bảo</t>
  </si>
  <si>
    <t>Đào Minh</t>
  </si>
  <si>
    <t>Lê Ngọc</t>
  </si>
  <si>
    <t>Trần Trung</t>
  </si>
  <si>
    <t>Võ Dương Nam</t>
  </si>
  <si>
    <t>Lê Nguyễn Thiên</t>
  </si>
  <si>
    <t>Nguyễn Hoàng Phú</t>
  </si>
  <si>
    <t>Trương Thái</t>
  </si>
  <si>
    <t>Nguyễn văn</t>
  </si>
  <si>
    <t>Lê Trần</t>
  </si>
  <si>
    <t>Nguyễn Lâm Hoàng</t>
  </si>
  <si>
    <t>Võ Phước</t>
  </si>
  <si>
    <t>Trần Đình</t>
  </si>
  <si>
    <t>Tính</t>
  </si>
  <si>
    <t>Âu Dương</t>
  </si>
  <si>
    <t>Nguyễn Huỳnh Đức</t>
  </si>
  <si>
    <t>Nguyễn Kim Anh</t>
  </si>
  <si>
    <t>Huỳnh Anh Quốc</t>
  </si>
  <si>
    <t>Phạm Hoàng Huy</t>
  </si>
  <si>
    <t>Trần Bùi Thanh</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</si>
  <si>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</si>
  <si>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</si>
  <si>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</si>
  <si>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</si>
  <si>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</si>
  <si>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Dương Văn Chí</t>
  </si>
  <si>
    <t>Trần Bảo</t>
  </si>
  <si>
    <t>Huỳnh Văn</t>
  </si>
  <si>
    <t>Trần Võ Sĩ</t>
  </si>
  <si>
    <t>Huỳnh Quốc</t>
  </si>
  <si>
    <t>Huỳnh Anh</t>
  </si>
  <si>
    <t>2K</t>
  </si>
  <si>
    <t>Trần Võ Phương</t>
  </si>
  <si>
    <t>Huỳnh Ngọc</t>
  </si>
  <si>
    <t>Lý Hoài</t>
  </si>
  <si>
    <t>Lương Minh</t>
  </si>
  <si>
    <t>Phan Hồ</t>
  </si>
  <si>
    <t>Võ Văn Tuấn</t>
  </si>
  <si>
    <t>Lê Phúc</t>
  </si>
  <si>
    <t>Lê Nguyễn Minh</t>
  </si>
  <si>
    <t>Hà Huy</t>
  </si>
  <si>
    <t>Đặng Văn Châu</t>
  </si>
  <si>
    <t>1K1P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</si>
</sst>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0.0"/>
      <color theme="1"/>
      <name val="Times New Roman"/>
    </font>
    <font>
      <b/>
      <sz val="10.0"/>
      <color theme="1"/>
      <name val="Times New Roman"/>
    </font>
    <font>
      <b/>
      <sz val="12.0"/>
      <color rgb="FF0070C0"/>
      <name val="Times New Roman"/>
    </font>
    <font>
      <sz val="14.0"/>
      <color rgb="FF000000"/>
      <name val="Times New Roman"/>
    </font>
    <font>
      <b/>
      <sz val="10.0"/>
      <color rgb="FFFF0000"/>
      <name val="Times New Roman"/>
    </font>
    <font>
      <b/>
      <sz val="12.0"/>
      <color rgb="FF938953"/>
      <name val="Times New Roman"/>
    </font>
    <font>
      <b/>
      <sz val="12.0"/>
      <color rgb="FF000000"/>
      <name val="Times New Roman"/>
    </font>
    <font>
      <sz val="12.0"/>
      <color rgb="FF000000"/>
      <name val="Times New Roman"/>
    </font>
    <font>
      <sz val="10.0"/>
      <color rgb="FFFF0000"/>
      <name val="Times New Roman"/>
    </font>
    <font>
      <b/>
      <sz val="10.0"/>
      <color rgb="FF000000"/>
      <name val="Times New Roman"/>
    </font>
    <font>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0.0"/>
      <color rgb="FF938953"/>
      <name val="Times New Roman"/>
    </font>
    <font>
      <b/>
      <sz val="10.0"/>
      <color rgb="FF938953"/>
      <name val="Times New Roman"/>
    </font>
    <font>
      <b/>
      <u/>
      <sz val="14.0"/>
      <color theme="1"/>
      <name val="Times New Roman"/>
    </font>
    <font>
      <sz val="11.0"/>
      <color rgb="FF222222"/>
      <name val="Arial"/>
    </font>
    <font>
      <b/>
      <u/>
      <sz val="14.0"/>
      <color theme="1"/>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
      <patternFill patternType="solid">
        <fgColor rgb="FFBDD7EE"/>
        <bgColor rgb="FFBDD7EE"/>
      </patternFill>
    </fill>
  </fills>
  <borders count="36">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border>
    <border>
      <left style="thin">
        <color rgb="FF000000"/>
      </left>
      <right/>
      <top/>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vertical="center"/>
    </xf>
    <xf borderId="5" fillId="0" fontId="19" numFmtId="0" xfId="0" applyAlignment="1" applyBorder="1" applyFont="1">
      <alignment horizontal="center" vertical="center"/>
    </xf>
    <xf borderId="4" fillId="0" fontId="20"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19" numFmtId="0" xfId="0" applyAlignment="1" applyBorder="1" applyFont="1">
      <alignment horizontal="center" vertical="center"/>
    </xf>
    <xf borderId="5" fillId="2" fontId="23" numFmtId="0" xfId="0" applyAlignment="1" applyBorder="1" applyFont="1">
      <alignment horizontal="center" vertical="center"/>
    </xf>
    <xf borderId="6" fillId="0" fontId="6" numFmtId="0" xfId="0" applyBorder="1" applyFont="1"/>
    <xf borderId="7" fillId="0" fontId="6" numFmtId="0" xfId="0" applyBorder="1" applyFont="1"/>
    <xf borderId="5" fillId="3" fontId="24" numFmtId="0" xfId="0" applyAlignment="1" applyBorder="1" applyFill="1" applyFont="1">
      <alignment horizontal="left" vertical="center"/>
    </xf>
    <xf borderId="8" fillId="0" fontId="6" numFmtId="0" xfId="0" applyBorder="1" applyFont="1"/>
    <xf borderId="9" fillId="3" fontId="25" numFmtId="0" xfId="0" applyAlignment="1" applyBorder="1" applyFont="1">
      <alignment horizontal="center" vertical="center"/>
    </xf>
    <xf borderId="10" fillId="2" fontId="23" numFmtId="0" xfId="0" applyAlignment="1" applyBorder="1" applyFont="1">
      <alignment horizontal="center" vertical="center"/>
    </xf>
    <xf borderId="11" fillId="0" fontId="6" numFmtId="0" xfId="0" applyBorder="1" applyFont="1"/>
    <xf borderId="5" fillId="3" fontId="26" numFmtId="0" xfId="0" applyAlignment="1" applyBorder="1" applyFont="1">
      <alignment horizontal="center" vertical="center"/>
    </xf>
    <xf borderId="5" fillId="3" fontId="24" numFmtId="0" xfId="0" applyAlignment="1" applyBorder="1" applyFont="1">
      <alignment horizontal="center" vertical="center"/>
    </xf>
    <xf borderId="5" fillId="3" fontId="27" numFmtId="0" xfId="0" applyAlignment="1" applyBorder="1" applyFont="1">
      <alignment horizontal="center" vertical="center"/>
    </xf>
    <xf borderId="12" fillId="3" fontId="9" numFmtId="0" xfId="0" applyAlignment="1" applyBorder="1" applyFont="1">
      <alignment vertical="center"/>
    </xf>
    <xf borderId="13" fillId="3" fontId="27" numFmtId="0" xfId="0" applyAlignment="1" applyBorder="1" applyFont="1">
      <alignment horizontal="center" vertical="center"/>
    </xf>
    <xf borderId="14" fillId="0" fontId="6" numFmtId="0" xfId="0" applyBorder="1" applyFont="1"/>
    <xf borderId="15" fillId="0" fontId="6" numFmtId="0" xfId="0" applyBorder="1" applyFont="1"/>
    <xf borderId="16" fillId="4" fontId="28"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9" numFmtId="0" xfId="0" applyAlignment="1" applyBorder="1" applyFont="1">
      <alignment horizontal="center" vertical="center"/>
    </xf>
    <xf borderId="0" fillId="0" fontId="30" numFmtId="0" xfId="0" applyAlignment="1" applyFont="1">
      <alignment horizontal="left" vertical="center"/>
    </xf>
    <xf borderId="19" fillId="5" fontId="28" numFmtId="0" xfId="0" applyAlignment="1" applyBorder="1" applyFill="1" applyFont="1">
      <alignment horizontal="right" vertical="center"/>
    </xf>
    <xf borderId="16" fillId="5" fontId="31"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2" numFmtId="0" xfId="0" applyAlignment="1" applyBorder="1" applyFont="1">
      <alignment vertical="center"/>
    </xf>
    <xf borderId="16" fillId="6" fontId="28" numFmtId="0" xfId="0" applyAlignment="1" applyBorder="1" applyFill="1" applyFont="1">
      <alignment horizontal="right" vertical="center"/>
    </xf>
    <xf borderId="16" fillId="6" fontId="31"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3"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4" numFmtId="0" xfId="0" applyAlignment="1" applyFont="1">
      <alignment horizontal="center" vertical="center"/>
    </xf>
    <xf borderId="23" fillId="0" fontId="7" numFmtId="0" xfId="0" applyAlignment="1" applyBorder="1" applyFont="1">
      <alignment vertical="top"/>
    </xf>
    <xf borderId="23" fillId="0" fontId="35" numFmtId="0" xfId="0" applyAlignment="1" applyBorder="1" applyFont="1">
      <alignment horizontal="center" vertical="top"/>
    </xf>
    <xf borderId="23" fillId="0" fontId="6" numFmtId="0" xfId="0" applyBorder="1" applyFont="1"/>
    <xf borderId="23" fillId="0" fontId="35" numFmtId="0" xfId="0" applyAlignment="1" applyBorder="1" applyFont="1">
      <alignment horizontal="center" readingOrder="0" vertical="top"/>
    </xf>
    <xf borderId="24" fillId="7" fontId="36" numFmtId="0" xfId="0" applyAlignment="1" applyBorder="1" applyFill="1" applyFont="1">
      <alignment horizontal="center" vertical="center"/>
    </xf>
    <xf borderId="25" fillId="7" fontId="36" numFmtId="0" xfId="0" applyAlignment="1" applyBorder="1" applyFont="1">
      <alignment horizontal="center" vertical="center"/>
    </xf>
    <xf borderId="4" fillId="7" fontId="37" numFmtId="164" xfId="0" applyAlignment="1" applyBorder="1" applyFont="1" applyNumberFormat="1">
      <alignment horizontal="center" vertical="center"/>
    </xf>
    <xf borderId="24" fillId="2" fontId="38"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7"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8" fontId="9" numFmtId="0" xfId="0" applyAlignment="1" applyBorder="1" applyFill="1" applyFont="1">
      <alignment horizontal="left"/>
    </xf>
    <xf borderId="29" fillId="8" fontId="9" numFmtId="0" xfId="0" applyAlignment="1" applyBorder="1" applyFont="1">
      <alignment horizontal="left"/>
    </xf>
    <xf borderId="30" fillId="8" fontId="34" numFmtId="0" xfId="0" applyAlignment="1" applyBorder="1" applyFont="1">
      <alignment horizontal="left"/>
    </xf>
    <xf borderId="4" fillId="0" fontId="39" numFmtId="0" xfId="0" applyAlignment="1" applyBorder="1" applyFont="1">
      <alignment horizontal="center" vertical="center"/>
    </xf>
    <xf borderId="4" fillId="0" fontId="40" numFmtId="0" xfId="0" applyAlignment="1" applyBorder="1" applyFont="1">
      <alignment vertical="center"/>
    </xf>
    <xf borderId="4" fillId="0" fontId="40" numFmtId="0" xfId="0" applyAlignment="1" applyBorder="1" applyFont="1">
      <alignment horizontal="center" vertical="center"/>
    </xf>
    <xf borderId="4" fillId="0" fontId="36" numFmtId="0" xfId="0" applyAlignment="1" applyBorder="1" applyFont="1">
      <alignment horizontal="center" vertical="center"/>
    </xf>
    <xf borderId="31" fillId="8" fontId="9" numFmtId="0" xfId="0" applyAlignment="1" applyBorder="1" applyFont="1">
      <alignment horizontal="left"/>
    </xf>
    <xf borderId="32" fillId="8" fontId="9" numFmtId="0" xfId="0" applyAlignment="1" applyBorder="1" applyFont="1">
      <alignment horizontal="left"/>
    </xf>
    <xf borderId="33" fillId="8" fontId="34" numFmtId="0" xfId="0" applyAlignment="1" applyBorder="1" applyFont="1">
      <alignment horizontal="left"/>
    </xf>
    <xf borderId="5" fillId="3" fontId="7" numFmtId="0" xfId="0" applyAlignment="1" applyBorder="1" applyFont="1">
      <alignment horizontal="center" vertical="center"/>
    </xf>
    <xf borderId="4" fillId="3" fontId="36" numFmtId="0" xfId="0" applyAlignment="1" applyBorder="1" applyFont="1">
      <alignment horizontal="center" vertical="center"/>
    </xf>
    <xf borderId="12" fillId="3" fontId="7" numFmtId="0" xfId="0" applyAlignment="1" applyBorder="1" applyFont="1">
      <alignment horizontal="center"/>
    </xf>
    <xf borderId="5" fillId="0" fontId="41" numFmtId="0" xfId="0" applyAlignment="1" applyBorder="1" applyFont="1">
      <alignment horizontal="center" vertical="center"/>
    </xf>
    <xf borderId="0" fillId="0" fontId="34" numFmtId="0" xfId="0" applyAlignment="1" applyFont="1">
      <alignment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xf borderId="4" fillId="3" fontId="43" numFmtId="0" xfId="0" applyAlignment="1" applyBorder="1" applyFont="1">
      <alignment horizontal="center" vertical="center"/>
    </xf>
    <xf borderId="4" fillId="9" fontId="43" numFmtId="0" xfId="0" applyAlignment="1" applyBorder="1" applyFill="1" applyFont="1">
      <alignment horizontal="center" vertical="center"/>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34" fillId="0" fontId="7" numFmtId="0" xfId="0" applyAlignment="1" applyBorder="1" applyFont="1">
      <alignment vertical="center"/>
    </xf>
    <xf borderId="0" fillId="0" fontId="7" numFmtId="0" xfId="0" applyAlignment="1" applyFont="1">
      <alignment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4" fillId="0" fontId="7" numFmtId="0" xfId="0" applyAlignment="1" applyBorder="1" applyFont="1">
      <alignment horizontal="center" vertical="center"/>
    </xf>
    <xf borderId="0" fillId="0" fontId="1" numFmtId="0" xfId="0" applyAlignment="1" applyFont="1">
      <alignment vertical="center"/>
    </xf>
    <xf borderId="5" fillId="0" fontId="7"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10" fontId="33" numFmtId="0" xfId="0" applyAlignment="1" applyBorder="1" applyFill="1" applyFont="1">
      <alignment horizontal="center"/>
    </xf>
    <xf borderId="29" fillId="10" fontId="46" numFmtId="0" xfId="0" applyAlignment="1" applyBorder="1" applyFont="1">
      <alignment horizontal="left"/>
    </xf>
    <xf borderId="30" fillId="10" fontId="45" numFmtId="0" xfId="0" applyAlignment="1" applyBorder="1" applyFont="1">
      <alignment horizontal="left"/>
    </xf>
    <xf borderId="4" fillId="3" fontId="39" numFmtId="0" xfId="0" applyAlignment="1" applyBorder="1" applyFont="1">
      <alignment horizontal="center" vertical="center"/>
    </xf>
    <xf borderId="4" fillId="3" fontId="40" numFmtId="0" xfId="0" applyAlignment="1" applyBorder="1" applyFont="1">
      <alignment horizontal="center" vertical="center"/>
    </xf>
    <xf borderId="0" fillId="0" fontId="40" numFmtId="0" xfId="0" applyAlignment="1" applyFont="1">
      <alignment horizontal="center"/>
    </xf>
    <xf borderId="31" fillId="10" fontId="33" numFmtId="0" xfId="0" applyAlignment="1" applyBorder="1" applyFont="1">
      <alignment horizontal="center"/>
    </xf>
    <xf borderId="32" fillId="10" fontId="46" numFmtId="0" xfId="0" applyAlignment="1" applyBorder="1" applyFont="1">
      <alignment horizontal="left"/>
    </xf>
    <xf borderId="33" fillId="10" fontId="45" numFmtId="0" xfId="0" applyAlignment="1" applyBorder="1" applyFont="1">
      <alignment horizontal="left"/>
    </xf>
    <xf borderId="4" fillId="3" fontId="47" numFmtId="0" xfId="0" applyAlignment="1" applyBorder="1" applyFont="1">
      <alignment horizontal="center" vertical="center"/>
    </xf>
    <xf borderId="31" fillId="3" fontId="43" numFmtId="0" xfId="0" applyAlignment="1" applyBorder="1" applyFont="1">
      <alignment horizontal="center" vertical="center"/>
    </xf>
    <xf borderId="31" fillId="3" fontId="48" numFmtId="0" xfId="0" applyAlignment="1" applyBorder="1" applyFont="1">
      <alignment horizontal="center" vertical="center"/>
    </xf>
    <xf borderId="31" fillId="3" fontId="49" numFmtId="0" xfId="0" applyAlignment="1" applyBorder="1" applyFont="1">
      <alignment horizontal="center" vertical="center"/>
    </xf>
    <xf borderId="31" fillId="8" fontId="33" numFmtId="0" xfId="0" applyAlignment="1" applyBorder="1" applyFont="1">
      <alignment horizontal="center"/>
    </xf>
    <xf borderId="32" fillId="8" fontId="46" numFmtId="0" xfId="0" applyAlignment="1" applyBorder="1" applyFont="1">
      <alignment horizontal="left"/>
    </xf>
    <xf borderId="33" fillId="8"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5" fillId="0" fontId="50" numFmtId="0" xfId="0" applyAlignment="1" applyBorder="1" applyFont="1">
      <alignment horizontal="center" vertical="center"/>
    </xf>
    <xf borderId="4" fillId="0" fontId="51" numFmtId="0" xfId="0" applyAlignment="1" applyBorder="1" applyFont="1">
      <alignment horizontal="center" vertical="center"/>
    </xf>
    <xf borderId="0" fillId="0" fontId="40" numFmtId="0" xfId="0" applyAlignment="1" applyFont="1">
      <alignment horizontal="center" vertical="center"/>
    </xf>
    <xf borderId="0" fillId="0" fontId="40" numFmtId="0" xfId="0" applyFont="1"/>
    <xf borderId="0" fillId="0" fontId="52" numFmtId="0" xfId="0" applyAlignment="1" applyFont="1">
      <alignment vertical="top"/>
    </xf>
    <xf borderId="0" fillId="0" fontId="53" numFmtId="0" xfId="0" applyAlignment="1" applyFont="1">
      <alignment horizontal="center" vertical="center"/>
    </xf>
    <xf borderId="4" fillId="8" fontId="33" numFmtId="0" xfId="0" applyAlignment="1" applyBorder="1" applyFont="1">
      <alignment horizontal="center"/>
    </xf>
    <xf borderId="29" fillId="8" fontId="33" numFmtId="0" xfId="0" applyAlignment="1" applyBorder="1" applyFont="1">
      <alignment horizontal="left"/>
    </xf>
    <xf borderId="30" fillId="8" fontId="7" numFmtId="0" xfId="0" applyAlignment="1" applyBorder="1" applyFont="1">
      <alignment horizontal="left"/>
    </xf>
    <xf borderId="32" fillId="8" fontId="33" numFmtId="0" xfId="0" applyAlignment="1" applyBorder="1" applyFont="1">
      <alignment horizontal="left"/>
    </xf>
    <xf borderId="33" fillId="8" fontId="7" numFmtId="0" xfId="0" applyAlignment="1" applyBorder="1" applyFont="1">
      <alignment horizontal="left"/>
    </xf>
    <xf borderId="4" fillId="0" fontId="43" numFmtId="0" xfId="0" applyAlignment="1" applyBorder="1" applyFont="1">
      <alignment horizontal="center" vertical="center"/>
    </xf>
    <xf borderId="4" fillId="3" fontId="40" numFmtId="0" xfId="0" applyAlignment="1" applyBorder="1" applyFont="1">
      <alignment vertical="center"/>
    </xf>
    <xf borderId="4" fillId="3" fontId="54" numFmtId="0" xfId="0" applyAlignment="1" applyBorder="1" applyFont="1">
      <alignment horizontal="center" vertical="center"/>
    </xf>
    <xf borderId="4" fillId="3" fontId="39" numFmtId="0" xfId="0" applyAlignment="1" applyBorder="1" applyFont="1">
      <alignment vertical="center"/>
    </xf>
    <xf borderId="4" fillId="3" fontId="54" numFmtId="0" xfId="0" applyAlignment="1" applyBorder="1" applyFont="1">
      <alignment vertical="center"/>
    </xf>
    <xf borderId="4" fillId="3" fontId="47" numFmtId="0" xfId="0" applyAlignment="1" applyBorder="1" applyFont="1">
      <alignment vertical="center"/>
    </xf>
    <xf borderId="4" fillId="0" fontId="55" numFmtId="0" xfId="0" applyAlignment="1" applyBorder="1" applyFont="1">
      <alignment horizontal="center" vertical="center"/>
    </xf>
    <xf borderId="0" fillId="0" fontId="56"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4" numFmtId="0" xfId="0" applyAlignment="1" applyBorder="1" applyFont="1">
      <alignment horizontal="center" vertical="center"/>
    </xf>
    <xf borderId="4" fillId="0" fontId="33" numFmtId="0" xfId="0" applyAlignment="1" applyBorder="1" applyFont="1">
      <alignment horizontal="center"/>
    </xf>
    <xf borderId="6" fillId="0" fontId="33" numFmtId="0" xfId="0" applyAlignment="1" applyBorder="1" applyFont="1">
      <alignment horizontal="left"/>
    </xf>
    <xf borderId="7" fillId="0" fontId="7" numFmtId="0" xfId="0" applyAlignment="1" applyBorder="1" applyFont="1">
      <alignment horizontal="left"/>
    </xf>
    <xf borderId="26" fillId="0" fontId="33" numFmtId="0" xfId="0" applyAlignment="1" applyBorder="1" applyFont="1">
      <alignment horizontal="center"/>
    </xf>
    <xf borderId="23" fillId="0" fontId="33" numFmtId="0" xfId="0" applyAlignment="1" applyBorder="1" applyFont="1">
      <alignment horizontal="left"/>
    </xf>
    <xf borderId="28" fillId="0" fontId="7" numFmtId="0" xfId="0" applyAlignment="1" applyBorder="1" applyFont="1">
      <alignment horizontal="left"/>
    </xf>
    <xf borderId="4" fillId="0" fontId="39" numFmtId="0" xfId="0" applyAlignment="1" applyBorder="1" applyFont="1">
      <alignment horizontal="center" readingOrder="0" vertical="center"/>
    </xf>
    <xf borderId="4" fillId="3" fontId="40" numFmtId="0" xfId="0" applyAlignment="1" applyBorder="1" applyFont="1">
      <alignment readingOrder="0" vertical="center"/>
    </xf>
    <xf borderId="4" fillId="3" fontId="24" numFmtId="0" xfId="0" applyAlignment="1" applyBorder="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3" fontId="37"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49" numFmtId="0" xfId="0" applyAlignment="1" applyBorder="1" applyFont="1">
      <alignment horizontal="center"/>
    </xf>
    <xf borderId="4" fillId="0" fontId="48" numFmtId="0" xfId="0" applyAlignment="1" applyBorder="1" applyFont="1">
      <alignment horizontal="center"/>
    </xf>
    <xf borderId="26" fillId="0" fontId="49"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12" fillId="8" fontId="57" numFmtId="0" xfId="0" applyBorder="1" applyFont="1"/>
    <xf borderId="23" fillId="0" fontId="36" numFmtId="0" xfId="0" applyAlignment="1" applyBorder="1" applyFont="1">
      <alignment horizontal="center" vertical="top"/>
    </xf>
    <xf borderId="0" fillId="0" fontId="36" numFmtId="0" xfId="0" applyAlignment="1" applyFont="1">
      <alignment horizontal="center"/>
    </xf>
    <xf borderId="12" fillId="3" fontId="36" numFmtId="0" xfId="0" applyAlignment="1" applyBorder="1" applyFont="1">
      <alignment horizontal="center"/>
    </xf>
    <xf borderId="12" fillId="2" fontId="36"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4" fillId="0" fontId="47" numFmtId="0" xfId="0" applyAlignment="1" applyBorder="1" applyFont="1">
      <alignment horizontal="center" vertical="center"/>
    </xf>
    <xf borderId="0" fillId="0" fontId="7" numFmtId="0" xfId="0" applyAlignment="1" applyFont="1">
      <alignment horizontal="center" vertical="top"/>
    </xf>
    <xf borderId="4" fillId="0" fontId="39" numFmtId="0" xfId="0" applyAlignment="1" applyBorder="1" applyFont="1">
      <alignment horizontal="center"/>
    </xf>
    <xf borderId="26" fillId="0" fontId="20" numFmtId="0" xfId="0" applyBorder="1" applyFont="1"/>
    <xf borderId="26" fillId="0" fontId="39" numFmtId="0" xfId="0" applyAlignment="1" applyBorder="1" applyFont="1">
      <alignment horizontal="center"/>
    </xf>
    <xf borderId="26" fillId="0" fontId="20" numFmtId="0" xfId="0" applyAlignment="1" applyBorder="1" applyFont="1">
      <alignment readingOrder="0"/>
    </xf>
    <xf borderId="4" fillId="0" fontId="49" numFmtId="0" xfId="0" applyAlignment="1" applyBorder="1" applyFont="1">
      <alignment horizontal="center" vertical="center"/>
    </xf>
    <xf borderId="0" fillId="0" fontId="34" numFmtId="0" xfId="0" applyAlignment="1" applyFont="1">
      <alignment horizontal="center" readingOrder="0" vertical="center"/>
    </xf>
    <xf borderId="4" fillId="0" fontId="42" numFmtId="0" xfId="0" applyAlignment="1" applyBorder="1" applyFont="1">
      <alignment horizontal="center" readingOrder="0" vertical="center"/>
    </xf>
    <xf borderId="6" fillId="0" fontId="42" numFmtId="0" xfId="0" applyAlignment="1" applyBorder="1" applyFont="1">
      <alignment horizontal="left" readingOrder="0" vertical="center"/>
    </xf>
    <xf borderId="7" fillId="0" fontId="42" numFmtId="0" xfId="0" applyAlignment="1" applyBorder="1" applyFont="1">
      <alignment horizontal="left" readingOrder="0" vertical="center"/>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26" fillId="0" fontId="9" numFmtId="0" xfId="0" applyAlignment="1" applyBorder="1" applyFont="1">
      <alignment horizontal="center" readingOrder="0" vertical="center"/>
    </xf>
    <xf borderId="23" fillId="0" fontId="9" numFmtId="0" xfId="0" applyAlignment="1" applyBorder="1" applyFont="1">
      <alignment horizontal="left" readingOrder="0" vertical="center"/>
    </xf>
    <xf borderId="28" fillId="0" fontId="9" numFmtId="0" xfId="0" applyAlignment="1" applyBorder="1" applyFont="1">
      <alignment horizontal="left" readingOrder="0" vertical="center"/>
    </xf>
    <xf borderId="0" fillId="0" fontId="58" numFmtId="0" xfId="0" applyAlignment="1" applyFont="1">
      <alignment horizontal="center" readingOrder="0" vertical="center"/>
    </xf>
    <xf borderId="35"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49"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hud22.1.tc/" TargetMode="External"/><Relationship Id="rId2" Type="http://schemas.openxmlformats.org/officeDocument/2006/relationships/hyperlink" Target="http://bhst22.4.cm/" TargetMode="External"/><Relationship Id="rId3" Type="http://schemas.openxmlformats.org/officeDocument/2006/relationships/hyperlink" Target="http://thud23.2.t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cnot22.1.gt/" TargetMode="External"/><Relationship Id="rId3" Type="http://schemas.openxmlformats.org/officeDocument/2006/relationships/drawing" Target="../drawings/drawing6.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bhst22.4.cm/"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2.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thud23.12.bm/" TargetMode="Externa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c r="C5" s="13"/>
      <c r="D5" s="15">
        <f>CN0T22.1.GT!AJ42</f>
        <v>0</v>
      </c>
      <c r="E5" s="16">
        <f>CN0T22.1.GT!AK42</f>
        <v>0</v>
      </c>
      <c r="F5" s="17">
        <f>CN0T22.1.GT!AL42</f>
        <v>0</v>
      </c>
      <c r="G5" s="13">
        <v>1.0</v>
      </c>
      <c r="H5" s="18"/>
      <c r="I5" s="13"/>
      <c r="J5" s="19">
        <f>LGT22.4.Q4!AJ40</f>
        <v>0</v>
      </c>
      <c r="K5" s="19">
        <f>LGT22.4.Q4!AK40</f>
        <v>0</v>
      </c>
      <c r="L5" s="19">
        <f>LGT22.4.Q4!AL40</f>
        <v>0</v>
      </c>
      <c r="M5" s="13">
        <v>1.0</v>
      </c>
      <c r="N5" s="20"/>
      <c r="O5" s="13"/>
      <c r="P5" s="15">
        <f>LGT22.2.CVA!AJ51</f>
        <v>0</v>
      </c>
      <c r="Q5" s="15">
        <f>LGT22.2.CVA!AK51</f>
        <v>0</v>
      </c>
      <c r="R5" s="15">
        <f>LGT22.2.CVA!AL51</f>
        <v>0</v>
      </c>
      <c r="S5" s="13">
        <v>1.0</v>
      </c>
      <c r="T5" s="14" t="s">
        <v>10</v>
      </c>
      <c r="U5" s="13"/>
      <c r="V5" s="15">
        <f>THUD23.1.BM!AJ74</f>
        <v>0</v>
      </c>
      <c r="W5" s="16">
        <f>THUD23.1.BM!AK74</f>
        <v>0</v>
      </c>
      <c r="X5" s="17">
        <f>THUD23.1.BM!AL74</f>
        <v>0</v>
      </c>
      <c r="Y5" s="21"/>
    </row>
    <row r="6" ht="20.25" customHeight="1">
      <c r="A6" s="13">
        <v>2.0</v>
      </c>
      <c r="B6" s="20"/>
      <c r="C6" s="13"/>
      <c r="D6" s="15">
        <f>'ĐCN22.1.GT'!AJ56</f>
        <v>0</v>
      </c>
      <c r="E6" s="15">
        <f>'ĐCN22.1.GT'!AK56</f>
        <v>0</v>
      </c>
      <c r="F6" s="15">
        <f>'ĐCN22.1.GT'!AL56</f>
        <v>0</v>
      </c>
      <c r="G6" s="13">
        <v>2.0</v>
      </c>
      <c r="H6" s="20"/>
      <c r="I6" s="13"/>
      <c r="J6" s="19">
        <f>THUD22.4.Q4!AJ72</f>
        <v>0</v>
      </c>
      <c r="K6" s="22">
        <f>THUD22.4.Q4!AK72</f>
        <v>0</v>
      </c>
      <c r="L6" s="23">
        <f>THUD22.4.Q4!AL72</f>
        <v>0</v>
      </c>
      <c r="M6" s="13">
        <v>2.0</v>
      </c>
      <c r="N6" s="20"/>
      <c r="O6" s="13"/>
      <c r="P6" s="15">
        <f>LGT22.3.CVA!AJ50</f>
        <v>0</v>
      </c>
      <c r="Q6" s="15">
        <f>LGT22.3.CVA!AK50</f>
        <v>0</v>
      </c>
      <c r="R6" s="15">
        <f>LGT22.3.CVA!AL50</f>
        <v>0</v>
      </c>
      <c r="S6" s="13">
        <v>2.0</v>
      </c>
      <c r="T6" s="14" t="s">
        <v>11</v>
      </c>
      <c r="U6" s="13"/>
      <c r="V6" s="15">
        <f>'TKĐH23.1.VL'!AJ56</f>
        <v>0</v>
      </c>
      <c r="W6" s="16">
        <f>'TKĐH23.1.VL'!AK56</f>
        <v>6</v>
      </c>
      <c r="X6" s="17">
        <f>'TKĐH23.1.VL'!AL56</f>
        <v>0</v>
      </c>
      <c r="Y6" s="21"/>
    </row>
    <row r="7" ht="20.25" customHeight="1">
      <c r="A7" s="13">
        <v>3.0</v>
      </c>
      <c r="B7" s="20"/>
      <c r="C7" s="13"/>
      <c r="D7" s="15"/>
      <c r="E7" s="16"/>
      <c r="F7" s="17"/>
      <c r="G7" s="13">
        <v>3.0</v>
      </c>
      <c r="H7" s="20"/>
      <c r="I7" s="13"/>
      <c r="J7" s="19">
        <f>THUD22.5.Q4!AJ76</f>
        <v>0</v>
      </c>
      <c r="K7" s="22">
        <f>THUD22.5.Q4!AK76</f>
        <v>0</v>
      </c>
      <c r="L7" s="23">
        <f>THUD22.5.Q4!AL76</f>
        <v>0</v>
      </c>
      <c r="M7" s="13">
        <v>3.0</v>
      </c>
      <c r="N7" s="20"/>
      <c r="O7" s="13"/>
      <c r="P7" s="15" t="str">
        <f t="shared" ref="P7:R7" si="1">BHST22.2.CVA!AJ62</f>
        <v>#REF!</v>
      </c>
      <c r="Q7" s="15" t="str">
        <f t="shared" si="1"/>
        <v>#REF!</v>
      </c>
      <c r="R7" s="15" t="str">
        <f t="shared" si="1"/>
        <v>#REF!</v>
      </c>
      <c r="S7" s="13">
        <v>3.0</v>
      </c>
      <c r="T7" s="20" t="s">
        <v>12</v>
      </c>
      <c r="U7" s="13"/>
      <c r="V7" s="15">
        <f>'TKĐH23.2.BT'!AJ56</f>
        <v>0</v>
      </c>
      <c r="W7" s="15">
        <f>'TKĐH23.2.BT'!AK56</f>
        <v>0</v>
      </c>
      <c r="X7" s="15">
        <f>'TKĐH23.2.BT'!AL56</f>
        <v>0</v>
      </c>
      <c r="Y7" s="21"/>
    </row>
    <row r="8" ht="20.25" customHeight="1">
      <c r="A8" s="13">
        <v>4.0</v>
      </c>
      <c r="B8" s="20"/>
      <c r="C8" s="13"/>
      <c r="D8" s="15"/>
      <c r="E8" s="16"/>
      <c r="F8" s="17"/>
      <c r="G8" s="13">
        <v>4.0</v>
      </c>
      <c r="H8" s="20"/>
      <c r="I8" s="13"/>
      <c r="J8" s="19"/>
      <c r="K8" s="22"/>
      <c r="L8" s="23"/>
      <c r="M8" s="13">
        <v>4.0</v>
      </c>
      <c r="N8" s="20"/>
      <c r="O8" s="13"/>
      <c r="P8" s="15">
        <f>BHST22.3.CVA!AJ55</f>
        <v>0</v>
      </c>
      <c r="Q8" s="16">
        <f>'TKĐH23.2.BT'!AK56</f>
        <v>0</v>
      </c>
      <c r="R8" s="17">
        <f>'TKĐH23.2.BT'!AL56</f>
        <v>0</v>
      </c>
      <c r="S8" s="13">
        <v>4.0</v>
      </c>
      <c r="T8" s="14" t="s">
        <v>13</v>
      </c>
      <c r="U8" s="13"/>
      <c r="V8" s="15">
        <f>THUD23.2.TV!AJ56</f>
        <v>1</v>
      </c>
      <c r="W8" s="15">
        <f>THUD23.2.TV!AK56</f>
        <v>0</v>
      </c>
      <c r="X8" s="15">
        <f>THUD23.2.TV!AL56</f>
        <v>0</v>
      </c>
      <c r="Y8" s="21"/>
    </row>
    <row r="9" ht="20.25" customHeight="1">
      <c r="A9" s="13">
        <v>5.0</v>
      </c>
      <c r="B9" s="20"/>
      <c r="C9" s="13"/>
      <c r="D9" s="15"/>
      <c r="E9" s="24"/>
      <c r="F9" s="25"/>
      <c r="G9" s="13">
        <v>5.0</v>
      </c>
      <c r="H9" s="20"/>
      <c r="I9" s="13"/>
      <c r="J9" s="19"/>
      <c r="K9" s="22"/>
      <c r="L9" s="23"/>
      <c r="M9" s="13">
        <v>5.0</v>
      </c>
      <c r="N9" s="14"/>
      <c r="O9" s="26"/>
      <c r="P9" s="26"/>
      <c r="Q9" s="26"/>
      <c r="R9" s="26"/>
      <c r="S9" s="13">
        <v>5.0</v>
      </c>
      <c r="T9" s="20"/>
      <c r="U9" s="13"/>
      <c r="V9" s="15"/>
      <c r="W9" s="16"/>
      <c r="X9" s="17"/>
      <c r="Y9" s="21"/>
    </row>
    <row r="10" ht="20.25" customHeight="1">
      <c r="A10" s="13">
        <v>6.0</v>
      </c>
      <c r="B10" s="26"/>
      <c r="C10" s="26"/>
      <c r="D10" s="26"/>
      <c r="E10" s="26"/>
      <c r="F10" s="26"/>
      <c r="G10" s="13">
        <v>6.0</v>
      </c>
      <c r="H10" s="20"/>
      <c r="I10" s="13"/>
      <c r="J10" s="19"/>
      <c r="K10" s="22"/>
      <c r="L10" s="23"/>
      <c r="M10" s="13">
        <v>6.0</v>
      </c>
      <c r="N10" s="18"/>
      <c r="O10" s="26"/>
      <c r="P10" s="26"/>
      <c r="Q10" s="26"/>
      <c r="R10" s="26"/>
      <c r="S10" s="13">
        <v>6.0</v>
      </c>
      <c r="T10" s="20"/>
      <c r="U10" s="13"/>
      <c r="V10" s="15"/>
      <c r="W10" s="16"/>
      <c r="X10" s="17"/>
      <c r="Y10" s="21"/>
    </row>
    <row r="11" ht="20.25" customHeight="1">
      <c r="A11" s="13">
        <v>7.0</v>
      </c>
      <c r="B11" s="20"/>
      <c r="C11" s="13"/>
      <c r="D11" s="15"/>
      <c r="E11" s="24"/>
      <c r="F11" s="25"/>
      <c r="G11" s="13">
        <v>7.0</v>
      </c>
      <c r="H11" s="26"/>
      <c r="I11" s="26"/>
      <c r="J11" s="26"/>
      <c r="K11" s="26"/>
      <c r="L11" s="26"/>
      <c r="M11" s="13">
        <v>7.0</v>
      </c>
      <c r="N11" s="27"/>
      <c r="O11" s="28"/>
      <c r="P11" s="29"/>
      <c r="Q11" s="30"/>
      <c r="R11" s="31"/>
      <c r="S11" s="13">
        <v>7.0</v>
      </c>
      <c r="T11" s="20"/>
      <c r="U11" s="13"/>
      <c r="V11" s="15"/>
      <c r="W11" s="16"/>
      <c r="X11" s="17"/>
      <c r="Y11" s="21"/>
    </row>
    <row r="12" ht="20.25" customHeight="1">
      <c r="A12" s="13">
        <v>8.0</v>
      </c>
      <c r="B12" s="20"/>
      <c r="C12" s="13"/>
      <c r="D12" s="15"/>
      <c r="E12" s="24"/>
      <c r="F12" s="25"/>
      <c r="G12" s="13">
        <v>8.0</v>
      </c>
      <c r="H12" s="20"/>
      <c r="I12" s="13"/>
      <c r="J12" s="19"/>
      <c r="K12" s="32"/>
      <c r="L12" s="33"/>
      <c r="M12" s="13">
        <v>8.0</v>
      </c>
      <c r="N12" s="27"/>
      <c r="O12" s="28"/>
      <c r="P12" s="29"/>
      <c r="Q12" s="30"/>
      <c r="R12" s="31"/>
      <c r="S12" s="13">
        <v>8.0</v>
      </c>
      <c r="T12" s="20"/>
      <c r="U12" s="13"/>
      <c r="V12" s="19"/>
      <c r="W12" s="32"/>
      <c r="X12" s="33"/>
      <c r="Y12" s="21"/>
    </row>
    <row r="13" ht="20.25" customHeight="1">
      <c r="A13" s="13">
        <v>9.0</v>
      </c>
      <c r="B13" s="20"/>
      <c r="C13" s="13"/>
      <c r="D13" s="15"/>
      <c r="E13" s="24"/>
      <c r="F13" s="25"/>
      <c r="G13" s="13">
        <v>9.0</v>
      </c>
      <c r="H13" s="20"/>
      <c r="I13" s="13"/>
      <c r="J13" s="19"/>
      <c r="K13" s="32"/>
      <c r="L13" s="33"/>
      <c r="M13" s="13">
        <v>9.0</v>
      </c>
      <c r="N13" s="20"/>
      <c r="O13" s="13"/>
      <c r="P13" s="15"/>
      <c r="Q13" s="24"/>
      <c r="R13" s="34"/>
      <c r="S13" s="13">
        <v>9.0</v>
      </c>
      <c r="T13" s="20"/>
      <c r="U13" s="13"/>
      <c r="V13" s="15"/>
      <c r="W13" s="24"/>
      <c r="X13" s="34"/>
      <c r="Y13" s="21"/>
    </row>
    <row r="14" ht="20.25" customHeight="1">
      <c r="A14" s="13">
        <v>10.0</v>
      </c>
      <c r="B14" s="20"/>
      <c r="C14" s="13"/>
      <c r="D14" s="15"/>
      <c r="E14" s="24"/>
      <c r="F14" s="25"/>
      <c r="G14" s="13">
        <v>10.0</v>
      </c>
      <c r="H14" s="20"/>
      <c r="I14" s="13"/>
      <c r="J14" s="19"/>
      <c r="K14" s="32"/>
      <c r="L14" s="33"/>
      <c r="M14" s="13">
        <v>10.0</v>
      </c>
      <c r="N14" s="20"/>
      <c r="O14" s="13"/>
      <c r="P14" s="15"/>
      <c r="Q14" s="24"/>
      <c r="R14" s="34"/>
      <c r="S14" s="13">
        <v>10.0</v>
      </c>
      <c r="T14" s="20"/>
      <c r="U14" s="13"/>
      <c r="V14" s="15"/>
      <c r="W14" s="24"/>
      <c r="X14" s="34"/>
      <c r="Y14" s="21"/>
    </row>
    <row r="15" ht="20.25" customHeight="1">
      <c r="A15" s="13">
        <v>11.0</v>
      </c>
      <c r="B15" s="20"/>
      <c r="C15" s="13"/>
      <c r="D15" s="15"/>
      <c r="E15" s="24"/>
      <c r="F15" s="25"/>
      <c r="G15" s="13">
        <v>11.0</v>
      </c>
      <c r="H15" s="20"/>
      <c r="I15" s="13"/>
      <c r="J15" s="19"/>
      <c r="K15" s="32"/>
      <c r="L15" s="33"/>
      <c r="M15" s="13">
        <v>11.0</v>
      </c>
      <c r="N15" s="20"/>
      <c r="O15" s="13"/>
      <c r="P15" s="15"/>
      <c r="Q15" s="24"/>
      <c r="R15" s="34"/>
      <c r="S15" s="13">
        <v>11.0</v>
      </c>
      <c r="T15" s="20"/>
      <c r="U15" s="13"/>
      <c r="V15" s="15"/>
      <c r="W15" s="24"/>
      <c r="X15" s="34"/>
      <c r="Y15" s="21"/>
    </row>
    <row r="16" ht="20.25" customHeight="1">
      <c r="A16" s="13">
        <v>12.0</v>
      </c>
      <c r="B16" s="20"/>
      <c r="C16" s="13"/>
      <c r="D16" s="15"/>
      <c r="E16" s="24"/>
      <c r="F16" s="25"/>
      <c r="G16" s="13">
        <v>12.0</v>
      </c>
      <c r="H16" s="20"/>
      <c r="I16" s="13"/>
      <c r="J16" s="19"/>
      <c r="K16" s="32"/>
      <c r="L16" s="33"/>
      <c r="M16" s="13">
        <v>12.0</v>
      </c>
      <c r="N16" s="20"/>
      <c r="O16" s="13"/>
      <c r="P16" s="15"/>
      <c r="Q16" s="24"/>
      <c r="R16" s="34"/>
      <c r="S16" s="13">
        <v>12.0</v>
      </c>
      <c r="T16" s="20"/>
      <c r="U16" s="13"/>
      <c r="V16" s="15"/>
      <c r="W16" s="24"/>
      <c r="X16" s="34"/>
      <c r="Y16" s="21"/>
    </row>
    <row r="17" ht="21.0" customHeight="1">
      <c r="A17" s="35" t="s">
        <v>14</v>
      </c>
      <c r="B17" s="36"/>
      <c r="C17" s="36"/>
      <c r="D17" s="36"/>
      <c r="E17" s="36"/>
      <c r="F17" s="37"/>
      <c r="G17" s="13">
        <v>13.0</v>
      </c>
      <c r="H17" s="20"/>
      <c r="I17" s="13"/>
      <c r="J17" s="19"/>
      <c r="K17" s="32"/>
      <c r="L17" s="33"/>
      <c r="M17" s="13">
        <v>13.0</v>
      </c>
      <c r="N17" s="20"/>
      <c r="O17" s="13"/>
      <c r="P17" s="15"/>
      <c r="Q17" s="24"/>
      <c r="R17" s="34"/>
      <c r="S17" s="13">
        <v>13.0</v>
      </c>
      <c r="T17" s="20"/>
      <c r="U17" s="13"/>
      <c r="V17" s="15"/>
      <c r="W17" s="24"/>
      <c r="X17" s="34"/>
      <c r="Y17" s="21"/>
    </row>
    <row r="18" ht="21.0" customHeight="1">
      <c r="A18" s="38" t="s">
        <v>15</v>
      </c>
      <c r="B18" s="36"/>
      <c r="C18" s="36"/>
      <c r="D18" s="39"/>
      <c r="E18" s="40">
        <f>SUM(D5:D16)</f>
        <v>0</v>
      </c>
      <c r="F18" s="37"/>
      <c r="G18" s="41" t="s">
        <v>16</v>
      </c>
      <c r="H18" s="6"/>
      <c r="I18" s="6"/>
      <c r="J18" s="6"/>
      <c r="K18" s="6"/>
      <c r="L18" s="42"/>
      <c r="M18" s="13">
        <v>14.0</v>
      </c>
      <c r="N18" s="20"/>
      <c r="O18" s="13"/>
      <c r="P18" s="15"/>
      <c r="Q18" s="24"/>
      <c r="R18" s="34"/>
      <c r="S18" s="13">
        <v>14.0</v>
      </c>
      <c r="T18" s="20"/>
      <c r="U18" s="13"/>
      <c r="V18" s="15"/>
      <c r="W18" s="24"/>
      <c r="X18" s="34"/>
      <c r="Y18" s="21"/>
    </row>
    <row r="19" ht="21.0" customHeight="1">
      <c r="A19" s="43" t="str">
        <f>"Tổng HS vắng có phép "&amp;SUM(E5:E16)+SUM(E11:E16)</f>
        <v>Tổng HS vắng có phép 0</v>
      </c>
      <c r="B19" s="36"/>
      <c r="C19" s="36"/>
      <c r="D19" s="36"/>
      <c r="E19" s="36"/>
      <c r="F19" s="37"/>
      <c r="G19" s="44" t="s">
        <v>15</v>
      </c>
      <c r="H19" s="36"/>
      <c r="I19" s="36"/>
      <c r="J19" s="39"/>
      <c r="K19" s="40">
        <f>SUM(J5:J17)</f>
        <v>0</v>
      </c>
      <c r="L19" s="37"/>
      <c r="M19" s="41" t="s">
        <v>17</v>
      </c>
      <c r="N19" s="6"/>
      <c r="O19" s="6"/>
      <c r="P19" s="6"/>
      <c r="Q19" s="6"/>
      <c r="R19" s="42"/>
      <c r="S19" s="13">
        <v>15.0</v>
      </c>
      <c r="T19" s="20"/>
      <c r="U19" s="13"/>
      <c r="V19" s="15"/>
      <c r="W19" s="24"/>
      <c r="X19" s="34"/>
      <c r="Y19" s="21"/>
    </row>
    <row r="20" ht="21.0" customHeight="1">
      <c r="A20" s="45" t="str">
        <f>"Tổng HS đi học trễ "&amp;SUM(F5:F9)+SUM(F5:F16)</f>
        <v>Tổng HS đi học trễ 0</v>
      </c>
      <c r="B20" s="36"/>
      <c r="C20" s="36"/>
      <c r="D20" s="36"/>
      <c r="E20" s="36"/>
      <c r="F20" s="37"/>
      <c r="G20" s="43" t="str">
        <f>"Tổng HS vắng có phép "&amp; SUM(K5:K17)</f>
        <v>Tổng HS vắng có phép 0</v>
      </c>
      <c r="H20" s="36"/>
      <c r="I20" s="36"/>
      <c r="J20" s="36"/>
      <c r="K20" s="36"/>
      <c r="L20" s="39"/>
      <c r="M20" s="44" t="s">
        <v>18</v>
      </c>
      <c r="N20" s="36"/>
      <c r="O20" s="36"/>
      <c r="P20" s="39"/>
      <c r="Q20" s="40" t="str">
        <f>SUM(P5:P18)</f>
        <v>#REF!</v>
      </c>
      <c r="R20" s="37"/>
      <c r="S20" s="13">
        <v>16.0</v>
      </c>
      <c r="T20" s="20"/>
      <c r="U20" s="13"/>
      <c r="V20" s="19"/>
      <c r="W20" s="32"/>
      <c r="X20" s="33"/>
      <c r="Y20" s="21"/>
    </row>
    <row r="21" ht="15.75" customHeight="1">
      <c r="A21" s="46"/>
      <c r="B21" s="46"/>
      <c r="C21" s="46"/>
      <c r="D21" s="46"/>
      <c r="E21" s="46"/>
      <c r="F21" s="46"/>
      <c r="G21" s="47" t="str">
        <f>"Tổng HS đi học trễ "&amp; SUM(L5:L17)</f>
        <v>Tổng HS đi học trễ 0</v>
      </c>
      <c r="H21" s="48"/>
      <c r="I21" s="48"/>
      <c r="J21" s="48"/>
      <c r="K21" s="48"/>
      <c r="L21" s="49"/>
      <c r="M21" s="43" t="str">
        <f>"Tổng HS vắng có phép "&amp;SUM(Q5:Q18)</f>
        <v>#REF!</v>
      </c>
      <c r="N21" s="36"/>
      <c r="O21" s="36"/>
      <c r="P21" s="36"/>
      <c r="Q21" s="36"/>
      <c r="R21" s="37"/>
      <c r="S21" s="41" t="s">
        <v>19</v>
      </c>
      <c r="T21" s="6"/>
      <c r="U21" s="6"/>
      <c r="V21" s="6"/>
      <c r="W21" s="6"/>
      <c r="X21" s="42"/>
      <c r="Y21" s="46"/>
    </row>
    <row r="22" ht="24.75" customHeight="1">
      <c r="A22" s="50"/>
      <c r="B22" s="51"/>
      <c r="C22" s="51"/>
      <c r="D22" s="51"/>
      <c r="E22" s="51"/>
      <c r="F22" s="51"/>
      <c r="G22" s="51"/>
      <c r="H22" s="51"/>
      <c r="I22" s="51"/>
      <c r="J22" s="52"/>
      <c r="K22" s="53" t="str">
        <f>SUM(D5:D16)+SUM(J5:J17)+SUM(P5:P18)+SUM(V5:V20)</f>
        <v>#REF!</v>
      </c>
      <c r="L22" s="52"/>
      <c r="M22" s="45" t="str">
        <f>"Tổng HS đi học trễ "&amp;SUM(R5:R18)</f>
        <v>#REF!</v>
      </c>
      <c r="N22" s="36"/>
      <c r="O22" s="36"/>
      <c r="P22" s="36"/>
      <c r="Q22" s="36"/>
      <c r="R22" s="37"/>
      <c r="S22" s="44" t="s">
        <v>18</v>
      </c>
      <c r="T22" s="36"/>
      <c r="U22" s="36"/>
      <c r="V22" s="39"/>
      <c r="W22" s="40">
        <f>SUM(V5:V20)</f>
        <v>1</v>
      </c>
      <c r="X22" s="37"/>
      <c r="Y22" s="54"/>
    </row>
    <row r="23" ht="24.75" customHeight="1">
      <c r="A23" s="3"/>
      <c r="B23" s="55" t="s">
        <v>20</v>
      </c>
      <c r="C23" s="51"/>
      <c r="D23" s="51"/>
      <c r="E23" s="51"/>
      <c r="F23" s="51"/>
      <c r="G23" s="51"/>
      <c r="H23" s="51"/>
      <c r="I23" s="51"/>
      <c r="J23" s="51"/>
      <c r="K23" s="51"/>
      <c r="L23" s="51"/>
      <c r="M23" s="52"/>
      <c r="N23" s="56" t="str">
        <f>SUM(E5:E16)+SUM(K5:K17)+SUM(Q5:Q18)+SUM(W5:W20)</f>
        <v>#REF!</v>
      </c>
      <c r="O23" s="52"/>
      <c r="P23" s="57"/>
      <c r="Q23" s="58"/>
      <c r="R23" s="59"/>
      <c r="S23" s="43" t="str">
        <f>"Tổng HS vắng có phép "&amp; SUM(W5:W20)</f>
        <v>Tổng HS vắng có phép 6</v>
      </c>
      <c r="T23" s="36"/>
      <c r="U23" s="36"/>
      <c r="V23" s="36"/>
      <c r="W23" s="36"/>
      <c r="X23" s="37"/>
      <c r="Y23" s="3"/>
    </row>
    <row r="24" ht="24.75" customHeight="1">
      <c r="A24" s="60"/>
      <c r="B24" s="61"/>
      <c r="C24" s="12"/>
      <c r="D24" s="62" t="s">
        <v>21</v>
      </c>
      <c r="E24" s="51"/>
      <c r="F24" s="51"/>
      <c r="G24" s="51"/>
      <c r="H24" s="51"/>
      <c r="I24" s="51"/>
      <c r="J24" s="51"/>
      <c r="K24" s="51"/>
      <c r="L24" s="51"/>
      <c r="M24" s="51"/>
      <c r="N24" s="52"/>
      <c r="O24" s="63" t="str">
        <f>SUM(F5:F16)+SUM(L5:L17)+SUM(R5:R18)+SUM(X5:X20)</f>
        <v>#REF!</v>
      </c>
      <c r="P24" s="51"/>
      <c r="Q24" s="51"/>
      <c r="R24" s="64"/>
      <c r="S24" s="45" t="str">
        <f>"Tổng HS đi học trễ "&amp; SUM(X5:X20)</f>
        <v>Tổng HS đi học trễ 0</v>
      </c>
      <c r="T24" s="36"/>
      <c r="U24" s="36"/>
      <c r="V24" s="36"/>
      <c r="W24" s="36"/>
      <c r="X24" s="37"/>
      <c r="Y24" s="3"/>
    </row>
    <row r="25" ht="15.75" customHeight="1">
      <c r="A25" s="3"/>
      <c r="B25" s="65"/>
      <c r="C25" s="12"/>
      <c r="D25" s="12"/>
      <c r="E25" s="12"/>
      <c r="F25" s="12"/>
      <c r="G25" s="12"/>
      <c r="H25" s="3"/>
      <c r="I25" s="3"/>
      <c r="J25" s="3"/>
      <c r="K25" s="3"/>
      <c r="L25" s="3"/>
      <c r="M25" s="3"/>
      <c r="N25" s="65"/>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5"/>
      <c r="O26" s="3"/>
      <c r="P26" s="3"/>
      <c r="Q26" s="3"/>
      <c r="R26" s="3"/>
      <c r="S26" s="3"/>
      <c r="T26" s="3"/>
      <c r="U26" s="3"/>
      <c r="V26" s="3"/>
      <c r="W26" s="3"/>
      <c r="X26" s="3"/>
      <c r="Y26" s="3"/>
    </row>
    <row r="27" ht="15.75" customHeight="1">
      <c r="A27" s="3"/>
      <c r="B27" s="65"/>
      <c r="C27" s="12"/>
      <c r="D27" s="12"/>
      <c r="E27" s="12"/>
      <c r="F27" s="12"/>
      <c r="G27" s="12"/>
      <c r="H27" s="3"/>
      <c r="I27" s="3"/>
      <c r="J27" s="3"/>
      <c r="K27" s="3"/>
      <c r="L27" s="3"/>
      <c r="M27" s="3"/>
      <c r="N27" s="65"/>
      <c r="O27" s="3"/>
      <c r="P27" s="3"/>
      <c r="Q27" s="3"/>
      <c r="R27" s="3"/>
      <c r="S27" s="3"/>
      <c r="T27" s="3"/>
      <c r="U27" s="3"/>
      <c r="V27" s="3"/>
      <c r="W27" s="3"/>
      <c r="X27" s="3"/>
      <c r="Y27" s="3"/>
    </row>
    <row r="28" ht="15.75" customHeight="1">
      <c r="A28" s="3"/>
      <c r="B28" s="65"/>
      <c r="C28" s="12"/>
      <c r="D28" s="12"/>
      <c r="E28" s="12"/>
      <c r="F28" s="12"/>
      <c r="G28" s="12"/>
      <c r="H28" s="3"/>
      <c r="I28" s="3"/>
      <c r="J28" s="3"/>
      <c r="K28" s="3"/>
      <c r="L28" s="3"/>
      <c r="M28" s="3"/>
      <c r="N28" s="65"/>
      <c r="O28" s="3"/>
      <c r="P28" s="3"/>
      <c r="Q28" s="3"/>
      <c r="R28" s="3"/>
      <c r="S28" s="3"/>
      <c r="T28" s="3"/>
      <c r="U28" s="3"/>
      <c r="V28" s="3"/>
      <c r="W28" s="3"/>
      <c r="X28" s="3"/>
      <c r="Y28" s="3"/>
    </row>
    <row r="29" ht="15.75" customHeight="1">
      <c r="A29" s="3"/>
      <c r="B29" s="65"/>
      <c r="C29" s="12"/>
      <c r="D29" s="12"/>
      <c r="E29" s="12"/>
      <c r="F29" s="12"/>
      <c r="G29" s="12"/>
      <c r="H29" s="3"/>
      <c r="I29" s="3"/>
      <c r="J29" s="3"/>
      <c r="K29" s="3"/>
      <c r="L29" s="3"/>
      <c r="M29" s="3"/>
      <c r="N29" s="65"/>
      <c r="O29" s="3"/>
      <c r="P29" s="3"/>
      <c r="Q29" s="3"/>
      <c r="R29" s="3"/>
      <c r="S29" s="3"/>
      <c r="T29" s="3"/>
      <c r="U29" s="3"/>
      <c r="V29" s="3"/>
      <c r="W29" s="3"/>
      <c r="X29" s="3"/>
      <c r="Y29" s="3"/>
    </row>
    <row r="30" ht="15.75" customHeight="1">
      <c r="A30" s="3"/>
      <c r="B30" s="65"/>
      <c r="C30" s="12"/>
      <c r="D30" s="12"/>
      <c r="E30" s="12"/>
      <c r="F30" s="12"/>
      <c r="G30" s="12"/>
      <c r="H30" s="3"/>
      <c r="I30" s="3"/>
      <c r="J30" s="3"/>
      <c r="K30" s="3"/>
      <c r="L30" s="3"/>
      <c r="M30" s="3"/>
      <c r="N30" s="65"/>
      <c r="O30" s="3"/>
      <c r="P30" s="3"/>
      <c r="Q30" s="3"/>
      <c r="R30" s="3"/>
      <c r="S30" s="3"/>
      <c r="T30" s="3"/>
      <c r="U30" s="3"/>
      <c r="V30" s="3"/>
      <c r="W30" s="3"/>
      <c r="X30" s="3"/>
      <c r="Y30" s="3"/>
    </row>
    <row r="31" ht="15.75" customHeight="1">
      <c r="A31" s="3"/>
      <c r="B31" s="65"/>
      <c r="C31" s="12"/>
      <c r="D31" s="12"/>
      <c r="E31" s="12"/>
      <c r="F31" s="12"/>
      <c r="G31" s="12"/>
      <c r="H31" s="3"/>
      <c r="I31" s="3"/>
      <c r="J31" s="3"/>
      <c r="K31" s="3"/>
      <c r="L31" s="3"/>
      <c r="M31" s="3"/>
      <c r="N31" s="65"/>
      <c r="O31" s="3"/>
      <c r="P31" s="3"/>
      <c r="Q31" s="3"/>
      <c r="R31" s="3"/>
      <c r="S31" s="3"/>
      <c r="T31" s="3"/>
      <c r="U31" s="3"/>
      <c r="V31" s="3"/>
      <c r="W31" s="3"/>
      <c r="X31" s="3"/>
      <c r="Y31" s="3"/>
    </row>
    <row r="32" ht="15.75" customHeight="1">
      <c r="A32" s="3"/>
      <c r="B32" s="65"/>
      <c r="C32" s="12"/>
      <c r="D32" s="12"/>
      <c r="E32" s="12"/>
      <c r="F32" s="12"/>
      <c r="G32" s="12"/>
      <c r="H32" s="3"/>
      <c r="I32" s="3"/>
      <c r="J32" s="3"/>
      <c r="K32" s="3"/>
      <c r="L32" s="3"/>
      <c r="M32" s="3"/>
      <c r="N32" s="65"/>
      <c r="O32" s="3"/>
      <c r="P32" s="3"/>
      <c r="Q32" s="3"/>
      <c r="R32" s="3"/>
      <c r="S32" s="3"/>
      <c r="T32" s="3"/>
      <c r="U32" s="3"/>
      <c r="V32" s="3"/>
      <c r="W32" s="3"/>
      <c r="X32" s="3"/>
      <c r="Y32" s="3"/>
    </row>
    <row r="33" ht="15.75" customHeight="1">
      <c r="A33" s="3"/>
      <c r="B33" s="65"/>
      <c r="C33" s="12"/>
      <c r="D33" s="12"/>
      <c r="E33" s="12"/>
      <c r="F33" s="12"/>
      <c r="G33" s="12"/>
      <c r="H33" s="3"/>
      <c r="I33" s="3"/>
      <c r="J33" s="3"/>
      <c r="K33" s="3"/>
      <c r="L33" s="3"/>
      <c r="M33" s="3"/>
      <c r="N33" s="65"/>
      <c r="O33" s="3"/>
      <c r="P33" s="3"/>
      <c r="Q33" s="3"/>
      <c r="R33" s="3"/>
      <c r="S33" s="3"/>
      <c r="T33" s="3"/>
      <c r="U33" s="3"/>
      <c r="V33" s="3"/>
      <c r="W33" s="3"/>
      <c r="X33" s="3"/>
      <c r="Y33" s="3"/>
    </row>
    <row r="34" ht="15.75" customHeight="1">
      <c r="A34" s="3"/>
      <c r="B34" s="65"/>
      <c r="C34" s="12"/>
      <c r="D34" s="12"/>
      <c r="E34" s="12"/>
      <c r="F34" s="12"/>
      <c r="G34" s="12"/>
      <c r="H34" s="3"/>
      <c r="I34" s="3"/>
      <c r="J34" s="3"/>
      <c r="K34" s="3"/>
      <c r="L34" s="3"/>
      <c r="M34" s="3"/>
      <c r="N34" s="65"/>
      <c r="O34" s="3"/>
      <c r="P34" s="3"/>
      <c r="Q34" s="3"/>
      <c r="R34" s="3"/>
      <c r="S34" s="3"/>
      <c r="T34" s="3"/>
      <c r="U34" s="3"/>
      <c r="V34" s="3"/>
      <c r="W34" s="3"/>
      <c r="X34" s="3"/>
      <c r="Y34" s="3"/>
    </row>
    <row r="35" ht="15.75" customHeight="1">
      <c r="A35" s="3"/>
      <c r="B35" s="65"/>
      <c r="C35" s="12"/>
      <c r="D35" s="12"/>
      <c r="E35" s="12"/>
      <c r="F35" s="12"/>
      <c r="G35" s="12"/>
      <c r="H35" s="3"/>
      <c r="I35" s="3"/>
      <c r="J35" s="3"/>
      <c r="K35" s="3"/>
      <c r="L35" s="3"/>
      <c r="M35" s="3"/>
      <c r="N35" s="65"/>
      <c r="O35" s="3"/>
      <c r="P35" s="3"/>
      <c r="Q35" s="3"/>
      <c r="R35" s="3"/>
      <c r="S35" s="3"/>
      <c r="T35" s="3"/>
      <c r="U35" s="3"/>
      <c r="V35" s="3"/>
      <c r="W35" s="3"/>
      <c r="X35" s="3"/>
      <c r="Y35" s="3"/>
    </row>
    <row r="36" ht="15.75" customHeight="1">
      <c r="A36" s="3"/>
      <c r="B36" s="65"/>
      <c r="C36" s="12"/>
      <c r="D36" s="12"/>
      <c r="E36" s="12"/>
      <c r="F36" s="12"/>
      <c r="G36" s="12"/>
      <c r="H36" s="3"/>
      <c r="I36" s="3"/>
      <c r="J36" s="3"/>
      <c r="K36" s="3"/>
      <c r="L36" s="3"/>
      <c r="M36" s="3"/>
      <c r="N36" s="65"/>
      <c r="O36" s="3"/>
      <c r="P36" s="3"/>
      <c r="Q36" s="3"/>
      <c r="R36" s="3"/>
      <c r="S36" s="3"/>
      <c r="T36" s="3"/>
      <c r="U36" s="3"/>
      <c r="V36" s="3"/>
      <c r="W36" s="3"/>
      <c r="X36" s="3"/>
      <c r="Y36" s="3"/>
    </row>
    <row r="37" ht="15.75" customHeight="1">
      <c r="A37" s="3"/>
      <c r="B37" s="65"/>
      <c r="C37" s="12"/>
      <c r="D37" s="12"/>
      <c r="E37" s="12"/>
      <c r="F37" s="12"/>
      <c r="G37" s="12"/>
      <c r="H37" s="3"/>
      <c r="I37" s="3"/>
      <c r="J37" s="3"/>
      <c r="K37" s="3"/>
      <c r="L37" s="3"/>
      <c r="M37" s="3"/>
      <c r="N37" s="65"/>
      <c r="O37" s="3"/>
      <c r="P37" s="3"/>
      <c r="Q37" s="3"/>
      <c r="R37" s="3"/>
      <c r="S37" s="3"/>
      <c r="T37" s="3"/>
      <c r="U37" s="3"/>
      <c r="V37" s="3"/>
      <c r="W37" s="3"/>
      <c r="X37" s="3"/>
      <c r="Y37" s="3"/>
    </row>
    <row r="38" ht="15.75" customHeight="1">
      <c r="A38" s="3"/>
      <c r="B38" s="65"/>
      <c r="C38" s="12"/>
      <c r="D38" s="12"/>
      <c r="E38" s="12"/>
      <c r="F38" s="12"/>
      <c r="G38" s="12"/>
      <c r="H38" s="3"/>
      <c r="I38" s="3"/>
      <c r="J38" s="3"/>
      <c r="K38" s="3"/>
      <c r="L38" s="3"/>
      <c r="M38" s="3"/>
      <c r="N38" s="65"/>
      <c r="O38" s="3"/>
      <c r="P38" s="3"/>
      <c r="Q38" s="3"/>
      <c r="R38" s="3"/>
      <c r="S38" s="3"/>
      <c r="T38" s="3"/>
      <c r="U38" s="3"/>
      <c r="V38" s="3"/>
      <c r="W38" s="3"/>
      <c r="X38" s="3"/>
      <c r="Y38" s="3"/>
    </row>
    <row r="39" ht="15.75" customHeight="1">
      <c r="A39" s="3"/>
      <c r="B39" s="65"/>
      <c r="C39" s="12"/>
      <c r="D39" s="12"/>
      <c r="E39" s="12"/>
      <c r="F39" s="12"/>
      <c r="G39" s="12"/>
      <c r="H39" s="3"/>
      <c r="I39" s="3"/>
      <c r="J39" s="3"/>
      <c r="K39" s="3"/>
      <c r="L39" s="3"/>
      <c r="M39" s="3"/>
      <c r="N39" s="65"/>
      <c r="O39" s="3"/>
      <c r="P39" s="3"/>
      <c r="Q39" s="3"/>
      <c r="R39" s="3"/>
      <c r="S39" s="3"/>
      <c r="T39" s="3"/>
      <c r="U39" s="3"/>
      <c r="V39" s="3"/>
      <c r="W39" s="3"/>
      <c r="X39" s="3"/>
      <c r="Y39" s="3"/>
    </row>
    <row r="40" ht="15.75" customHeight="1">
      <c r="A40" s="3"/>
      <c r="B40" s="65"/>
      <c r="C40" s="12"/>
      <c r="D40" s="12"/>
      <c r="E40" s="12"/>
      <c r="F40" s="12"/>
      <c r="G40" s="12"/>
      <c r="H40" s="3"/>
      <c r="I40" s="3"/>
      <c r="J40" s="3"/>
      <c r="K40" s="3"/>
      <c r="L40" s="3"/>
      <c r="M40" s="3"/>
      <c r="N40" s="65"/>
      <c r="O40" s="3"/>
      <c r="P40" s="3"/>
      <c r="Q40" s="3"/>
      <c r="R40" s="3"/>
      <c r="S40" s="3"/>
      <c r="T40" s="3"/>
      <c r="U40" s="3"/>
      <c r="V40" s="3"/>
      <c r="W40" s="3"/>
      <c r="X40" s="3"/>
      <c r="Y40" s="3"/>
    </row>
    <row r="41" ht="15.75" customHeight="1">
      <c r="A41" s="3"/>
      <c r="B41" s="65"/>
      <c r="C41" s="12"/>
      <c r="D41" s="12"/>
      <c r="E41" s="12"/>
      <c r="F41" s="12"/>
      <c r="G41" s="12"/>
      <c r="H41" s="3"/>
      <c r="I41" s="3"/>
      <c r="J41" s="3"/>
      <c r="K41" s="3"/>
      <c r="L41" s="3"/>
      <c r="M41" s="3"/>
      <c r="N41" s="65"/>
      <c r="O41" s="3"/>
      <c r="P41" s="3"/>
      <c r="Q41" s="3"/>
      <c r="R41" s="3"/>
      <c r="S41" s="3"/>
      <c r="T41" s="3"/>
      <c r="U41" s="3"/>
      <c r="V41" s="3"/>
      <c r="W41" s="3"/>
      <c r="X41" s="3"/>
      <c r="Y41" s="3"/>
    </row>
    <row r="42" ht="15.75" customHeight="1">
      <c r="A42" s="3"/>
      <c r="B42" s="65"/>
      <c r="C42" s="12"/>
      <c r="D42" s="12"/>
      <c r="E42" s="12"/>
      <c r="F42" s="12"/>
      <c r="G42" s="12"/>
      <c r="H42" s="3"/>
      <c r="I42" s="3"/>
      <c r="J42" s="3"/>
      <c r="K42" s="3"/>
      <c r="L42" s="3"/>
      <c r="M42" s="3"/>
      <c r="N42" s="65"/>
      <c r="O42" s="3"/>
      <c r="P42" s="3"/>
      <c r="Q42" s="3"/>
      <c r="R42" s="3"/>
      <c r="S42" s="3"/>
      <c r="T42" s="3"/>
      <c r="U42" s="3"/>
      <c r="V42" s="3"/>
      <c r="W42" s="3"/>
      <c r="X42" s="3"/>
      <c r="Y42" s="3"/>
    </row>
    <row r="43" ht="15.75" customHeight="1">
      <c r="A43" s="3"/>
      <c r="B43" s="65"/>
      <c r="C43" s="12"/>
      <c r="D43" s="12"/>
      <c r="E43" s="12"/>
      <c r="F43" s="12"/>
      <c r="G43" s="12"/>
      <c r="H43" s="3"/>
      <c r="I43" s="3"/>
      <c r="J43" s="3"/>
      <c r="K43" s="3"/>
      <c r="L43" s="3"/>
      <c r="M43" s="3"/>
      <c r="N43" s="65"/>
      <c r="O43" s="3"/>
      <c r="P43" s="3"/>
      <c r="Q43" s="3"/>
      <c r="R43" s="3"/>
      <c r="S43" s="3"/>
      <c r="T43" s="3"/>
      <c r="U43" s="3"/>
      <c r="V43" s="3"/>
      <c r="W43" s="3"/>
      <c r="X43" s="3"/>
      <c r="Y43" s="3"/>
    </row>
    <row r="44" ht="15.75" customHeight="1">
      <c r="A44" s="3"/>
      <c r="B44" s="65"/>
      <c r="C44" s="12"/>
      <c r="D44" s="12"/>
      <c r="E44" s="12"/>
      <c r="F44" s="12"/>
      <c r="G44" s="12"/>
      <c r="H44" s="3"/>
      <c r="I44" s="3"/>
      <c r="J44" s="3"/>
      <c r="K44" s="3"/>
      <c r="L44" s="3"/>
      <c r="M44" s="3"/>
      <c r="N44" s="65"/>
      <c r="O44" s="3"/>
      <c r="P44" s="3"/>
      <c r="Q44" s="3"/>
      <c r="R44" s="3"/>
      <c r="S44" s="3"/>
      <c r="T44" s="3"/>
      <c r="U44" s="3"/>
      <c r="V44" s="3"/>
      <c r="W44" s="3"/>
      <c r="X44" s="3"/>
      <c r="Y44" s="3"/>
    </row>
    <row r="45" ht="15.75" customHeight="1">
      <c r="A45" s="3"/>
      <c r="B45" s="65"/>
      <c r="C45" s="12"/>
      <c r="D45" s="12"/>
      <c r="E45" s="12"/>
      <c r="F45" s="12"/>
      <c r="G45" s="12"/>
      <c r="H45" s="3"/>
      <c r="I45" s="3"/>
      <c r="J45" s="3"/>
      <c r="K45" s="3"/>
      <c r="L45" s="3"/>
      <c r="M45" s="3"/>
      <c r="N45" s="65"/>
      <c r="O45" s="3"/>
      <c r="P45" s="3"/>
      <c r="Q45" s="3"/>
      <c r="R45" s="3"/>
      <c r="S45" s="3"/>
      <c r="T45" s="3"/>
      <c r="U45" s="3"/>
      <c r="V45" s="3"/>
      <c r="W45" s="3"/>
      <c r="X45" s="3"/>
      <c r="Y45" s="3"/>
    </row>
    <row r="46" ht="15.75" customHeight="1">
      <c r="A46" s="3"/>
      <c r="B46" s="65"/>
      <c r="C46" s="12"/>
      <c r="D46" s="12"/>
      <c r="E46" s="12"/>
      <c r="F46" s="12"/>
      <c r="G46" s="12"/>
      <c r="H46" s="3"/>
      <c r="I46" s="3"/>
      <c r="J46" s="3"/>
      <c r="K46" s="3"/>
      <c r="L46" s="3"/>
      <c r="M46" s="3"/>
      <c r="N46" s="65"/>
      <c r="O46" s="3"/>
      <c r="P46" s="3"/>
      <c r="Q46" s="3"/>
      <c r="R46" s="3"/>
      <c r="S46" s="3"/>
      <c r="T46" s="3"/>
      <c r="U46" s="3"/>
      <c r="V46" s="3"/>
      <c r="W46" s="3"/>
      <c r="X46" s="3"/>
      <c r="Y46" s="3"/>
    </row>
    <row r="47" ht="15.75" customHeight="1">
      <c r="A47" s="3"/>
      <c r="B47" s="65"/>
      <c r="C47" s="12"/>
      <c r="D47" s="12"/>
      <c r="E47" s="12"/>
      <c r="F47" s="12"/>
      <c r="G47" s="12"/>
      <c r="H47" s="3"/>
      <c r="I47" s="3"/>
      <c r="J47" s="3"/>
      <c r="K47" s="3"/>
      <c r="L47" s="3"/>
      <c r="M47" s="3"/>
      <c r="N47" s="65"/>
      <c r="O47" s="3"/>
      <c r="P47" s="3"/>
      <c r="Q47" s="3"/>
      <c r="R47" s="3"/>
      <c r="S47" s="3"/>
      <c r="T47" s="3"/>
      <c r="U47" s="3"/>
      <c r="V47" s="3"/>
      <c r="W47" s="3"/>
      <c r="X47" s="3"/>
      <c r="Y47" s="3"/>
    </row>
    <row r="48" ht="15.75" customHeight="1">
      <c r="A48" s="3"/>
      <c r="B48" s="65"/>
      <c r="C48" s="12"/>
      <c r="D48" s="12"/>
      <c r="E48" s="12"/>
      <c r="F48" s="12"/>
      <c r="G48" s="12"/>
      <c r="H48" s="3"/>
      <c r="I48" s="3"/>
      <c r="J48" s="3"/>
      <c r="K48" s="3"/>
      <c r="L48" s="3"/>
      <c r="M48" s="3"/>
      <c r="N48" s="65"/>
      <c r="O48" s="3"/>
      <c r="P48" s="3"/>
      <c r="Q48" s="3"/>
      <c r="R48" s="3"/>
      <c r="S48" s="3"/>
      <c r="T48" s="3"/>
      <c r="U48" s="3"/>
      <c r="V48" s="3"/>
      <c r="W48" s="3"/>
      <c r="X48" s="3"/>
      <c r="Y48" s="3"/>
    </row>
    <row r="49" ht="15.75" customHeight="1">
      <c r="A49" s="3"/>
      <c r="B49" s="65"/>
      <c r="C49" s="12"/>
      <c r="D49" s="12"/>
      <c r="E49" s="12"/>
      <c r="F49" s="12"/>
      <c r="G49" s="12"/>
      <c r="H49" s="3"/>
      <c r="I49" s="3"/>
      <c r="J49" s="3"/>
      <c r="K49" s="3"/>
      <c r="L49" s="3"/>
      <c r="M49" s="3"/>
      <c r="N49" s="65"/>
      <c r="O49" s="3"/>
      <c r="P49" s="3"/>
      <c r="Q49" s="3"/>
      <c r="R49" s="3"/>
      <c r="S49" s="3"/>
      <c r="T49" s="3"/>
      <c r="U49" s="3"/>
      <c r="V49" s="3"/>
      <c r="W49" s="3"/>
      <c r="X49" s="3"/>
      <c r="Y49" s="3"/>
    </row>
    <row r="50" ht="15.75" customHeight="1">
      <c r="A50" s="3"/>
      <c r="B50" s="65"/>
      <c r="C50" s="12"/>
      <c r="D50" s="12"/>
      <c r="E50" s="12"/>
      <c r="F50" s="12"/>
      <c r="G50" s="12"/>
      <c r="H50" s="3"/>
      <c r="I50" s="3"/>
      <c r="J50" s="3"/>
      <c r="K50" s="3"/>
      <c r="L50" s="3"/>
      <c r="M50" s="3"/>
      <c r="N50" s="65"/>
      <c r="O50" s="3"/>
      <c r="P50" s="3"/>
      <c r="Q50" s="3"/>
      <c r="R50" s="3"/>
      <c r="S50" s="3"/>
      <c r="T50" s="3"/>
      <c r="U50" s="3"/>
      <c r="V50" s="3"/>
      <c r="W50" s="3"/>
      <c r="X50" s="3"/>
      <c r="Y50" s="3"/>
    </row>
    <row r="51" ht="15.75" customHeight="1">
      <c r="A51" s="3"/>
      <c r="B51" s="65"/>
      <c r="C51" s="12"/>
      <c r="D51" s="12"/>
      <c r="E51" s="12"/>
      <c r="F51" s="12"/>
      <c r="G51" s="12"/>
      <c r="H51" s="3"/>
      <c r="I51" s="3"/>
      <c r="J51" s="3"/>
      <c r="K51" s="3"/>
      <c r="L51" s="3"/>
      <c r="M51" s="3"/>
      <c r="N51" s="65"/>
      <c r="O51" s="3"/>
      <c r="P51" s="3"/>
      <c r="Q51" s="3"/>
      <c r="R51" s="3"/>
      <c r="S51" s="3"/>
      <c r="T51" s="3"/>
      <c r="U51" s="3"/>
      <c r="V51" s="3"/>
      <c r="W51" s="3"/>
      <c r="X51" s="3"/>
      <c r="Y51" s="3"/>
    </row>
    <row r="52" ht="15.75" customHeight="1">
      <c r="A52" s="3"/>
      <c r="B52" s="65"/>
      <c r="C52" s="12"/>
      <c r="D52" s="12"/>
      <c r="E52" s="12"/>
      <c r="F52" s="12"/>
      <c r="G52" s="12"/>
      <c r="H52" s="3"/>
      <c r="I52" s="3"/>
      <c r="J52" s="3"/>
      <c r="K52" s="3"/>
      <c r="L52" s="3"/>
      <c r="M52" s="3"/>
      <c r="N52" s="65"/>
      <c r="O52" s="3"/>
      <c r="P52" s="3"/>
      <c r="Q52" s="3"/>
      <c r="R52" s="3"/>
      <c r="S52" s="3"/>
      <c r="T52" s="3"/>
      <c r="U52" s="3"/>
      <c r="V52" s="3"/>
      <c r="W52" s="3"/>
      <c r="X52" s="3"/>
      <c r="Y52" s="3"/>
    </row>
    <row r="53" ht="15.75" customHeight="1">
      <c r="A53" s="3"/>
      <c r="B53" s="65"/>
      <c r="C53" s="12"/>
      <c r="D53" s="12"/>
      <c r="E53" s="12"/>
      <c r="F53" s="12"/>
      <c r="G53" s="12"/>
      <c r="H53" s="3"/>
      <c r="I53" s="3"/>
      <c r="J53" s="3"/>
      <c r="K53" s="3"/>
      <c r="L53" s="3"/>
      <c r="M53" s="3"/>
      <c r="N53" s="65"/>
      <c r="O53" s="3"/>
      <c r="P53" s="3"/>
      <c r="Q53" s="3"/>
      <c r="R53" s="3"/>
      <c r="S53" s="3"/>
      <c r="T53" s="3"/>
      <c r="U53" s="3"/>
      <c r="V53" s="3"/>
      <c r="W53" s="3"/>
      <c r="X53" s="3"/>
      <c r="Y53" s="3"/>
    </row>
    <row r="54" ht="15.75" customHeight="1">
      <c r="A54" s="3"/>
      <c r="B54" s="65"/>
      <c r="C54" s="12"/>
      <c r="D54" s="12"/>
      <c r="E54" s="12"/>
      <c r="F54" s="12"/>
      <c r="G54" s="12"/>
      <c r="H54" s="3"/>
      <c r="I54" s="3"/>
      <c r="J54" s="3"/>
      <c r="K54" s="3"/>
      <c r="L54" s="3"/>
      <c r="M54" s="3"/>
      <c r="N54" s="65"/>
      <c r="O54" s="3"/>
      <c r="P54" s="3"/>
      <c r="Q54" s="3"/>
      <c r="R54" s="3"/>
      <c r="S54" s="3"/>
      <c r="T54" s="3"/>
      <c r="U54" s="3"/>
      <c r="V54" s="3"/>
      <c r="W54" s="3"/>
      <c r="X54" s="3"/>
      <c r="Y54" s="3"/>
    </row>
    <row r="55" ht="15.75" customHeight="1">
      <c r="A55" s="3"/>
      <c r="B55" s="65"/>
      <c r="C55" s="12"/>
      <c r="D55" s="12"/>
      <c r="E55" s="12"/>
      <c r="F55" s="12"/>
      <c r="G55" s="12"/>
      <c r="H55" s="3"/>
      <c r="I55" s="3"/>
      <c r="J55" s="3"/>
      <c r="K55" s="3"/>
      <c r="L55" s="3"/>
      <c r="M55" s="3"/>
      <c r="N55" s="65"/>
      <c r="O55" s="3"/>
      <c r="P55" s="3"/>
      <c r="Q55" s="3"/>
      <c r="R55" s="3"/>
      <c r="S55" s="3"/>
      <c r="T55" s="3"/>
      <c r="U55" s="3"/>
      <c r="V55" s="3"/>
      <c r="W55" s="3"/>
      <c r="X55" s="3"/>
      <c r="Y55" s="3"/>
    </row>
    <row r="56" ht="15.75" customHeight="1">
      <c r="A56" s="3"/>
      <c r="B56" s="65"/>
      <c r="C56" s="12"/>
      <c r="D56" s="12"/>
      <c r="E56" s="12"/>
      <c r="F56" s="12"/>
      <c r="G56" s="12"/>
      <c r="H56" s="3"/>
      <c r="I56" s="3"/>
      <c r="J56" s="3"/>
      <c r="K56" s="3"/>
      <c r="L56" s="3"/>
      <c r="M56" s="3"/>
      <c r="N56" s="65"/>
      <c r="O56" s="3"/>
      <c r="P56" s="3"/>
      <c r="Q56" s="3"/>
      <c r="R56" s="3"/>
      <c r="S56" s="3"/>
      <c r="T56" s="3"/>
      <c r="U56" s="3"/>
      <c r="V56" s="3"/>
      <c r="W56" s="3"/>
      <c r="X56" s="3"/>
      <c r="Y56" s="3"/>
    </row>
    <row r="57" ht="15.75" customHeight="1">
      <c r="A57" s="3"/>
      <c r="B57" s="65"/>
      <c r="C57" s="12"/>
      <c r="D57" s="12"/>
      <c r="E57" s="12"/>
      <c r="F57" s="12"/>
      <c r="G57" s="12"/>
      <c r="H57" s="3"/>
      <c r="I57" s="3"/>
      <c r="J57" s="3"/>
      <c r="K57" s="3"/>
      <c r="L57" s="3"/>
      <c r="M57" s="3"/>
      <c r="N57" s="65"/>
      <c r="O57" s="3"/>
      <c r="P57" s="3"/>
      <c r="Q57" s="3"/>
      <c r="R57" s="3"/>
      <c r="S57" s="3"/>
      <c r="T57" s="3"/>
      <c r="U57" s="3"/>
      <c r="V57" s="3"/>
      <c r="W57" s="3"/>
      <c r="X57" s="3"/>
      <c r="Y57" s="3"/>
    </row>
    <row r="58" ht="15.75" customHeight="1">
      <c r="A58" s="3"/>
      <c r="B58" s="65"/>
      <c r="C58" s="12"/>
      <c r="D58" s="12"/>
      <c r="E58" s="12"/>
      <c r="F58" s="12"/>
      <c r="G58" s="12"/>
      <c r="H58" s="3"/>
      <c r="I58" s="3"/>
      <c r="J58" s="3"/>
      <c r="K58" s="3"/>
      <c r="L58" s="3"/>
      <c r="M58" s="3"/>
      <c r="N58" s="65"/>
      <c r="O58" s="3"/>
      <c r="P58" s="3"/>
      <c r="Q58" s="3"/>
      <c r="R58" s="3"/>
      <c r="S58" s="3"/>
      <c r="T58" s="3"/>
      <c r="U58" s="3"/>
      <c r="V58" s="3"/>
      <c r="W58" s="3"/>
      <c r="X58" s="3"/>
      <c r="Y58" s="3"/>
    </row>
    <row r="59" ht="15.75" customHeight="1">
      <c r="A59" s="3"/>
      <c r="B59" s="65"/>
      <c r="C59" s="12"/>
      <c r="D59" s="12"/>
      <c r="E59" s="12"/>
      <c r="F59" s="12"/>
      <c r="G59" s="12"/>
      <c r="H59" s="3"/>
      <c r="I59" s="3"/>
      <c r="J59" s="3"/>
      <c r="K59" s="3"/>
      <c r="L59" s="3"/>
      <c r="M59" s="3"/>
      <c r="N59" s="65"/>
      <c r="O59" s="3"/>
      <c r="P59" s="3"/>
      <c r="Q59" s="3"/>
      <c r="R59" s="3"/>
      <c r="S59" s="3"/>
      <c r="T59" s="3"/>
      <c r="U59" s="3"/>
      <c r="V59" s="3"/>
      <c r="W59" s="3"/>
      <c r="X59" s="3"/>
      <c r="Y59" s="3"/>
    </row>
    <row r="60" ht="15.75" customHeight="1">
      <c r="A60" s="3"/>
      <c r="B60" s="65"/>
      <c r="C60" s="12"/>
      <c r="D60" s="12"/>
      <c r="E60" s="12"/>
      <c r="F60" s="12"/>
      <c r="G60" s="12"/>
      <c r="H60" s="3"/>
      <c r="I60" s="3"/>
      <c r="J60" s="3"/>
      <c r="K60" s="3"/>
      <c r="L60" s="3"/>
      <c r="M60" s="3"/>
      <c r="N60" s="65"/>
      <c r="O60" s="3"/>
      <c r="P60" s="3"/>
      <c r="Q60" s="3"/>
      <c r="R60" s="3"/>
      <c r="S60" s="3"/>
      <c r="T60" s="3"/>
      <c r="U60" s="3"/>
      <c r="V60" s="3"/>
      <c r="W60" s="3"/>
      <c r="X60" s="3"/>
      <c r="Y60" s="3"/>
    </row>
    <row r="61" ht="15.75" customHeight="1">
      <c r="A61" s="3"/>
      <c r="B61" s="65"/>
      <c r="C61" s="12"/>
      <c r="D61" s="12"/>
      <c r="E61" s="12"/>
      <c r="F61" s="12"/>
      <c r="G61" s="12"/>
      <c r="H61" s="3"/>
      <c r="I61" s="3"/>
      <c r="J61" s="3"/>
      <c r="K61" s="3"/>
      <c r="L61" s="3"/>
      <c r="M61" s="3"/>
      <c r="N61" s="65"/>
      <c r="O61" s="3"/>
      <c r="P61" s="3"/>
      <c r="Q61" s="3"/>
      <c r="R61" s="3"/>
      <c r="S61" s="3"/>
      <c r="T61" s="3"/>
      <c r="U61" s="3"/>
      <c r="V61" s="3"/>
      <c r="W61" s="3"/>
      <c r="X61" s="3"/>
      <c r="Y61" s="3"/>
    </row>
    <row r="62" ht="15.75" customHeight="1">
      <c r="A62" s="3"/>
      <c r="B62" s="65"/>
      <c r="C62" s="12"/>
      <c r="D62" s="12"/>
      <c r="E62" s="12"/>
      <c r="F62" s="12"/>
      <c r="G62" s="12"/>
      <c r="H62" s="3"/>
      <c r="I62" s="3"/>
      <c r="J62" s="3"/>
      <c r="K62" s="3"/>
      <c r="L62" s="3"/>
      <c r="M62" s="3"/>
      <c r="N62" s="65"/>
      <c r="O62" s="3"/>
      <c r="P62" s="3"/>
      <c r="Q62" s="3"/>
      <c r="R62" s="3"/>
      <c r="S62" s="3"/>
      <c r="T62" s="3"/>
      <c r="U62" s="3"/>
      <c r="V62" s="3"/>
      <c r="W62" s="3"/>
      <c r="X62" s="3"/>
      <c r="Y62" s="3"/>
    </row>
    <row r="63" ht="15.75" customHeight="1">
      <c r="A63" s="3"/>
      <c r="B63" s="65"/>
      <c r="C63" s="12"/>
      <c r="D63" s="12"/>
      <c r="E63" s="12"/>
      <c r="F63" s="12"/>
      <c r="G63" s="12"/>
      <c r="H63" s="3"/>
      <c r="I63" s="3"/>
      <c r="J63" s="3"/>
      <c r="K63" s="3"/>
      <c r="L63" s="3"/>
      <c r="M63" s="3"/>
      <c r="N63" s="65"/>
      <c r="O63" s="3"/>
      <c r="P63" s="3"/>
      <c r="Q63" s="3"/>
      <c r="R63" s="3"/>
      <c r="S63" s="3"/>
      <c r="T63" s="3"/>
      <c r="U63" s="3"/>
      <c r="V63" s="3"/>
      <c r="W63" s="3"/>
      <c r="X63" s="3"/>
      <c r="Y63" s="3"/>
    </row>
    <row r="64" ht="15.75" customHeight="1">
      <c r="A64" s="3"/>
      <c r="B64" s="65"/>
      <c r="C64" s="12"/>
      <c r="D64" s="12"/>
      <c r="E64" s="12"/>
      <c r="F64" s="12"/>
      <c r="G64" s="12"/>
      <c r="H64" s="3"/>
      <c r="I64" s="3"/>
      <c r="J64" s="3"/>
      <c r="K64" s="3"/>
      <c r="L64" s="3"/>
      <c r="M64" s="3"/>
      <c r="N64" s="65"/>
      <c r="O64" s="3"/>
      <c r="P64" s="3"/>
      <c r="Q64" s="3"/>
      <c r="R64" s="3"/>
      <c r="S64" s="3"/>
      <c r="T64" s="3"/>
      <c r="U64" s="3"/>
      <c r="V64" s="3"/>
      <c r="W64" s="3"/>
      <c r="X64" s="3"/>
      <c r="Y64" s="3"/>
    </row>
    <row r="65" ht="15.75" customHeight="1">
      <c r="A65" s="3"/>
      <c r="B65" s="65"/>
      <c r="C65" s="12"/>
      <c r="D65" s="12"/>
      <c r="E65" s="12"/>
      <c r="F65" s="12"/>
      <c r="G65" s="12"/>
      <c r="H65" s="3"/>
      <c r="I65" s="3"/>
      <c r="J65" s="3"/>
      <c r="K65" s="3"/>
      <c r="L65" s="3"/>
      <c r="M65" s="3"/>
      <c r="N65" s="65"/>
      <c r="O65" s="3"/>
      <c r="P65" s="3"/>
      <c r="Q65" s="3"/>
      <c r="R65" s="3"/>
      <c r="S65" s="3"/>
      <c r="T65" s="3"/>
      <c r="U65" s="3"/>
      <c r="V65" s="3"/>
      <c r="W65" s="3"/>
      <c r="X65" s="3"/>
      <c r="Y65" s="3"/>
    </row>
    <row r="66" ht="15.75" customHeight="1">
      <c r="A66" s="3"/>
      <c r="B66" s="65"/>
      <c r="C66" s="12"/>
      <c r="D66" s="12"/>
      <c r="E66" s="12"/>
      <c r="F66" s="12"/>
      <c r="G66" s="12"/>
      <c r="H66" s="3"/>
      <c r="I66" s="3"/>
      <c r="J66" s="3"/>
      <c r="K66" s="3"/>
      <c r="L66" s="3"/>
      <c r="M66" s="3"/>
      <c r="N66" s="65"/>
      <c r="O66" s="3"/>
      <c r="P66" s="3"/>
      <c r="Q66" s="3"/>
      <c r="R66" s="3"/>
      <c r="S66" s="3"/>
      <c r="T66" s="3"/>
      <c r="U66" s="3"/>
      <c r="V66" s="3"/>
      <c r="W66" s="3"/>
      <c r="X66" s="3"/>
      <c r="Y66" s="3"/>
    </row>
    <row r="67" ht="15.75" customHeight="1">
      <c r="A67" s="3"/>
      <c r="B67" s="65"/>
      <c r="C67" s="12"/>
      <c r="D67" s="12"/>
      <c r="E67" s="12"/>
      <c r="F67" s="12"/>
      <c r="G67" s="12"/>
      <c r="H67" s="3"/>
      <c r="I67" s="3"/>
      <c r="J67" s="3"/>
      <c r="K67" s="3"/>
      <c r="L67" s="3"/>
      <c r="M67" s="3"/>
      <c r="N67" s="65"/>
      <c r="O67" s="3"/>
      <c r="P67" s="3"/>
      <c r="Q67" s="3"/>
      <c r="R67" s="3"/>
      <c r="S67" s="3"/>
      <c r="T67" s="3"/>
      <c r="U67" s="3"/>
      <c r="V67" s="3"/>
      <c r="W67" s="3"/>
      <c r="X67" s="3"/>
      <c r="Y67" s="3"/>
    </row>
    <row r="68" ht="15.75" customHeight="1">
      <c r="A68" s="3"/>
      <c r="B68" s="65"/>
      <c r="C68" s="12"/>
      <c r="D68" s="12"/>
      <c r="E68" s="12"/>
      <c r="F68" s="12"/>
      <c r="G68" s="12"/>
      <c r="H68" s="3"/>
      <c r="I68" s="3"/>
      <c r="J68" s="3"/>
      <c r="K68" s="3"/>
      <c r="L68" s="3"/>
      <c r="M68" s="3"/>
      <c r="N68" s="65"/>
      <c r="O68" s="3"/>
      <c r="P68" s="3"/>
      <c r="Q68" s="3"/>
      <c r="R68" s="3"/>
      <c r="S68" s="3"/>
      <c r="T68" s="3"/>
      <c r="U68" s="3"/>
      <c r="V68" s="3"/>
      <c r="W68" s="3"/>
      <c r="X68" s="3"/>
      <c r="Y68" s="3"/>
    </row>
    <row r="69" ht="15.75" customHeight="1">
      <c r="A69" s="3"/>
      <c r="B69" s="65"/>
      <c r="C69" s="12"/>
      <c r="D69" s="12"/>
      <c r="E69" s="12"/>
      <c r="F69" s="12"/>
      <c r="G69" s="12"/>
      <c r="H69" s="3"/>
      <c r="I69" s="3"/>
      <c r="J69" s="3"/>
      <c r="K69" s="3"/>
      <c r="L69" s="3"/>
      <c r="M69" s="3"/>
      <c r="N69" s="65"/>
      <c r="O69" s="3"/>
      <c r="P69" s="3"/>
      <c r="Q69" s="3"/>
      <c r="R69" s="3"/>
      <c r="S69" s="3"/>
      <c r="T69" s="3"/>
      <c r="U69" s="3"/>
      <c r="V69" s="3"/>
      <c r="W69" s="3"/>
      <c r="X69" s="3"/>
      <c r="Y69" s="3"/>
    </row>
    <row r="70" ht="15.75" customHeight="1">
      <c r="A70" s="3"/>
      <c r="B70" s="65"/>
      <c r="C70" s="12"/>
      <c r="D70" s="12"/>
      <c r="E70" s="12"/>
      <c r="F70" s="12"/>
      <c r="G70" s="12"/>
      <c r="H70" s="3"/>
      <c r="I70" s="3"/>
      <c r="J70" s="3"/>
      <c r="K70" s="3"/>
      <c r="L70" s="3"/>
      <c r="M70" s="3"/>
      <c r="N70" s="65"/>
      <c r="O70" s="3"/>
      <c r="P70" s="3"/>
      <c r="Q70" s="3"/>
      <c r="R70" s="3"/>
      <c r="S70" s="3"/>
      <c r="T70" s="3"/>
      <c r="U70" s="3"/>
      <c r="V70" s="3"/>
      <c r="W70" s="3"/>
      <c r="X70" s="3"/>
      <c r="Y70" s="3"/>
    </row>
    <row r="71" ht="15.75" customHeight="1">
      <c r="A71" s="3"/>
      <c r="B71" s="65"/>
      <c r="C71" s="12"/>
      <c r="D71" s="12"/>
      <c r="E71" s="12"/>
      <c r="F71" s="12"/>
      <c r="G71" s="12"/>
      <c r="H71" s="3"/>
      <c r="I71" s="3"/>
      <c r="J71" s="3"/>
      <c r="K71" s="3"/>
      <c r="L71" s="3"/>
      <c r="M71" s="3"/>
      <c r="N71" s="65"/>
      <c r="O71" s="3"/>
      <c r="P71" s="3"/>
      <c r="Q71" s="3"/>
      <c r="R71" s="3"/>
      <c r="S71" s="3"/>
      <c r="T71" s="3"/>
      <c r="U71" s="3"/>
      <c r="V71" s="3"/>
      <c r="W71" s="3"/>
      <c r="X71" s="3"/>
      <c r="Y71" s="3"/>
    </row>
    <row r="72" ht="15.75" customHeight="1">
      <c r="A72" s="3"/>
      <c r="B72" s="65"/>
      <c r="C72" s="12"/>
      <c r="D72" s="12"/>
      <c r="E72" s="12"/>
      <c r="F72" s="12"/>
      <c r="G72" s="12"/>
      <c r="H72" s="3"/>
      <c r="I72" s="3"/>
      <c r="J72" s="3"/>
      <c r="K72" s="3"/>
      <c r="L72" s="3"/>
      <c r="M72" s="3"/>
      <c r="N72" s="65"/>
      <c r="O72" s="3"/>
      <c r="P72" s="3"/>
      <c r="Q72" s="3"/>
      <c r="R72" s="3"/>
      <c r="S72" s="3"/>
      <c r="T72" s="3"/>
      <c r="U72" s="3"/>
      <c r="V72" s="3"/>
      <c r="W72" s="3"/>
      <c r="X72" s="3"/>
      <c r="Y72" s="3"/>
    </row>
    <row r="73" ht="15.75" customHeight="1">
      <c r="A73" s="3"/>
      <c r="B73" s="65"/>
      <c r="C73" s="12"/>
      <c r="D73" s="12"/>
      <c r="E73" s="12"/>
      <c r="F73" s="12"/>
      <c r="G73" s="12"/>
      <c r="H73" s="3"/>
      <c r="I73" s="3"/>
      <c r="J73" s="3"/>
      <c r="K73" s="3"/>
      <c r="L73" s="3"/>
      <c r="M73" s="3"/>
      <c r="N73" s="65"/>
      <c r="O73" s="3"/>
      <c r="P73" s="3"/>
      <c r="Q73" s="3"/>
      <c r="R73" s="3"/>
      <c r="S73" s="3"/>
      <c r="T73" s="3"/>
      <c r="U73" s="3"/>
      <c r="V73" s="3"/>
      <c r="W73" s="3"/>
      <c r="X73" s="3"/>
      <c r="Y73" s="3"/>
    </row>
    <row r="74" ht="15.75" customHeight="1">
      <c r="A74" s="3"/>
      <c r="B74" s="65"/>
      <c r="C74" s="12"/>
      <c r="D74" s="12"/>
      <c r="E74" s="12"/>
      <c r="F74" s="12"/>
      <c r="G74" s="12"/>
      <c r="H74" s="3"/>
      <c r="I74" s="3"/>
      <c r="J74" s="3"/>
      <c r="K74" s="3"/>
      <c r="L74" s="3"/>
      <c r="M74" s="3"/>
      <c r="N74" s="65"/>
      <c r="O74" s="3"/>
      <c r="P74" s="3"/>
      <c r="Q74" s="3"/>
      <c r="R74" s="3"/>
      <c r="S74" s="3"/>
      <c r="T74" s="3"/>
      <c r="U74" s="3"/>
      <c r="V74" s="3"/>
      <c r="W74" s="3"/>
      <c r="X74" s="3"/>
      <c r="Y74" s="3"/>
    </row>
    <row r="75" ht="15.75" customHeight="1">
      <c r="A75" s="3"/>
      <c r="B75" s="65"/>
      <c r="C75" s="12"/>
      <c r="D75" s="12"/>
      <c r="E75" s="12"/>
      <c r="F75" s="12"/>
      <c r="G75" s="12"/>
      <c r="H75" s="3"/>
      <c r="I75" s="3"/>
      <c r="J75" s="3"/>
      <c r="K75" s="3"/>
      <c r="L75" s="3"/>
      <c r="M75" s="3"/>
      <c r="N75" s="65"/>
      <c r="O75" s="3"/>
      <c r="P75" s="3"/>
      <c r="Q75" s="3"/>
      <c r="R75" s="3"/>
      <c r="S75" s="3"/>
      <c r="T75" s="3"/>
      <c r="U75" s="3"/>
      <c r="V75" s="3"/>
      <c r="W75" s="3"/>
      <c r="X75" s="3"/>
      <c r="Y75" s="3"/>
    </row>
    <row r="76" ht="15.75" customHeight="1">
      <c r="A76" s="3"/>
      <c r="B76" s="65"/>
      <c r="C76" s="12"/>
      <c r="D76" s="12"/>
      <c r="E76" s="12"/>
      <c r="F76" s="12"/>
      <c r="G76" s="12"/>
      <c r="H76" s="3"/>
      <c r="I76" s="3"/>
      <c r="J76" s="3"/>
      <c r="K76" s="3"/>
      <c r="L76" s="3"/>
      <c r="M76" s="3"/>
      <c r="N76" s="65"/>
      <c r="O76" s="3"/>
      <c r="P76" s="3"/>
      <c r="Q76" s="3"/>
      <c r="R76" s="3"/>
      <c r="S76" s="3"/>
      <c r="T76" s="3"/>
      <c r="U76" s="3"/>
      <c r="V76" s="3"/>
      <c r="W76" s="3"/>
      <c r="X76" s="3"/>
      <c r="Y76" s="3"/>
    </row>
    <row r="77" ht="15.75" customHeight="1">
      <c r="A77" s="3"/>
      <c r="B77" s="65"/>
      <c r="C77" s="12"/>
      <c r="D77" s="12"/>
      <c r="E77" s="12"/>
      <c r="F77" s="12"/>
      <c r="G77" s="12"/>
      <c r="H77" s="3"/>
      <c r="I77" s="3"/>
      <c r="J77" s="3"/>
      <c r="K77" s="3"/>
      <c r="L77" s="3"/>
      <c r="M77" s="3"/>
      <c r="N77" s="65"/>
      <c r="O77" s="3"/>
      <c r="P77" s="3"/>
      <c r="Q77" s="3"/>
      <c r="R77" s="3"/>
      <c r="S77" s="3"/>
      <c r="T77" s="3"/>
      <c r="U77" s="3"/>
      <c r="V77" s="3"/>
      <c r="W77" s="3"/>
      <c r="X77" s="3"/>
      <c r="Y77" s="3"/>
    </row>
    <row r="78" ht="15.75" customHeight="1">
      <c r="A78" s="3"/>
      <c r="B78" s="65"/>
      <c r="C78" s="12"/>
      <c r="D78" s="12"/>
      <c r="E78" s="12"/>
      <c r="F78" s="12"/>
      <c r="G78" s="12"/>
      <c r="H78" s="3"/>
      <c r="I78" s="3"/>
      <c r="J78" s="3"/>
      <c r="K78" s="3"/>
      <c r="L78" s="3"/>
      <c r="M78" s="3"/>
      <c r="N78" s="65"/>
      <c r="O78" s="3"/>
      <c r="P78" s="3"/>
      <c r="Q78" s="3"/>
      <c r="R78" s="3"/>
      <c r="S78" s="3"/>
      <c r="T78" s="3"/>
      <c r="U78" s="3"/>
      <c r="V78" s="3"/>
      <c r="W78" s="3"/>
      <c r="X78" s="3"/>
      <c r="Y78" s="3"/>
    </row>
    <row r="79" ht="15.75" customHeight="1">
      <c r="A79" s="3"/>
      <c r="B79" s="65"/>
      <c r="C79" s="12"/>
      <c r="D79" s="12"/>
      <c r="E79" s="12"/>
      <c r="F79" s="12"/>
      <c r="G79" s="12"/>
      <c r="H79" s="3"/>
      <c r="I79" s="3"/>
      <c r="J79" s="3"/>
      <c r="K79" s="3"/>
      <c r="L79" s="3"/>
      <c r="M79" s="3"/>
      <c r="N79" s="65"/>
      <c r="O79" s="3"/>
      <c r="P79" s="3"/>
      <c r="Q79" s="3"/>
      <c r="R79" s="3"/>
      <c r="S79" s="3"/>
      <c r="T79" s="3"/>
      <c r="U79" s="3"/>
      <c r="V79" s="3"/>
      <c r="W79" s="3"/>
      <c r="X79" s="3"/>
      <c r="Y79" s="3"/>
    </row>
    <row r="80" ht="15.75" customHeight="1">
      <c r="A80" s="3"/>
      <c r="B80" s="65"/>
      <c r="C80" s="12"/>
      <c r="D80" s="12"/>
      <c r="E80" s="12"/>
      <c r="F80" s="12"/>
      <c r="G80" s="12"/>
      <c r="H80" s="3"/>
      <c r="I80" s="3"/>
      <c r="J80" s="3"/>
      <c r="K80" s="3"/>
      <c r="L80" s="3"/>
      <c r="M80" s="3"/>
      <c r="N80" s="65"/>
      <c r="O80" s="3"/>
      <c r="P80" s="3"/>
      <c r="Q80" s="3"/>
      <c r="R80" s="3"/>
      <c r="S80" s="3"/>
      <c r="T80" s="3"/>
      <c r="U80" s="3"/>
      <c r="V80" s="3"/>
      <c r="W80" s="3"/>
      <c r="X80" s="3"/>
      <c r="Y80" s="3"/>
    </row>
    <row r="81" ht="15.75" customHeight="1">
      <c r="A81" s="3"/>
      <c r="B81" s="65"/>
      <c r="C81" s="12"/>
      <c r="D81" s="12"/>
      <c r="E81" s="12"/>
      <c r="F81" s="12"/>
      <c r="G81" s="12"/>
      <c r="H81" s="3"/>
      <c r="I81" s="3"/>
      <c r="J81" s="3"/>
      <c r="K81" s="3"/>
      <c r="L81" s="3"/>
      <c r="M81" s="3"/>
      <c r="N81" s="65"/>
      <c r="O81" s="3"/>
      <c r="P81" s="3"/>
      <c r="Q81" s="3"/>
      <c r="R81" s="3"/>
      <c r="S81" s="3"/>
      <c r="T81" s="3"/>
      <c r="U81" s="3"/>
      <c r="V81" s="3"/>
      <c r="W81" s="3"/>
      <c r="X81" s="3"/>
      <c r="Y81" s="3"/>
    </row>
    <row r="82" ht="15.75" customHeight="1">
      <c r="A82" s="3"/>
      <c r="B82" s="65"/>
      <c r="C82" s="12"/>
      <c r="D82" s="12"/>
      <c r="E82" s="12"/>
      <c r="F82" s="12"/>
      <c r="G82" s="12"/>
      <c r="H82" s="3"/>
      <c r="I82" s="3"/>
      <c r="J82" s="3"/>
      <c r="K82" s="3"/>
      <c r="L82" s="3"/>
      <c r="M82" s="3"/>
      <c r="N82" s="65"/>
      <c r="O82" s="3"/>
      <c r="P82" s="3"/>
      <c r="Q82" s="3"/>
      <c r="R82" s="3"/>
      <c r="S82" s="3"/>
      <c r="T82" s="3"/>
      <c r="U82" s="3"/>
      <c r="V82" s="3"/>
      <c r="W82" s="3"/>
      <c r="X82" s="3"/>
      <c r="Y82" s="3"/>
    </row>
    <row r="83" ht="15.75" customHeight="1">
      <c r="A83" s="3"/>
      <c r="B83" s="65"/>
      <c r="C83" s="12"/>
      <c r="D83" s="12"/>
      <c r="E83" s="12"/>
      <c r="F83" s="12"/>
      <c r="G83" s="12"/>
      <c r="H83" s="3"/>
      <c r="I83" s="3"/>
      <c r="J83" s="3"/>
      <c r="K83" s="3"/>
      <c r="L83" s="3"/>
      <c r="M83" s="3"/>
      <c r="N83" s="65"/>
      <c r="O83" s="3"/>
      <c r="P83" s="3"/>
      <c r="Q83" s="3"/>
      <c r="R83" s="3"/>
      <c r="S83" s="3"/>
      <c r="T83" s="3"/>
      <c r="U83" s="3"/>
      <c r="V83" s="3"/>
      <c r="W83" s="3"/>
      <c r="X83" s="3"/>
      <c r="Y83" s="3"/>
    </row>
    <row r="84" ht="15.75" customHeight="1">
      <c r="A84" s="3"/>
      <c r="B84" s="65"/>
      <c r="C84" s="12"/>
      <c r="D84" s="12"/>
      <c r="E84" s="12"/>
      <c r="F84" s="12"/>
      <c r="G84" s="12"/>
      <c r="H84" s="3"/>
      <c r="I84" s="3"/>
      <c r="J84" s="3"/>
      <c r="K84" s="3"/>
      <c r="L84" s="3"/>
      <c r="M84" s="3"/>
      <c r="N84" s="65"/>
      <c r="O84" s="3"/>
      <c r="P84" s="3"/>
      <c r="Q84" s="3"/>
      <c r="R84" s="3"/>
      <c r="S84" s="3"/>
      <c r="T84" s="3"/>
      <c r="U84" s="3"/>
      <c r="V84" s="3"/>
      <c r="W84" s="3"/>
      <c r="X84" s="3"/>
      <c r="Y84" s="3"/>
    </row>
    <row r="85" ht="15.75" customHeight="1">
      <c r="A85" s="3"/>
      <c r="B85" s="65"/>
      <c r="C85" s="12"/>
      <c r="D85" s="12"/>
      <c r="E85" s="12"/>
      <c r="F85" s="12"/>
      <c r="G85" s="12"/>
      <c r="H85" s="3"/>
      <c r="I85" s="3"/>
      <c r="J85" s="3"/>
      <c r="K85" s="3"/>
      <c r="L85" s="3"/>
      <c r="M85" s="3"/>
      <c r="N85" s="65"/>
      <c r="O85" s="3"/>
      <c r="P85" s="3"/>
      <c r="Q85" s="3"/>
      <c r="R85" s="3"/>
      <c r="S85" s="3"/>
      <c r="T85" s="3"/>
      <c r="U85" s="3"/>
      <c r="V85" s="3"/>
      <c r="W85" s="3"/>
      <c r="X85" s="3"/>
      <c r="Y85" s="3"/>
    </row>
    <row r="86" ht="15.75" customHeight="1">
      <c r="A86" s="3"/>
      <c r="B86" s="65"/>
      <c r="C86" s="12"/>
      <c r="D86" s="12"/>
      <c r="E86" s="12"/>
      <c r="F86" s="12"/>
      <c r="G86" s="12"/>
      <c r="H86" s="3"/>
      <c r="I86" s="3"/>
      <c r="J86" s="3"/>
      <c r="K86" s="3"/>
      <c r="L86" s="3"/>
      <c r="M86" s="3"/>
      <c r="N86" s="65"/>
      <c r="O86" s="3"/>
      <c r="P86" s="3"/>
      <c r="Q86" s="3"/>
      <c r="R86" s="3"/>
      <c r="S86" s="3"/>
      <c r="T86" s="3"/>
      <c r="U86" s="3"/>
      <c r="V86" s="3"/>
      <c r="W86" s="3"/>
      <c r="X86" s="3"/>
      <c r="Y86" s="3"/>
    </row>
    <row r="87" ht="15.75" customHeight="1">
      <c r="A87" s="3"/>
      <c r="B87" s="65"/>
      <c r="C87" s="12"/>
      <c r="D87" s="12"/>
      <c r="E87" s="12"/>
      <c r="F87" s="12"/>
      <c r="G87" s="12"/>
      <c r="H87" s="3"/>
      <c r="I87" s="3"/>
      <c r="J87" s="3"/>
      <c r="K87" s="3"/>
      <c r="L87" s="3"/>
      <c r="M87" s="3"/>
      <c r="N87" s="65"/>
      <c r="O87" s="3"/>
      <c r="P87" s="3"/>
      <c r="Q87" s="3"/>
      <c r="R87" s="3"/>
      <c r="S87" s="3"/>
      <c r="T87" s="3"/>
      <c r="U87" s="3"/>
      <c r="V87" s="3"/>
      <c r="W87" s="3"/>
      <c r="X87" s="3"/>
      <c r="Y87" s="3"/>
    </row>
    <row r="88" ht="15.75" customHeight="1">
      <c r="A88" s="3"/>
      <c r="B88" s="65"/>
      <c r="C88" s="12"/>
      <c r="D88" s="12"/>
      <c r="E88" s="12"/>
      <c r="F88" s="12"/>
      <c r="G88" s="12"/>
      <c r="H88" s="3"/>
      <c r="I88" s="3"/>
      <c r="J88" s="3"/>
      <c r="K88" s="3"/>
      <c r="L88" s="3"/>
      <c r="M88" s="3"/>
      <c r="N88" s="65"/>
      <c r="O88" s="3"/>
      <c r="P88" s="3"/>
      <c r="Q88" s="3"/>
      <c r="R88" s="3"/>
      <c r="S88" s="3"/>
      <c r="T88" s="3"/>
      <c r="U88" s="3"/>
      <c r="V88" s="3"/>
      <c r="W88" s="3"/>
      <c r="X88" s="3"/>
      <c r="Y88" s="3"/>
    </row>
    <row r="89" ht="15.75" customHeight="1">
      <c r="A89" s="3"/>
      <c r="B89" s="65"/>
      <c r="C89" s="12"/>
      <c r="D89" s="12"/>
      <c r="E89" s="12"/>
      <c r="F89" s="12"/>
      <c r="G89" s="12"/>
      <c r="H89" s="3"/>
      <c r="I89" s="3"/>
      <c r="J89" s="3"/>
      <c r="K89" s="3"/>
      <c r="L89" s="3"/>
      <c r="M89" s="3"/>
      <c r="N89" s="65"/>
      <c r="O89" s="3"/>
      <c r="P89" s="3"/>
      <c r="Q89" s="3"/>
      <c r="R89" s="3"/>
      <c r="S89" s="3"/>
      <c r="T89" s="3"/>
      <c r="U89" s="3"/>
      <c r="V89" s="3"/>
      <c r="W89" s="3"/>
      <c r="X89" s="3"/>
      <c r="Y89" s="3"/>
    </row>
    <row r="90" ht="15.75" customHeight="1">
      <c r="A90" s="3"/>
      <c r="B90" s="65"/>
      <c r="C90" s="12"/>
      <c r="D90" s="12"/>
      <c r="E90" s="12"/>
      <c r="F90" s="12"/>
      <c r="G90" s="12"/>
      <c r="H90" s="3"/>
      <c r="I90" s="3"/>
      <c r="J90" s="3"/>
      <c r="K90" s="3"/>
      <c r="L90" s="3"/>
      <c r="M90" s="3"/>
      <c r="N90" s="65"/>
      <c r="O90" s="3"/>
      <c r="P90" s="3"/>
      <c r="Q90" s="3"/>
      <c r="R90" s="3"/>
      <c r="S90" s="3"/>
      <c r="T90" s="3"/>
      <c r="U90" s="3"/>
      <c r="V90" s="3"/>
      <c r="W90" s="3"/>
      <c r="X90" s="3"/>
      <c r="Y90" s="3"/>
    </row>
    <row r="91" ht="15.75" customHeight="1">
      <c r="A91" s="3"/>
      <c r="B91" s="65"/>
      <c r="C91" s="12"/>
      <c r="D91" s="12"/>
      <c r="E91" s="12"/>
      <c r="F91" s="12"/>
      <c r="G91" s="12"/>
      <c r="H91" s="3"/>
      <c r="I91" s="3"/>
      <c r="J91" s="3"/>
      <c r="K91" s="3"/>
      <c r="L91" s="3"/>
      <c r="M91" s="3"/>
      <c r="N91" s="65"/>
      <c r="O91" s="3"/>
      <c r="P91" s="3"/>
      <c r="Q91" s="3"/>
      <c r="R91" s="3"/>
      <c r="S91" s="3"/>
      <c r="T91" s="3"/>
      <c r="U91" s="3"/>
      <c r="V91" s="3"/>
      <c r="W91" s="3"/>
      <c r="X91" s="3"/>
      <c r="Y91" s="3"/>
    </row>
    <row r="92" ht="15.75" customHeight="1">
      <c r="A92" s="3"/>
      <c r="B92" s="65"/>
      <c r="C92" s="12"/>
      <c r="D92" s="12"/>
      <c r="E92" s="12"/>
      <c r="F92" s="12"/>
      <c r="G92" s="12"/>
      <c r="H92" s="3"/>
      <c r="I92" s="3"/>
      <c r="J92" s="3"/>
      <c r="K92" s="3"/>
      <c r="L92" s="3"/>
      <c r="M92" s="3"/>
      <c r="N92" s="65"/>
      <c r="O92" s="3"/>
      <c r="P92" s="3"/>
      <c r="Q92" s="3"/>
      <c r="R92" s="3"/>
      <c r="S92" s="3"/>
      <c r="T92" s="3"/>
      <c r="U92" s="3"/>
      <c r="V92" s="3"/>
      <c r="W92" s="3"/>
      <c r="X92" s="3"/>
      <c r="Y92" s="3"/>
    </row>
    <row r="93" ht="15.75" customHeight="1">
      <c r="A93" s="3"/>
      <c r="B93" s="65"/>
      <c r="C93" s="12"/>
      <c r="D93" s="12"/>
      <c r="E93" s="12"/>
      <c r="F93" s="12"/>
      <c r="G93" s="12"/>
      <c r="H93" s="3"/>
      <c r="I93" s="3"/>
      <c r="J93" s="3"/>
      <c r="K93" s="3"/>
      <c r="L93" s="3"/>
      <c r="M93" s="3"/>
      <c r="N93" s="65"/>
      <c r="O93" s="3"/>
      <c r="P93" s="3"/>
      <c r="Q93" s="3"/>
      <c r="R93" s="3"/>
      <c r="S93" s="3"/>
      <c r="T93" s="3"/>
      <c r="U93" s="3"/>
      <c r="V93" s="3"/>
      <c r="W93" s="3"/>
      <c r="X93" s="3"/>
      <c r="Y93" s="3"/>
    </row>
    <row r="94" ht="15.75" customHeight="1">
      <c r="A94" s="3"/>
      <c r="B94" s="65"/>
      <c r="C94" s="12"/>
      <c r="D94" s="12"/>
      <c r="E94" s="12"/>
      <c r="F94" s="12"/>
      <c r="G94" s="12"/>
      <c r="H94" s="3"/>
      <c r="I94" s="3"/>
      <c r="J94" s="3"/>
      <c r="K94" s="3"/>
      <c r="L94" s="3"/>
      <c r="M94" s="3"/>
      <c r="N94" s="65"/>
      <c r="O94" s="3"/>
      <c r="P94" s="3"/>
      <c r="Q94" s="3"/>
      <c r="R94" s="3"/>
      <c r="S94" s="3"/>
      <c r="T94" s="3"/>
      <c r="U94" s="3"/>
      <c r="V94" s="3"/>
      <c r="W94" s="3"/>
      <c r="X94" s="3"/>
      <c r="Y94" s="3"/>
    </row>
    <row r="95" ht="15.75" customHeight="1">
      <c r="A95" s="3"/>
      <c r="B95" s="65"/>
      <c r="C95" s="12"/>
      <c r="D95" s="12"/>
      <c r="E95" s="12"/>
      <c r="F95" s="12"/>
      <c r="G95" s="12"/>
      <c r="H95" s="3"/>
      <c r="I95" s="3"/>
      <c r="J95" s="3"/>
      <c r="K95" s="3"/>
      <c r="L95" s="3"/>
      <c r="M95" s="3"/>
      <c r="N95" s="65"/>
      <c r="O95" s="3"/>
      <c r="P95" s="3"/>
      <c r="Q95" s="3"/>
      <c r="R95" s="3"/>
      <c r="S95" s="3"/>
      <c r="T95" s="3"/>
      <c r="U95" s="3"/>
      <c r="V95" s="3"/>
      <c r="W95" s="3"/>
      <c r="X95" s="3"/>
      <c r="Y95" s="3"/>
    </row>
    <row r="96" ht="15.75" customHeight="1">
      <c r="A96" s="3"/>
      <c r="B96" s="65"/>
      <c r="C96" s="12"/>
      <c r="D96" s="12"/>
      <c r="E96" s="12"/>
      <c r="F96" s="12"/>
      <c r="G96" s="12"/>
      <c r="H96" s="3"/>
      <c r="I96" s="3"/>
      <c r="J96" s="3"/>
      <c r="K96" s="3"/>
      <c r="L96" s="3"/>
      <c r="M96" s="3"/>
      <c r="N96" s="65"/>
      <c r="O96" s="3"/>
      <c r="P96" s="3"/>
      <c r="Q96" s="3"/>
      <c r="R96" s="3"/>
      <c r="S96" s="3"/>
      <c r="T96" s="3"/>
      <c r="U96" s="3"/>
      <c r="V96" s="3"/>
      <c r="W96" s="3"/>
      <c r="X96" s="3"/>
      <c r="Y96" s="3"/>
    </row>
    <row r="97" ht="15.75" customHeight="1">
      <c r="A97" s="3"/>
      <c r="B97" s="65"/>
      <c r="C97" s="12"/>
      <c r="D97" s="12"/>
      <c r="E97" s="12"/>
      <c r="F97" s="12"/>
      <c r="G97" s="12"/>
      <c r="H97" s="3"/>
      <c r="I97" s="3"/>
      <c r="J97" s="3"/>
      <c r="K97" s="3"/>
      <c r="L97" s="3"/>
      <c r="M97" s="3"/>
      <c r="N97" s="65"/>
      <c r="O97" s="3"/>
      <c r="P97" s="3"/>
      <c r="Q97" s="3"/>
      <c r="R97" s="3"/>
      <c r="S97" s="3"/>
      <c r="T97" s="3"/>
      <c r="U97" s="3"/>
      <c r="V97" s="3"/>
      <c r="W97" s="3"/>
      <c r="X97" s="3"/>
      <c r="Y97" s="3"/>
    </row>
    <row r="98" ht="15.75" customHeight="1">
      <c r="A98" s="3"/>
      <c r="B98" s="65"/>
      <c r="C98" s="12"/>
      <c r="D98" s="12"/>
      <c r="E98" s="12"/>
      <c r="F98" s="12"/>
      <c r="G98" s="12"/>
      <c r="H98" s="3"/>
      <c r="I98" s="3"/>
      <c r="J98" s="3"/>
      <c r="K98" s="3"/>
      <c r="L98" s="3"/>
      <c r="M98" s="3"/>
      <c r="N98" s="65"/>
      <c r="O98" s="3"/>
      <c r="P98" s="3"/>
      <c r="Q98" s="3"/>
      <c r="R98" s="3"/>
      <c r="S98" s="3"/>
      <c r="T98" s="3"/>
      <c r="U98" s="3"/>
      <c r="V98" s="3"/>
      <c r="W98" s="3"/>
      <c r="X98" s="3"/>
      <c r="Y98" s="3"/>
    </row>
    <row r="99" ht="15.75" customHeight="1">
      <c r="A99" s="3"/>
      <c r="B99" s="65"/>
      <c r="C99" s="12"/>
      <c r="D99" s="12"/>
      <c r="E99" s="12"/>
      <c r="F99" s="12"/>
      <c r="G99" s="12"/>
      <c r="H99" s="3"/>
      <c r="I99" s="3"/>
      <c r="J99" s="3"/>
      <c r="K99" s="3"/>
      <c r="L99" s="3"/>
      <c r="M99" s="3"/>
      <c r="N99" s="65"/>
      <c r="O99" s="3"/>
      <c r="P99" s="3"/>
      <c r="Q99" s="3"/>
      <c r="R99" s="3"/>
      <c r="S99" s="3"/>
      <c r="T99" s="3"/>
      <c r="U99" s="3"/>
      <c r="V99" s="3"/>
      <c r="W99" s="3"/>
      <c r="X99" s="3"/>
      <c r="Y99" s="3"/>
    </row>
    <row r="100" ht="15.75" customHeight="1">
      <c r="A100" s="3"/>
      <c r="B100" s="65"/>
      <c r="C100" s="12"/>
      <c r="D100" s="12"/>
      <c r="E100" s="12"/>
      <c r="F100" s="12"/>
      <c r="G100" s="12"/>
      <c r="H100" s="3"/>
      <c r="I100" s="3"/>
      <c r="J100" s="3"/>
      <c r="K100" s="3"/>
      <c r="L100" s="3"/>
      <c r="M100" s="3"/>
      <c r="N100" s="65"/>
      <c r="O100" s="3"/>
      <c r="P100" s="3"/>
      <c r="Q100" s="3"/>
      <c r="R100" s="3"/>
      <c r="S100" s="3"/>
      <c r="T100" s="3"/>
      <c r="U100" s="3"/>
      <c r="V100" s="3"/>
      <c r="W100" s="3"/>
      <c r="X100" s="3"/>
      <c r="Y100" s="3"/>
    </row>
    <row r="101" ht="15.75" customHeight="1">
      <c r="A101" s="3"/>
      <c r="B101" s="65"/>
      <c r="C101" s="12"/>
      <c r="D101" s="12"/>
      <c r="E101" s="12"/>
      <c r="F101" s="12"/>
      <c r="G101" s="12"/>
      <c r="H101" s="3"/>
      <c r="I101" s="3"/>
      <c r="J101" s="3"/>
      <c r="K101" s="3"/>
      <c r="L101" s="3"/>
      <c r="M101" s="3"/>
      <c r="N101" s="65"/>
      <c r="O101" s="3"/>
      <c r="P101" s="3"/>
      <c r="Q101" s="3"/>
      <c r="R101" s="3"/>
      <c r="S101" s="3"/>
      <c r="T101" s="3"/>
      <c r="U101" s="3"/>
      <c r="V101" s="3"/>
      <c r="W101" s="3"/>
      <c r="X101" s="3"/>
      <c r="Y101" s="3"/>
    </row>
    <row r="102" ht="15.75" customHeight="1">
      <c r="A102" s="3"/>
      <c r="B102" s="65"/>
      <c r="C102" s="12"/>
      <c r="D102" s="12"/>
      <c r="E102" s="12"/>
      <c r="F102" s="12"/>
      <c r="G102" s="12"/>
      <c r="H102" s="3"/>
      <c r="I102" s="3"/>
      <c r="J102" s="3"/>
      <c r="K102" s="3"/>
      <c r="L102" s="3"/>
      <c r="M102" s="3"/>
      <c r="N102" s="65"/>
      <c r="O102" s="3"/>
      <c r="P102" s="3"/>
      <c r="Q102" s="3"/>
      <c r="R102" s="3"/>
      <c r="S102" s="3"/>
      <c r="T102" s="3"/>
      <c r="U102" s="3"/>
      <c r="V102" s="3"/>
      <c r="W102" s="3"/>
      <c r="X102" s="3"/>
      <c r="Y102" s="3"/>
    </row>
    <row r="103" ht="15.75" customHeight="1">
      <c r="A103" s="3"/>
      <c r="B103" s="65"/>
      <c r="C103" s="12"/>
      <c r="D103" s="12"/>
      <c r="E103" s="12"/>
      <c r="F103" s="12"/>
      <c r="G103" s="12"/>
      <c r="H103" s="3"/>
      <c r="I103" s="3"/>
      <c r="J103" s="3"/>
      <c r="K103" s="3"/>
      <c r="L103" s="3"/>
      <c r="M103" s="3"/>
      <c r="N103" s="65"/>
      <c r="O103" s="3"/>
      <c r="P103" s="3"/>
      <c r="Q103" s="3"/>
      <c r="R103" s="3"/>
      <c r="S103" s="3"/>
      <c r="T103" s="3"/>
      <c r="U103" s="3"/>
      <c r="V103" s="3"/>
      <c r="W103" s="3"/>
      <c r="X103" s="3"/>
      <c r="Y103" s="3"/>
    </row>
    <row r="104" ht="15.75" customHeight="1">
      <c r="A104" s="3"/>
      <c r="B104" s="65"/>
      <c r="C104" s="12"/>
      <c r="D104" s="12"/>
      <c r="E104" s="12"/>
      <c r="F104" s="12"/>
      <c r="G104" s="12"/>
      <c r="H104" s="3"/>
      <c r="I104" s="3"/>
      <c r="J104" s="3"/>
      <c r="K104" s="3"/>
      <c r="L104" s="3"/>
      <c r="M104" s="3"/>
      <c r="N104" s="65"/>
      <c r="O104" s="3"/>
      <c r="P104" s="3"/>
      <c r="Q104" s="3"/>
      <c r="R104" s="3"/>
      <c r="S104" s="3"/>
      <c r="T104" s="3"/>
      <c r="U104" s="3"/>
      <c r="V104" s="3"/>
      <c r="W104" s="3"/>
      <c r="X104" s="3"/>
      <c r="Y104" s="3"/>
    </row>
    <row r="105" ht="15.75" customHeight="1">
      <c r="A105" s="3"/>
      <c r="B105" s="65"/>
      <c r="C105" s="12"/>
      <c r="D105" s="12"/>
      <c r="E105" s="12"/>
      <c r="F105" s="12"/>
      <c r="G105" s="12"/>
      <c r="H105" s="3"/>
      <c r="I105" s="3"/>
      <c r="J105" s="3"/>
      <c r="K105" s="3"/>
      <c r="L105" s="3"/>
      <c r="M105" s="3"/>
      <c r="N105" s="65"/>
      <c r="O105" s="3"/>
      <c r="P105" s="3"/>
      <c r="Q105" s="3"/>
      <c r="R105" s="3"/>
      <c r="S105" s="3"/>
      <c r="T105" s="3"/>
      <c r="U105" s="3"/>
      <c r="V105" s="3"/>
      <c r="W105" s="3"/>
      <c r="X105" s="3"/>
      <c r="Y105" s="3"/>
    </row>
    <row r="106" ht="15.75" customHeight="1">
      <c r="A106" s="3"/>
      <c r="B106" s="65"/>
      <c r="C106" s="12"/>
      <c r="D106" s="12"/>
      <c r="E106" s="12"/>
      <c r="F106" s="12"/>
      <c r="G106" s="12"/>
      <c r="H106" s="3"/>
      <c r="I106" s="3"/>
      <c r="J106" s="3"/>
      <c r="K106" s="3"/>
      <c r="L106" s="3"/>
      <c r="M106" s="3"/>
      <c r="N106" s="65"/>
      <c r="O106" s="3"/>
      <c r="P106" s="3"/>
      <c r="Q106" s="3"/>
      <c r="R106" s="3"/>
      <c r="S106" s="3"/>
      <c r="T106" s="3"/>
      <c r="U106" s="3"/>
      <c r="V106" s="3"/>
      <c r="W106" s="3"/>
      <c r="X106" s="3"/>
      <c r="Y106" s="3"/>
    </row>
    <row r="107" ht="15.75" customHeight="1">
      <c r="A107" s="3"/>
      <c r="B107" s="65"/>
      <c r="C107" s="12"/>
      <c r="D107" s="12"/>
      <c r="E107" s="12"/>
      <c r="F107" s="12"/>
      <c r="G107" s="12"/>
      <c r="H107" s="3"/>
      <c r="I107" s="3"/>
      <c r="J107" s="3"/>
      <c r="K107" s="3"/>
      <c r="L107" s="3"/>
      <c r="M107" s="3"/>
      <c r="N107" s="65"/>
      <c r="O107" s="3"/>
      <c r="P107" s="3"/>
      <c r="Q107" s="3"/>
      <c r="R107" s="3"/>
      <c r="S107" s="3"/>
      <c r="T107" s="3"/>
      <c r="U107" s="3"/>
      <c r="V107" s="3"/>
      <c r="W107" s="3"/>
      <c r="X107" s="3"/>
      <c r="Y107" s="3"/>
    </row>
    <row r="108" ht="15.75" customHeight="1">
      <c r="A108" s="3"/>
      <c r="B108" s="65"/>
      <c r="C108" s="12"/>
      <c r="D108" s="12"/>
      <c r="E108" s="12"/>
      <c r="F108" s="12"/>
      <c r="G108" s="12"/>
      <c r="H108" s="3"/>
      <c r="I108" s="3"/>
      <c r="J108" s="3"/>
      <c r="K108" s="3"/>
      <c r="L108" s="3"/>
      <c r="M108" s="3"/>
      <c r="N108" s="65"/>
      <c r="O108" s="3"/>
      <c r="P108" s="3"/>
      <c r="Q108" s="3"/>
      <c r="R108" s="3"/>
      <c r="S108" s="3"/>
      <c r="T108" s="3"/>
      <c r="U108" s="3"/>
      <c r="V108" s="3"/>
      <c r="W108" s="3"/>
      <c r="X108" s="3"/>
      <c r="Y108" s="3"/>
    </row>
    <row r="109" ht="15.75" customHeight="1">
      <c r="A109" s="3"/>
      <c r="B109" s="65"/>
      <c r="C109" s="12"/>
      <c r="D109" s="12"/>
      <c r="E109" s="12"/>
      <c r="F109" s="12"/>
      <c r="G109" s="12"/>
      <c r="H109" s="3"/>
      <c r="I109" s="3"/>
      <c r="J109" s="3"/>
      <c r="K109" s="3"/>
      <c r="L109" s="3"/>
      <c r="M109" s="3"/>
      <c r="N109" s="65"/>
      <c r="O109" s="3"/>
      <c r="P109" s="3"/>
      <c r="Q109" s="3"/>
      <c r="R109" s="3"/>
      <c r="S109" s="3"/>
      <c r="T109" s="3"/>
      <c r="U109" s="3"/>
      <c r="V109" s="3"/>
      <c r="W109" s="3"/>
      <c r="X109" s="3"/>
      <c r="Y109" s="3"/>
    </row>
    <row r="110" ht="15.75" customHeight="1">
      <c r="A110" s="3"/>
      <c r="B110" s="65"/>
      <c r="C110" s="12"/>
      <c r="D110" s="12"/>
      <c r="E110" s="12"/>
      <c r="F110" s="12"/>
      <c r="G110" s="12"/>
      <c r="H110" s="3"/>
      <c r="I110" s="3"/>
      <c r="J110" s="3"/>
      <c r="K110" s="3"/>
      <c r="L110" s="3"/>
      <c r="M110" s="3"/>
      <c r="N110" s="65"/>
      <c r="O110" s="3"/>
      <c r="P110" s="3"/>
      <c r="Q110" s="3"/>
      <c r="R110" s="3"/>
      <c r="S110" s="3"/>
      <c r="T110" s="3"/>
      <c r="U110" s="3"/>
      <c r="V110" s="3"/>
      <c r="W110" s="3"/>
      <c r="X110" s="3"/>
      <c r="Y110" s="3"/>
    </row>
    <row r="111" ht="15.75" customHeight="1">
      <c r="A111" s="3"/>
      <c r="B111" s="65"/>
      <c r="C111" s="12"/>
      <c r="D111" s="12"/>
      <c r="E111" s="12"/>
      <c r="F111" s="12"/>
      <c r="G111" s="12"/>
      <c r="H111" s="3"/>
      <c r="I111" s="3"/>
      <c r="J111" s="3"/>
      <c r="K111" s="3"/>
      <c r="L111" s="3"/>
      <c r="M111" s="3"/>
      <c r="N111" s="65"/>
      <c r="O111" s="3"/>
      <c r="P111" s="3"/>
      <c r="Q111" s="3"/>
      <c r="R111" s="3"/>
      <c r="S111" s="3"/>
      <c r="T111" s="3"/>
      <c r="U111" s="3"/>
      <c r="V111" s="3"/>
      <c r="W111" s="3"/>
      <c r="X111" s="3"/>
      <c r="Y111" s="3"/>
    </row>
    <row r="112" ht="15.75" customHeight="1">
      <c r="A112" s="3"/>
      <c r="B112" s="65"/>
      <c r="C112" s="12"/>
      <c r="D112" s="12"/>
      <c r="E112" s="12"/>
      <c r="F112" s="12"/>
      <c r="G112" s="12"/>
      <c r="H112" s="3"/>
      <c r="I112" s="3"/>
      <c r="J112" s="3"/>
      <c r="K112" s="3"/>
      <c r="L112" s="3"/>
      <c r="M112" s="3"/>
      <c r="N112" s="65"/>
      <c r="O112" s="3"/>
      <c r="P112" s="3"/>
      <c r="Q112" s="3"/>
      <c r="R112" s="3"/>
      <c r="S112" s="3"/>
      <c r="T112" s="3"/>
      <c r="U112" s="3"/>
      <c r="V112" s="3"/>
      <c r="W112" s="3"/>
      <c r="X112" s="3"/>
      <c r="Y112" s="3"/>
    </row>
    <row r="113" ht="15.75" customHeight="1">
      <c r="A113" s="3"/>
      <c r="B113" s="65"/>
      <c r="C113" s="12"/>
      <c r="D113" s="12"/>
      <c r="E113" s="12"/>
      <c r="F113" s="12"/>
      <c r="G113" s="12"/>
      <c r="H113" s="3"/>
      <c r="I113" s="3"/>
      <c r="J113" s="3"/>
      <c r="K113" s="3"/>
      <c r="L113" s="3"/>
      <c r="M113" s="3"/>
      <c r="N113" s="65"/>
      <c r="O113" s="3"/>
      <c r="P113" s="3"/>
      <c r="Q113" s="3"/>
      <c r="R113" s="3"/>
      <c r="S113" s="3"/>
      <c r="T113" s="3"/>
      <c r="U113" s="3"/>
      <c r="V113" s="3"/>
      <c r="W113" s="3"/>
      <c r="X113" s="3"/>
      <c r="Y113" s="3"/>
    </row>
    <row r="114" ht="15.75" customHeight="1">
      <c r="A114" s="3"/>
      <c r="B114" s="65"/>
      <c r="C114" s="12"/>
      <c r="D114" s="12"/>
      <c r="E114" s="12"/>
      <c r="F114" s="12"/>
      <c r="G114" s="12"/>
      <c r="H114" s="3"/>
      <c r="I114" s="3"/>
      <c r="J114" s="3"/>
      <c r="K114" s="3"/>
      <c r="L114" s="3"/>
      <c r="M114" s="3"/>
      <c r="N114" s="65"/>
      <c r="O114" s="3"/>
      <c r="P114" s="3"/>
      <c r="Q114" s="3"/>
      <c r="R114" s="3"/>
      <c r="S114" s="3"/>
      <c r="T114" s="3"/>
      <c r="U114" s="3"/>
      <c r="V114" s="3"/>
      <c r="W114" s="3"/>
      <c r="X114" s="3"/>
      <c r="Y114" s="3"/>
    </row>
    <row r="115" ht="15.75" customHeight="1">
      <c r="A115" s="3"/>
      <c r="B115" s="65"/>
      <c r="C115" s="12"/>
      <c r="D115" s="12"/>
      <c r="E115" s="12"/>
      <c r="F115" s="12"/>
      <c r="G115" s="12"/>
      <c r="H115" s="3"/>
      <c r="I115" s="3"/>
      <c r="J115" s="3"/>
      <c r="K115" s="3"/>
      <c r="L115" s="3"/>
      <c r="M115" s="3"/>
      <c r="N115" s="65"/>
      <c r="O115" s="3"/>
      <c r="P115" s="3"/>
      <c r="Q115" s="3"/>
      <c r="R115" s="3"/>
      <c r="S115" s="3"/>
      <c r="T115" s="3"/>
      <c r="U115" s="3"/>
      <c r="V115" s="3"/>
      <c r="W115" s="3"/>
      <c r="X115" s="3"/>
      <c r="Y115" s="3"/>
    </row>
    <row r="116" ht="15.75" customHeight="1">
      <c r="A116" s="3"/>
      <c r="B116" s="65"/>
      <c r="C116" s="12"/>
      <c r="D116" s="12"/>
      <c r="E116" s="12"/>
      <c r="F116" s="12"/>
      <c r="G116" s="12"/>
      <c r="H116" s="3"/>
      <c r="I116" s="3"/>
      <c r="J116" s="3"/>
      <c r="K116" s="3"/>
      <c r="L116" s="3"/>
      <c r="M116" s="3"/>
      <c r="N116" s="65"/>
      <c r="O116" s="3"/>
      <c r="P116" s="3"/>
      <c r="Q116" s="3"/>
      <c r="R116" s="3"/>
      <c r="S116" s="3"/>
      <c r="T116" s="3"/>
      <c r="U116" s="3"/>
      <c r="V116" s="3"/>
      <c r="W116" s="3"/>
      <c r="X116" s="3"/>
      <c r="Y116" s="3"/>
    </row>
    <row r="117" ht="15.75" customHeight="1">
      <c r="A117" s="3"/>
      <c r="B117" s="65"/>
      <c r="C117" s="12"/>
      <c r="D117" s="12"/>
      <c r="E117" s="12"/>
      <c r="F117" s="12"/>
      <c r="G117" s="12"/>
      <c r="H117" s="3"/>
      <c r="I117" s="3"/>
      <c r="J117" s="3"/>
      <c r="K117" s="3"/>
      <c r="L117" s="3"/>
      <c r="M117" s="3"/>
      <c r="N117" s="65"/>
      <c r="O117" s="3"/>
      <c r="P117" s="3"/>
      <c r="Q117" s="3"/>
      <c r="R117" s="3"/>
      <c r="S117" s="3"/>
      <c r="T117" s="3"/>
      <c r="U117" s="3"/>
      <c r="V117" s="3"/>
      <c r="W117" s="3"/>
      <c r="X117" s="3"/>
      <c r="Y117" s="3"/>
    </row>
    <row r="118" ht="15.75" customHeight="1">
      <c r="A118" s="3"/>
      <c r="B118" s="65"/>
      <c r="C118" s="12"/>
      <c r="D118" s="12"/>
      <c r="E118" s="12"/>
      <c r="F118" s="12"/>
      <c r="G118" s="12"/>
      <c r="H118" s="3"/>
      <c r="I118" s="3"/>
      <c r="J118" s="3"/>
      <c r="K118" s="3"/>
      <c r="L118" s="3"/>
      <c r="M118" s="3"/>
      <c r="N118" s="65"/>
      <c r="O118" s="3"/>
      <c r="P118" s="3"/>
      <c r="Q118" s="3"/>
      <c r="R118" s="3"/>
      <c r="S118" s="3"/>
      <c r="T118" s="3"/>
      <c r="U118" s="3"/>
      <c r="V118" s="3"/>
      <c r="W118" s="3"/>
      <c r="X118" s="3"/>
      <c r="Y118" s="3"/>
    </row>
    <row r="119" ht="15.75" customHeight="1">
      <c r="A119" s="3"/>
      <c r="B119" s="65"/>
      <c r="C119" s="12"/>
      <c r="D119" s="12"/>
      <c r="E119" s="12"/>
      <c r="F119" s="12"/>
      <c r="G119" s="12"/>
      <c r="H119" s="3"/>
      <c r="I119" s="3"/>
      <c r="J119" s="3"/>
      <c r="K119" s="3"/>
      <c r="L119" s="3"/>
      <c r="M119" s="3"/>
      <c r="N119" s="65"/>
      <c r="O119" s="3"/>
      <c r="P119" s="3"/>
      <c r="Q119" s="3"/>
      <c r="R119" s="3"/>
      <c r="S119" s="3"/>
      <c r="T119" s="3"/>
      <c r="U119" s="3"/>
      <c r="V119" s="3"/>
      <c r="W119" s="3"/>
      <c r="X119" s="3"/>
      <c r="Y119" s="3"/>
    </row>
    <row r="120" ht="15.75" customHeight="1">
      <c r="A120" s="3"/>
      <c r="B120" s="65"/>
      <c r="C120" s="12"/>
      <c r="D120" s="12"/>
      <c r="E120" s="12"/>
      <c r="F120" s="12"/>
      <c r="G120" s="12"/>
      <c r="H120" s="3"/>
      <c r="I120" s="3"/>
      <c r="J120" s="3"/>
      <c r="K120" s="3"/>
      <c r="L120" s="3"/>
      <c r="M120" s="3"/>
      <c r="N120" s="65"/>
      <c r="O120" s="3"/>
      <c r="P120" s="3"/>
      <c r="Q120" s="3"/>
      <c r="R120" s="3"/>
      <c r="S120" s="3"/>
      <c r="T120" s="3"/>
      <c r="U120" s="3"/>
      <c r="V120" s="3"/>
      <c r="W120" s="3"/>
      <c r="X120" s="3"/>
      <c r="Y120" s="3"/>
    </row>
    <row r="121" ht="15.75" customHeight="1">
      <c r="A121" s="3"/>
      <c r="B121" s="65"/>
      <c r="C121" s="12"/>
      <c r="D121" s="12"/>
      <c r="E121" s="12"/>
      <c r="F121" s="12"/>
      <c r="G121" s="12"/>
      <c r="H121" s="3"/>
      <c r="I121" s="3"/>
      <c r="J121" s="3"/>
      <c r="K121" s="3"/>
      <c r="L121" s="3"/>
      <c r="M121" s="3"/>
      <c r="N121" s="65"/>
      <c r="O121" s="3"/>
      <c r="P121" s="3"/>
      <c r="Q121" s="3"/>
      <c r="R121" s="3"/>
      <c r="S121" s="3"/>
      <c r="T121" s="3"/>
      <c r="U121" s="3"/>
      <c r="V121" s="3"/>
      <c r="W121" s="3"/>
      <c r="X121" s="3"/>
      <c r="Y121" s="3"/>
    </row>
    <row r="122" ht="15.75" customHeight="1">
      <c r="A122" s="3"/>
      <c r="B122" s="65"/>
      <c r="C122" s="12"/>
      <c r="D122" s="12"/>
      <c r="E122" s="12"/>
      <c r="F122" s="12"/>
      <c r="G122" s="12"/>
      <c r="H122" s="3"/>
      <c r="I122" s="3"/>
      <c r="J122" s="3"/>
      <c r="K122" s="3"/>
      <c r="L122" s="3"/>
      <c r="M122" s="3"/>
      <c r="N122" s="65"/>
      <c r="O122" s="3"/>
      <c r="P122" s="3"/>
      <c r="Q122" s="3"/>
      <c r="R122" s="3"/>
      <c r="S122" s="3"/>
      <c r="T122" s="3"/>
      <c r="U122" s="3"/>
      <c r="V122" s="3"/>
      <c r="W122" s="3"/>
      <c r="X122" s="3"/>
      <c r="Y122" s="3"/>
    </row>
    <row r="123" ht="15.75" customHeight="1">
      <c r="A123" s="3"/>
      <c r="B123" s="65"/>
      <c r="C123" s="12"/>
      <c r="D123" s="12"/>
      <c r="E123" s="12"/>
      <c r="F123" s="12"/>
      <c r="G123" s="12"/>
      <c r="H123" s="3"/>
      <c r="I123" s="3"/>
      <c r="J123" s="3"/>
      <c r="K123" s="3"/>
      <c r="L123" s="3"/>
      <c r="M123" s="3"/>
      <c r="N123" s="65"/>
      <c r="O123" s="3"/>
      <c r="P123" s="3"/>
      <c r="Q123" s="3"/>
      <c r="R123" s="3"/>
      <c r="S123" s="3"/>
      <c r="T123" s="3"/>
      <c r="U123" s="3"/>
      <c r="V123" s="3"/>
      <c r="W123" s="3"/>
      <c r="X123" s="3"/>
      <c r="Y123" s="3"/>
    </row>
    <row r="124" ht="15.75" customHeight="1">
      <c r="A124" s="3"/>
      <c r="B124" s="65"/>
      <c r="C124" s="12"/>
      <c r="D124" s="12"/>
      <c r="E124" s="12"/>
      <c r="F124" s="12"/>
      <c r="G124" s="12"/>
      <c r="H124" s="3"/>
      <c r="I124" s="3"/>
      <c r="J124" s="3"/>
      <c r="K124" s="3"/>
      <c r="L124" s="3"/>
      <c r="M124" s="3"/>
      <c r="N124" s="65"/>
      <c r="O124" s="3"/>
      <c r="P124" s="3"/>
      <c r="Q124" s="3"/>
      <c r="R124" s="3"/>
      <c r="S124" s="3"/>
      <c r="T124" s="3"/>
      <c r="U124" s="3"/>
      <c r="V124" s="3"/>
      <c r="W124" s="3"/>
      <c r="X124" s="3"/>
      <c r="Y124" s="3"/>
    </row>
    <row r="125" ht="15.75" customHeight="1">
      <c r="A125" s="3"/>
      <c r="B125" s="65"/>
      <c r="C125" s="12"/>
      <c r="D125" s="12"/>
      <c r="E125" s="12"/>
      <c r="F125" s="12"/>
      <c r="G125" s="12"/>
      <c r="H125" s="3"/>
      <c r="I125" s="3"/>
      <c r="J125" s="3"/>
      <c r="K125" s="3"/>
      <c r="L125" s="3"/>
      <c r="M125" s="3"/>
      <c r="N125" s="65"/>
      <c r="O125" s="3"/>
      <c r="P125" s="3"/>
      <c r="Q125" s="3"/>
      <c r="R125" s="3"/>
      <c r="S125" s="3"/>
      <c r="T125" s="3"/>
      <c r="U125" s="3"/>
      <c r="V125" s="3"/>
      <c r="W125" s="3"/>
      <c r="X125" s="3"/>
      <c r="Y125" s="3"/>
    </row>
    <row r="126" ht="15.75" customHeight="1">
      <c r="A126" s="3"/>
      <c r="B126" s="65"/>
      <c r="C126" s="12"/>
      <c r="D126" s="12"/>
      <c r="E126" s="12"/>
      <c r="F126" s="12"/>
      <c r="G126" s="12"/>
      <c r="H126" s="3"/>
      <c r="I126" s="3"/>
      <c r="J126" s="3"/>
      <c r="K126" s="3"/>
      <c r="L126" s="3"/>
      <c r="M126" s="3"/>
      <c r="N126" s="65"/>
      <c r="O126" s="3"/>
      <c r="P126" s="3"/>
      <c r="Q126" s="3"/>
      <c r="R126" s="3"/>
      <c r="S126" s="3"/>
      <c r="T126" s="3"/>
      <c r="U126" s="3"/>
      <c r="V126" s="3"/>
      <c r="W126" s="3"/>
      <c r="X126" s="3"/>
      <c r="Y126" s="3"/>
    </row>
    <row r="127" ht="15.75" customHeight="1">
      <c r="A127" s="3"/>
      <c r="B127" s="65"/>
      <c r="C127" s="12"/>
      <c r="D127" s="12"/>
      <c r="E127" s="12"/>
      <c r="F127" s="12"/>
      <c r="G127" s="12"/>
      <c r="H127" s="3"/>
      <c r="I127" s="3"/>
      <c r="J127" s="3"/>
      <c r="K127" s="3"/>
      <c r="L127" s="3"/>
      <c r="M127" s="3"/>
      <c r="N127" s="65"/>
      <c r="O127" s="3"/>
      <c r="P127" s="3"/>
      <c r="Q127" s="3"/>
      <c r="R127" s="3"/>
      <c r="S127" s="3"/>
      <c r="T127" s="3"/>
      <c r="U127" s="3"/>
      <c r="V127" s="3"/>
      <c r="W127" s="3"/>
      <c r="X127" s="3"/>
      <c r="Y127" s="3"/>
    </row>
    <row r="128" ht="15.75" customHeight="1">
      <c r="A128" s="3"/>
      <c r="B128" s="65"/>
      <c r="C128" s="12"/>
      <c r="D128" s="12"/>
      <c r="E128" s="12"/>
      <c r="F128" s="12"/>
      <c r="G128" s="12"/>
      <c r="H128" s="3"/>
      <c r="I128" s="3"/>
      <c r="J128" s="3"/>
      <c r="K128" s="3"/>
      <c r="L128" s="3"/>
      <c r="M128" s="3"/>
      <c r="N128" s="65"/>
      <c r="O128" s="3"/>
      <c r="P128" s="3"/>
      <c r="Q128" s="3"/>
      <c r="R128" s="3"/>
      <c r="S128" s="3"/>
      <c r="T128" s="3"/>
      <c r="U128" s="3"/>
      <c r="V128" s="3"/>
      <c r="W128" s="3"/>
      <c r="X128" s="3"/>
      <c r="Y128" s="3"/>
    </row>
    <row r="129" ht="15.75" customHeight="1">
      <c r="A129" s="3"/>
      <c r="B129" s="65"/>
      <c r="C129" s="12"/>
      <c r="D129" s="12"/>
      <c r="E129" s="12"/>
      <c r="F129" s="12"/>
      <c r="G129" s="12"/>
      <c r="H129" s="3"/>
      <c r="I129" s="3"/>
      <c r="J129" s="3"/>
      <c r="K129" s="3"/>
      <c r="L129" s="3"/>
      <c r="M129" s="3"/>
      <c r="N129" s="65"/>
      <c r="O129" s="3"/>
      <c r="P129" s="3"/>
      <c r="Q129" s="3"/>
      <c r="R129" s="3"/>
      <c r="S129" s="3"/>
      <c r="T129" s="3"/>
      <c r="U129" s="3"/>
      <c r="V129" s="3"/>
      <c r="W129" s="3"/>
      <c r="X129" s="3"/>
      <c r="Y129" s="3"/>
    </row>
    <row r="130" ht="15.75" customHeight="1">
      <c r="A130" s="3"/>
      <c r="B130" s="65"/>
      <c r="C130" s="12"/>
      <c r="D130" s="12"/>
      <c r="E130" s="12"/>
      <c r="F130" s="12"/>
      <c r="G130" s="12"/>
      <c r="H130" s="3"/>
      <c r="I130" s="3"/>
      <c r="J130" s="3"/>
      <c r="K130" s="3"/>
      <c r="L130" s="3"/>
      <c r="M130" s="3"/>
      <c r="N130" s="65"/>
      <c r="O130" s="3"/>
      <c r="P130" s="3"/>
      <c r="Q130" s="3"/>
      <c r="R130" s="3"/>
      <c r="S130" s="3"/>
      <c r="T130" s="3"/>
      <c r="U130" s="3"/>
      <c r="V130" s="3"/>
      <c r="W130" s="3"/>
      <c r="X130" s="3"/>
      <c r="Y130" s="3"/>
    </row>
    <row r="131" ht="15.75" customHeight="1">
      <c r="A131" s="3"/>
      <c r="B131" s="65"/>
      <c r="C131" s="12"/>
      <c r="D131" s="12"/>
      <c r="E131" s="12"/>
      <c r="F131" s="12"/>
      <c r="G131" s="12"/>
      <c r="H131" s="3"/>
      <c r="I131" s="3"/>
      <c r="J131" s="3"/>
      <c r="K131" s="3"/>
      <c r="L131" s="3"/>
      <c r="M131" s="3"/>
      <c r="N131" s="65"/>
      <c r="O131" s="3"/>
      <c r="P131" s="3"/>
      <c r="Q131" s="3"/>
      <c r="R131" s="3"/>
      <c r="S131" s="3"/>
      <c r="T131" s="3"/>
      <c r="U131" s="3"/>
      <c r="V131" s="3"/>
      <c r="W131" s="3"/>
      <c r="X131" s="3"/>
      <c r="Y131" s="3"/>
    </row>
    <row r="132" ht="15.75" customHeight="1">
      <c r="A132" s="3"/>
      <c r="B132" s="65"/>
      <c r="C132" s="12"/>
      <c r="D132" s="12"/>
      <c r="E132" s="12"/>
      <c r="F132" s="12"/>
      <c r="G132" s="12"/>
      <c r="H132" s="3"/>
      <c r="I132" s="3"/>
      <c r="J132" s="3"/>
      <c r="K132" s="3"/>
      <c r="L132" s="3"/>
      <c r="M132" s="3"/>
      <c r="N132" s="65"/>
      <c r="O132" s="3"/>
      <c r="P132" s="3"/>
      <c r="Q132" s="3"/>
      <c r="R132" s="3"/>
      <c r="S132" s="3"/>
      <c r="T132" s="3"/>
      <c r="U132" s="3"/>
      <c r="V132" s="3"/>
      <c r="W132" s="3"/>
      <c r="X132" s="3"/>
      <c r="Y132" s="3"/>
    </row>
    <row r="133" ht="15.75" customHeight="1">
      <c r="A133" s="3"/>
      <c r="B133" s="65"/>
      <c r="C133" s="12"/>
      <c r="D133" s="12"/>
      <c r="E133" s="12"/>
      <c r="F133" s="12"/>
      <c r="G133" s="12"/>
      <c r="H133" s="3"/>
      <c r="I133" s="3"/>
      <c r="J133" s="3"/>
      <c r="K133" s="3"/>
      <c r="L133" s="3"/>
      <c r="M133" s="3"/>
      <c r="N133" s="65"/>
      <c r="O133" s="3"/>
      <c r="P133" s="3"/>
      <c r="Q133" s="3"/>
      <c r="R133" s="3"/>
      <c r="S133" s="3"/>
      <c r="T133" s="3"/>
      <c r="U133" s="3"/>
      <c r="V133" s="3"/>
      <c r="W133" s="3"/>
      <c r="X133" s="3"/>
      <c r="Y133" s="3"/>
    </row>
    <row r="134" ht="15.75" customHeight="1">
      <c r="A134" s="3"/>
      <c r="B134" s="65"/>
      <c r="C134" s="12"/>
      <c r="D134" s="12"/>
      <c r="E134" s="12"/>
      <c r="F134" s="12"/>
      <c r="G134" s="12"/>
      <c r="H134" s="3"/>
      <c r="I134" s="3"/>
      <c r="J134" s="3"/>
      <c r="K134" s="3"/>
      <c r="L134" s="3"/>
      <c r="M134" s="3"/>
      <c r="N134" s="65"/>
      <c r="O134" s="3"/>
      <c r="P134" s="3"/>
      <c r="Q134" s="3"/>
      <c r="R134" s="3"/>
      <c r="S134" s="3"/>
      <c r="T134" s="3"/>
      <c r="U134" s="3"/>
      <c r="V134" s="3"/>
      <c r="W134" s="3"/>
      <c r="X134" s="3"/>
      <c r="Y134" s="3"/>
    </row>
    <row r="135" ht="15.75" customHeight="1">
      <c r="A135" s="3"/>
      <c r="B135" s="65"/>
      <c r="C135" s="12"/>
      <c r="D135" s="12"/>
      <c r="E135" s="12"/>
      <c r="F135" s="12"/>
      <c r="G135" s="12"/>
      <c r="H135" s="3"/>
      <c r="I135" s="3"/>
      <c r="J135" s="3"/>
      <c r="K135" s="3"/>
      <c r="L135" s="3"/>
      <c r="M135" s="3"/>
      <c r="N135" s="65"/>
      <c r="O135" s="3"/>
      <c r="P135" s="3"/>
      <c r="Q135" s="3"/>
      <c r="R135" s="3"/>
      <c r="S135" s="3"/>
      <c r="T135" s="3"/>
      <c r="U135" s="3"/>
      <c r="V135" s="3"/>
      <c r="W135" s="3"/>
      <c r="X135" s="3"/>
      <c r="Y135" s="3"/>
    </row>
    <row r="136" ht="15.75" customHeight="1">
      <c r="A136" s="3"/>
      <c r="B136" s="65"/>
      <c r="C136" s="12"/>
      <c r="D136" s="12"/>
      <c r="E136" s="12"/>
      <c r="F136" s="12"/>
      <c r="G136" s="12"/>
      <c r="H136" s="3"/>
      <c r="I136" s="3"/>
      <c r="J136" s="3"/>
      <c r="K136" s="3"/>
      <c r="L136" s="3"/>
      <c r="M136" s="3"/>
      <c r="N136" s="65"/>
      <c r="O136" s="3"/>
      <c r="P136" s="3"/>
      <c r="Q136" s="3"/>
      <c r="R136" s="3"/>
      <c r="S136" s="3"/>
      <c r="T136" s="3"/>
      <c r="U136" s="3"/>
      <c r="V136" s="3"/>
      <c r="W136" s="3"/>
      <c r="X136" s="3"/>
      <c r="Y136" s="3"/>
    </row>
    <row r="137" ht="15.75" customHeight="1">
      <c r="A137" s="3"/>
      <c r="B137" s="65"/>
      <c r="C137" s="12"/>
      <c r="D137" s="12"/>
      <c r="E137" s="12"/>
      <c r="F137" s="12"/>
      <c r="G137" s="12"/>
      <c r="H137" s="3"/>
      <c r="I137" s="3"/>
      <c r="J137" s="3"/>
      <c r="K137" s="3"/>
      <c r="L137" s="3"/>
      <c r="M137" s="3"/>
      <c r="N137" s="65"/>
      <c r="O137" s="3"/>
      <c r="P137" s="3"/>
      <c r="Q137" s="3"/>
      <c r="R137" s="3"/>
      <c r="S137" s="3"/>
      <c r="T137" s="3"/>
      <c r="U137" s="3"/>
      <c r="V137" s="3"/>
      <c r="W137" s="3"/>
      <c r="X137" s="3"/>
      <c r="Y137" s="3"/>
    </row>
    <row r="138" ht="15.75" customHeight="1">
      <c r="A138" s="3"/>
      <c r="B138" s="65"/>
      <c r="C138" s="12"/>
      <c r="D138" s="12"/>
      <c r="E138" s="12"/>
      <c r="F138" s="12"/>
      <c r="G138" s="12"/>
      <c r="H138" s="3"/>
      <c r="I138" s="3"/>
      <c r="J138" s="3"/>
      <c r="K138" s="3"/>
      <c r="L138" s="3"/>
      <c r="M138" s="3"/>
      <c r="N138" s="65"/>
      <c r="O138" s="3"/>
      <c r="P138" s="3"/>
      <c r="Q138" s="3"/>
      <c r="R138" s="3"/>
      <c r="S138" s="3"/>
      <c r="T138" s="3"/>
      <c r="U138" s="3"/>
      <c r="V138" s="3"/>
      <c r="W138" s="3"/>
      <c r="X138" s="3"/>
      <c r="Y138" s="3"/>
    </row>
    <row r="139" ht="15.75" customHeight="1">
      <c r="A139" s="3"/>
      <c r="B139" s="65"/>
      <c r="C139" s="12"/>
      <c r="D139" s="12"/>
      <c r="E139" s="12"/>
      <c r="F139" s="12"/>
      <c r="G139" s="12"/>
      <c r="H139" s="3"/>
      <c r="I139" s="3"/>
      <c r="J139" s="3"/>
      <c r="K139" s="3"/>
      <c r="L139" s="3"/>
      <c r="M139" s="3"/>
      <c r="N139" s="65"/>
      <c r="O139" s="3"/>
      <c r="P139" s="3"/>
      <c r="Q139" s="3"/>
      <c r="R139" s="3"/>
      <c r="S139" s="3"/>
      <c r="T139" s="3"/>
      <c r="U139" s="3"/>
      <c r="V139" s="3"/>
      <c r="W139" s="3"/>
      <c r="X139" s="3"/>
      <c r="Y139" s="3"/>
    </row>
    <row r="140" ht="15.75" customHeight="1">
      <c r="A140" s="3"/>
      <c r="B140" s="65"/>
      <c r="C140" s="12"/>
      <c r="D140" s="12"/>
      <c r="E140" s="12"/>
      <c r="F140" s="12"/>
      <c r="G140" s="12"/>
      <c r="H140" s="3"/>
      <c r="I140" s="3"/>
      <c r="J140" s="3"/>
      <c r="K140" s="3"/>
      <c r="L140" s="3"/>
      <c r="M140" s="3"/>
      <c r="N140" s="65"/>
      <c r="O140" s="3"/>
      <c r="P140" s="3"/>
      <c r="Q140" s="3"/>
      <c r="R140" s="3"/>
      <c r="S140" s="3"/>
      <c r="T140" s="3"/>
      <c r="U140" s="3"/>
      <c r="V140" s="3"/>
      <c r="W140" s="3"/>
      <c r="X140" s="3"/>
      <c r="Y140" s="3"/>
    </row>
    <row r="141" ht="15.75" customHeight="1">
      <c r="A141" s="3"/>
      <c r="B141" s="65"/>
      <c r="C141" s="12"/>
      <c r="D141" s="12"/>
      <c r="E141" s="12"/>
      <c r="F141" s="12"/>
      <c r="G141" s="12"/>
      <c r="H141" s="3"/>
      <c r="I141" s="3"/>
      <c r="J141" s="3"/>
      <c r="K141" s="3"/>
      <c r="L141" s="3"/>
      <c r="M141" s="3"/>
      <c r="N141" s="65"/>
      <c r="O141" s="3"/>
      <c r="P141" s="3"/>
      <c r="Q141" s="3"/>
      <c r="R141" s="3"/>
      <c r="S141" s="3"/>
      <c r="T141" s="3"/>
      <c r="U141" s="3"/>
      <c r="V141" s="3"/>
      <c r="W141" s="3"/>
      <c r="X141" s="3"/>
      <c r="Y141" s="3"/>
    </row>
    <row r="142" ht="15.75" customHeight="1">
      <c r="A142" s="3"/>
      <c r="B142" s="65"/>
      <c r="C142" s="12"/>
      <c r="D142" s="12"/>
      <c r="E142" s="12"/>
      <c r="F142" s="12"/>
      <c r="G142" s="12"/>
      <c r="H142" s="3"/>
      <c r="I142" s="3"/>
      <c r="J142" s="3"/>
      <c r="K142" s="3"/>
      <c r="L142" s="3"/>
      <c r="M142" s="3"/>
      <c r="N142" s="65"/>
      <c r="O142" s="3"/>
      <c r="P142" s="3"/>
      <c r="Q142" s="3"/>
      <c r="R142" s="3"/>
      <c r="S142" s="3"/>
      <c r="T142" s="3"/>
      <c r="U142" s="3"/>
      <c r="V142" s="3"/>
      <c r="W142" s="3"/>
      <c r="X142" s="3"/>
      <c r="Y142" s="3"/>
    </row>
    <row r="143" ht="15.75" customHeight="1">
      <c r="A143" s="3"/>
      <c r="B143" s="65"/>
      <c r="C143" s="12"/>
      <c r="D143" s="12"/>
      <c r="E143" s="12"/>
      <c r="F143" s="12"/>
      <c r="G143" s="12"/>
      <c r="H143" s="3"/>
      <c r="I143" s="3"/>
      <c r="J143" s="3"/>
      <c r="K143" s="3"/>
      <c r="L143" s="3"/>
      <c r="M143" s="3"/>
      <c r="N143" s="65"/>
      <c r="O143" s="3"/>
      <c r="P143" s="3"/>
      <c r="Q143" s="3"/>
      <c r="R143" s="3"/>
      <c r="S143" s="3"/>
      <c r="T143" s="3"/>
      <c r="U143" s="3"/>
      <c r="V143" s="3"/>
      <c r="W143" s="3"/>
      <c r="X143" s="3"/>
      <c r="Y143" s="3"/>
    </row>
    <row r="144" ht="15.75" customHeight="1">
      <c r="A144" s="3"/>
      <c r="B144" s="65"/>
      <c r="C144" s="12"/>
      <c r="D144" s="12"/>
      <c r="E144" s="12"/>
      <c r="F144" s="12"/>
      <c r="G144" s="12"/>
      <c r="H144" s="3"/>
      <c r="I144" s="3"/>
      <c r="J144" s="3"/>
      <c r="K144" s="3"/>
      <c r="L144" s="3"/>
      <c r="M144" s="3"/>
      <c r="N144" s="65"/>
      <c r="O144" s="3"/>
      <c r="P144" s="3"/>
      <c r="Q144" s="3"/>
      <c r="R144" s="3"/>
      <c r="S144" s="3"/>
      <c r="T144" s="3"/>
      <c r="U144" s="3"/>
      <c r="V144" s="3"/>
      <c r="W144" s="3"/>
      <c r="X144" s="3"/>
      <c r="Y144" s="3"/>
    </row>
    <row r="145" ht="15.75" customHeight="1">
      <c r="A145" s="3"/>
      <c r="B145" s="65"/>
      <c r="C145" s="12"/>
      <c r="D145" s="12"/>
      <c r="E145" s="12"/>
      <c r="F145" s="12"/>
      <c r="G145" s="12"/>
      <c r="H145" s="3"/>
      <c r="I145" s="3"/>
      <c r="J145" s="3"/>
      <c r="K145" s="3"/>
      <c r="L145" s="3"/>
      <c r="M145" s="3"/>
      <c r="N145" s="65"/>
      <c r="O145" s="3"/>
      <c r="P145" s="3"/>
      <c r="Q145" s="3"/>
      <c r="R145" s="3"/>
      <c r="S145" s="3"/>
      <c r="T145" s="3"/>
      <c r="U145" s="3"/>
      <c r="V145" s="3"/>
      <c r="W145" s="3"/>
      <c r="X145" s="3"/>
      <c r="Y145" s="3"/>
    </row>
    <row r="146" ht="15.75" customHeight="1">
      <c r="A146" s="3"/>
      <c r="B146" s="65"/>
      <c r="C146" s="12"/>
      <c r="D146" s="12"/>
      <c r="E146" s="12"/>
      <c r="F146" s="12"/>
      <c r="G146" s="12"/>
      <c r="H146" s="3"/>
      <c r="I146" s="3"/>
      <c r="J146" s="3"/>
      <c r="K146" s="3"/>
      <c r="L146" s="3"/>
      <c r="M146" s="3"/>
      <c r="N146" s="65"/>
      <c r="O146" s="3"/>
      <c r="P146" s="3"/>
      <c r="Q146" s="3"/>
      <c r="R146" s="3"/>
      <c r="S146" s="3"/>
      <c r="T146" s="3"/>
      <c r="U146" s="3"/>
      <c r="V146" s="3"/>
      <c r="W146" s="3"/>
      <c r="X146" s="3"/>
      <c r="Y146" s="3"/>
    </row>
    <row r="147" ht="15.75" customHeight="1">
      <c r="A147" s="3"/>
      <c r="B147" s="65"/>
      <c r="C147" s="12"/>
      <c r="D147" s="12"/>
      <c r="E147" s="12"/>
      <c r="F147" s="12"/>
      <c r="G147" s="12"/>
      <c r="H147" s="3"/>
      <c r="I147" s="3"/>
      <c r="J147" s="3"/>
      <c r="K147" s="3"/>
      <c r="L147" s="3"/>
      <c r="M147" s="3"/>
      <c r="N147" s="65"/>
      <c r="O147" s="3"/>
      <c r="P147" s="3"/>
      <c r="Q147" s="3"/>
      <c r="R147" s="3"/>
      <c r="S147" s="3"/>
      <c r="T147" s="3"/>
      <c r="U147" s="3"/>
      <c r="V147" s="3"/>
      <c r="W147" s="3"/>
      <c r="X147" s="3"/>
      <c r="Y147" s="3"/>
    </row>
    <row r="148" ht="15.75" customHeight="1">
      <c r="A148" s="3"/>
      <c r="B148" s="65"/>
      <c r="C148" s="12"/>
      <c r="D148" s="12"/>
      <c r="E148" s="12"/>
      <c r="F148" s="12"/>
      <c r="G148" s="12"/>
      <c r="H148" s="3"/>
      <c r="I148" s="3"/>
      <c r="J148" s="3"/>
      <c r="K148" s="3"/>
      <c r="L148" s="3"/>
      <c r="M148" s="3"/>
      <c r="N148" s="65"/>
      <c r="O148" s="3"/>
      <c r="P148" s="3"/>
      <c r="Q148" s="3"/>
      <c r="R148" s="3"/>
      <c r="S148" s="3"/>
      <c r="T148" s="3"/>
      <c r="U148" s="3"/>
      <c r="V148" s="3"/>
      <c r="W148" s="3"/>
      <c r="X148" s="3"/>
      <c r="Y148" s="3"/>
    </row>
    <row r="149" ht="15.75" customHeight="1">
      <c r="A149" s="3"/>
      <c r="B149" s="65"/>
      <c r="C149" s="12"/>
      <c r="D149" s="12"/>
      <c r="E149" s="12"/>
      <c r="F149" s="12"/>
      <c r="G149" s="12"/>
      <c r="H149" s="3"/>
      <c r="I149" s="3"/>
      <c r="J149" s="3"/>
      <c r="K149" s="3"/>
      <c r="L149" s="3"/>
      <c r="M149" s="3"/>
      <c r="N149" s="65"/>
      <c r="O149" s="3"/>
      <c r="P149" s="3"/>
      <c r="Q149" s="3"/>
      <c r="R149" s="3"/>
      <c r="S149" s="3"/>
      <c r="T149" s="3"/>
      <c r="U149" s="3"/>
      <c r="V149" s="3"/>
      <c r="W149" s="3"/>
      <c r="X149" s="3"/>
      <c r="Y149" s="3"/>
    </row>
    <row r="150" ht="15.75" customHeight="1">
      <c r="A150" s="3"/>
      <c r="B150" s="65"/>
      <c r="C150" s="12"/>
      <c r="D150" s="12"/>
      <c r="E150" s="12"/>
      <c r="F150" s="12"/>
      <c r="G150" s="12"/>
      <c r="H150" s="3"/>
      <c r="I150" s="3"/>
      <c r="J150" s="3"/>
      <c r="K150" s="3"/>
      <c r="L150" s="3"/>
      <c r="M150" s="3"/>
      <c r="N150" s="65"/>
      <c r="O150" s="3"/>
      <c r="P150" s="3"/>
      <c r="Q150" s="3"/>
      <c r="R150" s="3"/>
      <c r="S150" s="3"/>
      <c r="T150" s="3"/>
      <c r="U150" s="3"/>
      <c r="V150" s="3"/>
      <c r="W150" s="3"/>
      <c r="X150" s="3"/>
      <c r="Y150" s="3"/>
    </row>
    <row r="151" ht="15.75" customHeight="1">
      <c r="A151" s="3"/>
      <c r="B151" s="65"/>
      <c r="C151" s="12"/>
      <c r="D151" s="12"/>
      <c r="E151" s="12"/>
      <c r="F151" s="12"/>
      <c r="G151" s="12"/>
      <c r="H151" s="3"/>
      <c r="I151" s="3"/>
      <c r="J151" s="3"/>
      <c r="K151" s="3"/>
      <c r="L151" s="3"/>
      <c r="M151" s="3"/>
      <c r="N151" s="65"/>
      <c r="O151" s="3"/>
      <c r="P151" s="3"/>
      <c r="Q151" s="3"/>
      <c r="R151" s="3"/>
      <c r="S151" s="3"/>
      <c r="T151" s="3"/>
      <c r="U151" s="3"/>
      <c r="V151" s="3"/>
      <c r="W151" s="3"/>
      <c r="X151" s="3"/>
      <c r="Y151" s="3"/>
    </row>
    <row r="152" ht="15.75" customHeight="1">
      <c r="A152" s="3"/>
      <c r="B152" s="65"/>
      <c r="C152" s="12"/>
      <c r="D152" s="12"/>
      <c r="E152" s="12"/>
      <c r="F152" s="12"/>
      <c r="G152" s="12"/>
      <c r="H152" s="3"/>
      <c r="I152" s="3"/>
      <c r="J152" s="3"/>
      <c r="K152" s="3"/>
      <c r="L152" s="3"/>
      <c r="M152" s="3"/>
      <c r="N152" s="65"/>
      <c r="O152" s="3"/>
      <c r="P152" s="3"/>
      <c r="Q152" s="3"/>
      <c r="R152" s="3"/>
      <c r="S152" s="3"/>
      <c r="T152" s="3"/>
      <c r="U152" s="3"/>
      <c r="V152" s="3"/>
      <c r="W152" s="3"/>
      <c r="X152" s="3"/>
      <c r="Y152" s="3"/>
    </row>
    <row r="153" ht="15.75" customHeight="1">
      <c r="A153" s="3"/>
      <c r="B153" s="65"/>
      <c r="C153" s="12"/>
      <c r="D153" s="12"/>
      <c r="E153" s="12"/>
      <c r="F153" s="12"/>
      <c r="G153" s="12"/>
      <c r="H153" s="3"/>
      <c r="I153" s="3"/>
      <c r="J153" s="3"/>
      <c r="K153" s="3"/>
      <c r="L153" s="3"/>
      <c r="M153" s="3"/>
      <c r="N153" s="65"/>
      <c r="O153" s="3"/>
      <c r="P153" s="3"/>
      <c r="Q153" s="3"/>
      <c r="R153" s="3"/>
      <c r="S153" s="3"/>
      <c r="T153" s="3"/>
      <c r="U153" s="3"/>
      <c r="V153" s="3"/>
      <c r="W153" s="3"/>
      <c r="X153" s="3"/>
      <c r="Y153" s="3"/>
    </row>
    <row r="154" ht="15.75" customHeight="1">
      <c r="A154" s="3"/>
      <c r="B154" s="65"/>
      <c r="C154" s="12"/>
      <c r="D154" s="12"/>
      <c r="E154" s="12"/>
      <c r="F154" s="12"/>
      <c r="G154" s="12"/>
      <c r="H154" s="3"/>
      <c r="I154" s="3"/>
      <c r="J154" s="3"/>
      <c r="K154" s="3"/>
      <c r="L154" s="3"/>
      <c r="M154" s="3"/>
      <c r="N154" s="65"/>
      <c r="O154" s="3"/>
      <c r="P154" s="3"/>
      <c r="Q154" s="3"/>
      <c r="R154" s="3"/>
      <c r="S154" s="3"/>
      <c r="T154" s="3"/>
      <c r="U154" s="3"/>
      <c r="V154" s="3"/>
      <c r="W154" s="3"/>
      <c r="X154" s="3"/>
      <c r="Y154" s="3"/>
    </row>
    <row r="155" ht="15.75" customHeight="1">
      <c r="A155" s="3"/>
      <c r="B155" s="65"/>
      <c r="C155" s="12"/>
      <c r="D155" s="12"/>
      <c r="E155" s="12"/>
      <c r="F155" s="12"/>
      <c r="G155" s="12"/>
      <c r="H155" s="3"/>
      <c r="I155" s="3"/>
      <c r="J155" s="3"/>
      <c r="K155" s="3"/>
      <c r="L155" s="3"/>
      <c r="M155" s="3"/>
      <c r="N155" s="65"/>
      <c r="O155" s="3"/>
      <c r="P155" s="3"/>
      <c r="Q155" s="3"/>
      <c r="R155" s="3"/>
      <c r="S155" s="3"/>
      <c r="T155" s="3"/>
      <c r="U155" s="3"/>
      <c r="V155" s="3"/>
      <c r="W155" s="3"/>
      <c r="X155" s="3"/>
      <c r="Y155" s="3"/>
    </row>
    <row r="156" ht="15.75" customHeight="1">
      <c r="A156" s="3"/>
      <c r="B156" s="65"/>
      <c r="C156" s="12"/>
      <c r="D156" s="12"/>
      <c r="E156" s="12"/>
      <c r="F156" s="12"/>
      <c r="G156" s="12"/>
      <c r="H156" s="3"/>
      <c r="I156" s="3"/>
      <c r="J156" s="3"/>
      <c r="K156" s="3"/>
      <c r="L156" s="3"/>
      <c r="M156" s="3"/>
      <c r="N156" s="65"/>
      <c r="O156" s="3"/>
      <c r="P156" s="3"/>
      <c r="Q156" s="3"/>
      <c r="R156" s="3"/>
      <c r="S156" s="3"/>
      <c r="T156" s="3"/>
      <c r="U156" s="3"/>
      <c r="V156" s="3"/>
      <c r="W156" s="3"/>
      <c r="X156" s="3"/>
      <c r="Y156" s="3"/>
    </row>
    <row r="157" ht="15.75" customHeight="1">
      <c r="A157" s="3"/>
      <c r="B157" s="65"/>
      <c r="C157" s="12"/>
      <c r="D157" s="12"/>
      <c r="E157" s="12"/>
      <c r="F157" s="12"/>
      <c r="G157" s="12"/>
      <c r="H157" s="3"/>
      <c r="I157" s="3"/>
      <c r="J157" s="3"/>
      <c r="K157" s="3"/>
      <c r="L157" s="3"/>
      <c r="M157" s="3"/>
      <c r="N157" s="65"/>
      <c r="O157" s="3"/>
      <c r="P157" s="3"/>
      <c r="Q157" s="3"/>
      <c r="R157" s="3"/>
      <c r="S157" s="3"/>
      <c r="T157" s="3"/>
      <c r="U157" s="3"/>
      <c r="V157" s="3"/>
      <c r="W157" s="3"/>
      <c r="X157" s="3"/>
      <c r="Y157" s="3"/>
    </row>
    <row r="158" ht="15.75" customHeight="1">
      <c r="A158" s="3"/>
      <c r="B158" s="65"/>
      <c r="C158" s="12"/>
      <c r="D158" s="12"/>
      <c r="E158" s="12"/>
      <c r="F158" s="12"/>
      <c r="G158" s="12"/>
      <c r="H158" s="3"/>
      <c r="I158" s="3"/>
      <c r="J158" s="3"/>
      <c r="K158" s="3"/>
      <c r="L158" s="3"/>
      <c r="M158" s="3"/>
      <c r="N158" s="65"/>
      <c r="O158" s="3"/>
      <c r="P158" s="3"/>
      <c r="Q158" s="3"/>
      <c r="R158" s="3"/>
      <c r="S158" s="3"/>
      <c r="T158" s="3"/>
      <c r="U158" s="3"/>
      <c r="V158" s="3"/>
      <c r="W158" s="3"/>
      <c r="X158" s="3"/>
      <c r="Y158" s="3"/>
    </row>
    <row r="159" ht="15.75" customHeight="1">
      <c r="A159" s="3"/>
      <c r="B159" s="65"/>
      <c r="C159" s="12"/>
      <c r="D159" s="12"/>
      <c r="E159" s="12"/>
      <c r="F159" s="12"/>
      <c r="G159" s="12"/>
      <c r="H159" s="3"/>
      <c r="I159" s="3"/>
      <c r="J159" s="3"/>
      <c r="K159" s="3"/>
      <c r="L159" s="3"/>
      <c r="M159" s="3"/>
      <c r="N159" s="65"/>
      <c r="O159" s="3"/>
      <c r="P159" s="3"/>
      <c r="Q159" s="3"/>
      <c r="R159" s="3"/>
      <c r="S159" s="3"/>
      <c r="T159" s="3"/>
      <c r="U159" s="3"/>
      <c r="V159" s="3"/>
      <c r="W159" s="3"/>
      <c r="X159" s="3"/>
      <c r="Y159" s="3"/>
    </row>
    <row r="160" ht="15.75" customHeight="1">
      <c r="A160" s="3"/>
      <c r="B160" s="65"/>
      <c r="C160" s="12"/>
      <c r="D160" s="12"/>
      <c r="E160" s="12"/>
      <c r="F160" s="12"/>
      <c r="G160" s="12"/>
      <c r="H160" s="3"/>
      <c r="I160" s="3"/>
      <c r="J160" s="3"/>
      <c r="K160" s="3"/>
      <c r="L160" s="3"/>
      <c r="M160" s="3"/>
      <c r="N160" s="65"/>
      <c r="O160" s="3"/>
      <c r="P160" s="3"/>
      <c r="Q160" s="3"/>
      <c r="R160" s="3"/>
      <c r="S160" s="3"/>
      <c r="T160" s="3"/>
      <c r="U160" s="3"/>
      <c r="V160" s="3"/>
      <c r="W160" s="3"/>
      <c r="X160" s="3"/>
      <c r="Y160" s="3"/>
    </row>
    <row r="161" ht="15.75" customHeight="1">
      <c r="A161" s="3"/>
      <c r="B161" s="65"/>
      <c r="C161" s="12"/>
      <c r="D161" s="12"/>
      <c r="E161" s="12"/>
      <c r="F161" s="12"/>
      <c r="G161" s="12"/>
      <c r="H161" s="3"/>
      <c r="I161" s="3"/>
      <c r="J161" s="3"/>
      <c r="K161" s="3"/>
      <c r="L161" s="3"/>
      <c r="M161" s="3"/>
      <c r="N161" s="65"/>
      <c r="O161" s="3"/>
      <c r="P161" s="3"/>
      <c r="Q161" s="3"/>
      <c r="R161" s="3"/>
      <c r="S161" s="3"/>
      <c r="T161" s="3"/>
      <c r="U161" s="3"/>
      <c r="V161" s="3"/>
      <c r="W161" s="3"/>
      <c r="X161" s="3"/>
      <c r="Y161" s="3"/>
    </row>
    <row r="162" ht="15.75" customHeight="1">
      <c r="A162" s="3"/>
      <c r="B162" s="65"/>
      <c r="C162" s="12"/>
      <c r="D162" s="12"/>
      <c r="E162" s="12"/>
      <c r="F162" s="12"/>
      <c r="G162" s="12"/>
      <c r="H162" s="3"/>
      <c r="I162" s="3"/>
      <c r="J162" s="3"/>
      <c r="K162" s="3"/>
      <c r="L162" s="3"/>
      <c r="M162" s="3"/>
      <c r="N162" s="65"/>
      <c r="O162" s="3"/>
      <c r="P162" s="3"/>
      <c r="Q162" s="3"/>
      <c r="R162" s="3"/>
      <c r="S162" s="3"/>
      <c r="T162" s="3"/>
      <c r="U162" s="3"/>
      <c r="V162" s="3"/>
      <c r="W162" s="3"/>
      <c r="X162" s="3"/>
      <c r="Y162" s="3"/>
    </row>
    <row r="163" ht="15.75" customHeight="1">
      <c r="A163" s="3"/>
      <c r="B163" s="65"/>
      <c r="C163" s="12"/>
      <c r="D163" s="12"/>
      <c r="E163" s="12"/>
      <c r="F163" s="12"/>
      <c r="G163" s="12"/>
      <c r="H163" s="3"/>
      <c r="I163" s="3"/>
      <c r="J163" s="3"/>
      <c r="K163" s="3"/>
      <c r="L163" s="3"/>
      <c r="M163" s="3"/>
      <c r="N163" s="65"/>
      <c r="O163" s="3"/>
      <c r="P163" s="3"/>
      <c r="Q163" s="3"/>
      <c r="R163" s="3"/>
      <c r="S163" s="3"/>
      <c r="T163" s="3"/>
      <c r="U163" s="3"/>
      <c r="V163" s="3"/>
      <c r="W163" s="3"/>
      <c r="X163" s="3"/>
      <c r="Y163" s="3"/>
    </row>
    <row r="164" ht="15.75" customHeight="1">
      <c r="A164" s="3"/>
      <c r="B164" s="65"/>
      <c r="C164" s="12"/>
      <c r="D164" s="12"/>
      <c r="E164" s="12"/>
      <c r="F164" s="12"/>
      <c r="G164" s="12"/>
      <c r="H164" s="3"/>
      <c r="I164" s="3"/>
      <c r="J164" s="3"/>
      <c r="K164" s="3"/>
      <c r="L164" s="3"/>
      <c r="M164" s="3"/>
      <c r="N164" s="65"/>
      <c r="O164" s="3"/>
      <c r="P164" s="3"/>
      <c r="Q164" s="3"/>
      <c r="R164" s="3"/>
      <c r="S164" s="3"/>
      <c r="T164" s="3"/>
      <c r="U164" s="3"/>
      <c r="V164" s="3"/>
      <c r="W164" s="3"/>
      <c r="X164" s="3"/>
      <c r="Y164" s="3"/>
    </row>
    <row r="165" ht="15.75" customHeight="1">
      <c r="A165" s="3"/>
      <c r="B165" s="65"/>
      <c r="C165" s="12"/>
      <c r="D165" s="12"/>
      <c r="E165" s="12"/>
      <c r="F165" s="12"/>
      <c r="G165" s="12"/>
      <c r="H165" s="3"/>
      <c r="I165" s="3"/>
      <c r="J165" s="3"/>
      <c r="K165" s="3"/>
      <c r="L165" s="3"/>
      <c r="M165" s="3"/>
      <c r="N165" s="65"/>
      <c r="O165" s="3"/>
      <c r="P165" s="3"/>
      <c r="Q165" s="3"/>
      <c r="R165" s="3"/>
      <c r="S165" s="3"/>
      <c r="T165" s="3"/>
      <c r="U165" s="3"/>
      <c r="V165" s="3"/>
      <c r="W165" s="3"/>
      <c r="X165" s="3"/>
      <c r="Y165" s="3"/>
    </row>
    <row r="166" ht="15.75" customHeight="1">
      <c r="A166" s="3"/>
      <c r="B166" s="65"/>
      <c r="C166" s="12"/>
      <c r="D166" s="12"/>
      <c r="E166" s="12"/>
      <c r="F166" s="12"/>
      <c r="G166" s="12"/>
      <c r="H166" s="3"/>
      <c r="I166" s="3"/>
      <c r="J166" s="3"/>
      <c r="K166" s="3"/>
      <c r="L166" s="3"/>
      <c r="M166" s="3"/>
      <c r="N166" s="65"/>
      <c r="O166" s="3"/>
      <c r="P166" s="3"/>
      <c r="Q166" s="3"/>
      <c r="R166" s="3"/>
      <c r="S166" s="3"/>
      <c r="T166" s="3"/>
      <c r="U166" s="3"/>
      <c r="V166" s="3"/>
      <c r="W166" s="3"/>
      <c r="X166" s="3"/>
      <c r="Y166" s="3"/>
    </row>
    <row r="167" ht="15.75" customHeight="1">
      <c r="A167" s="3"/>
      <c r="B167" s="65"/>
      <c r="C167" s="12"/>
      <c r="D167" s="12"/>
      <c r="E167" s="12"/>
      <c r="F167" s="12"/>
      <c r="G167" s="12"/>
      <c r="H167" s="3"/>
      <c r="I167" s="3"/>
      <c r="J167" s="3"/>
      <c r="K167" s="3"/>
      <c r="L167" s="3"/>
      <c r="M167" s="3"/>
      <c r="N167" s="65"/>
      <c r="O167" s="3"/>
      <c r="P167" s="3"/>
      <c r="Q167" s="3"/>
      <c r="R167" s="3"/>
      <c r="S167" s="3"/>
      <c r="T167" s="3"/>
      <c r="U167" s="3"/>
      <c r="V167" s="3"/>
      <c r="W167" s="3"/>
      <c r="X167" s="3"/>
      <c r="Y167" s="3"/>
    </row>
    <row r="168" ht="15.75" customHeight="1">
      <c r="A168" s="3"/>
      <c r="B168" s="65"/>
      <c r="C168" s="12"/>
      <c r="D168" s="12"/>
      <c r="E168" s="12"/>
      <c r="F168" s="12"/>
      <c r="G168" s="12"/>
      <c r="H168" s="3"/>
      <c r="I168" s="3"/>
      <c r="J168" s="3"/>
      <c r="K168" s="3"/>
      <c r="L168" s="3"/>
      <c r="M168" s="3"/>
      <c r="N168" s="65"/>
      <c r="O168" s="3"/>
      <c r="P168" s="3"/>
      <c r="Q168" s="3"/>
      <c r="R168" s="3"/>
      <c r="S168" s="3"/>
      <c r="T168" s="3"/>
      <c r="U168" s="3"/>
      <c r="V168" s="3"/>
      <c r="W168" s="3"/>
      <c r="X168" s="3"/>
      <c r="Y168" s="3"/>
    </row>
    <row r="169" ht="15.75" customHeight="1">
      <c r="A169" s="3"/>
      <c r="B169" s="65"/>
      <c r="C169" s="12"/>
      <c r="D169" s="12"/>
      <c r="E169" s="12"/>
      <c r="F169" s="12"/>
      <c r="G169" s="12"/>
      <c r="H169" s="3"/>
      <c r="I169" s="3"/>
      <c r="J169" s="3"/>
      <c r="K169" s="3"/>
      <c r="L169" s="3"/>
      <c r="M169" s="3"/>
      <c r="N169" s="65"/>
      <c r="O169" s="3"/>
      <c r="P169" s="3"/>
      <c r="Q169" s="3"/>
      <c r="R169" s="3"/>
      <c r="S169" s="3"/>
      <c r="T169" s="3"/>
      <c r="U169" s="3"/>
      <c r="V169" s="3"/>
      <c r="W169" s="3"/>
      <c r="X169" s="3"/>
      <c r="Y169" s="3"/>
    </row>
    <row r="170" ht="15.75" customHeight="1">
      <c r="A170" s="3"/>
      <c r="B170" s="65"/>
      <c r="C170" s="12"/>
      <c r="D170" s="12"/>
      <c r="E170" s="12"/>
      <c r="F170" s="12"/>
      <c r="G170" s="12"/>
      <c r="H170" s="3"/>
      <c r="I170" s="3"/>
      <c r="J170" s="3"/>
      <c r="K170" s="3"/>
      <c r="L170" s="3"/>
      <c r="M170" s="3"/>
      <c r="N170" s="65"/>
      <c r="O170" s="3"/>
      <c r="P170" s="3"/>
      <c r="Q170" s="3"/>
      <c r="R170" s="3"/>
      <c r="S170" s="3"/>
      <c r="T170" s="3"/>
      <c r="U170" s="3"/>
      <c r="V170" s="3"/>
      <c r="W170" s="3"/>
      <c r="X170" s="3"/>
      <c r="Y170" s="3"/>
    </row>
    <row r="171" ht="15.75" customHeight="1">
      <c r="A171" s="3"/>
      <c r="B171" s="65"/>
      <c r="C171" s="12"/>
      <c r="D171" s="12"/>
      <c r="E171" s="12"/>
      <c r="F171" s="12"/>
      <c r="G171" s="12"/>
      <c r="H171" s="3"/>
      <c r="I171" s="3"/>
      <c r="J171" s="3"/>
      <c r="K171" s="3"/>
      <c r="L171" s="3"/>
      <c r="M171" s="3"/>
      <c r="N171" s="65"/>
      <c r="O171" s="3"/>
      <c r="P171" s="3"/>
      <c r="Q171" s="3"/>
      <c r="R171" s="3"/>
      <c r="S171" s="3"/>
      <c r="T171" s="3"/>
      <c r="U171" s="3"/>
      <c r="V171" s="3"/>
      <c r="W171" s="3"/>
      <c r="X171" s="3"/>
      <c r="Y171" s="3"/>
    </row>
    <row r="172" ht="15.75" customHeight="1">
      <c r="A172" s="3"/>
      <c r="B172" s="65"/>
      <c r="C172" s="12"/>
      <c r="D172" s="12"/>
      <c r="E172" s="12"/>
      <c r="F172" s="12"/>
      <c r="G172" s="12"/>
      <c r="H172" s="3"/>
      <c r="I172" s="3"/>
      <c r="J172" s="3"/>
      <c r="K172" s="3"/>
      <c r="L172" s="3"/>
      <c r="M172" s="3"/>
      <c r="N172" s="65"/>
      <c r="O172" s="3"/>
      <c r="P172" s="3"/>
      <c r="Q172" s="3"/>
      <c r="R172" s="3"/>
      <c r="S172" s="3"/>
      <c r="T172" s="3"/>
      <c r="U172" s="3"/>
      <c r="V172" s="3"/>
      <c r="W172" s="3"/>
      <c r="X172" s="3"/>
      <c r="Y172" s="3"/>
    </row>
    <row r="173" ht="15.75" customHeight="1">
      <c r="A173" s="3"/>
      <c r="B173" s="65"/>
      <c r="C173" s="12"/>
      <c r="D173" s="12"/>
      <c r="E173" s="12"/>
      <c r="F173" s="12"/>
      <c r="G173" s="12"/>
      <c r="H173" s="3"/>
      <c r="I173" s="3"/>
      <c r="J173" s="3"/>
      <c r="K173" s="3"/>
      <c r="L173" s="3"/>
      <c r="M173" s="3"/>
      <c r="N173" s="65"/>
      <c r="O173" s="3"/>
      <c r="P173" s="3"/>
      <c r="Q173" s="3"/>
      <c r="R173" s="3"/>
      <c r="S173" s="3"/>
      <c r="T173" s="3"/>
      <c r="U173" s="3"/>
      <c r="V173" s="3"/>
      <c r="W173" s="3"/>
      <c r="X173" s="3"/>
      <c r="Y173" s="3"/>
    </row>
    <row r="174" ht="15.75" customHeight="1">
      <c r="A174" s="3"/>
      <c r="B174" s="65"/>
      <c r="C174" s="12"/>
      <c r="D174" s="12"/>
      <c r="E174" s="12"/>
      <c r="F174" s="12"/>
      <c r="G174" s="12"/>
      <c r="H174" s="3"/>
      <c r="I174" s="3"/>
      <c r="J174" s="3"/>
      <c r="K174" s="3"/>
      <c r="L174" s="3"/>
      <c r="M174" s="3"/>
      <c r="N174" s="65"/>
      <c r="O174" s="3"/>
      <c r="P174" s="3"/>
      <c r="Q174" s="3"/>
      <c r="R174" s="3"/>
      <c r="S174" s="3"/>
      <c r="T174" s="3"/>
      <c r="U174" s="3"/>
      <c r="V174" s="3"/>
      <c r="W174" s="3"/>
      <c r="X174" s="3"/>
      <c r="Y174" s="3"/>
    </row>
    <row r="175" ht="15.75" customHeight="1">
      <c r="A175" s="3"/>
      <c r="B175" s="65"/>
      <c r="C175" s="12"/>
      <c r="D175" s="12"/>
      <c r="E175" s="12"/>
      <c r="F175" s="12"/>
      <c r="G175" s="12"/>
      <c r="H175" s="3"/>
      <c r="I175" s="3"/>
      <c r="J175" s="3"/>
      <c r="K175" s="3"/>
      <c r="L175" s="3"/>
      <c r="M175" s="3"/>
      <c r="N175" s="65"/>
      <c r="O175" s="3"/>
      <c r="P175" s="3"/>
      <c r="Q175" s="3"/>
      <c r="R175" s="3"/>
      <c r="S175" s="3"/>
      <c r="T175" s="3"/>
      <c r="U175" s="3"/>
      <c r="V175" s="3"/>
      <c r="W175" s="3"/>
      <c r="X175" s="3"/>
      <c r="Y175" s="3"/>
    </row>
    <row r="176" ht="15.75" customHeight="1">
      <c r="A176" s="3"/>
      <c r="B176" s="65"/>
      <c r="C176" s="12"/>
      <c r="D176" s="12"/>
      <c r="E176" s="12"/>
      <c r="F176" s="12"/>
      <c r="G176" s="12"/>
      <c r="H176" s="3"/>
      <c r="I176" s="3"/>
      <c r="J176" s="3"/>
      <c r="K176" s="3"/>
      <c r="L176" s="3"/>
      <c r="M176" s="3"/>
      <c r="N176" s="65"/>
      <c r="O176" s="3"/>
      <c r="P176" s="3"/>
      <c r="Q176" s="3"/>
      <c r="R176" s="3"/>
      <c r="S176" s="3"/>
      <c r="T176" s="3"/>
      <c r="U176" s="3"/>
      <c r="V176" s="3"/>
      <c r="W176" s="3"/>
      <c r="X176" s="3"/>
      <c r="Y176" s="3"/>
    </row>
    <row r="177" ht="15.75" customHeight="1">
      <c r="A177" s="3"/>
      <c r="B177" s="65"/>
      <c r="C177" s="12"/>
      <c r="D177" s="12"/>
      <c r="E177" s="12"/>
      <c r="F177" s="12"/>
      <c r="G177" s="12"/>
      <c r="H177" s="3"/>
      <c r="I177" s="3"/>
      <c r="J177" s="3"/>
      <c r="K177" s="3"/>
      <c r="L177" s="3"/>
      <c r="M177" s="3"/>
      <c r="N177" s="65"/>
      <c r="O177" s="3"/>
      <c r="P177" s="3"/>
      <c r="Q177" s="3"/>
      <c r="R177" s="3"/>
      <c r="S177" s="3"/>
      <c r="T177" s="3"/>
      <c r="U177" s="3"/>
      <c r="V177" s="3"/>
      <c r="W177" s="3"/>
      <c r="X177" s="3"/>
      <c r="Y177" s="3"/>
    </row>
    <row r="178" ht="15.75" customHeight="1">
      <c r="A178" s="3"/>
      <c r="B178" s="65"/>
      <c r="C178" s="12"/>
      <c r="D178" s="12"/>
      <c r="E178" s="12"/>
      <c r="F178" s="12"/>
      <c r="G178" s="12"/>
      <c r="H178" s="3"/>
      <c r="I178" s="3"/>
      <c r="J178" s="3"/>
      <c r="K178" s="3"/>
      <c r="L178" s="3"/>
      <c r="M178" s="3"/>
      <c r="N178" s="65"/>
      <c r="O178" s="3"/>
      <c r="P178" s="3"/>
      <c r="Q178" s="3"/>
      <c r="R178" s="3"/>
      <c r="S178" s="3"/>
      <c r="T178" s="3"/>
      <c r="U178" s="3"/>
      <c r="V178" s="3"/>
      <c r="W178" s="3"/>
      <c r="X178" s="3"/>
      <c r="Y178" s="3"/>
    </row>
    <row r="179" ht="15.75" customHeight="1">
      <c r="A179" s="3"/>
      <c r="B179" s="65"/>
      <c r="C179" s="12"/>
      <c r="D179" s="12"/>
      <c r="E179" s="12"/>
      <c r="F179" s="12"/>
      <c r="G179" s="12"/>
      <c r="H179" s="3"/>
      <c r="I179" s="3"/>
      <c r="J179" s="3"/>
      <c r="K179" s="3"/>
      <c r="L179" s="3"/>
      <c r="M179" s="3"/>
      <c r="N179" s="65"/>
      <c r="O179" s="3"/>
      <c r="P179" s="3"/>
      <c r="Q179" s="3"/>
      <c r="R179" s="3"/>
      <c r="S179" s="3"/>
      <c r="T179" s="3"/>
      <c r="U179" s="3"/>
      <c r="V179" s="3"/>
      <c r="W179" s="3"/>
      <c r="X179" s="3"/>
      <c r="Y179" s="3"/>
    </row>
    <row r="180" ht="15.75" customHeight="1">
      <c r="A180" s="3"/>
      <c r="B180" s="65"/>
      <c r="C180" s="12"/>
      <c r="D180" s="12"/>
      <c r="E180" s="12"/>
      <c r="F180" s="12"/>
      <c r="G180" s="12"/>
      <c r="H180" s="3"/>
      <c r="I180" s="3"/>
      <c r="J180" s="3"/>
      <c r="K180" s="3"/>
      <c r="L180" s="3"/>
      <c r="M180" s="3"/>
      <c r="N180" s="65"/>
      <c r="O180" s="3"/>
      <c r="P180" s="3"/>
      <c r="Q180" s="3"/>
      <c r="R180" s="3"/>
      <c r="S180" s="3"/>
      <c r="T180" s="3"/>
      <c r="U180" s="3"/>
      <c r="V180" s="3"/>
      <c r="W180" s="3"/>
      <c r="X180" s="3"/>
      <c r="Y180" s="3"/>
    </row>
    <row r="181" ht="15.75" customHeight="1">
      <c r="A181" s="3"/>
      <c r="B181" s="65"/>
      <c r="C181" s="12"/>
      <c r="D181" s="12"/>
      <c r="E181" s="12"/>
      <c r="F181" s="12"/>
      <c r="G181" s="12"/>
      <c r="H181" s="3"/>
      <c r="I181" s="3"/>
      <c r="J181" s="3"/>
      <c r="K181" s="3"/>
      <c r="L181" s="3"/>
      <c r="M181" s="3"/>
      <c r="N181" s="65"/>
      <c r="O181" s="3"/>
      <c r="P181" s="3"/>
      <c r="Q181" s="3"/>
      <c r="R181" s="3"/>
      <c r="S181" s="3"/>
      <c r="T181" s="3"/>
      <c r="U181" s="3"/>
      <c r="V181" s="3"/>
      <c r="W181" s="3"/>
      <c r="X181" s="3"/>
      <c r="Y181" s="3"/>
    </row>
    <row r="182" ht="15.75" customHeight="1">
      <c r="A182" s="3"/>
      <c r="B182" s="65"/>
      <c r="C182" s="12"/>
      <c r="D182" s="12"/>
      <c r="E182" s="12"/>
      <c r="F182" s="12"/>
      <c r="G182" s="12"/>
      <c r="H182" s="3"/>
      <c r="I182" s="3"/>
      <c r="J182" s="3"/>
      <c r="K182" s="3"/>
      <c r="L182" s="3"/>
      <c r="M182" s="3"/>
      <c r="N182" s="65"/>
      <c r="O182" s="3"/>
      <c r="P182" s="3"/>
      <c r="Q182" s="3"/>
      <c r="R182" s="3"/>
      <c r="S182" s="3"/>
      <c r="T182" s="3"/>
      <c r="U182" s="3"/>
      <c r="V182" s="3"/>
      <c r="W182" s="3"/>
      <c r="X182" s="3"/>
      <c r="Y182" s="3"/>
    </row>
    <row r="183" ht="15.75" customHeight="1">
      <c r="A183" s="3"/>
      <c r="B183" s="65"/>
      <c r="C183" s="12"/>
      <c r="D183" s="12"/>
      <c r="E183" s="12"/>
      <c r="F183" s="12"/>
      <c r="G183" s="12"/>
      <c r="H183" s="3"/>
      <c r="I183" s="3"/>
      <c r="J183" s="3"/>
      <c r="K183" s="3"/>
      <c r="L183" s="3"/>
      <c r="M183" s="3"/>
      <c r="N183" s="65"/>
      <c r="O183" s="3"/>
      <c r="P183" s="3"/>
      <c r="Q183" s="3"/>
      <c r="R183" s="3"/>
      <c r="S183" s="3"/>
      <c r="T183" s="3"/>
      <c r="U183" s="3"/>
      <c r="V183" s="3"/>
      <c r="W183" s="3"/>
      <c r="X183" s="3"/>
      <c r="Y183" s="3"/>
    </row>
    <row r="184" ht="15.75" customHeight="1">
      <c r="A184" s="3"/>
      <c r="B184" s="65"/>
      <c r="C184" s="12"/>
      <c r="D184" s="12"/>
      <c r="E184" s="12"/>
      <c r="F184" s="12"/>
      <c r="G184" s="12"/>
      <c r="H184" s="3"/>
      <c r="I184" s="3"/>
      <c r="J184" s="3"/>
      <c r="K184" s="3"/>
      <c r="L184" s="3"/>
      <c r="M184" s="3"/>
      <c r="N184" s="65"/>
      <c r="O184" s="3"/>
      <c r="P184" s="3"/>
      <c r="Q184" s="3"/>
      <c r="R184" s="3"/>
      <c r="S184" s="3"/>
      <c r="T184" s="3"/>
      <c r="U184" s="3"/>
      <c r="V184" s="3"/>
      <c r="W184" s="3"/>
      <c r="X184" s="3"/>
      <c r="Y184" s="3"/>
    </row>
    <row r="185" ht="15.75" customHeight="1">
      <c r="A185" s="3"/>
      <c r="B185" s="65"/>
      <c r="C185" s="12"/>
      <c r="D185" s="12"/>
      <c r="E185" s="12"/>
      <c r="F185" s="12"/>
      <c r="G185" s="12"/>
      <c r="H185" s="3"/>
      <c r="I185" s="3"/>
      <c r="J185" s="3"/>
      <c r="K185" s="3"/>
      <c r="L185" s="3"/>
      <c r="M185" s="3"/>
      <c r="N185" s="65"/>
      <c r="O185" s="3"/>
      <c r="P185" s="3"/>
      <c r="Q185" s="3"/>
      <c r="R185" s="3"/>
      <c r="S185" s="3"/>
      <c r="T185" s="3"/>
      <c r="U185" s="3"/>
      <c r="V185" s="3"/>
      <c r="W185" s="3"/>
      <c r="X185" s="3"/>
      <c r="Y185" s="3"/>
    </row>
    <row r="186" ht="15.75" customHeight="1">
      <c r="A186" s="3"/>
      <c r="B186" s="65"/>
      <c r="C186" s="12"/>
      <c r="D186" s="12"/>
      <c r="E186" s="12"/>
      <c r="F186" s="12"/>
      <c r="G186" s="12"/>
      <c r="H186" s="3"/>
      <c r="I186" s="3"/>
      <c r="J186" s="3"/>
      <c r="K186" s="3"/>
      <c r="L186" s="3"/>
      <c r="M186" s="3"/>
      <c r="N186" s="65"/>
      <c r="O186" s="3"/>
      <c r="P186" s="3"/>
      <c r="Q186" s="3"/>
      <c r="R186" s="3"/>
      <c r="S186" s="3"/>
      <c r="T186" s="3"/>
      <c r="U186" s="3"/>
      <c r="V186" s="3"/>
      <c r="W186" s="3"/>
      <c r="X186" s="3"/>
      <c r="Y186" s="3"/>
    </row>
    <row r="187" ht="15.75" customHeight="1">
      <c r="A187" s="3"/>
      <c r="B187" s="65"/>
      <c r="C187" s="12"/>
      <c r="D187" s="12"/>
      <c r="E187" s="12"/>
      <c r="F187" s="12"/>
      <c r="G187" s="12"/>
      <c r="H187" s="3"/>
      <c r="I187" s="3"/>
      <c r="J187" s="3"/>
      <c r="K187" s="3"/>
      <c r="L187" s="3"/>
      <c r="M187" s="3"/>
      <c r="N187" s="65"/>
      <c r="O187" s="3"/>
      <c r="P187" s="3"/>
      <c r="Q187" s="3"/>
      <c r="R187" s="3"/>
      <c r="S187" s="3"/>
      <c r="T187" s="3"/>
      <c r="U187" s="3"/>
      <c r="V187" s="3"/>
      <c r="W187" s="3"/>
      <c r="X187" s="3"/>
      <c r="Y187" s="3"/>
    </row>
    <row r="188" ht="15.75" customHeight="1">
      <c r="A188" s="3"/>
      <c r="B188" s="65"/>
      <c r="C188" s="12"/>
      <c r="D188" s="12"/>
      <c r="E188" s="12"/>
      <c r="F188" s="12"/>
      <c r="G188" s="12"/>
      <c r="H188" s="3"/>
      <c r="I188" s="3"/>
      <c r="J188" s="3"/>
      <c r="K188" s="3"/>
      <c r="L188" s="3"/>
      <c r="M188" s="3"/>
      <c r="N188" s="65"/>
      <c r="O188" s="3"/>
      <c r="P188" s="3"/>
      <c r="Q188" s="3"/>
      <c r="R188" s="3"/>
      <c r="S188" s="3"/>
      <c r="T188" s="3"/>
      <c r="U188" s="3"/>
      <c r="V188" s="3"/>
      <c r="W188" s="3"/>
      <c r="X188" s="3"/>
      <c r="Y188" s="3"/>
    </row>
    <row r="189" ht="15.75" customHeight="1">
      <c r="A189" s="3"/>
      <c r="B189" s="65"/>
      <c r="C189" s="12"/>
      <c r="D189" s="12"/>
      <c r="E189" s="12"/>
      <c r="F189" s="12"/>
      <c r="G189" s="12"/>
      <c r="H189" s="3"/>
      <c r="I189" s="3"/>
      <c r="J189" s="3"/>
      <c r="K189" s="3"/>
      <c r="L189" s="3"/>
      <c r="M189" s="3"/>
      <c r="N189" s="65"/>
      <c r="O189" s="3"/>
      <c r="P189" s="3"/>
      <c r="Q189" s="3"/>
      <c r="R189" s="3"/>
      <c r="S189" s="3"/>
      <c r="T189" s="3"/>
      <c r="U189" s="3"/>
      <c r="V189" s="3"/>
      <c r="W189" s="3"/>
      <c r="X189" s="3"/>
      <c r="Y189" s="3"/>
    </row>
    <row r="190" ht="15.75" customHeight="1">
      <c r="A190" s="3"/>
      <c r="B190" s="65"/>
      <c r="C190" s="12"/>
      <c r="D190" s="12"/>
      <c r="E190" s="12"/>
      <c r="F190" s="12"/>
      <c r="G190" s="12"/>
      <c r="H190" s="3"/>
      <c r="I190" s="3"/>
      <c r="J190" s="3"/>
      <c r="K190" s="3"/>
      <c r="L190" s="3"/>
      <c r="M190" s="3"/>
      <c r="N190" s="65"/>
      <c r="O190" s="3"/>
      <c r="P190" s="3"/>
      <c r="Q190" s="3"/>
      <c r="R190" s="3"/>
      <c r="S190" s="3"/>
      <c r="T190" s="3"/>
      <c r="U190" s="3"/>
      <c r="V190" s="3"/>
      <c r="W190" s="3"/>
      <c r="X190" s="3"/>
      <c r="Y190" s="3"/>
    </row>
    <row r="191" ht="15.75" customHeight="1">
      <c r="A191" s="3"/>
      <c r="B191" s="65"/>
      <c r="C191" s="12"/>
      <c r="D191" s="12"/>
      <c r="E191" s="12"/>
      <c r="F191" s="12"/>
      <c r="G191" s="12"/>
      <c r="H191" s="3"/>
      <c r="I191" s="3"/>
      <c r="J191" s="3"/>
      <c r="K191" s="3"/>
      <c r="L191" s="3"/>
      <c r="M191" s="3"/>
      <c r="N191" s="65"/>
      <c r="O191" s="3"/>
      <c r="P191" s="3"/>
      <c r="Q191" s="3"/>
      <c r="R191" s="3"/>
      <c r="S191" s="3"/>
      <c r="T191" s="3"/>
      <c r="U191" s="3"/>
      <c r="V191" s="3"/>
      <c r="W191" s="3"/>
      <c r="X191" s="3"/>
      <c r="Y191" s="3"/>
    </row>
    <row r="192" ht="15.75" customHeight="1">
      <c r="A192" s="3"/>
      <c r="B192" s="65"/>
      <c r="C192" s="12"/>
      <c r="D192" s="12"/>
      <c r="E192" s="12"/>
      <c r="F192" s="12"/>
      <c r="G192" s="12"/>
      <c r="H192" s="3"/>
      <c r="I192" s="3"/>
      <c r="J192" s="3"/>
      <c r="K192" s="3"/>
      <c r="L192" s="3"/>
      <c r="M192" s="3"/>
      <c r="N192" s="65"/>
      <c r="O192" s="3"/>
      <c r="P192" s="3"/>
      <c r="Q192" s="3"/>
      <c r="R192" s="3"/>
      <c r="S192" s="3"/>
      <c r="T192" s="3"/>
      <c r="U192" s="3"/>
      <c r="V192" s="3"/>
      <c r="W192" s="3"/>
      <c r="X192" s="3"/>
      <c r="Y192" s="3"/>
    </row>
    <row r="193" ht="15.75" customHeight="1">
      <c r="A193" s="3"/>
      <c r="B193" s="65"/>
      <c r="C193" s="12"/>
      <c r="D193" s="12"/>
      <c r="E193" s="12"/>
      <c r="F193" s="12"/>
      <c r="G193" s="12"/>
      <c r="H193" s="3"/>
      <c r="I193" s="3"/>
      <c r="J193" s="3"/>
      <c r="K193" s="3"/>
      <c r="L193" s="3"/>
      <c r="M193" s="3"/>
      <c r="N193" s="65"/>
      <c r="O193" s="3"/>
      <c r="P193" s="3"/>
      <c r="Q193" s="3"/>
      <c r="R193" s="3"/>
      <c r="S193" s="3"/>
      <c r="T193" s="3"/>
      <c r="U193" s="3"/>
      <c r="V193" s="3"/>
      <c r="W193" s="3"/>
      <c r="X193" s="3"/>
      <c r="Y193" s="3"/>
    </row>
    <row r="194" ht="15.75" customHeight="1">
      <c r="A194" s="3"/>
      <c r="B194" s="65"/>
      <c r="C194" s="12"/>
      <c r="D194" s="12"/>
      <c r="E194" s="12"/>
      <c r="F194" s="12"/>
      <c r="G194" s="12"/>
      <c r="H194" s="3"/>
      <c r="I194" s="3"/>
      <c r="J194" s="3"/>
      <c r="K194" s="3"/>
      <c r="L194" s="3"/>
      <c r="M194" s="3"/>
      <c r="N194" s="65"/>
      <c r="O194" s="3"/>
      <c r="P194" s="3"/>
      <c r="Q194" s="3"/>
      <c r="R194" s="3"/>
      <c r="S194" s="3"/>
      <c r="T194" s="3"/>
      <c r="U194" s="3"/>
      <c r="V194" s="3"/>
      <c r="W194" s="3"/>
      <c r="X194" s="3"/>
      <c r="Y194" s="3"/>
    </row>
    <row r="195" ht="15.75" customHeight="1">
      <c r="A195" s="3"/>
      <c r="B195" s="65"/>
      <c r="C195" s="12"/>
      <c r="D195" s="12"/>
      <c r="E195" s="12"/>
      <c r="F195" s="12"/>
      <c r="G195" s="12"/>
      <c r="H195" s="3"/>
      <c r="I195" s="3"/>
      <c r="J195" s="3"/>
      <c r="K195" s="3"/>
      <c r="L195" s="3"/>
      <c r="M195" s="3"/>
      <c r="N195" s="65"/>
      <c r="O195" s="3"/>
      <c r="P195" s="3"/>
      <c r="Q195" s="3"/>
      <c r="R195" s="3"/>
      <c r="S195" s="3"/>
      <c r="T195" s="3"/>
      <c r="U195" s="3"/>
      <c r="V195" s="3"/>
      <c r="W195" s="3"/>
      <c r="X195" s="3"/>
      <c r="Y195" s="3"/>
    </row>
    <row r="196" ht="15.75" customHeight="1">
      <c r="A196" s="3"/>
      <c r="B196" s="65"/>
      <c r="C196" s="12"/>
      <c r="D196" s="12"/>
      <c r="E196" s="12"/>
      <c r="F196" s="12"/>
      <c r="G196" s="12"/>
      <c r="H196" s="3"/>
      <c r="I196" s="3"/>
      <c r="J196" s="3"/>
      <c r="K196" s="3"/>
      <c r="L196" s="3"/>
      <c r="M196" s="3"/>
      <c r="N196" s="65"/>
      <c r="O196" s="3"/>
      <c r="P196" s="3"/>
      <c r="Q196" s="3"/>
      <c r="R196" s="3"/>
      <c r="S196" s="3"/>
      <c r="T196" s="3"/>
      <c r="U196" s="3"/>
      <c r="V196" s="3"/>
      <c r="W196" s="3"/>
      <c r="X196" s="3"/>
      <c r="Y196" s="3"/>
    </row>
    <row r="197" ht="15.75" customHeight="1">
      <c r="A197" s="3"/>
      <c r="B197" s="65"/>
      <c r="C197" s="12"/>
      <c r="D197" s="12"/>
      <c r="E197" s="12"/>
      <c r="F197" s="12"/>
      <c r="G197" s="12"/>
      <c r="H197" s="3"/>
      <c r="I197" s="3"/>
      <c r="J197" s="3"/>
      <c r="K197" s="3"/>
      <c r="L197" s="3"/>
      <c r="M197" s="3"/>
      <c r="N197" s="65"/>
      <c r="O197" s="3"/>
      <c r="P197" s="3"/>
      <c r="Q197" s="3"/>
      <c r="R197" s="3"/>
      <c r="S197" s="3"/>
      <c r="T197" s="3"/>
      <c r="U197" s="3"/>
      <c r="V197" s="3"/>
      <c r="W197" s="3"/>
      <c r="X197" s="3"/>
      <c r="Y197" s="3"/>
    </row>
    <row r="198" ht="15.75" customHeight="1">
      <c r="A198" s="3"/>
      <c r="B198" s="65"/>
      <c r="C198" s="12"/>
      <c r="D198" s="12"/>
      <c r="E198" s="12"/>
      <c r="F198" s="12"/>
      <c r="G198" s="12"/>
      <c r="H198" s="3"/>
      <c r="I198" s="3"/>
      <c r="J198" s="3"/>
      <c r="K198" s="3"/>
      <c r="L198" s="3"/>
      <c r="M198" s="3"/>
      <c r="N198" s="65"/>
      <c r="O198" s="3"/>
      <c r="P198" s="3"/>
      <c r="Q198" s="3"/>
      <c r="R198" s="3"/>
      <c r="S198" s="3"/>
      <c r="T198" s="3"/>
      <c r="U198" s="3"/>
      <c r="V198" s="3"/>
      <c r="W198" s="3"/>
      <c r="X198" s="3"/>
      <c r="Y198" s="3"/>
    </row>
    <row r="199" ht="15.75" customHeight="1">
      <c r="A199" s="3"/>
      <c r="B199" s="65"/>
      <c r="C199" s="12"/>
      <c r="D199" s="12"/>
      <c r="E199" s="12"/>
      <c r="F199" s="12"/>
      <c r="G199" s="12"/>
      <c r="H199" s="3"/>
      <c r="I199" s="3"/>
      <c r="J199" s="3"/>
      <c r="K199" s="3"/>
      <c r="L199" s="3"/>
      <c r="M199" s="3"/>
      <c r="N199" s="65"/>
      <c r="O199" s="3"/>
      <c r="P199" s="3"/>
      <c r="Q199" s="3"/>
      <c r="R199" s="3"/>
      <c r="S199" s="3"/>
      <c r="T199" s="3"/>
      <c r="U199" s="3"/>
      <c r="V199" s="3"/>
      <c r="W199" s="3"/>
      <c r="X199" s="3"/>
      <c r="Y199" s="3"/>
    </row>
    <row r="200" ht="15.75" customHeight="1">
      <c r="A200" s="3"/>
      <c r="B200" s="65"/>
      <c r="C200" s="12"/>
      <c r="D200" s="12"/>
      <c r="E200" s="12"/>
      <c r="F200" s="12"/>
      <c r="G200" s="12"/>
      <c r="H200" s="3"/>
      <c r="I200" s="3"/>
      <c r="J200" s="3"/>
      <c r="K200" s="3"/>
      <c r="L200" s="3"/>
      <c r="M200" s="3"/>
      <c r="N200" s="65"/>
      <c r="O200" s="3"/>
      <c r="P200" s="3"/>
      <c r="Q200" s="3"/>
      <c r="R200" s="3"/>
      <c r="S200" s="3"/>
      <c r="T200" s="3"/>
      <c r="U200" s="3"/>
      <c r="V200" s="3"/>
      <c r="W200" s="3"/>
      <c r="X200" s="3"/>
      <c r="Y200" s="3"/>
    </row>
    <row r="201" ht="15.75" customHeight="1">
      <c r="A201" s="3"/>
      <c r="B201" s="65"/>
      <c r="C201" s="12"/>
      <c r="D201" s="12"/>
      <c r="E201" s="12"/>
      <c r="F201" s="12"/>
      <c r="G201" s="12"/>
      <c r="H201" s="3"/>
      <c r="I201" s="3"/>
      <c r="J201" s="3"/>
      <c r="K201" s="3"/>
      <c r="L201" s="3"/>
      <c r="M201" s="3"/>
      <c r="N201" s="65"/>
      <c r="O201" s="3"/>
      <c r="P201" s="3"/>
      <c r="Q201" s="3"/>
      <c r="R201" s="3"/>
      <c r="S201" s="3"/>
      <c r="T201" s="3"/>
      <c r="U201" s="3"/>
      <c r="V201" s="3"/>
      <c r="W201" s="3"/>
      <c r="X201" s="3"/>
      <c r="Y201" s="3"/>
    </row>
    <row r="202" ht="15.75" customHeight="1">
      <c r="A202" s="3"/>
      <c r="B202" s="65"/>
      <c r="C202" s="12"/>
      <c r="D202" s="12"/>
      <c r="E202" s="12"/>
      <c r="F202" s="12"/>
      <c r="G202" s="12"/>
      <c r="H202" s="3"/>
      <c r="I202" s="3"/>
      <c r="J202" s="3"/>
      <c r="K202" s="3"/>
      <c r="L202" s="3"/>
      <c r="M202" s="3"/>
      <c r="N202" s="65"/>
      <c r="O202" s="3"/>
      <c r="P202" s="3"/>
      <c r="Q202" s="3"/>
      <c r="R202" s="3"/>
      <c r="S202" s="3"/>
      <c r="T202" s="3"/>
      <c r="U202" s="3"/>
      <c r="V202" s="3"/>
      <c r="W202" s="3"/>
      <c r="X202" s="3"/>
      <c r="Y202" s="3"/>
    </row>
    <row r="203" ht="15.75" customHeight="1">
      <c r="A203" s="3"/>
      <c r="B203" s="65"/>
      <c r="C203" s="12"/>
      <c r="D203" s="12"/>
      <c r="E203" s="12"/>
      <c r="F203" s="12"/>
      <c r="G203" s="12"/>
      <c r="H203" s="3"/>
      <c r="I203" s="3"/>
      <c r="J203" s="3"/>
      <c r="K203" s="3"/>
      <c r="L203" s="3"/>
      <c r="M203" s="3"/>
      <c r="N203" s="65"/>
      <c r="O203" s="3"/>
      <c r="P203" s="3"/>
      <c r="Q203" s="3"/>
      <c r="R203" s="3"/>
      <c r="S203" s="3"/>
      <c r="T203" s="3"/>
      <c r="U203" s="3"/>
      <c r="V203" s="3"/>
      <c r="W203" s="3"/>
      <c r="X203" s="3"/>
      <c r="Y203" s="3"/>
    </row>
    <row r="204" ht="15.75" customHeight="1">
      <c r="A204" s="3"/>
      <c r="B204" s="65"/>
      <c r="C204" s="12"/>
      <c r="D204" s="12"/>
      <c r="E204" s="12"/>
      <c r="F204" s="12"/>
      <c r="G204" s="12"/>
      <c r="H204" s="3"/>
      <c r="I204" s="3"/>
      <c r="J204" s="3"/>
      <c r="K204" s="3"/>
      <c r="L204" s="3"/>
      <c r="M204" s="3"/>
      <c r="N204" s="65"/>
      <c r="O204" s="3"/>
      <c r="P204" s="3"/>
      <c r="Q204" s="3"/>
      <c r="R204" s="3"/>
      <c r="S204" s="3"/>
      <c r="T204" s="3"/>
      <c r="U204" s="3"/>
      <c r="V204" s="3"/>
      <c r="W204" s="3"/>
      <c r="X204" s="3"/>
      <c r="Y204" s="3"/>
    </row>
    <row r="205" ht="15.75" customHeight="1">
      <c r="A205" s="3"/>
      <c r="B205" s="65"/>
      <c r="C205" s="12"/>
      <c r="D205" s="12"/>
      <c r="E205" s="12"/>
      <c r="F205" s="12"/>
      <c r="G205" s="12"/>
      <c r="H205" s="3"/>
      <c r="I205" s="3"/>
      <c r="J205" s="3"/>
      <c r="K205" s="3"/>
      <c r="L205" s="3"/>
      <c r="M205" s="3"/>
      <c r="N205" s="65"/>
      <c r="O205" s="3"/>
      <c r="P205" s="3"/>
      <c r="Q205" s="3"/>
      <c r="R205" s="3"/>
      <c r="S205" s="3"/>
      <c r="T205" s="3"/>
      <c r="U205" s="3"/>
      <c r="V205" s="3"/>
      <c r="W205" s="3"/>
      <c r="X205" s="3"/>
      <c r="Y205" s="3"/>
    </row>
    <row r="206" ht="15.75" customHeight="1">
      <c r="A206" s="3"/>
      <c r="B206" s="65"/>
      <c r="C206" s="12"/>
      <c r="D206" s="12"/>
      <c r="E206" s="12"/>
      <c r="F206" s="12"/>
      <c r="G206" s="12"/>
      <c r="H206" s="3"/>
      <c r="I206" s="3"/>
      <c r="J206" s="3"/>
      <c r="K206" s="3"/>
      <c r="L206" s="3"/>
      <c r="M206" s="3"/>
      <c r="N206" s="65"/>
      <c r="O206" s="3"/>
      <c r="P206" s="3"/>
      <c r="Q206" s="3"/>
      <c r="R206" s="3"/>
      <c r="S206" s="3"/>
      <c r="T206" s="3"/>
      <c r="U206" s="3"/>
      <c r="V206" s="3"/>
      <c r="W206" s="3"/>
      <c r="X206" s="3"/>
      <c r="Y206" s="3"/>
    </row>
    <row r="207" ht="15.75" customHeight="1">
      <c r="A207" s="3"/>
      <c r="B207" s="65"/>
      <c r="C207" s="12"/>
      <c r="D207" s="12"/>
      <c r="E207" s="12"/>
      <c r="F207" s="12"/>
      <c r="G207" s="12"/>
      <c r="H207" s="3"/>
      <c r="I207" s="3"/>
      <c r="J207" s="3"/>
      <c r="K207" s="3"/>
      <c r="L207" s="3"/>
      <c r="M207" s="3"/>
      <c r="N207" s="65"/>
      <c r="O207" s="3"/>
      <c r="P207" s="3"/>
      <c r="Q207" s="3"/>
      <c r="R207" s="3"/>
      <c r="S207" s="3"/>
      <c r="T207" s="3"/>
      <c r="U207" s="3"/>
      <c r="V207" s="3"/>
      <c r="W207" s="3"/>
      <c r="X207" s="3"/>
      <c r="Y207" s="3"/>
    </row>
    <row r="208" ht="15.75" customHeight="1">
      <c r="A208" s="3"/>
      <c r="B208" s="65"/>
      <c r="C208" s="12"/>
      <c r="D208" s="12"/>
      <c r="E208" s="12"/>
      <c r="F208" s="12"/>
      <c r="G208" s="12"/>
      <c r="H208" s="3"/>
      <c r="I208" s="3"/>
      <c r="J208" s="3"/>
      <c r="K208" s="3"/>
      <c r="L208" s="3"/>
      <c r="M208" s="3"/>
      <c r="N208" s="65"/>
      <c r="O208" s="3"/>
      <c r="P208" s="3"/>
      <c r="Q208" s="3"/>
      <c r="R208" s="3"/>
      <c r="S208" s="3"/>
      <c r="T208" s="3"/>
      <c r="U208" s="3"/>
      <c r="V208" s="3"/>
      <c r="W208" s="3"/>
      <c r="X208" s="3"/>
      <c r="Y208" s="3"/>
    </row>
    <row r="209" ht="15.75" customHeight="1">
      <c r="A209" s="3"/>
      <c r="B209" s="65"/>
      <c r="C209" s="12"/>
      <c r="D209" s="12"/>
      <c r="E209" s="12"/>
      <c r="F209" s="12"/>
      <c r="G209" s="12"/>
      <c r="H209" s="3"/>
      <c r="I209" s="3"/>
      <c r="J209" s="3"/>
      <c r="K209" s="3"/>
      <c r="L209" s="3"/>
      <c r="M209" s="3"/>
      <c r="N209" s="65"/>
      <c r="O209" s="3"/>
      <c r="P209" s="3"/>
      <c r="Q209" s="3"/>
      <c r="R209" s="3"/>
      <c r="S209" s="3"/>
      <c r="T209" s="3"/>
      <c r="U209" s="3"/>
      <c r="V209" s="3"/>
      <c r="W209" s="3"/>
      <c r="X209" s="3"/>
      <c r="Y209" s="3"/>
    </row>
    <row r="210" ht="15.75" customHeight="1">
      <c r="A210" s="3"/>
      <c r="B210" s="65"/>
      <c r="C210" s="12"/>
      <c r="D210" s="12"/>
      <c r="E210" s="12"/>
      <c r="F210" s="12"/>
      <c r="G210" s="12"/>
      <c r="H210" s="3"/>
      <c r="I210" s="3"/>
      <c r="J210" s="3"/>
      <c r="K210" s="3"/>
      <c r="L210" s="3"/>
      <c r="M210" s="3"/>
      <c r="N210" s="65"/>
      <c r="O210" s="3"/>
      <c r="P210" s="3"/>
      <c r="Q210" s="3"/>
      <c r="R210" s="3"/>
      <c r="S210" s="3"/>
      <c r="T210" s="3"/>
      <c r="U210" s="3"/>
      <c r="V210" s="3"/>
      <c r="W210" s="3"/>
      <c r="X210" s="3"/>
      <c r="Y210" s="3"/>
    </row>
    <row r="211" ht="15.75" customHeight="1">
      <c r="A211" s="3"/>
      <c r="B211" s="65"/>
      <c r="C211" s="12"/>
      <c r="D211" s="12"/>
      <c r="E211" s="12"/>
      <c r="F211" s="12"/>
      <c r="G211" s="12"/>
      <c r="H211" s="3"/>
      <c r="I211" s="3"/>
      <c r="J211" s="3"/>
      <c r="K211" s="3"/>
      <c r="L211" s="3"/>
      <c r="M211" s="3"/>
      <c r="N211" s="65"/>
      <c r="O211" s="3"/>
      <c r="P211" s="3"/>
      <c r="Q211" s="3"/>
      <c r="R211" s="3"/>
      <c r="S211" s="3"/>
      <c r="T211" s="3"/>
      <c r="U211" s="3"/>
      <c r="V211" s="3"/>
      <c r="W211" s="3"/>
      <c r="X211" s="3"/>
      <c r="Y211" s="3"/>
    </row>
    <row r="212" ht="15.75" customHeight="1">
      <c r="A212" s="3"/>
      <c r="B212" s="65"/>
      <c r="C212" s="12"/>
      <c r="D212" s="12"/>
      <c r="E212" s="12"/>
      <c r="F212" s="12"/>
      <c r="G212" s="12"/>
      <c r="H212" s="3"/>
      <c r="I212" s="3"/>
      <c r="J212" s="3"/>
      <c r="K212" s="3"/>
      <c r="L212" s="3"/>
      <c r="M212" s="3"/>
      <c r="N212" s="65"/>
      <c r="O212" s="3"/>
      <c r="P212" s="3"/>
      <c r="Q212" s="3"/>
      <c r="R212" s="3"/>
      <c r="S212" s="3"/>
      <c r="T212" s="3"/>
      <c r="U212" s="3"/>
      <c r="V212" s="3"/>
      <c r="W212" s="3"/>
      <c r="X212" s="3"/>
      <c r="Y212" s="3"/>
    </row>
    <row r="213" ht="15.75" customHeight="1">
      <c r="A213" s="3"/>
      <c r="B213" s="65"/>
      <c r="C213" s="12"/>
      <c r="D213" s="12"/>
      <c r="E213" s="12"/>
      <c r="F213" s="12"/>
      <c r="G213" s="12"/>
      <c r="H213" s="3"/>
      <c r="I213" s="3"/>
      <c r="J213" s="3"/>
      <c r="K213" s="3"/>
      <c r="L213" s="3"/>
      <c r="M213" s="3"/>
      <c r="N213" s="65"/>
      <c r="O213" s="3"/>
      <c r="P213" s="3"/>
      <c r="Q213" s="3"/>
      <c r="R213" s="3"/>
      <c r="S213" s="3"/>
      <c r="T213" s="3"/>
      <c r="U213" s="3"/>
      <c r="V213" s="3"/>
      <c r="W213" s="3"/>
      <c r="X213" s="3"/>
      <c r="Y213" s="3"/>
    </row>
    <row r="214" ht="15.75" customHeight="1">
      <c r="A214" s="3"/>
      <c r="B214" s="65"/>
      <c r="C214" s="12"/>
      <c r="D214" s="12"/>
      <c r="E214" s="12"/>
      <c r="F214" s="12"/>
      <c r="G214" s="12"/>
      <c r="H214" s="3"/>
      <c r="I214" s="3"/>
      <c r="J214" s="3"/>
      <c r="K214" s="3"/>
      <c r="L214" s="3"/>
      <c r="M214" s="3"/>
      <c r="N214" s="65"/>
      <c r="O214" s="3"/>
      <c r="P214" s="3"/>
      <c r="Q214" s="3"/>
      <c r="R214" s="3"/>
      <c r="S214" s="3"/>
      <c r="T214" s="3"/>
      <c r="U214" s="3"/>
      <c r="V214" s="3"/>
      <c r="W214" s="3"/>
      <c r="X214" s="3"/>
      <c r="Y214" s="3"/>
    </row>
    <row r="215" ht="15.75" customHeight="1">
      <c r="A215" s="3"/>
      <c r="B215" s="65"/>
      <c r="C215" s="12"/>
      <c r="D215" s="12"/>
      <c r="E215" s="12"/>
      <c r="F215" s="12"/>
      <c r="G215" s="12"/>
      <c r="H215" s="3"/>
      <c r="I215" s="3"/>
      <c r="J215" s="3"/>
      <c r="K215" s="3"/>
      <c r="L215" s="3"/>
      <c r="M215" s="3"/>
      <c r="N215" s="65"/>
      <c r="O215" s="3"/>
      <c r="P215" s="3"/>
      <c r="Q215" s="3"/>
      <c r="R215" s="3"/>
      <c r="S215" s="3"/>
      <c r="T215" s="3"/>
      <c r="U215" s="3"/>
      <c r="V215" s="3"/>
      <c r="W215" s="3"/>
      <c r="X215" s="3"/>
      <c r="Y215" s="3"/>
    </row>
    <row r="216" ht="15.75" customHeight="1">
      <c r="A216" s="3"/>
      <c r="B216" s="65"/>
      <c r="C216" s="12"/>
      <c r="D216" s="12"/>
      <c r="E216" s="12"/>
      <c r="F216" s="12"/>
      <c r="G216" s="12"/>
      <c r="H216" s="3"/>
      <c r="I216" s="3"/>
      <c r="J216" s="3"/>
      <c r="K216" s="3"/>
      <c r="L216" s="3"/>
      <c r="M216" s="3"/>
      <c r="N216" s="65"/>
      <c r="O216" s="3"/>
      <c r="P216" s="3"/>
      <c r="Q216" s="3"/>
      <c r="R216" s="3"/>
      <c r="S216" s="3"/>
      <c r="T216" s="3"/>
      <c r="U216" s="3"/>
      <c r="V216" s="3"/>
      <c r="W216" s="3"/>
      <c r="X216" s="3"/>
      <c r="Y216" s="3"/>
    </row>
    <row r="217" ht="15.75" customHeight="1">
      <c r="A217" s="3"/>
      <c r="B217" s="65"/>
      <c r="C217" s="12"/>
      <c r="D217" s="12"/>
      <c r="E217" s="12"/>
      <c r="F217" s="12"/>
      <c r="G217" s="12"/>
      <c r="H217" s="3"/>
      <c r="I217" s="3"/>
      <c r="J217" s="3"/>
      <c r="K217" s="3"/>
      <c r="L217" s="3"/>
      <c r="M217" s="3"/>
      <c r="N217" s="65"/>
      <c r="O217" s="3"/>
      <c r="P217" s="3"/>
      <c r="Q217" s="3"/>
      <c r="R217" s="3"/>
      <c r="S217" s="3"/>
      <c r="T217" s="3"/>
      <c r="U217" s="3"/>
      <c r="V217" s="3"/>
      <c r="W217" s="3"/>
      <c r="X217" s="3"/>
      <c r="Y217" s="3"/>
    </row>
    <row r="218" ht="15.75" customHeight="1">
      <c r="A218" s="3"/>
      <c r="B218" s="65"/>
      <c r="C218" s="12"/>
      <c r="D218" s="12"/>
      <c r="E218" s="12"/>
      <c r="F218" s="12"/>
      <c r="G218" s="12"/>
      <c r="H218" s="3"/>
      <c r="I218" s="3"/>
      <c r="J218" s="3"/>
      <c r="K218" s="3"/>
      <c r="L218" s="3"/>
      <c r="M218" s="3"/>
      <c r="N218" s="65"/>
      <c r="O218" s="3"/>
      <c r="P218" s="3"/>
      <c r="Q218" s="3"/>
      <c r="R218" s="3"/>
      <c r="S218" s="3"/>
      <c r="T218" s="3"/>
      <c r="U218" s="3"/>
      <c r="V218" s="3"/>
      <c r="W218" s="3"/>
      <c r="X218" s="3"/>
      <c r="Y218" s="3"/>
    </row>
    <row r="219" ht="15.75" customHeight="1">
      <c r="A219" s="3"/>
      <c r="B219" s="65"/>
      <c r="C219" s="12"/>
      <c r="D219" s="12"/>
      <c r="E219" s="12"/>
      <c r="F219" s="12"/>
      <c r="G219" s="12"/>
      <c r="H219" s="3"/>
      <c r="I219" s="3"/>
      <c r="J219" s="3"/>
      <c r="K219" s="3"/>
      <c r="L219" s="3"/>
      <c r="M219" s="3"/>
      <c r="N219" s="65"/>
      <c r="O219" s="3"/>
      <c r="P219" s="3"/>
      <c r="Q219" s="3"/>
      <c r="R219" s="3"/>
      <c r="S219" s="3"/>
      <c r="T219" s="3"/>
      <c r="U219" s="3"/>
      <c r="V219" s="3"/>
      <c r="W219" s="3"/>
      <c r="X219" s="3"/>
      <c r="Y219" s="3"/>
    </row>
    <row r="220" ht="15.75" customHeight="1">
      <c r="A220" s="3"/>
      <c r="B220" s="65"/>
      <c r="C220" s="12"/>
      <c r="D220" s="12"/>
      <c r="E220" s="12"/>
      <c r="F220" s="12"/>
      <c r="G220" s="12"/>
      <c r="H220" s="3"/>
      <c r="I220" s="3"/>
      <c r="J220" s="3"/>
      <c r="K220" s="3"/>
      <c r="L220" s="3"/>
      <c r="M220" s="3"/>
      <c r="N220" s="65"/>
      <c r="O220" s="3"/>
      <c r="P220" s="3"/>
      <c r="Q220" s="3"/>
      <c r="R220" s="3"/>
      <c r="S220" s="3"/>
      <c r="T220" s="3"/>
      <c r="U220" s="3"/>
      <c r="V220" s="3"/>
      <c r="W220" s="3"/>
      <c r="X220" s="3"/>
      <c r="Y220" s="3"/>
    </row>
    <row r="221" ht="15.75" customHeight="1">
      <c r="A221" s="3"/>
      <c r="B221" s="65"/>
      <c r="C221" s="12"/>
      <c r="D221" s="12"/>
      <c r="E221" s="12"/>
      <c r="F221" s="12"/>
      <c r="G221" s="12"/>
      <c r="H221" s="3"/>
      <c r="I221" s="3"/>
      <c r="J221" s="3"/>
      <c r="K221" s="3"/>
      <c r="L221" s="3"/>
      <c r="M221" s="3"/>
      <c r="N221" s="65"/>
      <c r="O221" s="3"/>
      <c r="P221" s="3"/>
      <c r="Q221" s="3"/>
      <c r="R221" s="3"/>
      <c r="S221" s="3"/>
      <c r="T221" s="3"/>
      <c r="U221" s="3"/>
      <c r="V221" s="3"/>
      <c r="W221" s="3"/>
      <c r="X221" s="3"/>
      <c r="Y221" s="3"/>
    </row>
    <row r="222" ht="15.75" customHeight="1">
      <c r="A222" s="3"/>
      <c r="B222" s="65"/>
      <c r="C222" s="12"/>
      <c r="D222" s="12"/>
      <c r="E222" s="12"/>
      <c r="F222" s="12"/>
      <c r="G222" s="12"/>
      <c r="H222" s="3"/>
      <c r="I222" s="3"/>
      <c r="J222" s="3"/>
      <c r="K222" s="3"/>
      <c r="L222" s="3"/>
      <c r="M222" s="3"/>
      <c r="N222" s="65"/>
      <c r="O222" s="3"/>
      <c r="P222" s="3"/>
      <c r="Q222" s="3"/>
      <c r="R222" s="3"/>
      <c r="S222" s="3"/>
      <c r="T222" s="3"/>
      <c r="U222" s="3"/>
      <c r="V222" s="3"/>
      <c r="W222" s="3"/>
      <c r="X222" s="3"/>
      <c r="Y222" s="3"/>
    </row>
    <row r="223" ht="15.75" customHeight="1">
      <c r="A223" s="3"/>
      <c r="B223" s="65"/>
      <c r="C223" s="12"/>
      <c r="D223" s="12"/>
      <c r="E223" s="12"/>
      <c r="F223" s="12"/>
      <c r="G223" s="12"/>
      <c r="H223" s="3"/>
      <c r="I223" s="3"/>
      <c r="J223" s="3"/>
      <c r="K223" s="3"/>
      <c r="L223" s="3"/>
      <c r="M223" s="3"/>
      <c r="N223" s="65"/>
      <c r="O223" s="3"/>
      <c r="P223" s="3"/>
      <c r="Q223" s="3"/>
      <c r="R223" s="3"/>
      <c r="S223" s="3"/>
      <c r="T223" s="3"/>
      <c r="U223" s="3"/>
      <c r="V223" s="3"/>
      <c r="W223" s="3"/>
      <c r="X223" s="3"/>
      <c r="Y223" s="3"/>
    </row>
    <row r="224" ht="15.75" customHeight="1">
      <c r="A224" s="3"/>
      <c r="B224" s="65"/>
      <c r="C224" s="12"/>
      <c r="D224" s="12"/>
      <c r="E224" s="12"/>
      <c r="F224" s="12"/>
      <c r="G224" s="12"/>
      <c r="H224" s="3"/>
      <c r="I224" s="3"/>
      <c r="J224" s="3"/>
      <c r="K224" s="3"/>
      <c r="L224" s="3"/>
      <c r="M224" s="3"/>
      <c r="N224" s="65"/>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T5"/>
    <hyperlink r:id="rId2" ref="T6"/>
    <hyperlink r:id="rId3" ref="T8"/>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6" t="s">
        <v>22</v>
      </c>
      <c r="Q1" s="67" t="s">
        <v>23</v>
      </c>
      <c r="AM1" s="68"/>
    </row>
    <row r="2" ht="22.5" customHeight="1">
      <c r="A2" s="67" t="s">
        <v>24</v>
      </c>
      <c r="Q2" s="67" t="s">
        <v>25</v>
      </c>
      <c r="AM2" s="68"/>
    </row>
    <row r="3" ht="31.5" customHeight="1">
      <c r="A3" s="69" t="s">
        <v>26</v>
      </c>
      <c r="AM3" s="68"/>
    </row>
    <row r="4" ht="31.5" customHeight="1">
      <c r="A4" s="68"/>
      <c r="B4" s="70"/>
      <c r="C4" s="70"/>
      <c r="D4" s="70"/>
      <c r="E4" s="70" t="s">
        <v>0</v>
      </c>
      <c r="F4" s="70" t="s">
        <v>0</v>
      </c>
      <c r="G4" s="70"/>
      <c r="H4" s="70"/>
      <c r="I4" s="71"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row>
    <row r="7" ht="21.0" customHeight="1">
      <c r="A7" s="83">
        <v>1.0</v>
      </c>
      <c r="B7" s="84">
        <v>2.354802050001E12</v>
      </c>
      <c r="C7" s="85" t="s">
        <v>35</v>
      </c>
      <c r="D7" s="86" t="s">
        <v>36</v>
      </c>
      <c r="E7" s="87"/>
      <c r="F7" s="88"/>
      <c r="G7" s="89"/>
      <c r="H7" s="88"/>
      <c r="I7" s="89"/>
      <c r="J7" s="89"/>
      <c r="K7" s="89"/>
      <c r="L7" s="89"/>
      <c r="M7" s="88"/>
      <c r="N7" s="88"/>
      <c r="O7" s="89"/>
      <c r="P7" s="89"/>
      <c r="Q7" s="89"/>
      <c r="R7" s="89"/>
      <c r="S7" s="89"/>
      <c r="T7" s="89"/>
      <c r="U7" s="88"/>
      <c r="V7" s="88"/>
      <c r="W7" s="89"/>
      <c r="X7" s="88"/>
      <c r="Y7" s="89"/>
      <c r="Z7" s="89"/>
      <c r="AA7" s="89"/>
      <c r="AB7" s="88"/>
      <c r="AC7" s="89"/>
      <c r="AD7" s="89"/>
      <c r="AE7" s="89"/>
      <c r="AF7" s="89"/>
      <c r="AG7" s="89"/>
      <c r="AH7" s="89"/>
      <c r="AI7" s="89"/>
      <c r="AJ7" s="90">
        <f t="shared" ref="AJ7:AJ73" si="3">COUNTIF(E7:AI7,"K")+2*COUNTIF(E7:AI7,"2K")+COUNTIF(E7:AI7,"TK")+COUNTIF(E7:AI7,"KT")+COUNTIF(E7:AI7,"PK")+COUNTIF(E7:AI7,"KP")+2*COUNTIF(E7:AI7,"K2")</f>
        <v>0</v>
      </c>
      <c r="AK7" s="9">
        <f t="shared" ref="AK7:AK73" si="4">COUNTIF(F7:AJ7,"P")+2*COUNTIF(F7:AJ7,"2P")+COUNTIF(F7:AJ7,"TP")+COUNTIF(F7:AJ7,"PT")+COUNTIF(F7:AJ7,"PK")+COUNTIF(F7:AJ7,"KP")+2*COUNTIF(F7:AJ7,"P2")</f>
        <v>0</v>
      </c>
      <c r="AL7" s="9">
        <f t="shared" ref="AL7:AL73" si="5">COUNTIF(E7:AI7,"T")+2*COUNTIF(E7:AI7,"2T")+2*COUNTIF(E7:AI7,"T2")+COUNTIF(E7:AI7,"PT")+COUNTIF(E7:AI7,"TP")+COUNTIF(E7:AI7,"TK")+COUNTIF(E7:AI7,"KT")</f>
        <v>0</v>
      </c>
      <c r="AM7" s="78"/>
    </row>
    <row r="8" ht="21.0" customHeight="1">
      <c r="A8" s="83">
        <v>2.0</v>
      </c>
      <c r="B8" s="91">
        <v>2.354802050002E12</v>
      </c>
      <c r="C8" s="92" t="s">
        <v>37</v>
      </c>
      <c r="D8" s="93" t="s">
        <v>36</v>
      </c>
      <c r="E8" s="87"/>
      <c r="F8" s="88"/>
      <c r="G8" s="89"/>
      <c r="H8" s="88"/>
      <c r="I8" s="89"/>
      <c r="J8" s="89"/>
      <c r="K8" s="89"/>
      <c r="L8" s="89"/>
      <c r="M8" s="88"/>
      <c r="N8" s="88"/>
      <c r="O8" s="89"/>
      <c r="P8" s="89"/>
      <c r="Q8" s="89"/>
      <c r="R8" s="89"/>
      <c r="S8" s="89"/>
      <c r="T8" s="89"/>
      <c r="U8" s="88"/>
      <c r="V8" s="88"/>
      <c r="W8" s="89"/>
      <c r="X8" s="88"/>
      <c r="Y8" s="89"/>
      <c r="Z8" s="89"/>
      <c r="AA8" s="89"/>
      <c r="AB8" s="88"/>
      <c r="AC8" s="89"/>
      <c r="AD8" s="89"/>
      <c r="AE8" s="89"/>
      <c r="AF8" s="89"/>
      <c r="AG8" s="89"/>
      <c r="AH8" s="89"/>
      <c r="AI8" s="89"/>
      <c r="AJ8" s="90">
        <f t="shared" si="3"/>
        <v>0</v>
      </c>
      <c r="AK8" s="9">
        <f t="shared" si="4"/>
        <v>0</v>
      </c>
      <c r="AL8" s="9">
        <f t="shared" si="5"/>
        <v>0</v>
      </c>
      <c r="AM8" s="78"/>
    </row>
    <row r="9" ht="21.0" customHeight="1">
      <c r="A9" s="83">
        <v>3.0</v>
      </c>
      <c r="B9" s="91">
        <v>2.354802050003E12</v>
      </c>
      <c r="C9" s="92" t="s">
        <v>38</v>
      </c>
      <c r="D9" s="93" t="s">
        <v>36</v>
      </c>
      <c r="E9" s="87"/>
      <c r="F9" s="88"/>
      <c r="G9" s="89"/>
      <c r="H9" s="88"/>
      <c r="I9" s="89"/>
      <c r="J9" s="89"/>
      <c r="K9" s="89"/>
      <c r="L9" s="89"/>
      <c r="M9" s="88"/>
      <c r="N9" s="88"/>
      <c r="O9" s="89"/>
      <c r="P9" s="89"/>
      <c r="Q9" s="89"/>
      <c r="R9" s="89"/>
      <c r="S9" s="89"/>
      <c r="T9" s="89"/>
      <c r="U9" s="88"/>
      <c r="V9" s="88"/>
      <c r="W9" s="89"/>
      <c r="X9" s="88"/>
      <c r="Y9" s="89"/>
      <c r="Z9" s="89"/>
      <c r="AA9" s="89"/>
      <c r="AB9" s="88"/>
      <c r="AC9" s="89"/>
      <c r="AD9" s="89"/>
      <c r="AE9" s="89"/>
      <c r="AF9" s="89"/>
      <c r="AG9" s="89"/>
      <c r="AH9" s="89"/>
      <c r="AI9" s="89"/>
      <c r="AJ9" s="90">
        <f t="shared" si="3"/>
        <v>0</v>
      </c>
      <c r="AK9" s="9">
        <f t="shared" si="4"/>
        <v>0</v>
      </c>
      <c r="AL9" s="9">
        <f t="shared" si="5"/>
        <v>0</v>
      </c>
      <c r="AM9" s="78"/>
    </row>
    <row r="10" ht="21.0" customHeight="1">
      <c r="A10" s="83">
        <v>4.0</v>
      </c>
      <c r="B10" s="91">
        <v>2.354802050004E12</v>
      </c>
      <c r="C10" s="92" t="s">
        <v>39</v>
      </c>
      <c r="D10" s="93" t="s">
        <v>36</v>
      </c>
      <c r="E10" s="87"/>
      <c r="F10" s="88"/>
      <c r="G10" s="89"/>
      <c r="H10" s="88"/>
      <c r="I10" s="89"/>
      <c r="J10" s="89"/>
      <c r="K10" s="89"/>
      <c r="L10" s="89"/>
      <c r="M10" s="89"/>
      <c r="N10" s="89"/>
      <c r="O10" s="89"/>
      <c r="P10" s="89"/>
      <c r="Q10" s="89"/>
      <c r="R10" s="89"/>
      <c r="S10" s="89"/>
      <c r="T10" s="89"/>
      <c r="U10" s="88"/>
      <c r="V10" s="88"/>
      <c r="W10" s="89"/>
      <c r="X10" s="88"/>
      <c r="Y10" s="89"/>
      <c r="Z10" s="89"/>
      <c r="AA10" s="89"/>
      <c r="AB10" s="88"/>
      <c r="AC10" s="89"/>
      <c r="AD10" s="89"/>
      <c r="AE10" s="89"/>
      <c r="AF10" s="89"/>
      <c r="AG10" s="89"/>
      <c r="AH10" s="89"/>
      <c r="AI10" s="89"/>
      <c r="AJ10" s="90">
        <f t="shared" si="3"/>
        <v>0</v>
      </c>
      <c r="AK10" s="9">
        <f t="shared" si="4"/>
        <v>0</v>
      </c>
      <c r="AL10" s="9">
        <f t="shared" si="5"/>
        <v>0</v>
      </c>
      <c r="AM10" s="78"/>
    </row>
    <row r="11" ht="21.0" customHeight="1">
      <c r="A11" s="83">
        <v>5.0</v>
      </c>
      <c r="B11" s="91">
        <v>2.354802050005E12</v>
      </c>
      <c r="C11" s="92" t="s">
        <v>40</v>
      </c>
      <c r="D11" s="93" t="s">
        <v>36</v>
      </c>
      <c r="E11" s="87"/>
      <c r="F11" s="88"/>
      <c r="G11" s="89"/>
      <c r="H11" s="88"/>
      <c r="I11" s="89"/>
      <c r="J11" s="89"/>
      <c r="K11" s="89"/>
      <c r="L11" s="89"/>
      <c r="M11" s="89"/>
      <c r="N11" s="89"/>
      <c r="O11" s="89"/>
      <c r="P11" s="89"/>
      <c r="Q11" s="89"/>
      <c r="R11" s="89"/>
      <c r="S11" s="89"/>
      <c r="T11" s="89"/>
      <c r="U11" s="88"/>
      <c r="V11" s="88"/>
      <c r="W11" s="89"/>
      <c r="X11" s="88"/>
      <c r="Y11" s="89"/>
      <c r="Z11" s="89"/>
      <c r="AA11" s="89"/>
      <c r="AB11" s="88"/>
      <c r="AC11" s="89"/>
      <c r="AD11" s="89"/>
      <c r="AE11" s="89"/>
      <c r="AF11" s="89"/>
      <c r="AG11" s="89"/>
      <c r="AH11" s="89"/>
      <c r="AI11" s="89"/>
      <c r="AJ11" s="90">
        <f t="shared" si="3"/>
        <v>0</v>
      </c>
      <c r="AK11" s="9">
        <f t="shared" si="4"/>
        <v>0</v>
      </c>
      <c r="AL11" s="9">
        <f t="shared" si="5"/>
        <v>0</v>
      </c>
      <c r="AM11" s="78"/>
    </row>
    <row r="12" ht="21.0" customHeight="1">
      <c r="A12" s="83">
        <v>6.0</v>
      </c>
      <c r="B12" s="91">
        <v>2.354802050006E12</v>
      </c>
      <c r="C12" s="92" t="s">
        <v>41</v>
      </c>
      <c r="D12" s="93" t="s">
        <v>42</v>
      </c>
      <c r="E12" s="87"/>
      <c r="F12" s="88"/>
      <c r="G12" s="89"/>
      <c r="H12" s="88"/>
      <c r="I12" s="89"/>
      <c r="J12" s="89"/>
      <c r="K12" s="89"/>
      <c r="L12" s="89"/>
      <c r="M12" s="89"/>
      <c r="N12" s="89"/>
      <c r="O12" s="89"/>
      <c r="P12" s="89"/>
      <c r="Q12" s="89"/>
      <c r="R12" s="89"/>
      <c r="S12" s="89"/>
      <c r="T12" s="89"/>
      <c r="U12" s="88"/>
      <c r="V12" s="88"/>
      <c r="W12" s="89"/>
      <c r="X12" s="88"/>
      <c r="Y12" s="89"/>
      <c r="Z12" s="89"/>
      <c r="AA12" s="89"/>
      <c r="AB12" s="88"/>
      <c r="AC12" s="89"/>
      <c r="AD12" s="89"/>
      <c r="AE12" s="89"/>
      <c r="AF12" s="89"/>
      <c r="AG12" s="89"/>
      <c r="AH12" s="89"/>
      <c r="AI12" s="89"/>
      <c r="AJ12" s="90">
        <f t="shared" si="3"/>
        <v>0</v>
      </c>
      <c r="AK12" s="9">
        <f t="shared" si="4"/>
        <v>0</v>
      </c>
      <c r="AL12" s="9">
        <f t="shared" si="5"/>
        <v>0</v>
      </c>
      <c r="AM12" s="78"/>
    </row>
    <row r="13" ht="21.0" customHeight="1">
      <c r="A13" s="83">
        <v>7.0</v>
      </c>
      <c r="B13" s="91">
        <v>2.354802050007E12</v>
      </c>
      <c r="C13" s="92" t="s">
        <v>43</v>
      </c>
      <c r="D13" s="93" t="s">
        <v>42</v>
      </c>
      <c r="E13" s="87"/>
      <c r="F13" s="88"/>
      <c r="G13" s="89"/>
      <c r="H13" s="88"/>
      <c r="I13" s="89"/>
      <c r="J13" s="89"/>
      <c r="K13" s="89"/>
      <c r="L13" s="89"/>
      <c r="M13" s="89"/>
      <c r="N13" s="89"/>
      <c r="O13" s="89"/>
      <c r="P13" s="89"/>
      <c r="Q13" s="89"/>
      <c r="R13" s="89"/>
      <c r="S13" s="89"/>
      <c r="T13" s="89"/>
      <c r="U13" s="88"/>
      <c r="V13" s="88"/>
      <c r="W13" s="89"/>
      <c r="X13" s="88"/>
      <c r="Y13" s="89"/>
      <c r="Z13" s="89"/>
      <c r="AA13" s="89"/>
      <c r="AB13" s="88"/>
      <c r="AC13" s="89"/>
      <c r="AD13" s="89"/>
      <c r="AE13" s="89"/>
      <c r="AF13" s="89"/>
      <c r="AG13" s="89"/>
      <c r="AH13" s="89"/>
      <c r="AI13" s="89"/>
      <c r="AJ13" s="90">
        <f t="shared" si="3"/>
        <v>0</v>
      </c>
      <c r="AK13" s="9">
        <f t="shared" si="4"/>
        <v>0</v>
      </c>
      <c r="AL13" s="9">
        <f t="shared" si="5"/>
        <v>0</v>
      </c>
      <c r="AM13" s="78"/>
    </row>
    <row r="14" ht="21.0" customHeight="1">
      <c r="A14" s="83">
        <v>8.0</v>
      </c>
      <c r="B14" s="91">
        <v>2.354802050008E12</v>
      </c>
      <c r="C14" s="92" t="s">
        <v>44</v>
      </c>
      <c r="D14" s="93" t="s">
        <v>45</v>
      </c>
      <c r="E14" s="87"/>
      <c r="F14" s="88"/>
      <c r="G14" s="89"/>
      <c r="H14" s="88"/>
      <c r="I14" s="89"/>
      <c r="J14" s="89"/>
      <c r="K14" s="89"/>
      <c r="L14" s="89"/>
      <c r="M14" s="89"/>
      <c r="N14" s="89"/>
      <c r="O14" s="89"/>
      <c r="P14" s="89"/>
      <c r="Q14" s="89"/>
      <c r="R14" s="89"/>
      <c r="S14" s="89"/>
      <c r="T14" s="89"/>
      <c r="U14" s="88"/>
      <c r="V14" s="88"/>
      <c r="W14" s="89"/>
      <c r="X14" s="88"/>
      <c r="Y14" s="89"/>
      <c r="Z14" s="89"/>
      <c r="AA14" s="89"/>
      <c r="AB14" s="88"/>
      <c r="AC14" s="89"/>
      <c r="AD14" s="89"/>
      <c r="AE14" s="89"/>
      <c r="AF14" s="89"/>
      <c r="AG14" s="89"/>
      <c r="AH14" s="89"/>
      <c r="AI14" s="89"/>
      <c r="AJ14" s="90">
        <f t="shared" si="3"/>
        <v>0</v>
      </c>
      <c r="AK14" s="9">
        <f t="shared" si="4"/>
        <v>0</v>
      </c>
      <c r="AL14" s="9">
        <f t="shared" si="5"/>
        <v>0</v>
      </c>
      <c r="AM14" s="78"/>
    </row>
    <row r="15" ht="21.0" customHeight="1">
      <c r="A15" s="83">
        <v>9.0</v>
      </c>
      <c r="B15" s="91">
        <v>2.354802050009E12</v>
      </c>
      <c r="C15" s="92" t="s">
        <v>46</v>
      </c>
      <c r="D15" s="93" t="s">
        <v>47</v>
      </c>
      <c r="E15" s="87"/>
      <c r="F15" s="88"/>
      <c r="G15" s="89"/>
      <c r="H15" s="88"/>
      <c r="I15" s="89"/>
      <c r="J15" s="89"/>
      <c r="K15" s="89"/>
      <c r="L15" s="89"/>
      <c r="M15" s="89"/>
      <c r="N15" s="89"/>
      <c r="O15" s="89"/>
      <c r="P15" s="89"/>
      <c r="Q15" s="89"/>
      <c r="R15" s="89"/>
      <c r="S15" s="89"/>
      <c r="T15" s="89"/>
      <c r="U15" s="88"/>
      <c r="V15" s="88"/>
      <c r="W15" s="89"/>
      <c r="X15" s="88"/>
      <c r="Y15" s="89"/>
      <c r="Z15" s="89"/>
      <c r="AA15" s="89"/>
      <c r="AB15" s="88"/>
      <c r="AC15" s="89"/>
      <c r="AD15" s="89"/>
      <c r="AE15" s="89"/>
      <c r="AF15" s="89"/>
      <c r="AG15" s="89"/>
      <c r="AH15" s="89"/>
      <c r="AI15" s="89"/>
      <c r="AJ15" s="90">
        <f t="shared" si="3"/>
        <v>0</v>
      </c>
      <c r="AK15" s="9">
        <f t="shared" si="4"/>
        <v>0</v>
      </c>
      <c r="AL15" s="9">
        <f t="shared" si="5"/>
        <v>0</v>
      </c>
      <c r="AM15" s="78"/>
    </row>
    <row r="16" ht="21.0" customHeight="1">
      <c r="A16" s="83">
        <v>10.0</v>
      </c>
      <c r="B16" s="91">
        <v>2.35480205001E12</v>
      </c>
      <c r="C16" s="92" t="s">
        <v>48</v>
      </c>
      <c r="D16" s="93" t="s">
        <v>47</v>
      </c>
      <c r="E16" s="87"/>
      <c r="F16" s="88"/>
      <c r="G16" s="89"/>
      <c r="H16" s="88"/>
      <c r="I16" s="89"/>
      <c r="J16" s="89"/>
      <c r="K16" s="89"/>
      <c r="L16" s="89"/>
      <c r="M16" s="89"/>
      <c r="N16" s="89"/>
      <c r="O16" s="89"/>
      <c r="P16" s="89"/>
      <c r="Q16" s="89"/>
      <c r="R16" s="89"/>
      <c r="S16" s="89"/>
      <c r="T16" s="89"/>
      <c r="U16" s="88"/>
      <c r="V16" s="88"/>
      <c r="W16" s="89"/>
      <c r="X16" s="88"/>
      <c r="Y16" s="89"/>
      <c r="Z16" s="89"/>
      <c r="AA16" s="89"/>
      <c r="AB16" s="88"/>
      <c r="AC16" s="89"/>
      <c r="AD16" s="89"/>
      <c r="AE16" s="89"/>
      <c r="AF16" s="89"/>
      <c r="AG16" s="89"/>
      <c r="AH16" s="89"/>
      <c r="AI16" s="89"/>
      <c r="AJ16" s="90">
        <f t="shared" si="3"/>
        <v>0</v>
      </c>
      <c r="AK16" s="9">
        <f t="shared" si="4"/>
        <v>0</v>
      </c>
      <c r="AL16" s="9">
        <f t="shared" si="5"/>
        <v>0</v>
      </c>
      <c r="AM16" s="78"/>
    </row>
    <row r="17" ht="21.0" customHeight="1">
      <c r="A17" s="83">
        <v>11.0</v>
      </c>
      <c r="B17" s="91">
        <v>2.354802050011E12</v>
      </c>
      <c r="C17" s="92" t="s">
        <v>49</v>
      </c>
      <c r="D17" s="93" t="s">
        <v>47</v>
      </c>
      <c r="E17" s="87"/>
      <c r="F17" s="88"/>
      <c r="G17" s="89"/>
      <c r="H17" s="88"/>
      <c r="I17" s="89"/>
      <c r="J17" s="89"/>
      <c r="K17" s="89"/>
      <c r="L17" s="89"/>
      <c r="M17" s="89"/>
      <c r="N17" s="89"/>
      <c r="O17" s="89"/>
      <c r="P17" s="89"/>
      <c r="Q17" s="89"/>
      <c r="R17" s="89"/>
      <c r="S17" s="89"/>
      <c r="T17" s="89"/>
      <c r="U17" s="88"/>
      <c r="V17" s="88"/>
      <c r="W17" s="89"/>
      <c r="X17" s="88"/>
      <c r="Y17" s="89"/>
      <c r="Z17" s="89"/>
      <c r="AA17" s="89"/>
      <c r="AB17" s="88"/>
      <c r="AC17" s="89"/>
      <c r="AD17" s="89"/>
      <c r="AE17" s="89"/>
      <c r="AF17" s="89"/>
      <c r="AG17" s="89"/>
      <c r="AH17" s="89"/>
      <c r="AI17" s="89"/>
      <c r="AJ17" s="90">
        <f t="shared" si="3"/>
        <v>0</v>
      </c>
      <c r="AK17" s="9">
        <f t="shared" si="4"/>
        <v>0</v>
      </c>
      <c r="AL17" s="9">
        <f t="shared" si="5"/>
        <v>0</v>
      </c>
      <c r="AM17" s="78"/>
    </row>
    <row r="18" ht="21.0" customHeight="1">
      <c r="A18" s="83">
        <v>12.0</v>
      </c>
      <c r="B18" s="91">
        <v>2.354802050012E12</v>
      </c>
      <c r="C18" s="92" t="s">
        <v>50</v>
      </c>
      <c r="D18" s="93" t="s">
        <v>51</v>
      </c>
      <c r="E18" s="87"/>
      <c r="F18" s="88"/>
      <c r="G18" s="89"/>
      <c r="H18" s="88"/>
      <c r="I18" s="89"/>
      <c r="J18" s="89"/>
      <c r="K18" s="89"/>
      <c r="L18" s="89"/>
      <c r="M18" s="89"/>
      <c r="N18" s="89"/>
      <c r="O18" s="89"/>
      <c r="P18" s="89"/>
      <c r="Q18" s="89"/>
      <c r="R18" s="89"/>
      <c r="S18" s="89"/>
      <c r="T18" s="89"/>
      <c r="U18" s="88"/>
      <c r="V18" s="88"/>
      <c r="W18" s="89"/>
      <c r="X18" s="88"/>
      <c r="Y18" s="89"/>
      <c r="Z18" s="89"/>
      <c r="AA18" s="89"/>
      <c r="AB18" s="88"/>
      <c r="AC18" s="89"/>
      <c r="AD18" s="89"/>
      <c r="AE18" s="89"/>
      <c r="AF18" s="89"/>
      <c r="AG18" s="89"/>
      <c r="AH18" s="89"/>
      <c r="AI18" s="89"/>
      <c r="AJ18" s="90">
        <f t="shared" si="3"/>
        <v>0</v>
      </c>
      <c r="AK18" s="9">
        <f t="shared" si="4"/>
        <v>0</v>
      </c>
      <c r="AL18" s="9">
        <f t="shared" si="5"/>
        <v>0</v>
      </c>
      <c r="AM18" s="78"/>
    </row>
    <row r="19" ht="21.0" customHeight="1">
      <c r="A19" s="83">
        <v>13.0</v>
      </c>
      <c r="B19" s="91">
        <v>2.354802050013E12</v>
      </c>
      <c r="C19" s="92" t="s">
        <v>52</v>
      </c>
      <c r="D19" s="93" t="s">
        <v>53</v>
      </c>
      <c r="E19" s="87"/>
      <c r="F19" s="88"/>
      <c r="G19" s="89"/>
      <c r="H19" s="88"/>
      <c r="I19" s="89"/>
      <c r="J19" s="89"/>
      <c r="K19" s="89"/>
      <c r="L19" s="89"/>
      <c r="M19" s="89"/>
      <c r="N19" s="89"/>
      <c r="O19" s="89"/>
      <c r="P19" s="89"/>
      <c r="Q19" s="89"/>
      <c r="R19" s="89"/>
      <c r="S19" s="89"/>
      <c r="T19" s="89"/>
      <c r="U19" s="88"/>
      <c r="V19" s="88"/>
      <c r="W19" s="89"/>
      <c r="X19" s="88"/>
      <c r="Y19" s="89"/>
      <c r="Z19" s="89"/>
      <c r="AA19" s="89"/>
      <c r="AB19" s="88"/>
      <c r="AC19" s="89"/>
      <c r="AD19" s="89"/>
      <c r="AE19" s="89"/>
      <c r="AF19" s="89"/>
      <c r="AG19" s="89"/>
      <c r="AH19" s="89"/>
      <c r="AI19" s="89"/>
      <c r="AJ19" s="90">
        <f t="shared" si="3"/>
        <v>0</v>
      </c>
      <c r="AK19" s="9">
        <f t="shared" si="4"/>
        <v>0</v>
      </c>
      <c r="AL19" s="9">
        <f t="shared" si="5"/>
        <v>0</v>
      </c>
      <c r="AM19" s="78"/>
    </row>
    <row r="20" ht="21.0" customHeight="1">
      <c r="A20" s="83">
        <v>14.0</v>
      </c>
      <c r="B20" s="91">
        <v>2.354802050014E12</v>
      </c>
      <c r="C20" s="92" t="s">
        <v>54</v>
      </c>
      <c r="D20" s="93" t="s">
        <v>55</v>
      </c>
      <c r="E20" s="87"/>
      <c r="F20" s="88"/>
      <c r="G20" s="89"/>
      <c r="H20" s="88"/>
      <c r="I20" s="89"/>
      <c r="J20" s="89"/>
      <c r="K20" s="89"/>
      <c r="L20" s="89"/>
      <c r="M20" s="89"/>
      <c r="N20" s="89"/>
      <c r="O20" s="89"/>
      <c r="P20" s="89"/>
      <c r="Q20" s="89"/>
      <c r="R20" s="89"/>
      <c r="S20" s="89"/>
      <c r="T20" s="89"/>
      <c r="U20" s="88"/>
      <c r="V20" s="88"/>
      <c r="W20" s="89"/>
      <c r="X20" s="88"/>
      <c r="Y20" s="89"/>
      <c r="Z20" s="89"/>
      <c r="AA20" s="89"/>
      <c r="AB20" s="88"/>
      <c r="AC20" s="89"/>
      <c r="AD20" s="89"/>
      <c r="AE20" s="89"/>
      <c r="AF20" s="89"/>
      <c r="AG20" s="89"/>
      <c r="AH20" s="89"/>
      <c r="AI20" s="89"/>
      <c r="AJ20" s="90">
        <f t="shared" si="3"/>
        <v>0</v>
      </c>
      <c r="AK20" s="9">
        <f t="shared" si="4"/>
        <v>0</v>
      </c>
      <c r="AL20" s="9">
        <f t="shared" si="5"/>
        <v>0</v>
      </c>
      <c r="AM20" s="78"/>
    </row>
    <row r="21" ht="21.0" customHeight="1">
      <c r="A21" s="83">
        <v>15.0</v>
      </c>
      <c r="B21" s="91">
        <v>2.354802050015E12</v>
      </c>
      <c r="C21" s="92" t="s">
        <v>56</v>
      </c>
      <c r="D21" s="93" t="s">
        <v>57</v>
      </c>
      <c r="E21" s="87"/>
      <c r="F21" s="88"/>
      <c r="G21" s="89"/>
      <c r="H21" s="88"/>
      <c r="I21" s="89"/>
      <c r="J21" s="89"/>
      <c r="K21" s="89"/>
      <c r="L21" s="89"/>
      <c r="M21" s="89"/>
      <c r="N21" s="89"/>
      <c r="O21" s="89"/>
      <c r="P21" s="89"/>
      <c r="Q21" s="89"/>
      <c r="R21" s="89"/>
      <c r="S21" s="89"/>
      <c r="T21" s="89"/>
      <c r="U21" s="88"/>
      <c r="V21" s="88"/>
      <c r="W21" s="89"/>
      <c r="X21" s="88"/>
      <c r="Y21" s="89"/>
      <c r="Z21" s="89"/>
      <c r="AA21" s="89"/>
      <c r="AB21" s="88"/>
      <c r="AC21" s="89"/>
      <c r="AD21" s="89"/>
      <c r="AE21" s="89"/>
      <c r="AF21" s="89"/>
      <c r="AG21" s="89"/>
      <c r="AH21" s="89"/>
      <c r="AI21" s="89"/>
      <c r="AJ21" s="90">
        <f t="shared" si="3"/>
        <v>0</v>
      </c>
      <c r="AK21" s="9">
        <f t="shared" si="4"/>
        <v>0</v>
      </c>
      <c r="AL21" s="9">
        <f t="shared" si="5"/>
        <v>0</v>
      </c>
      <c r="AM21" s="78"/>
    </row>
    <row r="22" ht="21.0" customHeight="1">
      <c r="A22" s="83">
        <v>16.0</v>
      </c>
      <c r="B22" s="91">
        <v>2.354802050016E12</v>
      </c>
      <c r="C22" s="92" t="s">
        <v>58</v>
      </c>
      <c r="D22" s="93" t="s">
        <v>59</v>
      </c>
      <c r="E22" s="87"/>
      <c r="F22" s="88"/>
      <c r="G22" s="89"/>
      <c r="H22" s="88"/>
      <c r="I22" s="89"/>
      <c r="J22" s="89"/>
      <c r="K22" s="89"/>
      <c r="L22" s="89"/>
      <c r="M22" s="89"/>
      <c r="N22" s="89"/>
      <c r="O22" s="89"/>
      <c r="P22" s="89"/>
      <c r="Q22" s="89"/>
      <c r="R22" s="89"/>
      <c r="S22" s="89"/>
      <c r="T22" s="89"/>
      <c r="U22" s="88"/>
      <c r="V22" s="88"/>
      <c r="W22" s="89"/>
      <c r="X22" s="88"/>
      <c r="Y22" s="89"/>
      <c r="Z22" s="89"/>
      <c r="AA22" s="89"/>
      <c r="AB22" s="88"/>
      <c r="AC22" s="89"/>
      <c r="AD22" s="89"/>
      <c r="AE22" s="89"/>
      <c r="AF22" s="89"/>
      <c r="AG22" s="89"/>
      <c r="AH22" s="89"/>
      <c r="AI22" s="89"/>
      <c r="AJ22" s="90">
        <f t="shared" si="3"/>
        <v>0</v>
      </c>
      <c r="AK22" s="9">
        <f t="shared" si="4"/>
        <v>0</v>
      </c>
      <c r="AL22" s="9">
        <f t="shared" si="5"/>
        <v>0</v>
      </c>
      <c r="AM22" s="78"/>
    </row>
    <row r="23" ht="21.0" customHeight="1">
      <c r="A23" s="83">
        <v>17.0</v>
      </c>
      <c r="B23" s="91">
        <v>2.354802050017E12</v>
      </c>
      <c r="C23" s="92" t="s">
        <v>60</v>
      </c>
      <c r="D23" s="93" t="s">
        <v>59</v>
      </c>
      <c r="E23" s="87"/>
      <c r="F23" s="88"/>
      <c r="G23" s="89"/>
      <c r="H23" s="88"/>
      <c r="I23" s="89"/>
      <c r="J23" s="89"/>
      <c r="K23" s="89"/>
      <c r="L23" s="89"/>
      <c r="M23" s="89"/>
      <c r="N23" s="89"/>
      <c r="O23" s="89"/>
      <c r="P23" s="89"/>
      <c r="Q23" s="89"/>
      <c r="R23" s="89"/>
      <c r="S23" s="89"/>
      <c r="T23" s="89"/>
      <c r="U23" s="88"/>
      <c r="V23" s="88"/>
      <c r="W23" s="89"/>
      <c r="X23" s="88"/>
      <c r="Y23" s="89"/>
      <c r="Z23" s="89"/>
      <c r="AA23" s="89"/>
      <c r="AB23" s="88"/>
      <c r="AC23" s="89"/>
      <c r="AD23" s="89"/>
      <c r="AE23" s="89"/>
      <c r="AF23" s="89"/>
      <c r="AG23" s="89"/>
      <c r="AH23" s="89"/>
      <c r="AI23" s="89"/>
      <c r="AJ23" s="90">
        <f t="shared" si="3"/>
        <v>0</v>
      </c>
      <c r="AK23" s="9">
        <f t="shared" si="4"/>
        <v>0</v>
      </c>
      <c r="AL23" s="9">
        <f t="shared" si="5"/>
        <v>0</v>
      </c>
      <c r="AM23" s="78"/>
    </row>
    <row r="24" ht="21.0" customHeight="1">
      <c r="A24" s="83">
        <v>18.0</v>
      </c>
      <c r="B24" s="91">
        <v>2.354802050018E12</v>
      </c>
      <c r="C24" s="92" t="s">
        <v>61</v>
      </c>
      <c r="D24" s="93" t="s">
        <v>59</v>
      </c>
      <c r="E24" s="87"/>
      <c r="F24" s="88"/>
      <c r="G24" s="89"/>
      <c r="H24" s="88"/>
      <c r="I24" s="89"/>
      <c r="J24" s="89"/>
      <c r="K24" s="89"/>
      <c r="L24" s="89"/>
      <c r="M24" s="89"/>
      <c r="N24" s="89"/>
      <c r="O24" s="89"/>
      <c r="P24" s="89"/>
      <c r="Q24" s="89"/>
      <c r="R24" s="89"/>
      <c r="S24" s="89"/>
      <c r="T24" s="89"/>
      <c r="U24" s="88"/>
      <c r="V24" s="88"/>
      <c r="W24" s="89"/>
      <c r="X24" s="88"/>
      <c r="Y24" s="89"/>
      <c r="Z24" s="89"/>
      <c r="AA24" s="89"/>
      <c r="AB24" s="88"/>
      <c r="AC24" s="89"/>
      <c r="AD24" s="89"/>
      <c r="AE24" s="89"/>
      <c r="AF24" s="89"/>
      <c r="AG24" s="89"/>
      <c r="AH24" s="89"/>
      <c r="AI24" s="89"/>
      <c r="AJ24" s="90">
        <f t="shared" si="3"/>
        <v>0</v>
      </c>
      <c r="AK24" s="9">
        <f t="shared" si="4"/>
        <v>0</v>
      </c>
      <c r="AL24" s="9">
        <f t="shared" si="5"/>
        <v>0</v>
      </c>
      <c r="AM24" s="78"/>
    </row>
    <row r="25" ht="21.0" customHeight="1">
      <c r="A25" s="83">
        <v>19.0</v>
      </c>
      <c r="B25" s="91">
        <v>2.354802050019E12</v>
      </c>
      <c r="C25" s="92" t="s">
        <v>62</v>
      </c>
      <c r="D25" s="93" t="s">
        <v>63</v>
      </c>
      <c r="E25" s="87"/>
      <c r="F25" s="88"/>
      <c r="G25" s="89"/>
      <c r="H25" s="88"/>
      <c r="I25" s="89"/>
      <c r="J25" s="89"/>
      <c r="K25" s="89"/>
      <c r="L25" s="89"/>
      <c r="M25" s="89"/>
      <c r="N25" s="89"/>
      <c r="O25" s="89"/>
      <c r="P25" s="89"/>
      <c r="Q25" s="89"/>
      <c r="R25" s="89"/>
      <c r="S25" s="89"/>
      <c r="T25" s="89"/>
      <c r="U25" s="88"/>
      <c r="V25" s="88"/>
      <c r="W25" s="89"/>
      <c r="X25" s="88"/>
      <c r="Y25" s="89"/>
      <c r="Z25" s="89"/>
      <c r="AA25" s="89"/>
      <c r="AB25" s="88"/>
      <c r="AC25" s="89"/>
      <c r="AD25" s="89"/>
      <c r="AE25" s="89"/>
      <c r="AF25" s="89"/>
      <c r="AG25" s="89"/>
      <c r="AH25" s="89"/>
      <c r="AI25" s="89"/>
      <c r="AJ25" s="90">
        <f t="shared" si="3"/>
        <v>0</v>
      </c>
      <c r="AK25" s="9">
        <f t="shared" si="4"/>
        <v>0</v>
      </c>
      <c r="AL25" s="9">
        <f t="shared" si="5"/>
        <v>0</v>
      </c>
      <c r="AM25" s="78"/>
    </row>
    <row r="26" ht="21.0" customHeight="1">
      <c r="A26" s="83">
        <v>20.0</v>
      </c>
      <c r="B26" s="91">
        <v>2.35480205002E12</v>
      </c>
      <c r="C26" s="92" t="s">
        <v>64</v>
      </c>
      <c r="D26" s="93" t="s">
        <v>65</v>
      </c>
      <c r="E26" s="87"/>
      <c r="F26" s="88"/>
      <c r="G26" s="89"/>
      <c r="H26" s="88"/>
      <c r="I26" s="89"/>
      <c r="J26" s="89"/>
      <c r="K26" s="89"/>
      <c r="L26" s="89"/>
      <c r="M26" s="89"/>
      <c r="N26" s="89"/>
      <c r="O26" s="89"/>
      <c r="P26" s="89"/>
      <c r="Q26" s="89"/>
      <c r="R26" s="89"/>
      <c r="S26" s="89"/>
      <c r="T26" s="89"/>
      <c r="U26" s="88"/>
      <c r="V26" s="88"/>
      <c r="W26" s="89"/>
      <c r="X26" s="88"/>
      <c r="Y26" s="89"/>
      <c r="Z26" s="89"/>
      <c r="AA26" s="89"/>
      <c r="AB26" s="88"/>
      <c r="AC26" s="89"/>
      <c r="AD26" s="89"/>
      <c r="AE26" s="89"/>
      <c r="AF26" s="89"/>
      <c r="AG26" s="89"/>
      <c r="AH26" s="89"/>
      <c r="AI26" s="89"/>
      <c r="AJ26" s="90">
        <f t="shared" si="3"/>
        <v>0</v>
      </c>
      <c r="AK26" s="9">
        <f t="shared" si="4"/>
        <v>0</v>
      </c>
      <c r="AL26" s="9">
        <f t="shared" si="5"/>
        <v>0</v>
      </c>
      <c r="AM26" s="78"/>
    </row>
    <row r="27" ht="21.0" customHeight="1">
      <c r="A27" s="83">
        <v>21.0</v>
      </c>
      <c r="B27" s="91">
        <v>2.354802050021E12</v>
      </c>
      <c r="C27" s="92" t="s">
        <v>66</v>
      </c>
      <c r="D27" s="93" t="s">
        <v>67</v>
      </c>
      <c r="E27" s="87"/>
      <c r="F27" s="88"/>
      <c r="G27" s="89"/>
      <c r="H27" s="88"/>
      <c r="I27" s="89"/>
      <c r="J27" s="89"/>
      <c r="K27" s="89"/>
      <c r="L27" s="89"/>
      <c r="M27" s="89"/>
      <c r="N27" s="89"/>
      <c r="O27" s="89"/>
      <c r="P27" s="89"/>
      <c r="Q27" s="89"/>
      <c r="R27" s="89"/>
      <c r="S27" s="89"/>
      <c r="T27" s="89"/>
      <c r="U27" s="88"/>
      <c r="V27" s="88"/>
      <c r="W27" s="89"/>
      <c r="X27" s="88"/>
      <c r="Y27" s="89"/>
      <c r="Z27" s="89"/>
      <c r="AA27" s="89"/>
      <c r="AB27" s="88"/>
      <c r="AC27" s="89"/>
      <c r="AD27" s="89"/>
      <c r="AE27" s="89"/>
      <c r="AF27" s="89"/>
      <c r="AG27" s="89"/>
      <c r="AH27" s="89"/>
      <c r="AI27" s="89"/>
      <c r="AJ27" s="90">
        <f t="shared" si="3"/>
        <v>0</v>
      </c>
      <c r="AK27" s="9">
        <f t="shared" si="4"/>
        <v>0</v>
      </c>
      <c r="AL27" s="9">
        <f t="shared" si="5"/>
        <v>0</v>
      </c>
      <c r="AM27" s="78"/>
    </row>
    <row r="28" ht="21.0" customHeight="1">
      <c r="A28" s="83">
        <v>22.0</v>
      </c>
      <c r="B28" s="91">
        <v>2.354802050022E12</v>
      </c>
      <c r="C28" s="92" t="s">
        <v>68</v>
      </c>
      <c r="D28" s="93" t="s">
        <v>69</v>
      </c>
      <c r="E28" s="87"/>
      <c r="F28" s="88"/>
      <c r="G28" s="89"/>
      <c r="H28" s="88"/>
      <c r="I28" s="89"/>
      <c r="J28" s="89"/>
      <c r="K28" s="89"/>
      <c r="L28" s="89"/>
      <c r="M28" s="89"/>
      <c r="N28" s="89"/>
      <c r="O28" s="89"/>
      <c r="P28" s="89"/>
      <c r="Q28" s="89"/>
      <c r="R28" s="89"/>
      <c r="S28" s="89"/>
      <c r="T28" s="89"/>
      <c r="U28" s="88"/>
      <c r="V28" s="88"/>
      <c r="W28" s="89"/>
      <c r="X28" s="88"/>
      <c r="Y28" s="89"/>
      <c r="Z28" s="89"/>
      <c r="AA28" s="89"/>
      <c r="AB28" s="88"/>
      <c r="AC28" s="89"/>
      <c r="AD28" s="89"/>
      <c r="AE28" s="89"/>
      <c r="AF28" s="89"/>
      <c r="AG28" s="89"/>
      <c r="AH28" s="89"/>
      <c r="AI28" s="89"/>
      <c r="AJ28" s="90">
        <f t="shared" si="3"/>
        <v>0</v>
      </c>
      <c r="AK28" s="9">
        <f t="shared" si="4"/>
        <v>0</v>
      </c>
      <c r="AL28" s="9">
        <f t="shared" si="5"/>
        <v>0</v>
      </c>
      <c r="AM28" s="78"/>
    </row>
    <row r="29" ht="21.0" customHeight="1">
      <c r="A29" s="83">
        <v>23.0</v>
      </c>
      <c r="B29" s="91">
        <v>2.354802050023E12</v>
      </c>
      <c r="C29" s="92" t="s">
        <v>70</v>
      </c>
      <c r="D29" s="93" t="s">
        <v>71</v>
      </c>
      <c r="E29" s="87"/>
      <c r="F29" s="88"/>
      <c r="G29" s="89"/>
      <c r="H29" s="88"/>
      <c r="I29" s="89"/>
      <c r="J29" s="89"/>
      <c r="K29" s="89"/>
      <c r="L29" s="89"/>
      <c r="M29" s="89"/>
      <c r="N29" s="89"/>
      <c r="O29" s="89"/>
      <c r="P29" s="89"/>
      <c r="Q29" s="89"/>
      <c r="R29" s="89"/>
      <c r="S29" s="89"/>
      <c r="T29" s="89"/>
      <c r="U29" s="88"/>
      <c r="V29" s="88"/>
      <c r="W29" s="89"/>
      <c r="X29" s="88"/>
      <c r="Y29" s="89"/>
      <c r="Z29" s="89"/>
      <c r="AA29" s="89"/>
      <c r="AB29" s="88"/>
      <c r="AC29" s="89"/>
      <c r="AD29" s="89"/>
      <c r="AE29" s="89"/>
      <c r="AF29" s="89"/>
      <c r="AG29" s="89"/>
      <c r="AH29" s="89"/>
      <c r="AI29" s="89"/>
      <c r="AJ29" s="90">
        <f t="shared" si="3"/>
        <v>0</v>
      </c>
      <c r="AK29" s="9">
        <f t="shared" si="4"/>
        <v>0</v>
      </c>
      <c r="AL29" s="9">
        <f t="shared" si="5"/>
        <v>0</v>
      </c>
      <c r="AM29" s="78"/>
    </row>
    <row r="30" ht="21.0" customHeight="1">
      <c r="A30" s="83">
        <v>24.0</v>
      </c>
      <c r="B30" s="91">
        <v>2.354802050024E12</v>
      </c>
      <c r="C30" s="92" t="s">
        <v>72</v>
      </c>
      <c r="D30" s="93" t="s">
        <v>73</v>
      </c>
      <c r="E30" s="87"/>
      <c r="F30" s="88"/>
      <c r="G30" s="89"/>
      <c r="H30" s="88"/>
      <c r="I30" s="89"/>
      <c r="J30" s="89"/>
      <c r="K30" s="89"/>
      <c r="L30" s="89"/>
      <c r="M30" s="89"/>
      <c r="N30" s="89"/>
      <c r="O30" s="89"/>
      <c r="P30" s="89"/>
      <c r="Q30" s="89"/>
      <c r="R30" s="89"/>
      <c r="S30" s="89"/>
      <c r="T30" s="89"/>
      <c r="U30" s="88"/>
      <c r="V30" s="88"/>
      <c r="W30" s="89"/>
      <c r="X30" s="88"/>
      <c r="Y30" s="89"/>
      <c r="Z30" s="89"/>
      <c r="AA30" s="89"/>
      <c r="AB30" s="88"/>
      <c r="AC30" s="89"/>
      <c r="AD30" s="89"/>
      <c r="AE30" s="89"/>
      <c r="AF30" s="89"/>
      <c r="AG30" s="89"/>
      <c r="AH30" s="89"/>
      <c r="AI30" s="89"/>
      <c r="AJ30" s="90">
        <f t="shared" si="3"/>
        <v>0</v>
      </c>
      <c r="AK30" s="9">
        <f t="shared" si="4"/>
        <v>0</v>
      </c>
      <c r="AL30" s="9">
        <f t="shared" si="5"/>
        <v>0</v>
      </c>
      <c r="AM30" s="78"/>
    </row>
    <row r="31" ht="21.0" customHeight="1">
      <c r="A31" s="83">
        <v>25.0</v>
      </c>
      <c r="B31" s="91">
        <v>2.354802050025E12</v>
      </c>
      <c r="C31" s="92" t="s">
        <v>74</v>
      </c>
      <c r="D31" s="93" t="s">
        <v>75</v>
      </c>
      <c r="E31" s="87"/>
      <c r="F31" s="88"/>
      <c r="G31" s="89"/>
      <c r="H31" s="88"/>
      <c r="I31" s="89"/>
      <c r="J31" s="89"/>
      <c r="K31" s="89"/>
      <c r="L31" s="89"/>
      <c r="M31" s="89"/>
      <c r="N31" s="89"/>
      <c r="O31" s="89"/>
      <c r="P31" s="89"/>
      <c r="Q31" s="89"/>
      <c r="R31" s="89"/>
      <c r="S31" s="89"/>
      <c r="T31" s="89"/>
      <c r="U31" s="88"/>
      <c r="V31" s="88"/>
      <c r="W31" s="89"/>
      <c r="X31" s="88"/>
      <c r="Y31" s="89"/>
      <c r="Z31" s="89"/>
      <c r="AA31" s="89"/>
      <c r="AB31" s="88"/>
      <c r="AC31" s="89"/>
      <c r="AD31" s="89"/>
      <c r="AE31" s="89"/>
      <c r="AF31" s="89"/>
      <c r="AG31" s="89"/>
      <c r="AH31" s="89"/>
      <c r="AI31" s="89"/>
      <c r="AJ31" s="90">
        <f t="shared" si="3"/>
        <v>0</v>
      </c>
      <c r="AK31" s="9">
        <f t="shared" si="4"/>
        <v>0</v>
      </c>
      <c r="AL31" s="9">
        <f t="shared" si="5"/>
        <v>0</v>
      </c>
      <c r="AM31" s="78"/>
    </row>
    <row r="32" ht="21.0" customHeight="1">
      <c r="A32" s="83">
        <v>26.0</v>
      </c>
      <c r="B32" s="91">
        <v>2.354802050026E12</v>
      </c>
      <c r="C32" s="92" t="s">
        <v>76</v>
      </c>
      <c r="D32" s="93" t="s">
        <v>75</v>
      </c>
      <c r="E32" s="87"/>
      <c r="F32" s="88"/>
      <c r="G32" s="89"/>
      <c r="H32" s="88"/>
      <c r="I32" s="89"/>
      <c r="J32" s="89"/>
      <c r="K32" s="89"/>
      <c r="L32" s="89"/>
      <c r="M32" s="89"/>
      <c r="N32" s="89"/>
      <c r="O32" s="89"/>
      <c r="P32" s="89"/>
      <c r="Q32" s="89"/>
      <c r="R32" s="89"/>
      <c r="S32" s="89"/>
      <c r="T32" s="89"/>
      <c r="U32" s="88"/>
      <c r="V32" s="88"/>
      <c r="W32" s="89"/>
      <c r="X32" s="88"/>
      <c r="Y32" s="89"/>
      <c r="Z32" s="89"/>
      <c r="AA32" s="89"/>
      <c r="AB32" s="88"/>
      <c r="AC32" s="89"/>
      <c r="AD32" s="89"/>
      <c r="AE32" s="89"/>
      <c r="AF32" s="89"/>
      <c r="AG32" s="89"/>
      <c r="AH32" s="89"/>
      <c r="AI32" s="89"/>
      <c r="AJ32" s="90">
        <f t="shared" si="3"/>
        <v>0</v>
      </c>
      <c r="AK32" s="9">
        <f t="shared" si="4"/>
        <v>0</v>
      </c>
      <c r="AL32" s="9">
        <f t="shared" si="5"/>
        <v>0</v>
      </c>
      <c r="AM32" s="78"/>
    </row>
    <row r="33" ht="21.0" customHeight="1">
      <c r="A33" s="83">
        <v>27.0</v>
      </c>
      <c r="B33" s="91">
        <v>2.354802050027E12</v>
      </c>
      <c r="C33" s="92" t="s">
        <v>77</v>
      </c>
      <c r="D33" s="93" t="s">
        <v>78</v>
      </c>
      <c r="E33" s="87"/>
      <c r="F33" s="88"/>
      <c r="G33" s="89"/>
      <c r="H33" s="88"/>
      <c r="I33" s="89"/>
      <c r="J33" s="89"/>
      <c r="K33" s="89"/>
      <c r="L33" s="89"/>
      <c r="M33" s="89"/>
      <c r="N33" s="89"/>
      <c r="O33" s="89"/>
      <c r="P33" s="89"/>
      <c r="Q33" s="89"/>
      <c r="R33" s="89"/>
      <c r="S33" s="89"/>
      <c r="T33" s="89"/>
      <c r="U33" s="88"/>
      <c r="V33" s="88"/>
      <c r="W33" s="89"/>
      <c r="X33" s="88"/>
      <c r="Y33" s="89"/>
      <c r="Z33" s="89"/>
      <c r="AA33" s="89"/>
      <c r="AB33" s="88"/>
      <c r="AC33" s="89"/>
      <c r="AD33" s="89"/>
      <c r="AE33" s="89"/>
      <c r="AF33" s="89"/>
      <c r="AG33" s="89"/>
      <c r="AH33" s="89"/>
      <c r="AI33" s="89"/>
      <c r="AJ33" s="90">
        <f t="shared" si="3"/>
        <v>0</v>
      </c>
      <c r="AK33" s="9">
        <f t="shared" si="4"/>
        <v>0</v>
      </c>
      <c r="AL33" s="9">
        <f t="shared" si="5"/>
        <v>0</v>
      </c>
      <c r="AM33" s="78"/>
    </row>
    <row r="34" ht="21.0" customHeight="1">
      <c r="A34" s="83">
        <v>28.0</v>
      </c>
      <c r="B34" s="91">
        <v>2.354802050028E12</v>
      </c>
      <c r="C34" s="92" t="s">
        <v>79</v>
      </c>
      <c r="D34" s="93" t="s">
        <v>80</v>
      </c>
      <c r="E34" s="87"/>
      <c r="F34" s="88"/>
      <c r="G34" s="89"/>
      <c r="H34" s="88"/>
      <c r="I34" s="89"/>
      <c r="J34" s="89"/>
      <c r="K34" s="89"/>
      <c r="L34" s="89"/>
      <c r="M34" s="89"/>
      <c r="N34" s="89"/>
      <c r="O34" s="89"/>
      <c r="P34" s="89"/>
      <c r="Q34" s="89"/>
      <c r="R34" s="89"/>
      <c r="S34" s="89"/>
      <c r="T34" s="89"/>
      <c r="U34" s="88"/>
      <c r="V34" s="88"/>
      <c r="W34" s="89"/>
      <c r="X34" s="88"/>
      <c r="Y34" s="89"/>
      <c r="Z34" s="89"/>
      <c r="AA34" s="89"/>
      <c r="AB34" s="88"/>
      <c r="AC34" s="89"/>
      <c r="AD34" s="89"/>
      <c r="AE34" s="89"/>
      <c r="AF34" s="89"/>
      <c r="AG34" s="89"/>
      <c r="AH34" s="89"/>
      <c r="AI34" s="89"/>
      <c r="AJ34" s="90">
        <f t="shared" si="3"/>
        <v>0</v>
      </c>
      <c r="AK34" s="9">
        <f t="shared" si="4"/>
        <v>0</v>
      </c>
      <c r="AL34" s="9">
        <f t="shared" si="5"/>
        <v>0</v>
      </c>
      <c r="AM34" s="78"/>
    </row>
    <row r="35" ht="21.0" customHeight="1">
      <c r="A35" s="83">
        <v>29.0</v>
      </c>
      <c r="B35" s="91">
        <v>2.354802050029E12</v>
      </c>
      <c r="C35" s="92" t="s">
        <v>81</v>
      </c>
      <c r="D35" s="93" t="s">
        <v>82</v>
      </c>
      <c r="E35" s="87"/>
      <c r="F35" s="88"/>
      <c r="G35" s="89"/>
      <c r="H35" s="88"/>
      <c r="I35" s="89"/>
      <c r="J35" s="89"/>
      <c r="K35" s="89"/>
      <c r="L35" s="89"/>
      <c r="M35" s="89"/>
      <c r="N35" s="89"/>
      <c r="O35" s="89"/>
      <c r="P35" s="89"/>
      <c r="Q35" s="89"/>
      <c r="R35" s="89"/>
      <c r="S35" s="89"/>
      <c r="T35" s="89"/>
      <c r="U35" s="88"/>
      <c r="V35" s="88"/>
      <c r="W35" s="89"/>
      <c r="X35" s="88"/>
      <c r="Y35" s="89"/>
      <c r="Z35" s="89"/>
      <c r="AA35" s="89"/>
      <c r="AB35" s="88"/>
      <c r="AC35" s="89"/>
      <c r="AD35" s="89"/>
      <c r="AE35" s="89"/>
      <c r="AF35" s="89"/>
      <c r="AG35" s="89"/>
      <c r="AH35" s="89"/>
      <c r="AI35" s="89"/>
      <c r="AJ35" s="90">
        <f t="shared" si="3"/>
        <v>0</v>
      </c>
      <c r="AK35" s="9">
        <f t="shared" si="4"/>
        <v>0</v>
      </c>
      <c r="AL35" s="9">
        <f t="shared" si="5"/>
        <v>0</v>
      </c>
      <c r="AM35" s="78"/>
    </row>
    <row r="36" ht="21.0" customHeight="1">
      <c r="A36" s="83">
        <v>30.0</v>
      </c>
      <c r="B36" s="91">
        <v>2.35480205003E12</v>
      </c>
      <c r="C36" s="92" t="s">
        <v>83</v>
      </c>
      <c r="D36" s="93" t="s">
        <v>82</v>
      </c>
      <c r="E36" s="87"/>
      <c r="F36" s="88"/>
      <c r="G36" s="89"/>
      <c r="H36" s="88"/>
      <c r="I36" s="89"/>
      <c r="J36" s="89"/>
      <c r="K36" s="89"/>
      <c r="L36" s="89"/>
      <c r="M36" s="89"/>
      <c r="N36" s="89"/>
      <c r="O36" s="89"/>
      <c r="P36" s="89"/>
      <c r="Q36" s="89"/>
      <c r="R36" s="89"/>
      <c r="S36" s="89"/>
      <c r="T36" s="89"/>
      <c r="U36" s="88"/>
      <c r="V36" s="88"/>
      <c r="W36" s="89"/>
      <c r="X36" s="88"/>
      <c r="Y36" s="89"/>
      <c r="Z36" s="89"/>
      <c r="AA36" s="89"/>
      <c r="AB36" s="88"/>
      <c r="AC36" s="89"/>
      <c r="AD36" s="89"/>
      <c r="AE36" s="89"/>
      <c r="AF36" s="89"/>
      <c r="AG36" s="89"/>
      <c r="AH36" s="89"/>
      <c r="AI36" s="89"/>
      <c r="AJ36" s="90">
        <f t="shared" si="3"/>
        <v>0</v>
      </c>
      <c r="AK36" s="9">
        <f t="shared" si="4"/>
        <v>0</v>
      </c>
      <c r="AL36" s="9">
        <f t="shared" si="5"/>
        <v>0</v>
      </c>
      <c r="AM36" s="78"/>
    </row>
    <row r="37" ht="21.0" customHeight="1">
      <c r="A37" s="83">
        <v>31.0</v>
      </c>
      <c r="B37" s="91">
        <v>2.354802050031E12</v>
      </c>
      <c r="C37" s="92" t="s">
        <v>84</v>
      </c>
      <c r="D37" s="93" t="s">
        <v>85</v>
      </c>
      <c r="E37" s="87"/>
      <c r="F37" s="88"/>
      <c r="G37" s="89"/>
      <c r="H37" s="88"/>
      <c r="I37" s="89"/>
      <c r="J37" s="89"/>
      <c r="K37" s="89"/>
      <c r="L37" s="89"/>
      <c r="M37" s="89"/>
      <c r="N37" s="89"/>
      <c r="O37" s="89"/>
      <c r="P37" s="89"/>
      <c r="Q37" s="89"/>
      <c r="R37" s="89"/>
      <c r="S37" s="89"/>
      <c r="T37" s="89"/>
      <c r="U37" s="88"/>
      <c r="V37" s="88"/>
      <c r="W37" s="89"/>
      <c r="X37" s="88"/>
      <c r="Y37" s="89"/>
      <c r="Z37" s="89"/>
      <c r="AA37" s="89"/>
      <c r="AB37" s="88"/>
      <c r="AC37" s="89"/>
      <c r="AD37" s="89"/>
      <c r="AE37" s="89"/>
      <c r="AF37" s="89"/>
      <c r="AG37" s="89"/>
      <c r="AH37" s="89"/>
      <c r="AI37" s="89"/>
      <c r="AJ37" s="90">
        <f t="shared" si="3"/>
        <v>0</v>
      </c>
      <c r="AK37" s="9">
        <f t="shared" si="4"/>
        <v>0</v>
      </c>
      <c r="AL37" s="9">
        <f t="shared" si="5"/>
        <v>0</v>
      </c>
      <c r="AM37" s="78"/>
    </row>
    <row r="38" ht="21.0" customHeight="1">
      <c r="A38" s="83">
        <v>32.0</v>
      </c>
      <c r="B38" s="91">
        <v>2.354802050032E12</v>
      </c>
      <c r="C38" s="92" t="s">
        <v>86</v>
      </c>
      <c r="D38" s="93" t="s">
        <v>87</v>
      </c>
      <c r="E38" s="87"/>
      <c r="F38" s="88"/>
      <c r="G38" s="89"/>
      <c r="H38" s="88"/>
      <c r="I38" s="89"/>
      <c r="J38" s="89"/>
      <c r="K38" s="89"/>
      <c r="L38" s="89"/>
      <c r="M38" s="89"/>
      <c r="N38" s="89"/>
      <c r="O38" s="89"/>
      <c r="P38" s="89"/>
      <c r="Q38" s="89"/>
      <c r="R38" s="89"/>
      <c r="S38" s="89"/>
      <c r="T38" s="89"/>
      <c r="U38" s="88"/>
      <c r="V38" s="88"/>
      <c r="W38" s="89"/>
      <c r="X38" s="88"/>
      <c r="Y38" s="89"/>
      <c r="Z38" s="89"/>
      <c r="AA38" s="89"/>
      <c r="AB38" s="88"/>
      <c r="AC38" s="89"/>
      <c r="AD38" s="89"/>
      <c r="AE38" s="89"/>
      <c r="AF38" s="89"/>
      <c r="AG38" s="89"/>
      <c r="AH38" s="89"/>
      <c r="AI38" s="89"/>
      <c r="AJ38" s="90">
        <f t="shared" si="3"/>
        <v>0</v>
      </c>
      <c r="AK38" s="9">
        <f t="shared" si="4"/>
        <v>0</v>
      </c>
      <c r="AL38" s="9">
        <f t="shared" si="5"/>
        <v>0</v>
      </c>
      <c r="AM38" s="78"/>
    </row>
    <row r="39" ht="21.0" customHeight="1">
      <c r="A39" s="83">
        <v>33.0</v>
      </c>
      <c r="B39" s="91">
        <v>2.354802050033E12</v>
      </c>
      <c r="C39" s="92" t="s">
        <v>88</v>
      </c>
      <c r="D39" s="93" t="s">
        <v>89</v>
      </c>
      <c r="E39" s="87"/>
      <c r="F39" s="88"/>
      <c r="G39" s="89"/>
      <c r="H39" s="88"/>
      <c r="I39" s="89"/>
      <c r="J39" s="89"/>
      <c r="K39" s="89"/>
      <c r="L39" s="89"/>
      <c r="M39" s="89"/>
      <c r="N39" s="89"/>
      <c r="O39" s="89"/>
      <c r="P39" s="89"/>
      <c r="Q39" s="89"/>
      <c r="R39" s="89"/>
      <c r="S39" s="89"/>
      <c r="T39" s="89"/>
      <c r="U39" s="88"/>
      <c r="V39" s="88"/>
      <c r="W39" s="89"/>
      <c r="X39" s="88"/>
      <c r="Y39" s="89"/>
      <c r="Z39" s="89"/>
      <c r="AA39" s="89"/>
      <c r="AB39" s="88"/>
      <c r="AC39" s="89"/>
      <c r="AD39" s="89"/>
      <c r="AE39" s="89"/>
      <c r="AF39" s="89"/>
      <c r="AG39" s="89"/>
      <c r="AH39" s="89"/>
      <c r="AI39" s="89"/>
      <c r="AJ39" s="90">
        <f t="shared" si="3"/>
        <v>0</v>
      </c>
      <c r="AK39" s="9">
        <f t="shared" si="4"/>
        <v>0</v>
      </c>
      <c r="AL39" s="9">
        <f t="shared" si="5"/>
        <v>0</v>
      </c>
      <c r="AM39" s="78"/>
    </row>
    <row r="40" ht="21.0" customHeight="1">
      <c r="A40" s="83">
        <v>34.0</v>
      </c>
      <c r="B40" s="91">
        <v>2.354802050034E12</v>
      </c>
      <c r="C40" s="92" t="s">
        <v>90</v>
      </c>
      <c r="D40" s="93" t="s">
        <v>89</v>
      </c>
      <c r="E40" s="87"/>
      <c r="F40" s="88"/>
      <c r="G40" s="89"/>
      <c r="H40" s="88"/>
      <c r="I40" s="89"/>
      <c r="J40" s="89"/>
      <c r="K40" s="89"/>
      <c r="L40" s="89"/>
      <c r="M40" s="89"/>
      <c r="N40" s="89"/>
      <c r="O40" s="89"/>
      <c r="P40" s="89"/>
      <c r="Q40" s="89"/>
      <c r="R40" s="89"/>
      <c r="S40" s="89"/>
      <c r="T40" s="89"/>
      <c r="U40" s="88"/>
      <c r="V40" s="88"/>
      <c r="W40" s="89"/>
      <c r="X40" s="88"/>
      <c r="Y40" s="89"/>
      <c r="Z40" s="89"/>
      <c r="AA40" s="89"/>
      <c r="AB40" s="88"/>
      <c r="AC40" s="89"/>
      <c r="AD40" s="89"/>
      <c r="AE40" s="89"/>
      <c r="AF40" s="89"/>
      <c r="AG40" s="89"/>
      <c r="AH40" s="89"/>
      <c r="AI40" s="89"/>
      <c r="AJ40" s="90">
        <f t="shared" si="3"/>
        <v>0</v>
      </c>
      <c r="AK40" s="9">
        <f t="shared" si="4"/>
        <v>0</v>
      </c>
      <c r="AL40" s="9">
        <f t="shared" si="5"/>
        <v>0</v>
      </c>
      <c r="AM40" s="78"/>
    </row>
    <row r="41" ht="21.0" customHeight="1">
      <c r="A41" s="83">
        <v>35.0</v>
      </c>
      <c r="B41" s="91">
        <v>2.354802050035E12</v>
      </c>
      <c r="C41" s="92" t="s">
        <v>91</v>
      </c>
      <c r="D41" s="93" t="s">
        <v>92</v>
      </c>
      <c r="E41" s="87"/>
      <c r="F41" s="88"/>
      <c r="G41" s="89"/>
      <c r="H41" s="88"/>
      <c r="I41" s="89"/>
      <c r="J41" s="89"/>
      <c r="K41" s="89"/>
      <c r="L41" s="89"/>
      <c r="M41" s="89"/>
      <c r="N41" s="89"/>
      <c r="O41" s="89"/>
      <c r="P41" s="89"/>
      <c r="Q41" s="89"/>
      <c r="R41" s="89"/>
      <c r="S41" s="89"/>
      <c r="T41" s="89"/>
      <c r="U41" s="88"/>
      <c r="V41" s="88"/>
      <c r="W41" s="89"/>
      <c r="X41" s="88"/>
      <c r="Y41" s="89"/>
      <c r="Z41" s="89"/>
      <c r="AA41" s="89"/>
      <c r="AB41" s="88"/>
      <c r="AC41" s="89"/>
      <c r="AD41" s="89"/>
      <c r="AE41" s="89"/>
      <c r="AF41" s="89"/>
      <c r="AG41" s="89"/>
      <c r="AH41" s="89"/>
      <c r="AI41" s="89"/>
      <c r="AJ41" s="90">
        <f t="shared" si="3"/>
        <v>0</v>
      </c>
      <c r="AK41" s="9">
        <f t="shared" si="4"/>
        <v>0</v>
      </c>
      <c r="AL41" s="9">
        <f t="shared" si="5"/>
        <v>0</v>
      </c>
      <c r="AM41" s="78"/>
    </row>
    <row r="42" ht="21.0" customHeight="1">
      <c r="A42" s="83">
        <v>36.0</v>
      </c>
      <c r="B42" s="91">
        <v>2.354802050036E12</v>
      </c>
      <c r="C42" s="92" t="s">
        <v>93</v>
      </c>
      <c r="D42" s="93" t="s">
        <v>94</v>
      </c>
      <c r="E42" s="87"/>
      <c r="F42" s="88"/>
      <c r="G42" s="89"/>
      <c r="H42" s="88"/>
      <c r="I42" s="89"/>
      <c r="J42" s="89"/>
      <c r="K42" s="89"/>
      <c r="L42" s="89"/>
      <c r="M42" s="89"/>
      <c r="N42" s="89"/>
      <c r="O42" s="89"/>
      <c r="P42" s="89"/>
      <c r="Q42" s="89"/>
      <c r="R42" s="89"/>
      <c r="S42" s="89"/>
      <c r="T42" s="89"/>
      <c r="U42" s="88"/>
      <c r="V42" s="88"/>
      <c r="W42" s="89"/>
      <c r="X42" s="88"/>
      <c r="Y42" s="89"/>
      <c r="Z42" s="89"/>
      <c r="AA42" s="89"/>
      <c r="AB42" s="88"/>
      <c r="AC42" s="89"/>
      <c r="AD42" s="89"/>
      <c r="AE42" s="89"/>
      <c r="AF42" s="89"/>
      <c r="AG42" s="89"/>
      <c r="AH42" s="89"/>
      <c r="AI42" s="89"/>
      <c r="AJ42" s="90">
        <f t="shared" si="3"/>
        <v>0</v>
      </c>
      <c r="AK42" s="9">
        <f t="shared" si="4"/>
        <v>0</v>
      </c>
      <c r="AL42" s="9">
        <f t="shared" si="5"/>
        <v>0</v>
      </c>
      <c r="AM42" s="78"/>
    </row>
    <row r="43" ht="21.0" customHeight="1">
      <c r="A43" s="83">
        <v>37.0</v>
      </c>
      <c r="B43" s="91">
        <v>2.354802050037E12</v>
      </c>
      <c r="C43" s="92" t="s">
        <v>95</v>
      </c>
      <c r="D43" s="93" t="s">
        <v>94</v>
      </c>
      <c r="E43" s="87"/>
      <c r="F43" s="88"/>
      <c r="G43" s="89"/>
      <c r="H43" s="88"/>
      <c r="I43" s="89"/>
      <c r="J43" s="89"/>
      <c r="K43" s="89"/>
      <c r="L43" s="89"/>
      <c r="M43" s="89"/>
      <c r="N43" s="89"/>
      <c r="O43" s="89"/>
      <c r="P43" s="89"/>
      <c r="Q43" s="89"/>
      <c r="R43" s="89"/>
      <c r="S43" s="89"/>
      <c r="T43" s="89"/>
      <c r="U43" s="88"/>
      <c r="V43" s="88"/>
      <c r="W43" s="89"/>
      <c r="X43" s="88"/>
      <c r="Y43" s="89"/>
      <c r="Z43" s="89"/>
      <c r="AA43" s="89"/>
      <c r="AB43" s="88"/>
      <c r="AC43" s="89"/>
      <c r="AD43" s="89"/>
      <c r="AE43" s="89"/>
      <c r="AF43" s="89"/>
      <c r="AG43" s="89"/>
      <c r="AH43" s="89"/>
      <c r="AI43" s="89"/>
      <c r="AJ43" s="90">
        <f t="shared" si="3"/>
        <v>0</v>
      </c>
      <c r="AK43" s="9">
        <f t="shared" si="4"/>
        <v>0</v>
      </c>
      <c r="AL43" s="9">
        <f t="shared" si="5"/>
        <v>0</v>
      </c>
      <c r="AM43" s="78"/>
    </row>
    <row r="44" ht="21.0" customHeight="1">
      <c r="A44" s="83">
        <v>38.0</v>
      </c>
      <c r="B44" s="91">
        <v>2.354802050038E12</v>
      </c>
      <c r="C44" s="92" t="s">
        <v>96</v>
      </c>
      <c r="D44" s="93" t="s">
        <v>94</v>
      </c>
      <c r="E44" s="87"/>
      <c r="F44" s="88"/>
      <c r="G44" s="89"/>
      <c r="H44" s="88"/>
      <c r="I44" s="89"/>
      <c r="J44" s="89"/>
      <c r="K44" s="89"/>
      <c r="L44" s="89"/>
      <c r="M44" s="89"/>
      <c r="N44" s="89"/>
      <c r="O44" s="89"/>
      <c r="P44" s="89"/>
      <c r="Q44" s="89"/>
      <c r="R44" s="89"/>
      <c r="S44" s="89"/>
      <c r="T44" s="89"/>
      <c r="U44" s="88"/>
      <c r="V44" s="88"/>
      <c r="W44" s="89"/>
      <c r="X44" s="88"/>
      <c r="Y44" s="89"/>
      <c r="Z44" s="89"/>
      <c r="AA44" s="89"/>
      <c r="AB44" s="88"/>
      <c r="AC44" s="89"/>
      <c r="AD44" s="89"/>
      <c r="AE44" s="89"/>
      <c r="AF44" s="89"/>
      <c r="AG44" s="89"/>
      <c r="AH44" s="89"/>
      <c r="AI44" s="89"/>
      <c r="AJ44" s="90">
        <f t="shared" si="3"/>
        <v>0</v>
      </c>
      <c r="AK44" s="9">
        <f t="shared" si="4"/>
        <v>0</v>
      </c>
      <c r="AL44" s="9">
        <f t="shared" si="5"/>
        <v>0</v>
      </c>
      <c r="AM44" s="78"/>
    </row>
    <row r="45" ht="21.0" customHeight="1">
      <c r="A45" s="83">
        <v>39.0</v>
      </c>
      <c r="B45" s="91">
        <v>2.354802050039E12</v>
      </c>
      <c r="C45" s="92" t="s">
        <v>97</v>
      </c>
      <c r="D45" s="93" t="s">
        <v>98</v>
      </c>
      <c r="E45" s="87"/>
      <c r="F45" s="88"/>
      <c r="G45" s="89"/>
      <c r="H45" s="88"/>
      <c r="I45" s="89"/>
      <c r="J45" s="89"/>
      <c r="K45" s="89"/>
      <c r="L45" s="89"/>
      <c r="M45" s="89"/>
      <c r="N45" s="89"/>
      <c r="O45" s="89"/>
      <c r="P45" s="89"/>
      <c r="Q45" s="89"/>
      <c r="R45" s="89"/>
      <c r="S45" s="89"/>
      <c r="T45" s="89"/>
      <c r="U45" s="88"/>
      <c r="V45" s="88"/>
      <c r="W45" s="89"/>
      <c r="X45" s="88"/>
      <c r="Y45" s="89"/>
      <c r="Z45" s="89"/>
      <c r="AA45" s="89"/>
      <c r="AB45" s="88"/>
      <c r="AC45" s="89"/>
      <c r="AD45" s="89"/>
      <c r="AE45" s="89"/>
      <c r="AF45" s="89"/>
      <c r="AG45" s="89"/>
      <c r="AH45" s="89"/>
      <c r="AI45" s="89"/>
      <c r="AJ45" s="90">
        <f t="shared" si="3"/>
        <v>0</v>
      </c>
      <c r="AK45" s="9">
        <f t="shared" si="4"/>
        <v>0</v>
      </c>
      <c r="AL45" s="9">
        <f t="shared" si="5"/>
        <v>0</v>
      </c>
      <c r="AM45" s="78"/>
    </row>
    <row r="46" ht="21.0" customHeight="1">
      <c r="A46" s="83">
        <v>40.0</v>
      </c>
      <c r="B46" s="91">
        <v>2.35480205004E12</v>
      </c>
      <c r="C46" s="92" t="s">
        <v>99</v>
      </c>
      <c r="D46" s="93" t="s">
        <v>100</v>
      </c>
      <c r="E46" s="87"/>
      <c r="F46" s="88"/>
      <c r="G46" s="89"/>
      <c r="H46" s="88"/>
      <c r="I46" s="89"/>
      <c r="J46" s="89"/>
      <c r="K46" s="89"/>
      <c r="L46" s="89"/>
      <c r="M46" s="88"/>
      <c r="N46" s="88"/>
      <c r="O46" s="89"/>
      <c r="P46" s="89"/>
      <c r="Q46" s="89"/>
      <c r="R46" s="89"/>
      <c r="S46" s="89"/>
      <c r="T46" s="89"/>
      <c r="U46" s="88"/>
      <c r="V46" s="88"/>
      <c r="W46" s="89"/>
      <c r="X46" s="88"/>
      <c r="Y46" s="89"/>
      <c r="Z46" s="89"/>
      <c r="AA46" s="89"/>
      <c r="AB46" s="88"/>
      <c r="AC46" s="89"/>
      <c r="AD46" s="89"/>
      <c r="AE46" s="89"/>
      <c r="AF46" s="89"/>
      <c r="AG46" s="89"/>
      <c r="AH46" s="89"/>
      <c r="AI46" s="89"/>
      <c r="AJ46" s="90">
        <f t="shared" si="3"/>
        <v>0</v>
      </c>
      <c r="AK46" s="9">
        <f t="shared" si="4"/>
        <v>0</v>
      </c>
      <c r="AL46" s="9">
        <f t="shared" si="5"/>
        <v>0</v>
      </c>
      <c r="AM46" s="78"/>
    </row>
    <row r="47" ht="21.0" customHeight="1">
      <c r="A47" s="83">
        <v>41.0</v>
      </c>
      <c r="B47" s="91">
        <v>2.354802050041E12</v>
      </c>
      <c r="C47" s="92" t="s">
        <v>101</v>
      </c>
      <c r="D47" s="93" t="s">
        <v>102</v>
      </c>
      <c r="E47" s="87"/>
      <c r="F47" s="88"/>
      <c r="G47" s="89"/>
      <c r="H47" s="88"/>
      <c r="I47" s="89"/>
      <c r="J47" s="89"/>
      <c r="K47" s="89"/>
      <c r="L47" s="89"/>
      <c r="M47" s="88"/>
      <c r="N47" s="88"/>
      <c r="O47" s="89"/>
      <c r="P47" s="89"/>
      <c r="Q47" s="89"/>
      <c r="R47" s="89"/>
      <c r="S47" s="89"/>
      <c r="T47" s="89"/>
      <c r="U47" s="88"/>
      <c r="V47" s="88"/>
      <c r="W47" s="89"/>
      <c r="X47" s="88"/>
      <c r="Y47" s="89"/>
      <c r="Z47" s="89"/>
      <c r="AA47" s="89"/>
      <c r="AB47" s="88"/>
      <c r="AC47" s="89"/>
      <c r="AD47" s="89"/>
      <c r="AE47" s="89"/>
      <c r="AF47" s="89"/>
      <c r="AG47" s="89"/>
      <c r="AH47" s="89"/>
      <c r="AI47" s="89"/>
      <c r="AJ47" s="90">
        <f t="shared" si="3"/>
        <v>0</v>
      </c>
      <c r="AK47" s="9">
        <f t="shared" si="4"/>
        <v>0</v>
      </c>
      <c r="AL47" s="9">
        <f t="shared" si="5"/>
        <v>0</v>
      </c>
      <c r="AM47" s="78"/>
    </row>
    <row r="48" ht="21.0" customHeight="1">
      <c r="A48" s="83">
        <v>42.0</v>
      </c>
      <c r="B48" s="91">
        <v>2.354802050042E12</v>
      </c>
      <c r="C48" s="92" t="s">
        <v>103</v>
      </c>
      <c r="D48" s="93" t="s">
        <v>104</v>
      </c>
      <c r="E48" s="87"/>
      <c r="F48" s="88"/>
      <c r="G48" s="89"/>
      <c r="H48" s="88"/>
      <c r="I48" s="89"/>
      <c r="J48" s="89"/>
      <c r="K48" s="89"/>
      <c r="L48" s="89"/>
      <c r="M48" s="88"/>
      <c r="N48" s="88"/>
      <c r="O48" s="89"/>
      <c r="P48" s="89"/>
      <c r="Q48" s="89"/>
      <c r="R48" s="89"/>
      <c r="S48" s="89"/>
      <c r="T48" s="89"/>
      <c r="U48" s="88"/>
      <c r="V48" s="88"/>
      <c r="W48" s="89"/>
      <c r="X48" s="88"/>
      <c r="Y48" s="89"/>
      <c r="Z48" s="89"/>
      <c r="AA48" s="89"/>
      <c r="AB48" s="88"/>
      <c r="AC48" s="89"/>
      <c r="AD48" s="89"/>
      <c r="AE48" s="89"/>
      <c r="AF48" s="89"/>
      <c r="AG48" s="89"/>
      <c r="AH48" s="89"/>
      <c r="AI48" s="89"/>
      <c r="AJ48" s="90">
        <f t="shared" si="3"/>
        <v>0</v>
      </c>
      <c r="AK48" s="9">
        <f t="shared" si="4"/>
        <v>0</v>
      </c>
      <c r="AL48" s="9">
        <f t="shared" si="5"/>
        <v>0</v>
      </c>
      <c r="AM48" s="78"/>
    </row>
    <row r="49" ht="21.0" customHeight="1">
      <c r="A49" s="83">
        <v>43.0</v>
      </c>
      <c r="B49" s="91">
        <v>2.354802050043E12</v>
      </c>
      <c r="C49" s="92" t="s">
        <v>105</v>
      </c>
      <c r="D49" s="93" t="s">
        <v>106</v>
      </c>
      <c r="E49" s="87"/>
      <c r="F49" s="88"/>
      <c r="G49" s="89"/>
      <c r="H49" s="88"/>
      <c r="I49" s="89"/>
      <c r="J49" s="89"/>
      <c r="K49" s="89"/>
      <c r="L49" s="89"/>
      <c r="M49" s="88"/>
      <c r="N49" s="88"/>
      <c r="O49" s="89"/>
      <c r="P49" s="89"/>
      <c r="Q49" s="89"/>
      <c r="R49" s="89"/>
      <c r="S49" s="89"/>
      <c r="T49" s="89"/>
      <c r="U49" s="88"/>
      <c r="V49" s="88"/>
      <c r="W49" s="89"/>
      <c r="X49" s="88"/>
      <c r="Y49" s="89"/>
      <c r="Z49" s="89"/>
      <c r="AA49" s="89"/>
      <c r="AB49" s="88"/>
      <c r="AC49" s="89"/>
      <c r="AD49" s="89"/>
      <c r="AE49" s="89"/>
      <c r="AF49" s="89"/>
      <c r="AG49" s="89"/>
      <c r="AH49" s="89"/>
      <c r="AI49" s="89"/>
      <c r="AJ49" s="90">
        <f t="shared" si="3"/>
        <v>0</v>
      </c>
      <c r="AK49" s="9">
        <f t="shared" si="4"/>
        <v>0</v>
      </c>
      <c r="AL49" s="9">
        <f t="shared" si="5"/>
        <v>0</v>
      </c>
      <c r="AM49" s="78"/>
    </row>
    <row r="50" ht="21.0" customHeight="1">
      <c r="A50" s="83">
        <v>44.0</v>
      </c>
      <c r="B50" s="91">
        <v>2.354802050044E12</v>
      </c>
      <c r="C50" s="92" t="s">
        <v>107</v>
      </c>
      <c r="D50" s="93" t="s">
        <v>106</v>
      </c>
      <c r="E50" s="87"/>
      <c r="F50" s="88"/>
      <c r="G50" s="89"/>
      <c r="H50" s="88"/>
      <c r="I50" s="89"/>
      <c r="J50" s="89"/>
      <c r="K50" s="89"/>
      <c r="L50" s="89"/>
      <c r="M50" s="88"/>
      <c r="N50" s="88"/>
      <c r="O50" s="89"/>
      <c r="P50" s="89"/>
      <c r="Q50" s="89"/>
      <c r="R50" s="89"/>
      <c r="S50" s="89"/>
      <c r="T50" s="89"/>
      <c r="U50" s="88"/>
      <c r="V50" s="88"/>
      <c r="W50" s="89"/>
      <c r="X50" s="88"/>
      <c r="Y50" s="89"/>
      <c r="Z50" s="89"/>
      <c r="AA50" s="89"/>
      <c r="AB50" s="88"/>
      <c r="AC50" s="89"/>
      <c r="AD50" s="89"/>
      <c r="AE50" s="89"/>
      <c r="AF50" s="89"/>
      <c r="AG50" s="89"/>
      <c r="AH50" s="89"/>
      <c r="AI50" s="89"/>
      <c r="AJ50" s="90">
        <f t="shared" si="3"/>
        <v>0</v>
      </c>
      <c r="AK50" s="9">
        <f t="shared" si="4"/>
        <v>0</v>
      </c>
      <c r="AL50" s="9">
        <f t="shared" si="5"/>
        <v>0</v>
      </c>
      <c r="AM50" s="78"/>
    </row>
    <row r="51" ht="21.0" customHeight="1">
      <c r="A51" s="83">
        <v>45.0</v>
      </c>
      <c r="B51" s="91">
        <v>2.354802050045E12</v>
      </c>
      <c r="C51" s="92" t="s">
        <v>108</v>
      </c>
      <c r="D51" s="93" t="s">
        <v>109</v>
      </c>
      <c r="E51" s="87"/>
      <c r="F51" s="88"/>
      <c r="G51" s="89"/>
      <c r="H51" s="88"/>
      <c r="I51" s="89"/>
      <c r="J51" s="89"/>
      <c r="K51" s="89"/>
      <c r="L51" s="89"/>
      <c r="M51" s="88"/>
      <c r="N51" s="88"/>
      <c r="O51" s="89"/>
      <c r="P51" s="89"/>
      <c r="Q51" s="89"/>
      <c r="R51" s="89"/>
      <c r="S51" s="89"/>
      <c r="T51" s="89"/>
      <c r="U51" s="88"/>
      <c r="V51" s="88"/>
      <c r="W51" s="89"/>
      <c r="X51" s="88"/>
      <c r="Y51" s="89"/>
      <c r="Z51" s="89"/>
      <c r="AA51" s="89"/>
      <c r="AB51" s="88"/>
      <c r="AC51" s="89"/>
      <c r="AD51" s="89"/>
      <c r="AE51" s="89"/>
      <c r="AF51" s="89"/>
      <c r="AG51" s="89"/>
      <c r="AH51" s="89"/>
      <c r="AI51" s="89"/>
      <c r="AJ51" s="90">
        <f t="shared" si="3"/>
        <v>0</v>
      </c>
      <c r="AK51" s="9">
        <f t="shared" si="4"/>
        <v>0</v>
      </c>
      <c r="AL51" s="9">
        <f t="shared" si="5"/>
        <v>0</v>
      </c>
      <c r="AM51" s="78"/>
    </row>
    <row r="52" ht="21.0" customHeight="1">
      <c r="A52" s="83">
        <v>46.0</v>
      </c>
      <c r="B52" s="91">
        <v>2.354802050046E12</v>
      </c>
      <c r="C52" s="92" t="s">
        <v>110</v>
      </c>
      <c r="D52" s="93" t="s">
        <v>109</v>
      </c>
      <c r="E52" s="87"/>
      <c r="F52" s="88"/>
      <c r="G52" s="89"/>
      <c r="H52" s="88"/>
      <c r="I52" s="89"/>
      <c r="J52" s="89"/>
      <c r="K52" s="89"/>
      <c r="L52" s="89"/>
      <c r="M52" s="88"/>
      <c r="N52" s="88"/>
      <c r="O52" s="89"/>
      <c r="P52" s="89"/>
      <c r="Q52" s="89"/>
      <c r="R52" s="89"/>
      <c r="S52" s="89"/>
      <c r="T52" s="89"/>
      <c r="U52" s="88"/>
      <c r="V52" s="88"/>
      <c r="W52" s="89"/>
      <c r="X52" s="88"/>
      <c r="Y52" s="89"/>
      <c r="Z52" s="89"/>
      <c r="AA52" s="89"/>
      <c r="AB52" s="88"/>
      <c r="AC52" s="89"/>
      <c r="AD52" s="89"/>
      <c r="AE52" s="89"/>
      <c r="AF52" s="89"/>
      <c r="AG52" s="89"/>
      <c r="AH52" s="89"/>
      <c r="AI52" s="89"/>
      <c r="AJ52" s="90">
        <f t="shared" si="3"/>
        <v>0</v>
      </c>
      <c r="AK52" s="9">
        <f t="shared" si="4"/>
        <v>0</v>
      </c>
      <c r="AL52" s="9">
        <f t="shared" si="5"/>
        <v>0</v>
      </c>
      <c r="AM52" s="78"/>
    </row>
    <row r="53" ht="21.0" customHeight="1">
      <c r="A53" s="83">
        <v>47.0</v>
      </c>
      <c r="B53" s="91">
        <v>2.354802050047E12</v>
      </c>
      <c r="C53" s="92" t="s">
        <v>111</v>
      </c>
      <c r="D53" s="93" t="s">
        <v>112</v>
      </c>
      <c r="E53" s="87"/>
      <c r="F53" s="88"/>
      <c r="G53" s="89"/>
      <c r="H53" s="88"/>
      <c r="I53" s="89"/>
      <c r="J53" s="89"/>
      <c r="K53" s="89"/>
      <c r="L53" s="89"/>
      <c r="M53" s="88"/>
      <c r="N53" s="88"/>
      <c r="O53" s="89"/>
      <c r="P53" s="89"/>
      <c r="Q53" s="89"/>
      <c r="R53" s="89"/>
      <c r="S53" s="89"/>
      <c r="T53" s="89"/>
      <c r="U53" s="88"/>
      <c r="V53" s="88"/>
      <c r="W53" s="89"/>
      <c r="X53" s="88"/>
      <c r="Y53" s="89"/>
      <c r="Z53" s="89"/>
      <c r="AA53" s="89"/>
      <c r="AB53" s="88"/>
      <c r="AC53" s="89"/>
      <c r="AD53" s="89"/>
      <c r="AE53" s="89"/>
      <c r="AF53" s="89"/>
      <c r="AG53" s="89"/>
      <c r="AH53" s="89"/>
      <c r="AI53" s="89"/>
      <c r="AJ53" s="90">
        <f t="shared" si="3"/>
        <v>0</v>
      </c>
      <c r="AK53" s="9">
        <f t="shared" si="4"/>
        <v>0</v>
      </c>
      <c r="AL53" s="9">
        <f t="shared" si="5"/>
        <v>0</v>
      </c>
      <c r="AM53" s="78"/>
    </row>
    <row r="54" ht="21.0" customHeight="1">
      <c r="A54" s="83">
        <v>48.0</v>
      </c>
      <c r="B54" s="91">
        <v>2.354802050048E12</v>
      </c>
      <c r="C54" s="92" t="s">
        <v>113</v>
      </c>
      <c r="D54" s="93" t="s">
        <v>114</v>
      </c>
      <c r="E54" s="87"/>
      <c r="F54" s="88"/>
      <c r="G54" s="89"/>
      <c r="H54" s="88"/>
      <c r="I54" s="89"/>
      <c r="J54" s="89"/>
      <c r="K54" s="89"/>
      <c r="L54" s="89"/>
      <c r="M54" s="88"/>
      <c r="N54" s="88"/>
      <c r="O54" s="89"/>
      <c r="P54" s="89"/>
      <c r="Q54" s="89"/>
      <c r="R54" s="89"/>
      <c r="S54" s="89"/>
      <c r="T54" s="89"/>
      <c r="U54" s="88"/>
      <c r="V54" s="88"/>
      <c r="W54" s="89"/>
      <c r="X54" s="88"/>
      <c r="Y54" s="89"/>
      <c r="Z54" s="89"/>
      <c r="AA54" s="89"/>
      <c r="AB54" s="88"/>
      <c r="AC54" s="89"/>
      <c r="AD54" s="89"/>
      <c r="AE54" s="89"/>
      <c r="AF54" s="89"/>
      <c r="AG54" s="89"/>
      <c r="AH54" s="89"/>
      <c r="AI54" s="89"/>
      <c r="AJ54" s="90">
        <f t="shared" si="3"/>
        <v>0</v>
      </c>
      <c r="AK54" s="9">
        <f t="shared" si="4"/>
        <v>0</v>
      </c>
      <c r="AL54" s="9">
        <f t="shared" si="5"/>
        <v>0</v>
      </c>
      <c r="AM54" s="78"/>
    </row>
    <row r="55" ht="21.0" customHeight="1">
      <c r="A55" s="83">
        <v>49.0</v>
      </c>
      <c r="B55" s="91">
        <v>2.354802050049E12</v>
      </c>
      <c r="C55" s="92" t="s">
        <v>115</v>
      </c>
      <c r="D55" s="93" t="s">
        <v>116</v>
      </c>
      <c r="E55" s="87"/>
      <c r="F55" s="88"/>
      <c r="G55" s="89"/>
      <c r="H55" s="88"/>
      <c r="I55" s="89"/>
      <c r="J55" s="89"/>
      <c r="K55" s="89"/>
      <c r="L55" s="89"/>
      <c r="M55" s="88"/>
      <c r="N55" s="88"/>
      <c r="O55" s="89"/>
      <c r="P55" s="89"/>
      <c r="Q55" s="89"/>
      <c r="R55" s="89"/>
      <c r="S55" s="89"/>
      <c r="T55" s="89"/>
      <c r="U55" s="88"/>
      <c r="V55" s="88"/>
      <c r="W55" s="89"/>
      <c r="X55" s="88"/>
      <c r="Y55" s="89"/>
      <c r="Z55" s="89"/>
      <c r="AA55" s="89"/>
      <c r="AB55" s="88"/>
      <c r="AC55" s="89"/>
      <c r="AD55" s="89"/>
      <c r="AE55" s="89"/>
      <c r="AF55" s="89"/>
      <c r="AG55" s="89"/>
      <c r="AH55" s="89"/>
      <c r="AI55" s="89"/>
      <c r="AJ55" s="90">
        <f t="shared" si="3"/>
        <v>0</v>
      </c>
      <c r="AK55" s="9">
        <f t="shared" si="4"/>
        <v>0</v>
      </c>
      <c r="AL55" s="9">
        <f t="shared" si="5"/>
        <v>0</v>
      </c>
      <c r="AM55" s="78"/>
    </row>
    <row r="56" ht="21.0" customHeight="1">
      <c r="A56" s="83">
        <v>50.0</v>
      </c>
      <c r="B56" s="91">
        <v>2.35480205005E12</v>
      </c>
      <c r="C56" s="92" t="s">
        <v>117</v>
      </c>
      <c r="D56" s="93" t="s">
        <v>118</v>
      </c>
      <c r="E56" s="87"/>
      <c r="F56" s="88"/>
      <c r="G56" s="89"/>
      <c r="H56" s="88"/>
      <c r="I56" s="89"/>
      <c r="J56" s="89"/>
      <c r="K56" s="89"/>
      <c r="L56" s="89"/>
      <c r="M56" s="88"/>
      <c r="N56" s="88"/>
      <c r="O56" s="89"/>
      <c r="P56" s="89"/>
      <c r="Q56" s="89"/>
      <c r="R56" s="89"/>
      <c r="S56" s="89"/>
      <c r="T56" s="89"/>
      <c r="U56" s="88"/>
      <c r="V56" s="88"/>
      <c r="W56" s="89"/>
      <c r="X56" s="88"/>
      <c r="Y56" s="89"/>
      <c r="Z56" s="89"/>
      <c r="AA56" s="89"/>
      <c r="AB56" s="88"/>
      <c r="AC56" s="89"/>
      <c r="AD56" s="89"/>
      <c r="AE56" s="89"/>
      <c r="AF56" s="89"/>
      <c r="AG56" s="89"/>
      <c r="AH56" s="89"/>
      <c r="AI56" s="89"/>
      <c r="AJ56" s="90">
        <f t="shared" si="3"/>
        <v>0</v>
      </c>
      <c r="AK56" s="9">
        <f t="shared" si="4"/>
        <v>0</v>
      </c>
      <c r="AL56" s="9">
        <f t="shared" si="5"/>
        <v>0</v>
      </c>
      <c r="AM56" s="78"/>
    </row>
    <row r="57" ht="21.0" customHeight="1">
      <c r="A57" s="83">
        <v>51.0</v>
      </c>
      <c r="B57" s="91">
        <v>2.354802050051E12</v>
      </c>
      <c r="C57" s="92" t="s">
        <v>103</v>
      </c>
      <c r="D57" s="93" t="s">
        <v>119</v>
      </c>
      <c r="E57" s="87"/>
      <c r="F57" s="88"/>
      <c r="G57" s="89"/>
      <c r="H57" s="88"/>
      <c r="I57" s="89"/>
      <c r="J57" s="89"/>
      <c r="K57" s="89"/>
      <c r="L57" s="89"/>
      <c r="M57" s="88"/>
      <c r="N57" s="88"/>
      <c r="O57" s="89"/>
      <c r="P57" s="89"/>
      <c r="Q57" s="89"/>
      <c r="R57" s="89"/>
      <c r="S57" s="89"/>
      <c r="T57" s="89"/>
      <c r="U57" s="88"/>
      <c r="V57" s="88"/>
      <c r="W57" s="89"/>
      <c r="X57" s="88"/>
      <c r="Y57" s="89"/>
      <c r="Z57" s="89"/>
      <c r="AA57" s="89"/>
      <c r="AB57" s="88"/>
      <c r="AC57" s="89"/>
      <c r="AD57" s="89"/>
      <c r="AE57" s="89"/>
      <c r="AF57" s="89"/>
      <c r="AG57" s="89"/>
      <c r="AH57" s="89"/>
      <c r="AI57" s="89"/>
      <c r="AJ57" s="90">
        <f t="shared" si="3"/>
        <v>0</v>
      </c>
      <c r="AK57" s="9">
        <f t="shared" si="4"/>
        <v>0</v>
      </c>
      <c r="AL57" s="9">
        <f t="shared" si="5"/>
        <v>0</v>
      </c>
      <c r="AM57" s="78"/>
    </row>
    <row r="58" ht="21.0" customHeight="1">
      <c r="A58" s="83">
        <v>52.0</v>
      </c>
      <c r="B58" s="91">
        <v>2.354802050052E12</v>
      </c>
      <c r="C58" s="92" t="s">
        <v>120</v>
      </c>
      <c r="D58" s="93" t="s">
        <v>121</v>
      </c>
      <c r="E58" s="87"/>
      <c r="F58" s="88"/>
      <c r="G58" s="89"/>
      <c r="H58" s="88"/>
      <c r="I58" s="89"/>
      <c r="J58" s="89"/>
      <c r="K58" s="89"/>
      <c r="L58" s="89"/>
      <c r="M58" s="88"/>
      <c r="N58" s="88"/>
      <c r="O58" s="89"/>
      <c r="P58" s="89"/>
      <c r="Q58" s="89"/>
      <c r="R58" s="89"/>
      <c r="S58" s="89"/>
      <c r="T58" s="89"/>
      <c r="U58" s="88"/>
      <c r="V58" s="88"/>
      <c r="W58" s="89"/>
      <c r="X58" s="88"/>
      <c r="Y58" s="89"/>
      <c r="Z58" s="89"/>
      <c r="AA58" s="89"/>
      <c r="AB58" s="88"/>
      <c r="AC58" s="89"/>
      <c r="AD58" s="89"/>
      <c r="AE58" s="89"/>
      <c r="AF58" s="89"/>
      <c r="AG58" s="89"/>
      <c r="AH58" s="89"/>
      <c r="AI58" s="89"/>
      <c r="AJ58" s="90">
        <f t="shared" si="3"/>
        <v>0</v>
      </c>
      <c r="AK58" s="9">
        <f t="shared" si="4"/>
        <v>0</v>
      </c>
      <c r="AL58" s="9">
        <f t="shared" si="5"/>
        <v>0</v>
      </c>
      <c r="AM58" s="78"/>
    </row>
    <row r="59" ht="21.0" customHeight="1">
      <c r="A59" s="83">
        <v>53.0</v>
      </c>
      <c r="B59" s="91">
        <v>2.354802050053E12</v>
      </c>
      <c r="C59" s="92" t="s">
        <v>122</v>
      </c>
      <c r="D59" s="93" t="s">
        <v>123</v>
      </c>
      <c r="E59" s="87"/>
      <c r="F59" s="88"/>
      <c r="G59" s="89"/>
      <c r="H59" s="88"/>
      <c r="I59" s="89"/>
      <c r="J59" s="89"/>
      <c r="K59" s="89"/>
      <c r="L59" s="89"/>
      <c r="M59" s="88"/>
      <c r="N59" s="88"/>
      <c r="O59" s="89"/>
      <c r="P59" s="89"/>
      <c r="Q59" s="89"/>
      <c r="R59" s="89"/>
      <c r="S59" s="89"/>
      <c r="T59" s="89"/>
      <c r="U59" s="88"/>
      <c r="V59" s="88"/>
      <c r="W59" s="89"/>
      <c r="X59" s="88"/>
      <c r="Y59" s="89"/>
      <c r="Z59" s="89"/>
      <c r="AA59" s="89"/>
      <c r="AB59" s="88"/>
      <c r="AC59" s="89"/>
      <c r="AD59" s="89"/>
      <c r="AE59" s="89"/>
      <c r="AF59" s="89"/>
      <c r="AG59" s="89"/>
      <c r="AH59" s="89"/>
      <c r="AI59" s="89"/>
      <c r="AJ59" s="90">
        <f t="shared" si="3"/>
        <v>0</v>
      </c>
      <c r="AK59" s="9">
        <f t="shared" si="4"/>
        <v>0</v>
      </c>
      <c r="AL59" s="9">
        <f t="shared" si="5"/>
        <v>0</v>
      </c>
      <c r="AM59" s="78"/>
    </row>
    <row r="60" ht="21.0" customHeight="1">
      <c r="A60" s="83">
        <v>54.0</v>
      </c>
      <c r="B60" s="91">
        <v>2.354802050054E12</v>
      </c>
      <c r="C60" s="92" t="s">
        <v>124</v>
      </c>
      <c r="D60" s="93" t="s">
        <v>123</v>
      </c>
      <c r="E60" s="87"/>
      <c r="F60" s="88"/>
      <c r="G60" s="89"/>
      <c r="H60" s="88"/>
      <c r="I60" s="89"/>
      <c r="J60" s="89"/>
      <c r="K60" s="89"/>
      <c r="L60" s="89"/>
      <c r="M60" s="88"/>
      <c r="N60" s="88"/>
      <c r="O60" s="89"/>
      <c r="P60" s="89"/>
      <c r="Q60" s="89"/>
      <c r="R60" s="89"/>
      <c r="S60" s="89"/>
      <c r="T60" s="89"/>
      <c r="U60" s="88"/>
      <c r="V60" s="88"/>
      <c r="W60" s="89"/>
      <c r="X60" s="88"/>
      <c r="Y60" s="89"/>
      <c r="Z60" s="89"/>
      <c r="AA60" s="89"/>
      <c r="AB60" s="88"/>
      <c r="AC60" s="89"/>
      <c r="AD60" s="89"/>
      <c r="AE60" s="89"/>
      <c r="AF60" s="89"/>
      <c r="AG60" s="89"/>
      <c r="AH60" s="89"/>
      <c r="AI60" s="89"/>
      <c r="AJ60" s="90">
        <f t="shared" si="3"/>
        <v>0</v>
      </c>
      <c r="AK60" s="9">
        <f t="shared" si="4"/>
        <v>0</v>
      </c>
      <c r="AL60" s="9">
        <f t="shared" si="5"/>
        <v>0</v>
      </c>
      <c r="AM60" s="78"/>
    </row>
    <row r="61" ht="21.0" customHeight="1">
      <c r="A61" s="83">
        <v>55.0</v>
      </c>
      <c r="B61" s="91">
        <v>2.354802050055E12</v>
      </c>
      <c r="C61" s="92" t="s">
        <v>125</v>
      </c>
      <c r="D61" s="93" t="s">
        <v>126</v>
      </c>
      <c r="E61" s="87"/>
      <c r="F61" s="88"/>
      <c r="G61" s="89"/>
      <c r="H61" s="88"/>
      <c r="I61" s="89"/>
      <c r="J61" s="89"/>
      <c r="K61" s="89"/>
      <c r="L61" s="89"/>
      <c r="M61" s="88"/>
      <c r="N61" s="88"/>
      <c r="O61" s="89"/>
      <c r="P61" s="89"/>
      <c r="Q61" s="89"/>
      <c r="R61" s="89"/>
      <c r="S61" s="89"/>
      <c r="T61" s="89"/>
      <c r="U61" s="88"/>
      <c r="V61" s="88"/>
      <c r="W61" s="89"/>
      <c r="X61" s="88"/>
      <c r="Y61" s="89"/>
      <c r="Z61" s="89"/>
      <c r="AA61" s="89"/>
      <c r="AB61" s="88"/>
      <c r="AC61" s="89"/>
      <c r="AD61" s="89"/>
      <c r="AE61" s="89"/>
      <c r="AF61" s="89"/>
      <c r="AG61" s="89"/>
      <c r="AH61" s="89"/>
      <c r="AI61" s="89"/>
      <c r="AJ61" s="90">
        <f t="shared" si="3"/>
        <v>0</v>
      </c>
      <c r="AK61" s="9">
        <f t="shared" si="4"/>
        <v>0</v>
      </c>
      <c r="AL61" s="9">
        <f t="shared" si="5"/>
        <v>0</v>
      </c>
      <c r="AM61" s="78"/>
    </row>
    <row r="62" ht="21.0" customHeight="1">
      <c r="A62" s="83">
        <v>56.0</v>
      </c>
      <c r="B62" s="91">
        <v>2.354802050056E12</v>
      </c>
      <c r="C62" s="92" t="s">
        <v>127</v>
      </c>
      <c r="D62" s="93" t="s">
        <v>128</v>
      </c>
      <c r="E62" s="87"/>
      <c r="F62" s="88"/>
      <c r="G62" s="89"/>
      <c r="H62" s="88"/>
      <c r="I62" s="89"/>
      <c r="J62" s="89"/>
      <c r="K62" s="89"/>
      <c r="L62" s="89"/>
      <c r="M62" s="88"/>
      <c r="N62" s="88"/>
      <c r="O62" s="89"/>
      <c r="P62" s="89"/>
      <c r="Q62" s="89"/>
      <c r="R62" s="89"/>
      <c r="S62" s="89"/>
      <c r="T62" s="89"/>
      <c r="U62" s="88"/>
      <c r="V62" s="88"/>
      <c r="W62" s="89"/>
      <c r="X62" s="88"/>
      <c r="Y62" s="89"/>
      <c r="Z62" s="89"/>
      <c r="AA62" s="89"/>
      <c r="AB62" s="88"/>
      <c r="AC62" s="89"/>
      <c r="AD62" s="89"/>
      <c r="AE62" s="89"/>
      <c r="AF62" s="89"/>
      <c r="AG62" s="89"/>
      <c r="AH62" s="89"/>
      <c r="AI62" s="89"/>
      <c r="AJ62" s="90">
        <f t="shared" si="3"/>
        <v>0</v>
      </c>
      <c r="AK62" s="9">
        <f t="shared" si="4"/>
        <v>0</v>
      </c>
      <c r="AL62" s="9">
        <f t="shared" si="5"/>
        <v>0</v>
      </c>
      <c r="AM62" s="78"/>
    </row>
    <row r="63" ht="21.0" customHeight="1">
      <c r="A63" s="83">
        <v>57.0</v>
      </c>
      <c r="B63" s="91">
        <v>2.354802050057E12</v>
      </c>
      <c r="C63" s="92" t="s">
        <v>129</v>
      </c>
      <c r="D63" s="93" t="s">
        <v>130</v>
      </c>
      <c r="E63" s="87"/>
      <c r="F63" s="88"/>
      <c r="G63" s="89"/>
      <c r="H63" s="88"/>
      <c r="I63" s="89"/>
      <c r="J63" s="89"/>
      <c r="K63" s="89"/>
      <c r="L63" s="89"/>
      <c r="M63" s="88"/>
      <c r="N63" s="88"/>
      <c r="O63" s="89"/>
      <c r="P63" s="89"/>
      <c r="Q63" s="89"/>
      <c r="R63" s="89"/>
      <c r="S63" s="89"/>
      <c r="T63" s="89"/>
      <c r="U63" s="88"/>
      <c r="V63" s="88"/>
      <c r="W63" s="89"/>
      <c r="X63" s="88"/>
      <c r="Y63" s="89"/>
      <c r="Z63" s="89"/>
      <c r="AA63" s="89"/>
      <c r="AB63" s="88"/>
      <c r="AC63" s="89"/>
      <c r="AD63" s="89"/>
      <c r="AE63" s="89"/>
      <c r="AF63" s="89"/>
      <c r="AG63" s="89"/>
      <c r="AH63" s="89"/>
      <c r="AI63" s="89"/>
      <c r="AJ63" s="90">
        <f t="shared" si="3"/>
        <v>0</v>
      </c>
      <c r="AK63" s="9">
        <f t="shared" si="4"/>
        <v>0</v>
      </c>
      <c r="AL63" s="9">
        <f t="shared" si="5"/>
        <v>0</v>
      </c>
      <c r="AM63" s="78"/>
    </row>
    <row r="64" ht="21.0" customHeight="1">
      <c r="A64" s="83">
        <v>58.0</v>
      </c>
      <c r="B64" s="91">
        <v>2.354802050058E12</v>
      </c>
      <c r="C64" s="92" t="s">
        <v>131</v>
      </c>
      <c r="D64" s="93" t="s">
        <v>132</v>
      </c>
      <c r="E64" s="87"/>
      <c r="F64" s="88"/>
      <c r="G64" s="89"/>
      <c r="H64" s="88"/>
      <c r="I64" s="89"/>
      <c r="J64" s="89"/>
      <c r="K64" s="89"/>
      <c r="L64" s="89"/>
      <c r="M64" s="88"/>
      <c r="N64" s="88"/>
      <c r="O64" s="89"/>
      <c r="P64" s="89"/>
      <c r="Q64" s="89"/>
      <c r="R64" s="89"/>
      <c r="S64" s="89"/>
      <c r="T64" s="89"/>
      <c r="U64" s="88"/>
      <c r="V64" s="88"/>
      <c r="W64" s="89"/>
      <c r="X64" s="88"/>
      <c r="Y64" s="89"/>
      <c r="Z64" s="89"/>
      <c r="AA64" s="89"/>
      <c r="AB64" s="88"/>
      <c r="AC64" s="89"/>
      <c r="AD64" s="89"/>
      <c r="AE64" s="89"/>
      <c r="AF64" s="89"/>
      <c r="AG64" s="89"/>
      <c r="AH64" s="89"/>
      <c r="AI64" s="89"/>
      <c r="AJ64" s="90">
        <f t="shared" si="3"/>
        <v>0</v>
      </c>
      <c r="AK64" s="9">
        <f t="shared" si="4"/>
        <v>0</v>
      </c>
      <c r="AL64" s="9">
        <f t="shared" si="5"/>
        <v>0</v>
      </c>
      <c r="AM64" s="78"/>
    </row>
    <row r="65" ht="21.0" customHeight="1">
      <c r="A65" s="83">
        <v>59.0</v>
      </c>
      <c r="B65" s="91">
        <v>2.354802050059E12</v>
      </c>
      <c r="C65" s="92" t="s">
        <v>133</v>
      </c>
      <c r="D65" s="93" t="s">
        <v>134</v>
      </c>
      <c r="E65" s="87"/>
      <c r="F65" s="88"/>
      <c r="G65" s="89"/>
      <c r="H65" s="88"/>
      <c r="I65" s="89"/>
      <c r="J65" s="89"/>
      <c r="K65" s="89"/>
      <c r="L65" s="89"/>
      <c r="M65" s="88"/>
      <c r="N65" s="88"/>
      <c r="O65" s="89"/>
      <c r="P65" s="89"/>
      <c r="Q65" s="89"/>
      <c r="R65" s="89"/>
      <c r="S65" s="89"/>
      <c r="T65" s="89"/>
      <c r="U65" s="88"/>
      <c r="V65" s="88"/>
      <c r="W65" s="89"/>
      <c r="X65" s="88"/>
      <c r="Y65" s="89"/>
      <c r="Z65" s="89"/>
      <c r="AA65" s="89"/>
      <c r="AB65" s="88"/>
      <c r="AC65" s="89"/>
      <c r="AD65" s="89"/>
      <c r="AE65" s="89"/>
      <c r="AF65" s="89"/>
      <c r="AG65" s="89"/>
      <c r="AH65" s="89"/>
      <c r="AI65" s="89"/>
      <c r="AJ65" s="90">
        <f t="shared" si="3"/>
        <v>0</v>
      </c>
      <c r="AK65" s="9">
        <f t="shared" si="4"/>
        <v>0</v>
      </c>
      <c r="AL65" s="9">
        <f t="shared" si="5"/>
        <v>0</v>
      </c>
      <c r="AM65" s="78"/>
    </row>
    <row r="66" ht="21.0" customHeight="1">
      <c r="A66" s="83">
        <v>60.0</v>
      </c>
      <c r="B66" s="91">
        <v>2.35480205006E12</v>
      </c>
      <c r="C66" s="92" t="s">
        <v>135</v>
      </c>
      <c r="D66" s="93" t="s">
        <v>136</v>
      </c>
      <c r="E66" s="87"/>
      <c r="F66" s="88"/>
      <c r="G66" s="89"/>
      <c r="H66" s="88"/>
      <c r="I66" s="89"/>
      <c r="J66" s="89"/>
      <c r="K66" s="89"/>
      <c r="L66" s="89"/>
      <c r="M66" s="88"/>
      <c r="N66" s="88"/>
      <c r="O66" s="89"/>
      <c r="P66" s="89"/>
      <c r="Q66" s="89"/>
      <c r="R66" s="89"/>
      <c r="S66" s="89"/>
      <c r="T66" s="89"/>
      <c r="U66" s="88"/>
      <c r="V66" s="88"/>
      <c r="W66" s="89"/>
      <c r="X66" s="88"/>
      <c r="Y66" s="89"/>
      <c r="Z66" s="89"/>
      <c r="AA66" s="89"/>
      <c r="AB66" s="88"/>
      <c r="AC66" s="89"/>
      <c r="AD66" s="89"/>
      <c r="AE66" s="89"/>
      <c r="AF66" s="89"/>
      <c r="AG66" s="89"/>
      <c r="AH66" s="89"/>
      <c r="AI66" s="89"/>
      <c r="AJ66" s="90">
        <f t="shared" si="3"/>
        <v>0</v>
      </c>
      <c r="AK66" s="9">
        <f t="shared" si="4"/>
        <v>0</v>
      </c>
      <c r="AL66" s="9">
        <f t="shared" si="5"/>
        <v>0</v>
      </c>
      <c r="AM66" s="78"/>
    </row>
    <row r="67" ht="21.0" customHeight="1">
      <c r="A67" s="83">
        <v>61.0</v>
      </c>
      <c r="B67" s="91">
        <v>2.354802050075E12</v>
      </c>
      <c r="C67" s="92" t="s">
        <v>137</v>
      </c>
      <c r="D67" s="93" t="s">
        <v>138</v>
      </c>
      <c r="E67" s="87"/>
      <c r="F67" s="88"/>
      <c r="G67" s="89"/>
      <c r="H67" s="88"/>
      <c r="I67" s="89"/>
      <c r="J67" s="89"/>
      <c r="K67" s="89"/>
      <c r="L67" s="89"/>
      <c r="M67" s="88"/>
      <c r="N67" s="88"/>
      <c r="O67" s="89"/>
      <c r="P67" s="89"/>
      <c r="Q67" s="89"/>
      <c r="R67" s="89"/>
      <c r="S67" s="89"/>
      <c r="T67" s="89"/>
      <c r="U67" s="88"/>
      <c r="V67" s="88"/>
      <c r="W67" s="89"/>
      <c r="X67" s="88"/>
      <c r="Y67" s="89"/>
      <c r="Z67" s="89"/>
      <c r="AA67" s="89"/>
      <c r="AB67" s="88"/>
      <c r="AC67" s="89"/>
      <c r="AD67" s="89"/>
      <c r="AE67" s="89"/>
      <c r="AF67" s="89"/>
      <c r="AG67" s="89"/>
      <c r="AH67" s="89"/>
      <c r="AI67" s="89"/>
      <c r="AJ67" s="90">
        <f t="shared" si="3"/>
        <v>0</v>
      </c>
      <c r="AK67" s="9">
        <f t="shared" si="4"/>
        <v>0</v>
      </c>
      <c r="AL67" s="9">
        <f t="shared" si="5"/>
        <v>0</v>
      </c>
      <c r="AM67" s="78"/>
    </row>
    <row r="68" ht="21.0" customHeight="1">
      <c r="A68" s="83">
        <v>62.0</v>
      </c>
      <c r="B68" s="91">
        <v>2.354802050076E12</v>
      </c>
      <c r="C68" s="92" t="s">
        <v>139</v>
      </c>
      <c r="D68" s="93" t="s">
        <v>140</v>
      </c>
      <c r="E68" s="87"/>
      <c r="F68" s="88"/>
      <c r="G68" s="89"/>
      <c r="H68" s="88"/>
      <c r="I68" s="89"/>
      <c r="J68" s="89"/>
      <c r="K68" s="89"/>
      <c r="L68" s="89"/>
      <c r="M68" s="88"/>
      <c r="N68" s="88"/>
      <c r="O68" s="89"/>
      <c r="P68" s="89"/>
      <c r="Q68" s="89"/>
      <c r="R68" s="89"/>
      <c r="S68" s="89"/>
      <c r="T68" s="89"/>
      <c r="U68" s="88"/>
      <c r="V68" s="88"/>
      <c r="W68" s="89"/>
      <c r="X68" s="88"/>
      <c r="Y68" s="89"/>
      <c r="Z68" s="89"/>
      <c r="AA68" s="89"/>
      <c r="AB68" s="88"/>
      <c r="AC68" s="89"/>
      <c r="AD68" s="89"/>
      <c r="AE68" s="89"/>
      <c r="AF68" s="89"/>
      <c r="AG68" s="89"/>
      <c r="AH68" s="89"/>
      <c r="AI68" s="89"/>
      <c r="AJ68" s="90">
        <f t="shared" si="3"/>
        <v>0</v>
      </c>
      <c r="AK68" s="9">
        <f t="shared" si="4"/>
        <v>0</v>
      </c>
      <c r="AL68" s="9">
        <f t="shared" si="5"/>
        <v>0</v>
      </c>
      <c r="AM68" s="78"/>
    </row>
    <row r="69" ht="21.0" customHeight="1">
      <c r="A69" s="83">
        <v>63.0</v>
      </c>
      <c r="B69" s="91">
        <v>2.354802050077E12</v>
      </c>
      <c r="C69" s="92" t="s">
        <v>141</v>
      </c>
      <c r="D69" s="93" t="s">
        <v>138</v>
      </c>
      <c r="E69" s="87"/>
      <c r="F69" s="88"/>
      <c r="G69" s="89"/>
      <c r="H69" s="88"/>
      <c r="I69" s="89"/>
      <c r="J69" s="89"/>
      <c r="K69" s="89"/>
      <c r="L69" s="89"/>
      <c r="M69" s="88"/>
      <c r="N69" s="88"/>
      <c r="O69" s="89"/>
      <c r="P69" s="89"/>
      <c r="Q69" s="89"/>
      <c r="R69" s="89"/>
      <c r="S69" s="89"/>
      <c r="T69" s="89"/>
      <c r="U69" s="88"/>
      <c r="V69" s="88"/>
      <c r="W69" s="89"/>
      <c r="X69" s="88"/>
      <c r="Y69" s="89"/>
      <c r="Z69" s="89"/>
      <c r="AA69" s="89"/>
      <c r="AB69" s="88"/>
      <c r="AC69" s="89"/>
      <c r="AD69" s="89"/>
      <c r="AE69" s="89"/>
      <c r="AF69" s="89"/>
      <c r="AG69" s="89"/>
      <c r="AH69" s="89"/>
      <c r="AI69" s="89"/>
      <c r="AJ69" s="90">
        <f t="shared" si="3"/>
        <v>0</v>
      </c>
      <c r="AK69" s="9">
        <f t="shared" si="4"/>
        <v>0</v>
      </c>
      <c r="AL69" s="9">
        <f t="shared" si="5"/>
        <v>0</v>
      </c>
      <c r="AM69" s="78"/>
    </row>
    <row r="70" ht="21.0" customHeight="1">
      <c r="A70" s="83">
        <v>64.0</v>
      </c>
      <c r="B70" s="91"/>
      <c r="C70" s="92"/>
      <c r="D70" s="93"/>
      <c r="E70" s="87"/>
      <c r="F70" s="88"/>
      <c r="G70" s="89"/>
      <c r="H70" s="88"/>
      <c r="I70" s="89"/>
      <c r="J70" s="89"/>
      <c r="K70" s="89"/>
      <c r="L70" s="89"/>
      <c r="M70" s="88"/>
      <c r="N70" s="88"/>
      <c r="O70" s="89"/>
      <c r="P70" s="89"/>
      <c r="Q70" s="89"/>
      <c r="R70" s="89"/>
      <c r="S70" s="89"/>
      <c r="T70" s="89"/>
      <c r="U70" s="88"/>
      <c r="V70" s="88"/>
      <c r="W70" s="89"/>
      <c r="X70" s="88"/>
      <c r="Y70" s="89"/>
      <c r="Z70" s="89"/>
      <c r="AA70" s="89"/>
      <c r="AB70" s="88"/>
      <c r="AC70" s="89"/>
      <c r="AD70" s="89"/>
      <c r="AE70" s="89"/>
      <c r="AF70" s="89"/>
      <c r="AG70" s="89"/>
      <c r="AH70" s="89"/>
      <c r="AI70" s="89"/>
      <c r="AJ70" s="90">
        <f t="shared" si="3"/>
        <v>0</v>
      </c>
      <c r="AK70" s="9">
        <f t="shared" si="4"/>
        <v>0</v>
      </c>
      <c r="AL70" s="9">
        <f t="shared" si="5"/>
        <v>0</v>
      </c>
      <c r="AM70" s="78"/>
    </row>
    <row r="71" ht="21.0" customHeight="1">
      <c r="A71" s="83">
        <v>65.0</v>
      </c>
      <c r="B71" s="91"/>
      <c r="C71" s="92"/>
      <c r="D71" s="93"/>
      <c r="E71" s="87"/>
      <c r="F71" s="88"/>
      <c r="G71" s="89"/>
      <c r="H71" s="88"/>
      <c r="I71" s="89"/>
      <c r="J71" s="89"/>
      <c r="K71" s="89"/>
      <c r="L71" s="89"/>
      <c r="M71" s="88"/>
      <c r="N71" s="88"/>
      <c r="O71" s="89"/>
      <c r="P71" s="89"/>
      <c r="Q71" s="89"/>
      <c r="R71" s="89"/>
      <c r="S71" s="89"/>
      <c r="T71" s="89"/>
      <c r="U71" s="88"/>
      <c r="V71" s="88"/>
      <c r="W71" s="89"/>
      <c r="X71" s="88"/>
      <c r="Y71" s="89"/>
      <c r="Z71" s="89"/>
      <c r="AA71" s="89"/>
      <c r="AB71" s="88"/>
      <c r="AC71" s="89"/>
      <c r="AD71" s="89"/>
      <c r="AE71" s="89"/>
      <c r="AF71" s="89"/>
      <c r="AG71" s="89"/>
      <c r="AH71" s="89"/>
      <c r="AI71" s="89"/>
      <c r="AJ71" s="90">
        <f t="shared" si="3"/>
        <v>0</v>
      </c>
      <c r="AK71" s="9">
        <f t="shared" si="4"/>
        <v>0</v>
      </c>
      <c r="AL71" s="9">
        <f t="shared" si="5"/>
        <v>0</v>
      </c>
      <c r="AM71" s="78"/>
    </row>
    <row r="72" ht="21.0" customHeight="1">
      <c r="A72" s="83">
        <v>66.0</v>
      </c>
      <c r="B72" s="91"/>
      <c r="C72" s="92"/>
      <c r="D72" s="93"/>
      <c r="E72" s="87"/>
      <c r="F72" s="88"/>
      <c r="G72" s="89"/>
      <c r="H72" s="88"/>
      <c r="I72" s="89"/>
      <c r="J72" s="89"/>
      <c r="K72" s="89"/>
      <c r="L72" s="89"/>
      <c r="M72" s="88"/>
      <c r="N72" s="88"/>
      <c r="O72" s="89"/>
      <c r="P72" s="89"/>
      <c r="Q72" s="89"/>
      <c r="R72" s="89"/>
      <c r="S72" s="89"/>
      <c r="T72" s="89"/>
      <c r="U72" s="88"/>
      <c r="V72" s="88"/>
      <c r="W72" s="89"/>
      <c r="X72" s="88"/>
      <c r="Y72" s="89"/>
      <c r="Z72" s="89"/>
      <c r="AA72" s="89"/>
      <c r="AB72" s="88"/>
      <c r="AC72" s="89"/>
      <c r="AD72" s="89"/>
      <c r="AE72" s="89"/>
      <c r="AF72" s="89"/>
      <c r="AG72" s="89"/>
      <c r="AH72" s="89"/>
      <c r="AI72" s="89"/>
      <c r="AJ72" s="90">
        <f t="shared" si="3"/>
        <v>0</v>
      </c>
      <c r="AK72" s="9">
        <f t="shared" si="4"/>
        <v>0</v>
      </c>
      <c r="AL72" s="9">
        <f t="shared" si="5"/>
        <v>0</v>
      </c>
      <c r="AM72" s="78"/>
    </row>
    <row r="73" ht="21.0" customHeight="1">
      <c r="A73" s="83">
        <v>67.0</v>
      </c>
      <c r="B73" s="91"/>
      <c r="C73" s="92"/>
      <c r="D73" s="93"/>
      <c r="E73" s="87"/>
      <c r="F73" s="88"/>
      <c r="G73" s="89"/>
      <c r="H73" s="88"/>
      <c r="I73" s="89"/>
      <c r="J73" s="89"/>
      <c r="K73" s="89"/>
      <c r="L73" s="89"/>
      <c r="M73" s="88"/>
      <c r="N73" s="88"/>
      <c r="O73" s="89"/>
      <c r="P73" s="89"/>
      <c r="Q73" s="89"/>
      <c r="R73" s="89"/>
      <c r="S73" s="89"/>
      <c r="T73" s="89"/>
      <c r="U73" s="88"/>
      <c r="V73" s="88"/>
      <c r="W73" s="89"/>
      <c r="X73" s="88"/>
      <c r="Y73" s="89"/>
      <c r="Z73" s="89"/>
      <c r="AA73" s="89"/>
      <c r="AB73" s="88"/>
      <c r="AC73" s="89"/>
      <c r="AD73" s="89"/>
      <c r="AE73" s="89"/>
      <c r="AF73" s="89"/>
      <c r="AG73" s="89"/>
      <c r="AH73" s="89"/>
      <c r="AI73" s="89"/>
      <c r="AJ73" s="90">
        <f t="shared" si="3"/>
        <v>0</v>
      </c>
      <c r="AK73" s="9">
        <f t="shared" si="4"/>
        <v>0</v>
      </c>
      <c r="AL73" s="9">
        <f t="shared" si="5"/>
        <v>0</v>
      </c>
      <c r="AM73" s="78"/>
    </row>
    <row r="74" ht="21.0" customHeight="1">
      <c r="A74" s="94" t="s">
        <v>142</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7"/>
      <c r="AJ74" s="95">
        <f t="shared" ref="AJ74:AL74" si="6">SUM(AJ7:AJ73)</f>
        <v>0</v>
      </c>
      <c r="AK74" s="95">
        <f t="shared" si="6"/>
        <v>0</v>
      </c>
      <c r="AL74" s="95">
        <f t="shared" si="6"/>
        <v>0</v>
      </c>
      <c r="AM74" s="96"/>
    </row>
    <row r="75" ht="21.0" customHeight="1">
      <c r="A75" s="97" t="s">
        <v>143</v>
      </c>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67"/>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74:AI74"/>
    <mergeCell ref="A75:AL75"/>
    <mergeCell ref="O4:Q4"/>
    <mergeCell ref="R4:T4"/>
    <mergeCell ref="A5:A6"/>
    <mergeCell ref="B5:B6"/>
    <mergeCell ref="AJ5:AJ6"/>
    <mergeCell ref="AK5:AK6"/>
    <mergeCell ref="AL5:AL6"/>
  </mergeCells>
  <conditionalFormatting sqref="E6:AI73">
    <cfRule type="expression" dxfId="0" priority="1">
      <formula>IF(E$6="CN",1,0)</formula>
    </cfRule>
  </conditionalFormatting>
  <printOptions/>
  <pageMargins bottom="0.75" footer="0.0" header="0.0" left="0.7" right="0.7" top="0.75"/>
  <pageSetup scale="75"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6" t="s">
        <v>22</v>
      </c>
      <c r="Q1" s="67" t="s">
        <v>23</v>
      </c>
      <c r="AM1" s="68"/>
      <c r="AN1" s="68"/>
      <c r="AO1" s="68"/>
      <c r="AP1" s="68"/>
      <c r="AQ1" s="68"/>
      <c r="AR1" s="68"/>
      <c r="AS1" s="68"/>
      <c r="AT1" s="68"/>
      <c r="AU1" s="68"/>
      <c r="AV1" s="68"/>
      <c r="AW1" s="68"/>
      <c r="AX1" s="68"/>
      <c r="AY1" s="68"/>
      <c r="AZ1" s="68"/>
      <c r="BA1" s="68"/>
      <c r="BB1" s="68"/>
      <c r="BC1" s="68"/>
      <c r="BD1" s="68"/>
      <c r="BE1" s="68"/>
      <c r="BF1" s="68"/>
    </row>
    <row r="2" ht="22.5" customHeight="1">
      <c r="A2" s="67" t="s">
        <v>24</v>
      </c>
      <c r="Q2" s="67" t="s">
        <v>25</v>
      </c>
      <c r="AM2" s="68"/>
      <c r="AN2" s="68"/>
      <c r="AO2" s="68"/>
      <c r="AP2" s="68"/>
      <c r="AQ2" s="68"/>
      <c r="AR2" s="68"/>
      <c r="AS2" s="68"/>
      <c r="AT2" s="68"/>
      <c r="AU2" s="68"/>
      <c r="AV2" s="68"/>
      <c r="AW2" s="68"/>
      <c r="AX2" s="68"/>
      <c r="AY2" s="68"/>
      <c r="AZ2" s="68"/>
      <c r="BA2" s="68"/>
      <c r="BB2" s="68"/>
      <c r="BC2" s="68"/>
      <c r="BD2" s="68"/>
      <c r="BE2" s="68"/>
      <c r="BF2" s="68"/>
    </row>
    <row r="3" ht="31.5" customHeight="1">
      <c r="A3" s="69" t="s">
        <v>144</v>
      </c>
      <c r="AL3" s="98"/>
      <c r="AM3" s="68"/>
      <c r="AN3" s="68"/>
      <c r="AO3" s="68"/>
      <c r="AP3" s="68"/>
      <c r="AQ3" s="68"/>
      <c r="AR3" s="68"/>
      <c r="AS3" s="68"/>
      <c r="AT3" s="68"/>
      <c r="AU3" s="68"/>
      <c r="AV3" s="68"/>
      <c r="AW3" s="68"/>
      <c r="AX3" s="68"/>
      <c r="AY3" s="68"/>
      <c r="AZ3" s="68"/>
      <c r="BA3" s="68"/>
      <c r="BB3" s="68"/>
      <c r="BC3" s="68"/>
      <c r="BD3" s="68"/>
      <c r="BE3" s="68"/>
      <c r="BF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c r="AP4" s="68"/>
      <c r="AQ4" s="68"/>
      <c r="AR4" s="68"/>
      <c r="AS4" s="68"/>
      <c r="AT4" s="68"/>
      <c r="AU4" s="68"/>
      <c r="AV4" s="68"/>
      <c r="AW4" s="68"/>
      <c r="AX4" s="68"/>
      <c r="AY4" s="68"/>
      <c r="AZ4" s="68"/>
      <c r="BA4" s="68"/>
      <c r="BB4" s="68"/>
      <c r="BC4" s="68"/>
      <c r="BD4" s="68"/>
      <c r="BE4" s="68"/>
      <c r="BF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c r="AP5" s="78"/>
      <c r="AQ5" s="78"/>
      <c r="AR5" s="78"/>
      <c r="AS5" s="78"/>
      <c r="AT5" s="78"/>
      <c r="AU5" s="78"/>
      <c r="AV5" s="78"/>
      <c r="AW5" s="78"/>
      <c r="AX5" s="78"/>
      <c r="AY5" s="78"/>
      <c r="AZ5" s="78"/>
      <c r="BA5" s="78"/>
      <c r="BB5" s="78"/>
      <c r="BC5" s="78"/>
      <c r="BD5" s="78"/>
      <c r="BE5" s="78"/>
      <c r="BF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c r="AP6" s="78"/>
      <c r="AQ6" s="78"/>
      <c r="AR6" s="78"/>
      <c r="AS6" s="78"/>
      <c r="AT6" s="78"/>
      <c r="AU6" s="78"/>
      <c r="AV6" s="78"/>
      <c r="AW6" s="78"/>
      <c r="AX6" s="78"/>
      <c r="AY6" s="78"/>
      <c r="AZ6" s="78"/>
      <c r="BA6" s="78"/>
      <c r="BB6" s="78"/>
      <c r="BC6" s="78"/>
      <c r="BD6" s="78"/>
      <c r="BE6" s="78"/>
      <c r="BF6" s="78"/>
    </row>
    <row r="7" ht="21.0" customHeight="1">
      <c r="A7" s="83">
        <v>1.0</v>
      </c>
      <c r="B7" s="99">
        <v>2.253401130066E12</v>
      </c>
      <c r="C7" s="100" t="s">
        <v>145</v>
      </c>
      <c r="D7" s="101" t="s">
        <v>36</v>
      </c>
      <c r="E7" s="102"/>
      <c r="F7" s="102"/>
      <c r="G7" s="102"/>
      <c r="H7" s="102"/>
      <c r="I7" s="102"/>
      <c r="J7" s="102"/>
      <c r="K7" s="102"/>
      <c r="L7" s="102"/>
      <c r="M7" s="102"/>
      <c r="N7" s="102"/>
      <c r="O7" s="102"/>
      <c r="P7" s="103"/>
      <c r="Q7" s="102"/>
      <c r="R7" s="102"/>
      <c r="S7" s="102"/>
      <c r="T7" s="102"/>
      <c r="U7" s="102"/>
      <c r="V7" s="102"/>
      <c r="W7" s="102"/>
      <c r="X7" s="102"/>
      <c r="Y7" s="102"/>
      <c r="Z7" s="102"/>
      <c r="AA7" s="102"/>
      <c r="AB7" s="102"/>
      <c r="AC7" s="102"/>
      <c r="AD7" s="102"/>
      <c r="AE7" s="102"/>
      <c r="AF7" s="102"/>
      <c r="AG7" s="102"/>
      <c r="AH7" s="102"/>
      <c r="AI7" s="102"/>
      <c r="AJ7" s="90">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8"/>
      <c r="AN7" s="78"/>
      <c r="AO7" s="78"/>
      <c r="AP7" s="78"/>
      <c r="AQ7" s="78"/>
      <c r="AR7" s="78"/>
      <c r="AS7" s="78"/>
      <c r="AT7" s="78"/>
      <c r="AU7" s="78"/>
      <c r="AV7" s="78"/>
      <c r="AW7" s="78"/>
      <c r="AX7" s="78"/>
      <c r="AY7" s="78"/>
      <c r="AZ7" s="78"/>
      <c r="BA7" s="78"/>
      <c r="BB7" s="78"/>
      <c r="BC7" s="78"/>
      <c r="BD7" s="78"/>
      <c r="BE7" s="78"/>
      <c r="BF7" s="78"/>
    </row>
    <row r="8" ht="21.0" customHeight="1">
      <c r="A8" s="83">
        <v>2.0</v>
      </c>
      <c r="B8" s="104">
        <v>2.253401130032E12</v>
      </c>
      <c r="C8" s="105" t="s">
        <v>146</v>
      </c>
      <c r="D8" s="106" t="s">
        <v>47</v>
      </c>
      <c r="E8" s="102"/>
      <c r="F8" s="102"/>
      <c r="G8" s="102"/>
      <c r="H8" s="102"/>
      <c r="I8" s="102"/>
      <c r="J8" s="102"/>
      <c r="K8" s="102"/>
      <c r="L8" s="102"/>
      <c r="M8" s="102"/>
      <c r="N8" s="102"/>
      <c r="O8" s="102"/>
      <c r="P8" s="103"/>
      <c r="Q8" s="102"/>
      <c r="R8" s="102"/>
      <c r="S8" s="102"/>
      <c r="T8" s="102"/>
      <c r="U8" s="102"/>
      <c r="V8" s="102"/>
      <c r="W8" s="102"/>
      <c r="X8" s="102"/>
      <c r="Y8" s="102"/>
      <c r="Z8" s="102"/>
      <c r="AA8" s="102"/>
      <c r="AB8" s="102"/>
      <c r="AC8" s="102"/>
      <c r="AD8" s="102"/>
      <c r="AE8" s="102"/>
      <c r="AF8" s="102"/>
      <c r="AG8" s="102"/>
      <c r="AH8" s="102"/>
      <c r="AI8" s="102"/>
      <c r="AJ8" s="90">
        <f t="shared" si="3"/>
        <v>0</v>
      </c>
      <c r="AK8" s="9">
        <f t="shared" si="4"/>
        <v>0</v>
      </c>
      <c r="AL8" s="9">
        <f t="shared" si="5"/>
        <v>0</v>
      </c>
      <c r="AM8" s="107"/>
      <c r="AN8" s="108"/>
      <c r="AO8" s="67"/>
      <c r="AP8" s="78"/>
      <c r="AQ8" s="78"/>
      <c r="AR8" s="78"/>
      <c r="AS8" s="78"/>
      <c r="AT8" s="78"/>
      <c r="AU8" s="78"/>
      <c r="AV8" s="78"/>
      <c r="AW8" s="78"/>
      <c r="AX8" s="78"/>
      <c r="AY8" s="78"/>
      <c r="AZ8" s="78"/>
      <c r="BA8" s="78"/>
      <c r="BB8" s="78"/>
      <c r="BC8" s="78"/>
      <c r="BD8" s="78"/>
      <c r="BE8" s="78"/>
      <c r="BF8" s="78"/>
    </row>
    <row r="9" ht="21.0" customHeight="1">
      <c r="A9" s="83">
        <v>3.0</v>
      </c>
      <c r="B9" s="104">
        <v>2.253401130033E12</v>
      </c>
      <c r="C9" s="105" t="s">
        <v>147</v>
      </c>
      <c r="D9" s="106" t="s">
        <v>47</v>
      </c>
      <c r="E9" s="102"/>
      <c r="F9" s="102"/>
      <c r="G9" s="102"/>
      <c r="H9" s="102"/>
      <c r="I9" s="102"/>
      <c r="J9" s="102"/>
      <c r="K9" s="102"/>
      <c r="L9" s="102"/>
      <c r="M9" s="102"/>
      <c r="N9" s="102"/>
      <c r="O9" s="102"/>
      <c r="P9" s="103"/>
      <c r="Q9" s="102"/>
      <c r="R9" s="102"/>
      <c r="S9" s="102"/>
      <c r="T9" s="102"/>
      <c r="U9" s="102"/>
      <c r="V9" s="102"/>
      <c r="W9" s="102"/>
      <c r="X9" s="102"/>
      <c r="Y9" s="102"/>
      <c r="Z9" s="102"/>
      <c r="AA9" s="102"/>
      <c r="AB9" s="102"/>
      <c r="AC9" s="102"/>
      <c r="AD9" s="102"/>
      <c r="AE9" s="102"/>
      <c r="AF9" s="102"/>
      <c r="AG9" s="102"/>
      <c r="AH9" s="102"/>
      <c r="AI9" s="102"/>
      <c r="AJ9" s="90">
        <f t="shared" si="3"/>
        <v>0</v>
      </c>
      <c r="AK9" s="9">
        <f t="shared" si="4"/>
        <v>0</v>
      </c>
      <c r="AL9" s="9">
        <f t="shared" si="5"/>
        <v>0</v>
      </c>
      <c r="AM9" s="67"/>
      <c r="AN9" s="67"/>
      <c r="AO9" s="67"/>
      <c r="AP9" s="78"/>
      <c r="AQ9" s="78"/>
      <c r="AR9" s="78"/>
      <c r="AS9" s="78"/>
      <c r="AT9" s="78"/>
      <c r="AU9" s="78"/>
      <c r="AV9" s="78"/>
      <c r="AW9" s="78"/>
      <c r="AX9" s="78"/>
      <c r="AY9" s="78"/>
      <c r="AZ9" s="78"/>
      <c r="BA9" s="78"/>
      <c r="BB9" s="78"/>
      <c r="BC9" s="78"/>
      <c r="BD9" s="78"/>
      <c r="BE9" s="78"/>
      <c r="BF9" s="78"/>
    </row>
    <row r="10" ht="21.0" customHeight="1">
      <c r="A10" s="83">
        <v>4.0</v>
      </c>
      <c r="B10" s="104">
        <v>2.253401130034E12</v>
      </c>
      <c r="C10" s="105" t="s">
        <v>148</v>
      </c>
      <c r="D10" s="106" t="s">
        <v>149</v>
      </c>
      <c r="E10" s="102"/>
      <c r="F10" s="102"/>
      <c r="G10" s="102"/>
      <c r="H10" s="102"/>
      <c r="I10" s="102"/>
      <c r="J10" s="102"/>
      <c r="K10" s="102"/>
      <c r="L10" s="102"/>
      <c r="M10" s="102"/>
      <c r="N10" s="102"/>
      <c r="O10" s="102"/>
      <c r="P10" s="103"/>
      <c r="Q10" s="102"/>
      <c r="R10" s="102"/>
      <c r="S10" s="102"/>
      <c r="T10" s="102"/>
      <c r="U10" s="102"/>
      <c r="V10" s="102"/>
      <c r="W10" s="102"/>
      <c r="X10" s="102"/>
      <c r="Y10" s="102"/>
      <c r="Z10" s="102"/>
      <c r="AA10" s="102"/>
      <c r="AB10" s="102"/>
      <c r="AC10" s="102"/>
      <c r="AD10" s="102"/>
      <c r="AE10" s="102"/>
      <c r="AF10" s="102"/>
      <c r="AG10" s="102"/>
      <c r="AH10" s="102"/>
      <c r="AI10" s="102"/>
      <c r="AJ10" s="90">
        <f t="shared" si="3"/>
        <v>0</v>
      </c>
      <c r="AK10" s="9">
        <f t="shared" si="4"/>
        <v>0</v>
      </c>
      <c r="AL10" s="9">
        <f t="shared" si="5"/>
        <v>0</v>
      </c>
      <c r="AM10" s="67"/>
      <c r="AN10" s="67"/>
      <c r="AO10" s="67"/>
      <c r="AP10" s="78"/>
      <c r="AQ10" s="78"/>
      <c r="AR10" s="78"/>
      <c r="AS10" s="78"/>
      <c r="AT10" s="78"/>
      <c r="AU10" s="78"/>
      <c r="AV10" s="78"/>
      <c r="AW10" s="78"/>
      <c r="AX10" s="78"/>
      <c r="AY10" s="78"/>
      <c r="AZ10" s="78"/>
      <c r="BA10" s="78"/>
      <c r="BB10" s="78"/>
      <c r="BC10" s="78"/>
      <c r="BD10" s="78"/>
      <c r="BE10" s="78"/>
      <c r="BF10" s="78"/>
    </row>
    <row r="11" ht="21.0" customHeight="1">
      <c r="A11" s="83">
        <v>5.0</v>
      </c>
      <c r="B11" s="104">
        <v>2.253401130035E12</v>
      </c>
      <c r="C11" s="105" t="s">
        <v>150</v>
      </c>
      <c r="D11" s="106" t="s">
        <v>55</v>
      </c>
      <c r="E11" s="102"/>
      <c r="F11" s="102"/>
      <c r="G11" s="102"/>
      <c r="H11" s="102"/>
      <c r="I11" s="102"/>
      <c r="J11" s="102"/>
      <c r="K11" s="102"/>
      <c r="L11" s="102"/>
      <c r="M11" s="102"/>
      <c r="N11" s="102"/>
      <c r="O11" s="102"/>
      <c r="P11" s="103"/>
      <c r="Q11" s="102"/>
      <c r="R11" s="102"/>
      <c r="S11" s="102"/>
      <c r="T11" s="102"/>
      <c r="U11" s="102"/>
      <c r="V11" s="102"/>
      <c r="W11" s="102"/>
      <c r="X11" s="102"/>
      <c r="Y11" s="102"/>
      <c r="Z11" s="102"/>
      <c r="AA11" s="102"/>
      <c r="AB11" s="102"/>
      <c r="AC11" s="102"/>
      <c r="AD11" s="102"/>
      <c r="AE11" s="102"/>
      <c r="AF11" s="102"/>
      <c r="AG11" s="102"/>
      <c r="AH11" s="102"/>
      <c r="AI11" s="102"/>
      <c r="AJ11" s="90">
        <f t="shared" si="3"/>
        <v>0</v>
      </c>
      <c r="AK11" s="9">
        <f t="shared" si="4"/>
        <v>0</v>
      </c>
      <c r="AL11" s="9">
        <f t="shared" si="5"/>
        <v>0</v>
      </c>
      <c r="AM11" s="67"/>
      <c r="AN11" s="67"/>
      <c r="AO11" s="67"/>
      <c r="AP11" s="78"/>
      <c r="AQ11" s="78"/>
      <c r="AR11" s="78"/>
      <c r="AS11" s="78"/>
      <c r="AT11" s="78"/>
      <c r="AU11" s="78"/>
      <c r="AV11" s="78"/>
      <c r="AW11" s="78"/>
      <c r="AX11" s="78"/>
      <c r="AY11" s="78"/>
      <c r="AZ11" s="78"/>
      <c r="BA11" s="78"/>
      <c r="BB11" s="78"/>
      <c r="BC11" s="78"/>
      <c r="BD11" s="78"/>
      <c r="BE11" s="78"/>
      <c r="BF11" s="78"/>
    </row>
    <row r="12" ht="21.0" customHeight="1">
      <c r="A12" s="83">
        <v>6.0</v>
      </c>
      <c r="B12" s="104">
        <v>2.253401130036E12</v>
      </c>
      <c r="C12" s="105" t="s">
        <v>151</v>
      </c>
      <c r="D12" s="106" t="s">
        <v>59</v>
      </c>
      <c r="E12" s="102"/>
      <c r="F12" s="102"/>
      <c r="G12" s="102"/>
      <c r="H12" s="102"/>
      <c r="I12" s="102"/>
      <c r="J12" s="102"/>
      <c r="K12" s="102"/>
      <c r="L12" s="102"/>
      <c r="M12" s="102"/>
      <c r="N12" s="102"/>
      <c r="O12" s="102"/>
      <c r="P12" s="103"/>
      <c r="Q12" s="102"/>
      <c r="R12" s="102"/>
      <c r="S12" s="102"/>
      <c r="T12" s="102"/>
      <c r="U12" s="102"/>
      <c r="V12" s="102"/>
      <c r="W12" s="102"/>
      <c r="X12" s="102"/>
      <c r="Y12" s="102"/>
      <c r="Z12" s="102"/>
      <c r="AA12" s="102"/>
      <c r="AB12" s="102"/>
      <c r="AC12" s="102"/>
      <c r="AD12" s="102"/>
      <c r="AE12" s="102"/>
      <c r="AF12" s="102"/>
      <c r="AG12" s="102"/>
      <c r="AH12" s="102"/>
      <c r="AI12" s="102"/>
      <c r="AJ12" s="90">
        <f t="shared" si="3"/>
        <v>0</v>
      </c>
      <c r="AK12" s="9">
        <f t="shared" si="4"/>
        <v>0</v>
      </c>
      <c r="AL12" s="9">
        <f t="shared" si="5"/>
        <v>0</v>
      </c>
      <c r="AM12" s="67"/>
      <c r="AN12" s="67"/>
      <c r="AO12" s="67"/>
      <c r="AP12" s="78"/>
      <c r="AQ12" s="78"/>
      <c r="AR12" s="78"/>
      <c r="AS12" s="78"/>
      <c r="AT12" s="78"/>
      <c r="AU12" s="78"/>
      <c r="AV12" s="78"/>
      <c r="AW12" s="78"/>
      <c r="AX12" s="78"/>
      <c r="AY12" s="78"/>
      <c r="AZ12" s="78"/>
      <c r="BA12" s="78"/>
      <c r="BB12" s="78"/>
      <c r="BC12" s="78"/>
      <c r="BD12" s="78"/>
      <c r="BE12" s="78"/>
      <c r="BF12" s="78"/>
    </row>
    <row r="13" ht="21.0" customHeight="1">
      <c r="A13" s="83">
        <v>7.0</v>
      </c>
      <c r="B13" s="104">
        <v>2.253401130037E12</v>
      </c>
      <c r="C13" s="105" t="s">
        <v>152</v>
      </c>
      <c r="D13" s="106" t="s">
        <v>67</v>
      </c>
      <c r="E13" s="102"/>
      <c r="F13" s="102"/>
      <c r="G13" s="102"/>
      <c r="H13" s="102"/>
      <c r="I13" s="102"/>
      <c r="J13" s="102"/>
      <c r="K13" s="102"/>
      <c r="L13" s="102"/>
      <c r="M13" s="102"/>
      <c r="N13" s="102"/>
      <c r="O13" s="102"/>
      <c r="P13" s="103"/>
      <c r="Q13" s="102"/>
      <c r="R13" s="102"/>
      <c r="S13" s="102"/>
      <c r="T13" s="102"/>
      <c r="U13" s="102"/>
      <c r="V13" s="102"/>
      <c r="W13" s="102"/>
      <c r="X13" s="102"/>
      <c r="Y13" s="102"/>
      <c r="Z13" s="102"/>
      <c r="AA13" s="102"/>
      <c r="AB13" s="102"/>
      <c r="AC13" s="102"/>
      <c r="AD13" s="102"/>
      <c r="AE13" s="102"/>
      <c r="AF13" s="102"/>
      <c r="AG13" s="102"/>
      <c r="AH13" s="102"/>
      <c r="AI13" s="102"/>
      <c r="AJ13" s="90">
        <f t="shared" si="3"/>
        <v>0</v>
      </c>
      <c r="AK13" s="9">
        <f t="shared" si="4"/>
        <v>0</v>
      </c>
      <c r="AL13" s="9">
        <f t="shared" si="5"/>
        <v>0</v>
      </c>
      <c r="AM13" s="67"/>
      <c r="AN13" s="67"/>
      <c r="AO13" s="67"/>
      <c r="AP13" s="78"/>
      <c r="AQ13" s="78"/>
      <c r="AR13" s="78"/>
      <c r="AS13" s="78"/>
      <c r="AT13" s="78"/>
      <c r="AU13" s="78"/>
      <c r="AV13" s="78"/>
      <c r="AW13" s="78"/>
      <c r="AX13" s="78"/>
      <c r="AY13" s="78"/>
      <c r="AZ13" s="78"/>
      <c r="BA13" s="78"/>
      <c r="BB13" s="78"/>
      <c r="BC13" s="78"/>
      <c r="BD13" s="78"/>
      <c r="BE13" s="78"/>
      <c r="BF13" s="78"/>
    </row>
    <row r="14" ht="21.0" customHeight="1">
      <c r="A14" s="83">
        <v>8.0</v>
      </c>
      <c r="B14" s="104">
        <v>2.253401130038E12</v>
      </c>
      <c r="C14" s="105" t="s">
        <v>153</v>
      </c>
      <c r="D14" s="106" t="s">
        <v>154</v>
      </c>
      <c r="E14" s="102"/>
      <c r="F14" s="102"/>
      <c r="G14" s="102"/>
      <c r="H14" s="102"/>
      <c r="I14" s="102"/>
      <c r="J14" s="102"/>
      <c r="K14" s="102"/>
      <c r="L14" s="102"/>
      <c r="M14" s="102"/>
      <c r="N14" s="102"/>
      <c r="O14" s="102"/>
      <c r="P14" s="103"/>
      <c r="Q14" s="102"/>
      <c r="R14" s="102"/>
      <c r="S14" s="102"/>
      <c r="T14" s="102"/>
      <c r="U14" s="102"/>
      <c r="V14" s="102"/>
      <c r="W14" s="102"/>
      <c r="X14" s="102"/>
      <c r="Y14" s="102"/>
      <c r="Z14" s="102"/>
      <c r="AA14" s="102"/>
      <c r="AB14" s="102"/>
      <c r="AC14" s="102"/>
      <c r="AD14" s="102"/>
      <c r="AE14" s="102"/>
      <c r="AF14" s="102"/>
      <c r="AG14" s="102"/>
      <c r="AH14" s="102"/>
      <c r="AI14" s="102"/>
      <c r="AJ14" s="90">
        <f t="shared" si="3"/>
        <v>0</v>
      </c>
      <c r="AK14" s="9">
        <f t="shared" si="4"/>
        <v>0</v>
      </c>
      <c r="AL14" s="9">
        <f t="shared" si="5"/>
        <v>0</v>
      </c>
      <c r="AM14" s="67"/>
      <c r="AN14" s="67"/>
      <c r="AO14" s="67"/>
      <c r="AP14" s="78"/>
      <c r="AQ14" s="78"/>
      <c r="AR14" s="78"/>
      <c r="AS14" s="78"/>
      <c r="AT14" s="78"/>
      <c r="AU14" s="78"/>
      <c r="AV14" s="78"/>
      <c r="AW14" s="78"/>
      <c r="AX14" s="78"/>
      <c r="AY14" s="78"/>
      <c r="AZ14" s="78"/>
      <c r="BA14" s="78"/>
      <c r="BB14" s="78"/>
      <c r="BC14" s="78"/>
      <c r="BD14" s="78"/>
      <c r="BE14" s="78"/>
      <c r="BF14" s="78"/>
    </row>
    <row r="15" ht="21.0" customHeight="1">
      <c r="A15" s="83">
        <v>9.0</v>
      </c>
      <c r="B15" s="104">
        <v>2.253401130039E12</v>
      </c>
      <c r="C15" s="105" t="s">
        <v>155</v>
      </c>
      <c r="D15" s="106" t="s">
        <v>69</v>
      </c>
      <c r="E15" s="102"/>
      <c r="F15" s="102"/>
      <c r="G15" s="102"/>
      <c r="H15" s="102"/>
      <c r="I15" s="102"/>
      <c r="J15" s="102"/>
      <c r="K15" s="102"/>
      <c r="L15" s="102"/>
      <c r="M15" s="102"/>
      <c r="N15" s="102"/>
      <c r="O15" s="102"/>
      <c r="P15" s="103"/>
      <c r="Q15" s="102"/>
      <c r="R15" s="102"/>
      <c r="S15" s="102"/>
      <c r="T15" s="102"/>
      <c r="U15" s="102"/>
      <c r="V15" s="102"/>
      <c r="W15" s="102"/>
      <c r="X15" s="102"/>
      <c r="Y15" s="102"/>
      <c r="Z15" s="102"/>
      <c r="AA15" s="102"/>
      <c r="AB15" s="102"/>
      <c r="AC15" s="102"/>
      <c r="AD15" s="102"/>
      <c r="AE15" s="102"/>
      <c r="AF15" s="102"/>
      <c r="AG15" s="102"/>
      <c r="AH15" s="102"/>
      <c r="AI15" s="102"/>
      <c r="AJ15" s="90">
        <f t="shared" si="3"/>
        <v>0</v>
      </c>
      <c r="AK15" s="9">
        <f t="shared" si="4"/>
        <v>0</v>
      </c>
      <c r="AL15" s="9">
        <f t="shared" si="5"/>
        <v>0</v>
      </c>
      <c r="AM15" s="67"/>
      <c r="AN15" s="67"/>
      <c r="AO15" s="67"/>
      <c r="AP15" s="78"/>
      <c r="AQ15" s="78"/>
      <c r="AR15" s="78"/>
      <c r="AS15" s="78"/>
      <c r="AT15" s="78"/>
      <c r="AU15" s="78"/>
      <c r="AV15" s="78"/>
      <c r="AW15" s="78"/>
      <c r="AX15" s="78"/>
      <c r="AY15" s="78"/>
      <c r="AZ15" s="78"/>
      <c r="BA15" s="78"/>
      <c r="BB15" s="78"/>
      <c r="BC15" s="78"/>
      <c r="BD15" s="78"/>
      <c r="BE15" s="78"/>
      <c r="BF15" s="78"/>
    </row>
    <row r="16" ht="21.0" customHeight="1">
      <c r="A16" s="83">
        <v>10.0</v>
      </c>
      <c r="B16" s="104">
        <v>2.25340113004E12</v>
      </c>
      <c r="C16" s="105" t="s">
        <v>156</v>
      </c>
      <c r="D16" s="106" t="s">
        <v>69</v>
      </c>
      <c r="E16" s="102"/>
      <c r="F16" s="102"/>
      <c r="G16" s="102"/>
      <c r="H16" s="102"/>
      <c r="I16" s="102"/>
      <c r="J16" s="102"/>
      <c r="K16" s="102"/>
      <c r="L16" s="102"/>
      <c r="M16" s="102"/>
      <c r="N16" s="102"/>
      <c r="O16" s="102"/>
      <c r="P16" s="103"/>
      <c r="Q16" s="102"/>
      <c r="R16" s="102"/>
      <c r="S16" s="102"/>
      <c r="T16" s="102"/>
      <c r="U16" s="102"/>
      <c r="V16" s="102"/>
      <c r="W16" s="102"/>
      <c r="X16" s="102"/>
      <c r="Y16" s="102"/>
      <c r="Z16" s="102"/>
      <c r="AA16" s="102"/>
      <c r="AB16" s="102"/>
      <c r="AC16" s="102"/>
      <c r="AD16" s="102"/>
      <c r="AE16" s="102"/>
      <c r="AF16" s="102"/>
      <c r="AG16" s="102"/>
      <c r="AH16" s="102"/>
      <c r="AI16" s="102"/>
      <c r="AJ16" s="90">
        <f t="shared" si="3"/>
        <v>0</v>
      </c>
      <c r="AK16" s="9">
        <f t="shared" si="4"/>
        <v>0</v>
      </c>
      <c r="AL16" s="9">
        <f t="shared" si="5"/>
        <v>0</v>
      </c>
      <c r="AM16" s="67"/>
      <c r="AN16" s="67"/>
      <c r="AO16" s="67"/>
      <c r="AP16" s="78"/>
      <c r="AQ16" s="78"/>
      <c r="AR16" s="78"/>
      <c r="AS16" s="78"/>
      <c r="AT16" s="78"/>
      <c r="AU16" s="78"/>
      <c r="AV16" s="78"/>
      <c r="AW16" s="78"/>
      <c r="AX16" s="78"/>
      <c r="AY16" s="78"/>
      <c r="AZ16" s="78"/>
      <c r="BA16" s="78"/>
      <c r="BB16" s="78"/>
      <c r="BC16" s="78"/>
      <c r="BD16" s="78"/>
      <c r="BE16" s="78"/>
      <c r="BF16" s="78"/>
    </row>
    <row r="17" ht="21.0" customHeight="1">
      <c r="A17" s="83">
        <v>11.0</v>
      </c>
      <c r="B17" s="104">
        <v>2.253401130041E12</v>
      </c>
      <c r="C17" s="105" t="s">
        <v>157</v>
      </c>
      <c r="D17" s="106" t="s">
        <v>69</v>
      </c>
      <c r="E17" s="102"/>
      <c r="F17" s="102"/>
      <c r="G17" s="102"/>
      <c r="H17" s="102"/>
      <c r="I17" s="102"/>
      <c r="J17" s="102"/>
      <c r="K17" s="102"/>
      <c r="L17" s="102"/>
      <c r="M17" s="102"/>
      <c r="N17" s="102"/>
      <c r="O17" s="102"/>
      <c r="P17" s="103"/>
      <c r="Q17" s="102"/>
      <c r="R17" s="102"/>
      <c r="S17" s="102"/>
      <c r="T17" s="102"/>
      <c r="U17" s="102"/>
      <c r="V17" s="102"/>
      <c r="W17" s="102"/>
      <c r="X17" s="102"/>
      <c r="Y17" s="102"/>
      <c r="Z17" s="102"/>
      <c r="AA17" s="102"/>
      <c r="AB17" s="102"/>
      <c r="AC17" s="102"/>
      <c r="AD17" s="102"/>
      <c r="AE17" s="102"/>
      <c r="AF17" s="102"/>
      <c r="AG17" s="102"/>
      <c r="AH17" s="102"/>
      <c r="AI17" s="102"/>
      <c r="AJ17" s="90">
        <f t="shared" si="3"/>
        <v>0</v>
      </c>
      <c r="AK17" s="9">
        <f t="shared" si="4"/>
        <v>0</v>
      </c>
      <c r="AL17" s="9">
        <f t="shared" si="5"/>
        <v>0</v>
      </c>
      <c r="AM17" s="67"/>
      <c r="AN17" s="67"/>
      <c r="AO17" s="67"/>
      <c r="AP17" s="78"/>
      <c r="AQ17" s="78"/>
      <c r="AR17" s="78"/>
      <c r="AS17" s="78"/>
      <c r="AT17" s="78"/>
      <c r="AU17" s="78"/>
      <c r="AV17" s="78"/>
      <c r="AW17" s="78"/>
      <c r="AX17" s="78"/>
      <c r="AY17" s="78"/>
      <c r="AZ17" s="78"/>
      <c r="BA17" s="78"/>
      <c r="BB17" s="78"/>
      <c r="BC17" s="78"/>
      <c r="BD17" s="78"/>
      <c r="BE17" s="78"/>
      <c r="BF17" s="78"/>
    </row>
    <row r="18" ht="21.0" customHeight="1">
      <c r="A18" s="83">
        <v>12.0</v>
      </c>
      <c r="B18" s="104">
        <v>2.253401130042E12</v>
      </c>
      <c r="C18" s="105" t="s">
        <v>158</v>
      </c>
      <c r="D18" s="106" t="s">
        <v>78</v>
      </c>
      <c r="E18" s="102"/>
      <c r="F18" s="102"/>
      <c r="G18" s="102"/>
      <c r="H18" s="102"/>
      <c r="I18" s="102"/>
      <c r="J18" s="102"/>
      <c r="K18" s="102"/>
      <c r="L18" s="102"/>
      <c r="M18" s="102"/>
      <c r="N18" s="102"/>
      <c r="O18" s="102"/>
      <c r="P18" s="103"/>
      <c r="Q18" s="102"/>
      <c r="R18" s="102"/>
      <c r="S18" s="102"/>
      <c r="T18" s="102"/>
      <c r="U18" s="102"/>
      <c r="V18" s="102"/>
      <c r="W18" s="102"/>
      <c r="X18" s="102"/>
      <c r="Y18" s="102"/>
      <c r="Z18" s="102"/>
      <c r="AA18" s="102"/>
      <c r="AB18" s="102"/>
      <c r="AC18" s="102"/>
      <c r="AD18" s="102"/>
      <c r="AE18" s="102"/>
      <c r="AF18" s="102"/>
      <c r="AG18" s="102"/>
      <c r="AH18" s="102"/>
      <c r="AI18" s="102"/>
      <c r="AJ18" s="90">
        <f t="shared" si="3"/>
        <v>0</v>
      </c>
      <c r="AK18" s="9">
        <f t="shared" si="4"/>
        <v>0</v>
      </c>
      <c r="AL18" s="9">
        <f t="shared" si="5"/>
        <v>0</v>
      </c>
      <c r="AM18" s="67"/>
      <c r="AN18" s="67"/>
      <c r="AO18" s="67"/>
      <c r="AP18" s="78"/>
      <c r="AQ18" s="78"/>
      <c r="AR18" s="78"/>
      <c r="AS18" s="78"/>
      <c r="AT18" s="78"/>
      <c r="AU18" s="78"/>
      <c r="AV18" s="78"/>
      <c r="AW18" s="78"/>
      <c r="AX18" s="78"/>
      <c r="AY18" s="78"/>
      <c r="AZ18" s="78"/>
      <c r="BA18" s="78"/>
      <c r="BB18" s="78"/>
      <c r="BC18" s="78"/>
      <c r="BD18" s="78"/>
      <c r="BE18" s="78"/>
      <c r="BF18" s="78"/>
    </row>
    <row r="19" ht="21.0" customHeight="1">
      <c r="A19" s="83">
        <v>13.0</v>
      </c>
      <c r="B19" s="104">
        <v>2.253401130043E12</v>
      </c>
      <c r="C19" s="105" t="s">
        <v>159</v>
      </c>
      <c r="D19" s="106" t="s">
        <v>80</v>
      </c>
      <c r="E19" s="102"/>
      <c r="F19" s="102"/>
      <c r="G19" s="102"/>
      <c r="H19" s="102"/>
      <c r="I19" s="102"/>
      <c r="J19" s="102"/>
      <c r="K19" s="102"/>
      <c r="L19" s="102"/>
      <c r="M19" s="102"/>
      <c r="N19" s="102"/>
      <c r="O19" s="102"/>
      <c r="P19" s="103"/>
      <c r="Q19" s="102"/>
      <c r="R19" s="102"/>
      <c r="S19" s="102"/>
      <c r="T19" s="102"/>
      <c r="U19" s="102"/>
      <c r="V19" s="102"/>
      <c r="W19" s="102"/>
      <c r="X19" s="102"/>
      <c r="Y19" s="102"/>
      <c r="Z19" s="102"/>
      <c r="AA19" s="102"/>
      <c r="AB19" s="102"/>
      <c r="AC19" s="102"/>
      <c r="AD19" s="102"/>
      <c r="AE19" s="102"/>
      <c r="AF19" s="102"/>
      <c r="AG19" s="102"/>
      <c r="AH19" s="102"/>
      <c r="AI19" s="102"/>
      <c r="AJ19" s="90">
        <f t="shared" si="3"/>
        <v>0</v>
      </c>
      <c r="AK19" s="9">
        <f t="shared" si="4"/>
        <v>0</v>
      </c>
      <c r="AL19" s="9">
        <f t="shared" si="5"/>
        <v>0</v>
      </c>
      <c r="AM19" s="67"/>
      <c r="AN19" s="67"/>
      <c r="AO19" s="67"/>
      <c r="AP19" s="78"/>
      <c r="AQ19" s="78"/>
      <c r="AR19" s="78"/>
      <c r="AS19" s="78"/>
      <c r="AT19" s="78"/>
      <c r="AU19" s="78"/>
      <c r="AV19" s="78"/>
      <c r="AW19" s="78"/>
      <c r="AX19" s="78"/>
      <c r="AY19" s="78"/>
      <c r="AZ19" s="78"/>
      <c r="BA19" s="78"/>
      <c r="BB19" s="78"/>
      <c r="BC19" s="78"/>
      <c r="BD19" s="78"/>
      <c r="BE19" s="78"/>
      <c r="BF19" s="78"/>
    </row>
    <row r="20" ht="21.0" customHeight="1">
      <c r="A20" s="83">
        <v>14.0</v>
      </c>
      <c r="B20" s="104">
        <v>2.253401130044E12</v>
      </c>
      <c r="C20" s="105" t="s">
        <v>160</v>
      </c>
      <c r="D20" s="106" t="s">
        <v>161</v>
      </c>
      <c r="E20" s="102"/>
      <c r="F20" s="102"/>
      <c r="G20" s="102"/>
      <c r="H20" s="102"/>
      <c r="I20" s="102"/>
      <c r="J20" s="102"/>
      <c r="K20" s="102"/>
      <c r="L20" s="102"/>
      <c r="M20" s="102"/>
      <c r="N20" s="102"/>
      <c r="O20" s="102"/>
      <c r="P20" s="103"/>
      <c r="Q20" s="102"/>
      <c r="R20" s="102"/>
      <c r="S20" s="102"/>
      <c r="T20" s="102"/>
      <c r="U20" s="102"/>
      <c r="V20" s="102"/>
      <c r="W20" s="102"/>
      <c r="X20" s="102"/>
      <c r="Y20" s="102"/>
      <c r="Z20" s="102"/>
      <c r="AA20" s="102"/>
      <c r="AB20" s="102"/>
      <c r="AC20" s="102"/>
      <c r="AD20" s="102"/>
      <c r="AE20" s="102"/>
      <c r="AF20" s="102"/>
      <c r="AG20" s="102"/>
      <c r="AH20" s="102"/>
      <c r="AI20" s="102"/>
      <c r="AJ20" s="90">
        <f t="shared" si="3"/>
        <v>0</v>
      </c>
      <c r="AK20" s="9">
        <f t="shared" si="4"/>
        <v>0</v>
      </c>
      <c r="AL20" s="9">
        <f t="shared" si="5"/>
        <v>0</v>
      </c>
      <c r="AM20" s="67"/>
      <c r="AN20" s="67"/>
      <c r="AO20" s="67"/>
      <c r="AP20" s="78"/>
      <c r="AQ20" s="78"/>
      <c r="AR20" s="78"/>
      <c r="AS20" s="78"/>
      <c r="AT20" s="78"/>
      <c r="AU20" s="78"/>
      <c r="AV20" s="78"/>
      <c r="AW20" s="78"/>
      <c r="AX20" s="78"/>
      <c r="AY20" s="78"/>
      <c r="AZ20" s="78"/>
      <c r="BA20" s="78"/>
      <c r="BB20" s="78"/>
      <c r="BC20" s="78"/>
      <c r="BD20" s="78"/>
      <c r="BE20" s="78"/>
      <c r="BF20" s="78"/>
    </row>
    <row r="21" ht="21.0" customHeight="1">
      <c r="A21" s="83">
        <v>15.0</v>
      </c>
      <c r="B21" s="104">
        <v>2.253401130045E12</v>
      </c>
      <c r="C21" s="105" t="s">
        <v>162</v>
      </c>
      <c r="D21" s="106" t="s">
        <v>161</v>
      </c>
      <c r="E21" s="102"/>
      <c r="F21" s="102"/>
      <c r="G21" s="102"/>
      <c r="H21" s="102"/>
      <c r="I21" s="102"/>
      <c r="J21" s="102"/>
      <c r="K21" s="102"/>
      <c r="L21" s="102"/>
      <c r="M21" s="102"/>
      <c r="N21" s="102"/>
      <c r="O21" s="102"/>
      <c r="P21" s="103"/>
      <c r="Q21" s="102"/>
      <c r="R21" s="102"/>
      <c r="S21" s="102"/>
      <c r="T21" s="102"/>
      <c r="U21" s="102"/>
      <c r="V21" s="102"/>
      <c r="W21" s="102"/>
      <c r="X21" s="102"/>
      <c r="Y21" s="102"/>
      <c r="Z21" s="102"/>
      <c r="AA21" s="102"/>
      <c r="AB21" s="102"/>
      <c r="AC21" s="102"/>
      <c r="AD21" s="102"/>
      <c r="AE21" s="102"/>
      <c r="AF21" s="102"/>
      <c r="AG21" s="102"/>
      <c r="AH21" s="102"/>
      <c r="AI21" s="102"/>
      <c r="AJ21" s="90">
        <f t="shared" si="3"/>
        <v>0</v>
      </c>
      <c r="AK21" s="9">
        <f t="shared" si="4"/>
        <v>0</v>
      </c>
      <c r="AL21" s="9">
        <f t="shared" si="5"/>
        <v>0</v>
      </c>
      <c r="AM21" s="67"/>
      <c r="AN21" s="67"/>
      <c r="AO21" s="67"/>
      <c r="AP21" s="78"/>
      <c r="AQ21" s="78"/>
      <c r="AR21" s="78"/>
      <c r="AS21" s="78"/>
      <c r="AT21" s="78"/>
      <c r="AU21" s="78"/>
      <c r="AV21" s="78"/>
      <c r="AW21" s="78"/>
      <c r="AX21" s="78"/>
      <c r="AY21" s="78"/>
      <c r="AZ21" s="78"/>
      <c r="BA21" s="78"/>
      <c r="BB21" s="78"/>
      <c r="BC21" s="78"/>
      <c r="BD21" s="78"/>
      <c r="BE21" s="78"/>
      <c r="BF21" s="78"/>
    </row>
    <row r="22" ht="21.0" customHeight="1">
      <c r="A22" s="83">
        <v>16.0</v>
      </c>
      <c r="B22" s="104">
        <v>2.253401130046E12</v>
      </c>
      <c r="C22" s="105" t="s">
        <v>163</v>
      </c>
      <c r="D22" s="106" t="s">
        <v>164</v>
      </c>
      <c r="E22" s="102"/>
      <c r="F22" s="102"/>
      <c r="G22" s="102"/>
      <c r="H22" s="102"/>
      <c r="I22" s="102"/>
      <c r="J22" s="102"/>
      <c r="K22" s="102"/>
      <c r="L22" s="102"/>
      <c r="M22" s="102"/>
      <c r="N22" s="102"/>
      <c r="O22" s="102"/>
      <c r="P22" s="103"/>
      <c r="Q22" s="102"/>
      <c r="R22" s="102"/>
      <c r="S22" s="102"/>
      <c r="T22" s="102"/>
      <c r="U22" s="102"/>
      <c r="V22" s="102"/>
      <c r="W22" s="102"/>
      <c r="X22" s="102"/>
      <c r="Y22" s="102"/>
      <c r="Z22" s="102"/>
      <c r="AA22" s="102"/>
      <c r="AB22" s="102"/>
      <c r="AC22" s="102"/>
      <c r="AD22" s="102"/>
      <c r="AE22" s="102"/>
      <c r="AF22" s="102"/>
      <c r="AG22" s="102"/>
      <c r="AH22" s="102"/>
      <c r="AI22" s="102"/>
      <c r="AJ22" s="90">
        <f t="shared" si="3"/>
        <v>0</v>
      </c>
      <c r="AK22" s="9">
        <f t="shared" si="4"/>
        <v>0</v>
      </c>
      <c r="AL22" s="9">
        <f t="shared" si="5"/>
        <v>0</v>
      </c>
      <c r="AM22" s="67"/>
      <c r="AN22" s="67"/>
      <c r="AO22" s="67"/>
      <c r="AP22" s="78"/>
      <c r="AQ22" s="78"/>
      <c r="AR22" s="78"/>
      <c r="AS22" s="78"/>
      <c r="AT22" s="78"/>
      <c r="AU22" s="78"/>
      <c r="AV22" s="78"/>
      <c r="AW22" s="78"/>
      <c r="AX22" s="78"/>
      <c r="AY22" s="78"/>
      <c r="AZ22" s="78"/>
      <c r="BA22" s="78"/>
      <c r="BB22" s="78"/>
      <c r="BC22" s="78"/>
      <c r="BD22" s="78"/>
      <c r="BE22" s="78"/>
      <c r="BF22" s="78"/>
    </row>
    <row r="23" ht="21.0" customHeight="1">
      <c r="A23" s="83">
        <v>17.0</v>
      </c>
      <c r="B23" s="104">
        <v>2.253401130047E12</v>
      </c>
      <c r="C23" s="105" t="s">
        <v>165</v>
      </c>
      <c r="D23" s="106" t="s">
        <v>94</v>
      </c>
      <c r="E23" s="102"/>
      <c r="F23" s="102"/>
      <c r="G23" s="102"/>
      <c r="H23" s="102"/>
      <c r="I23" s="102"/>
      <c r="J23" s="102"/>
      <c r="K23" s="102"/>
      <c r="L23" s="102"/>
      <c r="M23" s="102"/>
      <c r="N23" s="102"/>
      <c r="O23" s="102"/>
      <c r="P23" s="103"/>
      <c r="Q23" s="102"/>
      <c r="R23" s="102"/>
      <c r="S23" s="102"/>
      <c r="T23" s="102"/>
      <c r="U23" s="102"/>
      <c r="V23" s="102"/>
      <c r="W23" s="102"/>
      <c r="X23" s="102"/>
      <c r="Y23" s="102"/>
      <c r="Z23" s="102"/>
      <c r="AA23" s="102"/>
      <c r="AB23" s="102"/>
      <c r="AC23" s="102"/>
      <c r="AD23" s="102"/>
      <c r="AE23" s="102"/>
      <c r="AF23" s="102"/>
      <c r="AG23" s="102"/>
      <c r="AH23" s="102"/>
      <c r="AI23" s="102"/>
      <c r="AJ23" s="90">
        <f t="shared" si="3"/>
        <v>0</v>
      </c>
      <c r="AK23" s="9">
        <f t="shared" si="4"/>
        <v>0</v>
      </c>
      <c r="AL23" s="9">
        <f t="shared" si="5"/>
        <v>0</v>
      </c>
      <c r="AM23" s="67"/>
      <c r="AN23" s="67"/>
      <c r="AO23" s="67"/>
      <c r="AP23" s="78"/>
      <c r="AQ23" s="78"/>
      <c r="AR23" s="78"/>
      <c r="AS23" s="78"/>
      <c r="AT23" s="78"/>
      <c r="AU23" s="78"/>
      <c r="AV23" s="78"/>
      <c r="AW23" s="78"/>
      <c r="AX23" s="78"/>
      <c r="AY23" s="78"/>
      <c r="AZ23" s="78"/>
      <c r="BA23" s="78"/>
      <c r="BB23" s="78"/>
      <c r="BC23" s="78"/>
      <c r="BD23" s="78"/>
      <c r="BE23" s="78"/>
      <c r="BF23" s="78"/>
    </row>
    <row r="24" ht="21.0" customHeight="1">
      <c r="A24" s="83">
        <v>18.0</v>
      </c>
      <c r="B24" s="104">
        <v>2.253401130048E12</v>
      </c>
      <c r="C24" s="105" t="s">
        <v>166</v>
      </c>
      <c r="D24" s="106" t="s">
        <v>167</v>
      </c>
      <c r="E24" s="102"/>
      <c r="F24" s="102"/>
      <c r="G24" s="102"/>
      <c r="H24" s="102"/>
      <c r="I24" s="102"/>
      <c r="J24" s="102"/>
      <c r="K24" s="102"/>
      <c r="L24" s="102"/>
      <c r="M24" s="102"/>
      <c r="N24" s="102"/>
      <c r="O24" s="102"/>
      <c r="P24" s="103"/>
      <c r="Q24" s="102"/>
      <c r="R24" s="102"/>
      <c r="S24" s="102"/>
      <c r="T24" s="102"/>
      <c r="U24" s="102"/>
      <c r="V24" s="102"/>
      <c r="W24" s="102"/>
      <c r="X24" s="102"/>
      <c r="Y24" s="102"/>
      <c r="Z24" s="102"/>
      <c r="AA24" s="102"/>
      <c r="AB24" s="102"/>
      <c r="AC24" s="102"/>
      <c r="AD24" s="102"/>
      <c r="AE24" s="102"/>
      <c r="AF24" s="102"/>
      <c r="AG24" s="102"/>
      <c r="AH24" s="102"/>
      <c r="AI24" s="102"/>
      <c r="AJ24" s="90">
        <f t="shared" si="3"/>
        <v>0</v>
      </c>
      <c r="AK24" s="9">
        <f t="shared" si="4"/>
        <v>0</v>
      </c>
      <c r="AL24" s="9">
        <f t="shared" si="5"/>
        <v>0</v>
      </c>
      <c r="AM24" s="67"/>
      <c r="AN24" s="67"/>
      <c r="AO24" s="67"/>
      <c r="AP24" s="78"/>
      <c r="AQ24" s="78"/>
      <c r="AR24" s="78"/>
      <c r="AS24" s="78"/>
      <c r="AT24" s="78"/>
      <c r="AU24" s="78"/>
      <c r="AV24" s="78"/>
      <c r="AW24" s="78"/>
      <c r="AX24" s="78"/>
      <c r="AY24" s="78"/>
      <c r="AZ24" s="78"/>
      <c r="BA24" s="78"/>
      <c r="BB24" s="78"/>
      <c r="BC24" s="78"/>
      <c r="BD24" s="78"/>
      <c r="BE24" s="78"/>
      <c r="BF24" s="78"/>
    </row>
    <row r="25" ht="21.0" customHeight="1">
      <c r="A25" s="83">
        <v>19.0</v>
      </c>
      <c r="B25" s="104">
        <v>2.253401130049E12</v>
      </c>
      <c r="C25" s="105" t="s">
        <v>168</v>
      </c>
      <c r="D25" s="106" t="s">
        <v>102</v>
      </c>
      <c r="E25" s="102"/>
      <c r="F25" s="102"/>
      <c r="G25" s="102"/>
      <c r="H25" s="102"/>
      <c r="I25" s="102"/>
      <c r="J25" s="102"/>
      <c r="K25" s="102"/>
      <c r="L25" s="102"/>
      <c r="M25" s="102"/>
      <c r="N25" s="102"/>
      <c r="O25" s="102"/>
      <c r="P25" s="103"/>
      <c r="Q25" s="102"/>
      <c r="R25" s="102"/>
      <c r="S25" s="102"/>
      <c r="T25" s="102"/>
      <c r="U25" s="102"/>
      <c r="V25" s="102"/>
      <c r="W25" s="102"/>
      <c r="X25" s="102"/>
      <c r="Y25" s="102"/>
      <c r="Z25" s="102"/>
      <c r="AA25" s="102"/>
      <c r="AB25" s="102"/>
      <c r="AC25" s="102"/>
      <c r="AD25" s="102"/>
      <c r="AE25" s="102"/>
      <c r="AF25" s="102"/>
      <c r="AG25" s="102"/>
      <c r="AH25" s="102"/>
      <c r="AI25" s="102"/>
      <c r="AJ25" s="90">
        <f t="shared" si="3"/>
        <v>0</v>
      </c>
      <c r="AK25" s="9">
        <f t="shared" si="4"/>
        <v>0</v>
      </c>
      <c r="AL25" s="9">
        <f t="shared" si="5"/>
        <v>0</v>
      </c>
      <c r="AM25" s="67"/>
      <c r="AN25" s="67"/>
      <c r="AO25" s="67"/>
      <c r="AP25" s="78"/>
      <c r="AQ25" s="78"/>
      <c r="AR25" s="78"/>
      <c r="AS25" s="78"/>
      <c r="AT25" s="78"/>
      <c r="AU25" s="78"/>
      <c r="AV25" s="78"/>
      <c r="AW25" s="78"/>
      <c r="AX25" s="78"/>
      <c r="AY25" s="78"/>
      <c r="AZ25" s="78"/>
      <c r="BA25" s="78"/>
      <c r="BB25" s="78"/>
      <c r="BC25" s="78"/>
      <c r="BD25" s="78"/>
      <c r="BE25" s="78"/>
      <c r="BF25" s="78"/>
    </row>
    <row r="26" ht="21.0" customHeight="1">
      <c r="A26" s="83">
        <v>20.0</v>
      </c>
      <c r="B26" s="104">
        <v>2.25340113005E12</v>
      </c>
      <c r="C26" s="105" t="s">
        <v>169</v>
      </c>
      <c r="D26" s="106" t="s">
        <v>170</v>
      </c>
      <c r="E26" s="102"/>
      <c r="F26" s="102"/>
      <c r="G26" s="102"/>
      <c r="H26" s="102"/>
      <c r="I26" s="102"/>
      <c r="J26" s="102"/>
      <c r="K26" s="102"/>
      <c r="L26" s="102"/>
      <c r="M26" s="102"/>
      <c r="N26" s="102"/>
      <c r="O26" s="102"/>
      <c r="P26" s="103"/>
      <c r="Q26" s="102"/>
      <c r="R26" s="102"/>
      <c r="S26" s="102"/>
      <c r="T26" s="102"/>
      <c r="U26" s="102"/>
      <c r="V26" s="102"/>
      <c r="W26" s="102"/>
      <c r="X26" s="102"/>
      <c r="Y26" s="102"/>
      <c r="Z26" s="102"/>
      <c r="AA26" s="102"/>
      <c r="AB26" s="102"/>
      <c r="AC26" s="102"/>
      <c r="AD26" s="102"/>
      <c r="AE26" s="102"/>
      <c r="AF26" s="102"/>
      <c r="AG26" s="102"/>
      <c r="AH26" s="102"/>
      <c r="AI26" s="102"/>
      <c r="AJ26" s="90">
        <f t="shared" si="3"/>
        <v>0</v>
      </c>
      <c r="AK26" s="9">
        <f t="shared" si="4"/>
        <v>0</v>
      </c>
      <c r="AL26" s="9">
        <f t="shared" si="5"/>
        <v>0</v>
      </c>
      <c r="AM26" s="67"/>
      <c r="AN26" s="67"/>
      <c r="AO26" s="67"/>
      <c r="AP26" s="78"/>
      <c r="AQ26" s="78"/>
      <c r="AR26" s="78"/>
      <c r="AS26" s="78"/>
      <c r="AT26" s="78"/>
      <c r="AU26" s="78"/>
      <c r="AV26" s="78"/>
      <c r="AW26" s="78"/>
      <c r="AX26" s="78"/>
      <c r="AY26" s="78"/>
      <c r="AZ26" s="78"/>
      <c r="BA26" s="78"/>
      <c r="BB26" s="78"/>
      <c r="BC26" s="78"/>
      <c r="BD26" s="78"/>
      <c r="BE26" s="78"/>
      <c r="BF26" s="78"/>
    </row>
    <row r="27" ht="21.0" customHeight="1">
      <c r="A27" s="83">
        <v>21.0</v>
      </c>
      <c r="B27" s="104">
        <v>2.253401130051E12</v>
      </c>
      <c r="C27" s="105" t="s">
        <v>171</v>
      </c>
      <c r="D27" s="106" t="s">
        <v>104</v>
      </c>
      <c r="E27" s="102"/>
      <c r="F27" s="102"/>
      <c r="G27" s="102"/>
      <c r="H27" s="102"/>
      <c r="I27" s="102"/>
      <c r="J27" s="102"/>
      <c r="K27" s="102"/>
      <c r="L27" s="102"/>
      <c r="M27" s="102"/>
      <c r="N27" s="102"/>
      <c r="O27" s="102"/>
      <c r="P27" s="103"/>
      <c r="Q27" s="102"/>
      <c r="R27" s="102"/>
      <c r="S27" s="102"/>
      <c r="T27" s="102"/>
      <c r="U27" s="102"/>
      <c r="V27" s="102"/>
      <c r="W27" s="102"/>
      <c r="X27" s="102"/>
      <c r="Y27" s="102"/>
      <c r="Z27" s="102"/>
      <c r="AA27" s="102"/>
      <c r="AB27" s="102"/>
      <c r="AC27" s="102"/>
      <c r="AD27" s="102"/>
      <c r="AE27" s="102"/>
      <c r="AF27" s="102"/>
      <c r="AG27" s="102"/>
      <c r="AH27" s="102"/>
      <c r="AI27" s="102"/>
      <c r="AJ27" s="90">
        <f t="shared" si="3"/>
        <v>0</v>
      </c>
      <c r="AK27" s="9">
        <f t="shared" si="4"/>
        <v>0</v>
      </c>
      <c r="AL27" s="9">
        <f t="shared" si="5"/>
        <v>0</v>
      </c>
      <c r="AM27" s="67"/>
      <c r="AN27" s="67"/>
      <c r="AO27" s="67"/>
      <c r="AP27" s="78"/>
      <c r="AQ27" s="78"/>
      <c r="AR27" s="78"/>
      <c r="AS27" s="78"/>
      <c r="AT27" s="78"/>
      <c r="AU27" s="78"/>
      <c r="AV27" s="78"/>
      <c r="AW27" s="78"/>
      <c r="AX27" s="78"/>
      <c r="AY27" s="78"/>
      <c r="AZ27" s="78"/>
      <c r="BA27" s="78"/>
      <c r="BB27" s="78"/>
      <c r="BC27" s="78"/>
      <c r="BD27" s="78"/>
      <c r="BE27" s="78"/>
      <c r="BF27" s="78"/>
    </row>
    <row r="28" ht="21.0" customHeight="1">
      <c r="A28" s="83">
        <v>22.0</v>
      </c>
      <c r="B28" s="104">
        <v>2.253401130052E12</v>
      </c>
      <c r="C28" s="105" t="s">
        <v>172</v>
      </c>
      <c r="D28" s="106" t="s">
        <v>173</v>
      </c>
      <c r="E28" s="102"/>
      <c r="F28" s="102"/>
      <c r="G28" s="102"/>
      <c r="H28" s="102"/>
      <c r="I28" s="102"/>
      <c r="J28" s="102"/>
      <c r="K28" s="102"/>
      <c r="L28" s="102"/>
      <c r="M28" s="102"/>
      <c r="N28" s="102"/>
      <c r="O28" s="102"/>
      <c r="P28" s="103"/>
      <c r="Q28" s="102"/>
      <c r="R28" s="102"/>
      <c r="S28" s="102"/>
      <c r="T28" s="102"/>
      <c r="U28" s="102"/>
      <c r="V28" s="102"/>
      <c r="W28" s="102"/>
      <c r="X28" s="102"/>
      <c r="Y28" s="102"/>
      <c r="Z28" s="102"/>
      <c r="AA28" s="102"/>
      <c r="AB28" s="102"/>
      <c r="AC28" s="102"/>
      <c r="AD28" s="102"/>
      <c r="AE28" s="102"/>
      <c r="AF28" s="102"/>
      <c r="AG28" s="102"/>
      <c r="AH28" s="102"/>
      <c r="AI28" s="102"/>
      <c r="AJ28" s="90">
        <f t="shared" si="3"/>
        <v>0</v>
      </c>
      <c r="AK28" s="9">
        <f t="shared" si="4"/>
        <v>0</v>
      </c>
      <c r="AL28" s="9">
        <f t="shared" si="5"/>
        <v>0</v>
      </c>
      <c r="AM28" s="67"/>
      <c r="AN28" s="67"/>
      <c r="AO28" s="67"/>
      <c r="AP28" s="78"/>
      <c r="AQ28" s="78"/>
      <c r="AR28" s="78"/>
      <c r="AS28" s="78"/>
      <c r="AT28" s="78"/>
      <c r="AU28" s="78"/>
      <c r="AV28" s="78"/>
      <c r="AW28" s="78"/>
      <c r="AX28" s="78"/>
      <c r="AY28" s="78"/>
      <c r="AZ28" s="78"/>
      <c r="BA28" s="78"/>
      <c r="BB28" s="78"/>
      <c r="BC28" s="78"/>
      <c r="BD28" s="78"/>
      <c r="BE28" s="78"/>
      <c r="BF28" s="78"/>
    </row>
    <row r="29" ht="21.0" customHeight="1">
      <c r="A29" s="83">
        <v>23.0</v>
      </c>
      <c r="B29" s="104">
        <v>2.253401130053E12</v>
      </c>
      <c r="C29" s="105" t="s">
        <v>162</v>
      </c>
      <c r="D29" s="106" t="s">
        <v>109</v>
      </c>
      <c r="E29" s="102"/>
      <c r="F29" s="102"/>
      <c r="G29" s="102"/>
      <c r="H29" s="102"/>
      <c r="I29" s="102"/>
      <c r="J29" s="102"/>
      <c r="K29" s="102"/>
      <c r="L29" s="102"/>
      <c r="M29" s="102"/>
      <c r="N29" s="102"/>
      <c r="O29" s="102"/>
      <c r="P29" s="103"/>
      <c r="Q29" s="102"/>
      <c r="R29" s="102"/>
      <c r="S29" s="102"/>
      <c r="T29" s="102"/>
      <c r="U29" s="102"/>
      <c r="V29" s="102"/>
      <c r="W29" s="102"/>
      <c r="X29" s="102"/>
      <c r="Y29" s="102"/>
      <c r="Z29" s="102"/>
      <c r="AA29" s="102"/>
      <c r="AB29" s="102"/>
      <c r="AC29" s="102"/>
      <c r="AD29" s="102"/>
      <c r="AE29" s="102"/>
      <c r="AF29" s="102"/>
      <c r="AG29" s="102"/>
      <c r="AH29" s="102"/>
      <c r="AI29" s="102"/>
      <c r="AJ29" s="90">
        <f t="shared" si="3"/>
        <v>0</v>
      </c>
      <c r="AK29" s="9">
        <f t="shared" si="4"/>
        <v>0</v>
      </c>
      <c r="AL29" s="9">
        <f t="shared" si="5"/>
        <v>0</v>
      </c>
      <c r="AM29" s="67"/>
      <c r="AN29" s="67"/>
      <c r="AO29" s="67"/>
      <c r="AP29" s="78"/>
      <c r="AQ29" s="78"/>
      <c r="AR29" s="78"/>
      <c r="AS29" s="78"/>
      <c r="AT29" s="78"/>
      <c r="AU29" s="78"/>
      <c r="AV29" s="78"/>
      <c r="AW29" s="78"/>
      <c r="AX29" s="78"/>
      <c r="AY29" s="78"/>
      <c r="AZ29" s="78"/>
      <c r="BA29" s="78"/>
      <c r="BB29" s="78"/>
      <c r="BC29" s="78"/>
      <c r="BD29" s="78"/>
      <c r="BE29" s="78"/>
      <c r="BF29" s="78"/>
    </row>
    <row r="30" ht="21.0" customHeight="1">
      <c r="A30" s="83">
        <v>24.0</v>
      </c>
      <c r="B30" s="104">
        <v>2.253401130064E12</v>
      </c>
      <c r="C30" s="105" t="s">
        <v>174</v>
      </c>
      <c r="D30" s="106" t="s">
        <v>109</v>
      </c>
      <c r="E30" s="102"/>
      <c r="F30" s="102"/>
      <c r="G30" s="102"/>
      <c r="H30" s="102"/>
      <c r="I30" s="102"/>
      <c r="J30" s="102"/>
      <c r="K30" s="102"/>
      <c r="L30" s="102"/>
      <c r="M30" s="102"/>
      <c r="N30" s="102"/>
      <c r="O30" s="102"/>
      <c r="P30" s="103"/>
      <c r="Q30" s="102"/>
      <c r="R30" s="102"/>
      <c r="S30" s="102"/>
      <c r="T30" s="102"/>
      <c r="U30" s="102"/>
      <c r="V30" s="102"/>
      <c r="W30" s="102"/>
      <c r="X30" s="102"/>
      <c r="Y30" s="102"/>
      <c r="Z30" s="102"/>
      <c r="AA30" s="102"/>
      <c r="AB30" s="102"/>
      <c r="AC30" s="102"/>
      <c r="AD30" s="102"/>
      <c r="AE30" s="102"/>
      <c r="AF30" s="102"/>
      <c r="AG30" s="102"/>
      <c r="AH30" s="102"/>
      <c r="AI30" s="102"/>
      <c r="AJ30" s="90">
        <f t="shared" si="3"/>
        <v>0</v>
      </c>
      <c r="AK30" s="9">
        <f t="shared" si="4"/>
        <v>0</v>
      </c>
      <c r="AL30" s="9">
        <f t="shared" si="5"/>
        <v>0</v>
      </c>
      <c r="AM30" s="67"/>
      <c r="AN30" s="67"/>
      <c r="AO30" s="67"/>
      <c r="AP30" s="78"/>
      <c r="AQ30" s="78"/>
      <c r="AR30" s="78"/>
      <c r="AS30" s="78"/>
      <c r="AT30" s="78"/>
      <c r="AU30" s="78"/>
      <c r="AV30" s="78"/>
      <c r="AW30" s="78"/>
      <c r="AX30" s="78"/>
      <c r="AY30" s="78"/>
      <c r="AZ30" s="78"/>
      <c r="BA30" s="78"/>
      <c r="BB30" s="78"/>
      <c r="BC30" s="78"/>
      <c r="BD30" s="78"/>
      <c r="BE30" s="78"/>
      <c r="BF30" s="78"/>
    </row>
    <row r="31" ht="21.0" customHeight="1">
      <c r="A31" s="83">
        <v>25.0</v>
      </c>
      <c r="B31" s="104">
        <v>2.253401130054E12</v>
      </c>
      <c r="C31" s="105" t="s">
        <v>175</v>
      </c>
      <c r="D31" s="106" t="s">
        <v>176</v>
      </c>
      <c r="E31" s="102"/>
      <c r="F31" s="102"/>
      <c r="G31" s="102"/>
      <c r="H31" s="102"/>
      <c r="I31" s="102"/>
      <c r="J31" s="102"/>
      <c r="K31" s="102"/>
      <c r="L31" s="102"/>
      <c r="M31" s="102"/>
      <c r="N31" s="102"/>
      <c r="O31" s="102"/>
      <c r="P31" s="103"/>
      <c r="Q31" s="102"/>
      <c r="R31" s="102"/>
      <c r="S31" s="102"/>
      <c r="T31" s="102"/>
      <c r="U31" s="102"/>
      <c r="V31" s="102"/>
      <c r="W31" s="102"/>
      <c r="X31" s="102"/>
      <c r="Y31" s="102"/>
      <c r="Z31" s="102"/>
      <c r="AA31" s="102"/>
      <c r="AB31" s="102"/>
      <c r="AC31" s="102"/>
      <c r="AD31" s="102"/>
      <c r="AE31" s="102"/>
      <c r="AF31" s="102"/>
      <c r="AG31" s="102"/>
      <c r="AH31" s="102"/>
      <c r="AI31" s="102"/>
      <c r="AJ31" s="90">
        <f t="shared" si="3"/>
        <v>0</v>
      </c>
      <c r="AK31" s="9">
        <f t="shared" si="4"/>
        <v>0</v>
      </c>
      <c r="AL31" s="9">
        <f t="shared" si="5"/>
        <v>0</v>
      </c>
      <c r="AM31" s="67"/>
      <c r="AN31" s="67"/>
      <c r="AO31" s="67"/>
      <c r="AP31" s="78"/>
      <c r="AQ31" s="78"/>
      <c r="AR31" s="78"/>
      <c r="AS31" s="78"/>
      <c r="AT31" s="78"/>
      <c r="AU31" s="78"/>
      <c r="AV31" s="78"/>
      <c r="AW31" s="78"/>
      <c r="AX31" s="78"/>
      <c r="AY31" s="78"/>
      <c r="AZ31" s="78"/>
      <c r="BA31" s="78"/>
      <c r="BB31" s="78"/>
      <c r="BC31" s="78"/>
      <c r="BD31" s="78"/>
      <c r="BE31" s="78"/>
      <c r="BF31" s="78"/>
    </row>
    <row r="32" ht="21.0" customHeight="1">
      <c r="A32" s="83">
        <v>26.0</v>
      </c>
      <c r="B32" s="104">
        <v>2.253401130065E12</v>
      </c>
      <c r="C32" s="105" t="s">
        <v>177</v>
      </c>
      <c r="D32" s="106" t="s">
        <v>118</v>
      </c>
      <c r="E32" s="102"/>
      <c r="F32" s="102"/>
      <c r="G32" s="102"/>
      <c r="H32" s="102"/>
      <c r="I32" s="102"/>
      <c r="J32" s="102"/>
      <c r="K32" s="102"/>
      <c r="L32" s="102"/>
      <c r="M32" s="102"/>
      <c r="N32" s="102"/>
      <c r="O32" s="102"/>
      <c r="P32" s="103"/>
      <c r="Q32" s="102"/>
      <c r="R32" s="102"/>
      <c r="S32" s="102"/>
      <c r="T32" s="102"/>
      <c r="U32" s="102"/>
      <c r="V32" s="102"/>
      <c r="W32" s="102"/>
      <c r="X32" s="102"/>
      <c r="Y32" s="102"/>
      <c r="Z32" s="102"/>
      <c r="AA32" s="102"/>
      <c r="AB32" s="102"/>
      <c r="AC32" s="102"/>
      <c r="AD32" s="102"/>
      <c r="AE32" s="102"/>
      <c r="AF32" s="102"/>
      <c r="AG32" s="102"/>
      <c r="AH32" s="102"/>
      <c r="AI32" s="102"/>
      <c r="AJ32" s="90">
        <f t="shared" si="3"/>
        <v>0</v>
      </c>
      <c r="AK32" s="9">
        <f t="shared" si="4"/>
        <v>0</v>
      </c>
      <c r="AL32" s="9">
        <f t="shared" si="5"/>
        <v>0</v>
      </c>
      <c r="AM32" s="67"/>
      <c r="AN32" s="67"/>
      <c r="AO32" s="67"/>
      <c r="AP32" s="78"/>
      <c r="AQ32" s="78"/>
      <c r="AR32" s="78"/>
      <c r="AS32" s="78"/>
      <c r="AT32" s="78"/>
      <c r="AU32" s="78"/>
      <c r="AV32" s="78"/>
      <c r="AW32" s="78"/>
      <c r="AX32" s="78"/>
      <c r="AY32" s="78"/>
      <c r="AZ32" s="78"/>
      <c r="BA32" s="78"/>
      <c r="BB32" s="78"/>
      <c r="BC32" s="78"/>
      <c r="BD32" s="78"/>
      <c r="BE32" s="78"/>
      <c r="BF32" s="78"/>
    </row>
    <row r="33" ht="21.0" customHeight="1">
      <c r="A33" s="83">
        <v>27.0</v>
      </c>
      <c r="B33" s="104">
        <v>2.253401130055E12</v>
      </c>
      <c r="C33" s="105" t="s">
        <v>178</v>
      </c>
      <c r="D33" s="106" t="s">
        <v>179</v>
      </c>
      <c r="E33" s="102"/>
      <c r="F33" s="102"/>
      <c r="G33" s="102"/>
      <c r="H33" s="102"/>
      <c r="I33" s="102"/>
      <c r="J33" s="102"/>
      <c r="K33" s="102"/>
      <c r="L33" s="102"/>
      <c r="M33" s="102"/>
      <c r="N33" s="102"/>
      <c r="O33" s="102"/>
      <c r="P33" s="103"/>
      <c r="Q33" s="102"/>
      <c r="R33" s="102"/>
      <c r="S33" s="102"/>
      <c r="T33" s="102"/>
      <c r="U33" s="102"/>
      <c r="V33" s="102"/>
      <c r="W33" s="102"/>
      <c r="X33" s="102"/>
      <c r="Y33" s="102"/>
      <c r="Z33" s="102"/>
      <c r="AA33" s="102"/>
      <c r="AB33" s="102"/>
      <c r="AC33" s="102"/>
      <c r="AD33" s="102"/>
      <c r="AE33" s="102"/>
      <c r="AF33" s="102"/>
      <c r="AG33" s="102"/>
      <c r="AH33" s="102"/>
      <c r="AI33" s="102"/>
      <c r="AJ33" s="90">
        <f t="shared" si="3"/>
        <v>0</v>
      </c>
      <c r="AK33" s="9">
        <f t="shared" si="4"/>
        <v>0</v>
      </c>
      <c r="AL33" s="9">
        <f t="shared" si="5"/>
        <v>0</v>
      </c>
      <c r="AM33" s="67"/>
      <c r="AN33" s="67"/>
      <c r="AO33" s="67"/>
      <c r="AP33" s="78"/>
      <c r="AQ33" s="78"/>
      <c r="AR33" s="78"/>
      <c r="AS33" s="78"/>
      <c r="AT33" s="78"/>
      <c r="AU33" s="78"/>
      <c r="AV33" s="78"/>
      <c r="AW33" s="78"/>
      <c r="AX33" s="78"/>
      <c r="AY33" s="78"/>
      <c r="AZ33" s="78"/>
      <c r="BA33" s="78"/>
      <c r="BB33" s="78"/>
      <c r="BC33" s="78"/>
      <c r="BD33" s="78"/>
      <c r="BE33" s="78"/>
      <c r="BF33" s="78"/>
    </row>
    <row r="34" ht="21.0" customHeight="1">
      <c r="A34" s="83">
        <v>28.0</v>
      </c>
      <c r="B34" s="104">
        <v>2.253401130056E12</v>
      </c>
      <c r="C34" s="105" t="s">
        <v>180</v>
      </c>
      <c r="D34" s="106" t="s">
        <v>181</v>
      </c>
      <c r="E34" s="102"/>
      <c r="F34" s="102"/>
      <c r="G34" s="102"/>
      <c r="H34" s="102"/>
      <c r="I34" s="102"/>
      <c r="J34" s="102"/>
      <c r="K34" s="102"/>
      <c r="L34" s="102"/>
      <c r="M34" s="102"/>
      <c r="N34" s="102"/>
      <c r="O34" s="102"/>
      <c r="P34" s="103"/>
      <c r="Q34" s="102"/>
      <c r="R34" s="102"/>
      <c r="S34" s="102"/>
      <c r="T34" s="102"/>
      <c r="U34" s="102"/>
      <c r="V34" s="102"/>
      <c r="W34" s="102"/>
      <c r="X34" s="102"/>
      <c r="Y34" s="102"/>
      <c r="Z34" s="102"/>
      <c r="AA34" s="102"/>
      <c r="AB34" s="102"/>
      <c r="AC34" s="102"/>
      <c r="AD34" s="102"/>
      <c r="AE34" s="102"/>
      <c r="AF34" s="102"/>
      <c r="AG34" s="102"/>
      <c r="AH34" s="102"/>
      <c r="AI34" s="102"/>
      <c r="AJ34" s="90">
        <f t="shared" si="3"/>
        <v>0</v>
      </c>
      <c r="AK34" s="9">
        <f t="shared" si="4"/>
        <v>0</v>
      </c>
      <c r="AL34" s="9">
        <f t="shared" si="5"/>
        <v>0</v>
      </c>
      <c r="AM34" s="109"/>
      <c r="AN34" s="109"/>
      <c r="AO34" s="109"/>
      <c r="AP34" s="110"/>
      <c r="AQ34" s="110"/>
      <c r="AR34" s="110"/>
      <c r="AS34" s="110"/>
      <c r="AT34" s="110"/>
      <c r="AU34" s="110"/>
      <c r="AV34" s="110"/>
      <c r="AW34" s="110"/>
      <c r="AX34" s="110"/>
      <c r="AY34" s="110"/>
      <c r="AZ34" s="110"/>
      <c r="BA34" s="110"/>
      <c r="BB34" s="110"/>
      <c r="BC34" s="110"/>
      <c r="BD34" s="110"/>
      <c r="BE34" s="110"/>
      <c r="BF34" s="110"/>
    </row>
    <row r="35" ht="21.0" customHeight="1">
      <c r="A35" s="83">
        <v>29.0</v>
      </c>
      <c r="B35" s="104">
        <v>2.253401130057E12</v>
      </c>
      <c r="C35" s="105" t="s">
        <v>182</v>
      </c>
      <c r="D35" s="106" t="s">
        <v>181</v>
      </c>
      <c r="E35" s="102"/>
      <c r="F35" s="102"/>
      <c r="G35" s="102"/>
      <c r="H35" s="102"/>
      <c r="I35" s="102"/>
      <c r="J35" s="102"/>
      <c r="K35" s="102"/>
      <c r="L35" s="102"/>
      <c r="M35" s="102"/>
      <c r="N35" s="102"/>
      <c r="O35" s="102"/>
      <c r="P35" s="103"/>
      <c r="Q35" s="102"/>
      <c r="R35" s="102"/>
      <c r="S35" s="102"/>
      <c r="T35" s="102"/>
      <c r="U35" s="102"/>
      <c r="V35" s="102"/>
      <c r="W35" s="102"/>
      <c r="X35" s="102"/>
      <c r="Y35" s="102"/>
      <c r="Z35" s="102"/>
      <c r="AA35" s="102"/>
      <c r="AB35" s="102"/>
      <c r="AC35" s="102"/>
      <c r="AD35" s="102"/>
      <c r="AE35" s="102"/>
      <c r="AF35" s="102"/>
      <c r="AG35" s="102"/>
      <c r="AH35" s="102"/>
      <c r="AI35" s="102"/>
      <c r="AJ35" s="90">
        <f t="shared" si="3"/>
        <v>0</v>
      </c>
      <c r="AK35" s="9">
        <f t="shared" si="4"/>
        <v>0</v>
      </c>
      <c r="AL35" s="9">
        <f t="shared" si="5"/>
        <v>0</v>
      </c>
      <c r="AM35" s="111"/>
      <c r="AO35" s="67"/>
      <c r="AP35" s="78"/>
      <c r="AQ35" s="78"/>
      <c r="AR35" s="78"/>
      <c r="AS35" s="78"/>
      <c r="AT35" s="78"/>
      <c r="AU35" s="78"/>
      <c r="AV35" s="78"/>
      <c r="AW35" s="78"/>
      <c r="AX35" s="78"/>
      <c r="AY35" s="78"/>
      <c r="AZ35" s="78"/>
      <c r="BA35" s="78"/>
      <c r="BB35" s="78"/>
      <c r="BC35" s="78"/>
      <c r="BD35" s="78"/>
      <c r="BE35" s="78"/>
      <c r="BF35" s="78"/>
    </row>
    <row r="36" ht="21.0" customHeight="1">
      <c r="A36" s="83">
        <v>30.0</v>
      </c>
      <c r="B36" s="104">
        <v>2.253401130058E12</v>
      </c>
      <c r="C36" s="105" t="s">
        <v>183</v>
      </c>
      <c r="D36" s="106" t="s">
        <v>184</v>
      </c>
      <c r="E36" s="102"/>
      <c r="F36" s="102"/>
      <c r="G36" s="102"/>
      <c r="H36" s="102"/>
      <c r="I36" s="102"/>
      <c r="J36" s="102"/>
      <c r="K36" s="102"/>
      <c r="L36" s="102"/>
      <c r="M36" s="102"/>
      <c r="N36" s="102"/>
      <c r="O36" s="102"/>
      <c r="P36" s="103"/>
      <c r="Q36" s="102"/>
      <c r="R36" s="102"/>
      <c r="S36" s="102"/>
      <c r="T36" s="102"/>
      <c r="U36" s="102"/>
      <c r="V36" s="102"/>
      <c r="W36" s="102"/>
      <c r="X36" s="102"/>
      <c r="Y36" s="102"/>
      <c r="Z36" s="102"/>
      <c r="AA36" s="102"/>
      <c r="AB36" s="102"/>
      <c r="AC36" s="102"/>
      <c r="AD36" s="102"/>
      <c r="AE36" s="102"/>
      <c r="AF36" s="102"/>
      <c r="AG36" s="102"/>
      <c r="AH36" s="102"/>
      <c r="AI36" s="102"/>
      <c r="AJ36" s="90">
        <f t="shared" si="3"/>
        <v>0</v>
      </c>
      <c r="AK36" s="9">
        <f t="shared" si="4"/>
        <v>0</v>
      </c>
      <c r="AL36" s="9">
        <f t="shared" si="5"/>
        <v>0</v>
      </c>
      <c r="AM36" s="67"/>
      <c r="AN36" s="67"/>
      <c r="AO36" s="67"/>
      <c r="AP36" s="78"/>
      <c r="AQ36" s="78"/>
      <c r="AR36" s="78"/>
      <c r="AS36" s="78"/>
      <c r="AT36" s="78"/>
      <c r="AU36" s="78"/>
      <c r="AV36" s="78"/>
      <c r="AW36" s="78"/>
      <c r="AX36" s="78"/>
      <c r="AY36" s="78"/>
      <c r="AZ36" s="78"/>
      <c r="BA36" s="78"/>
      <c r="BB36" s="78"/>
      <c r="BC36" s="78"/>
      <c r="BD36" s="78"/>
      <c r="BE36" s="78"/>
      <c r="BF36" s="78"/>
    </row>
    <row r="37" ht="21.0" customHeight="1">
      <c r="A37" s="83">
        <v>31.0</v>
      </c>
      <c r="B37" s="104">
        <v>2.253401130059E12</v>
      </c>
      <c r="C37" s="105" t="s">
        <v>185</v>
      </c>
      <c r="D37" s="106" t="s">
        <v>186</v>
      </c>
      <c r="E37" s="102"/>
      <c r="F37" s="102"/>
      <c r="G37" s="102"/>
      <c r="H37" s="102"/>
      <c r="I37" s="102"/>
      <c r="J37" s="102"/>
      <c r="K37" s="102"/>
      <c r="L37" s="102"/>
      <c r="M37" s="102"/>
      <c r="N37" s="102"/>
      <c r="O37" s="102"/>
      <c r="P37" s="103"/>
      <c r="Q37" s="102"/>
      <c r="R37" s="102"/>
      <c r="S37" s="102"/>
      <c r="T37" s="102"/>
      <c r="U37" s="102"/>
      <c r="V37" s="102"/>
      <c r="W37" s="102"/>
      <c r="X37" s="102"/>
      <c r="Y37" s="102"/>
      <c r="Z37" s="102"/>
      <c r="AA37" s="102"/>
      <c r="AB37" s="102"/>
      <c r="AC37" s="102"/>
      <c r="AD37" s="102"/>
      <c r="AE37" s="102"/>
      <c r="AF37" s="102"/>
      <c r="AG37" s="102"/>
      <c r="AH37" s="102"/>
      <c r="AI37" s="102"/>
      <c r="AJ37" s="90">
        <f t="shared" si="3"/>
        <v>0</v>
      </c>
      <c r="AK37" s="9">
        <f t="shared" si="4"/>
        <v>0</v>
      </c>
      <c r="AL37" s="9">
        <f t="shared" si="5"/>
        <v>0</v>
      </c>
      <c r="AM37" s="67"/>
      <c r="AN37" s="67"/>
      <c r="AO37" s="67"/>
      <c r="AP37" s="78"/>
      <c r="AQ37" s="78"/>
      <c r="AR37" s="78"/>
      <c r="AS37" s="78"/>
      <c r="AT37" s="78"/>
      <c r="AU37" s="78"/>
      <c r="AV37" s="78"/>
      <c r="AW37" s="78"/>
      <c r="AX37" s="78"/>
      <c r="AY37" s="78"/>
      <c r="AZ37" s="78"/>
      <c r="BA37" s="78"/>
      <c r="BB37" s="78"/>
      <c r="BC37" s="78"/>
      <c r="BD37" s="78"/>
      <c r="BE37" s="78"/>
      <c r="BF37" s="78"/>
    </row>
    <row r="38" ht="21.0" customHeight="1">
      <c r="A38" s="83">
        <v>32.0</v>
      </c>
      <c r="B38" s="104">
        <v>2.25340113006E12</v>
      </c>
      <c r="C38" s="105" t="s">
        <v>187</v>
      </c>
      <c r="D38" s="106" t="s">
        <v>126</v>
      </c>
      <c r="E38" s="102"/>
      <c r="F38" s="102"/>
      <c r="G38" s="102"/>
      <c r="H38" s="102"/>
      <c r="I38" s="102"/>
      <c r="J38" s="102"/>
      <c r="K38" s="102"/>
      <c r="L38" s="102"/>
      <c r="M38" s="102"/>
      <c r="N38" s="102"/>
      <c r="O38" s="102"/>
      <c r="P38" s="103"/>
      <c r="Q38" s="102"/>
      <c r="R38" s="102"/>
      <c r="S38" s="102"/>
      <c r="T38" s="102"/>
      <c r="U38" s="102"/>
      <c r="V38" s="102"/>
      <c r="W38" s="102"/>
      <c r="X38" s="102"/>
      <c r="Y38" s="102"/>
      <c r="Z38" s="102"/>
      <c r="AA38" s="102"/>
      <c r="AB38" s="102"/>
      <c r="AC38" s="102"/>
      <c r="AD38" s="102"/>
      <c r="AE38" s="102"/>
      <c r="AF38" s="102"/>
      <c r="AG38" s="102"/>
      <c r="AH38" s="102"/>
      <c r="AI38" s="102"/>
      <c r="AJ38" s="90">
        <f t="shared" si="3"/>
        <v>0</v>
      </c>
      <c r="AK38" s="9">
        <f t="shared" si="4"/>
        <v>0</v>
      </c>
      <c r="AL38" s="9">
        <f t="shared" si="5"/>
        <v>0</v>
      </c>
      <c r="AM38" s="67"/>
      <c r="AN38" s="67"/>
      <c r="AO38" s="67"/>
      <c r="AP38" s="78"/>
      <c r="AQ38" s="78"/>
      <c r="AR38" s="78"/>
      <c r="AS38" s="78"/>
      <c r="AT38" s="78"/>
      <c r="AU38" s="78"/>
      <c r="AV38" s="78"/>
      <c r="AW38" s="78"/>
      <c r="AX38" s="78"/>
      <c r="AY38" s="78"/>
      <c r="AZ38" s="78"/>
      <c r="BA38" s="78"/>
      <c r="BB38" s="78"/>
      <c r="BC38" s="78"/>
      <c r="BD38" s="78"/>
      <c r="BE38" s="78"/>
      <c r="BF38" s="78"/>
    </row>
    <row r="39" ht="21.0" customHeight="1">
      <c r="A39" s="83">
        <v>33.0</v>
      </c>
      <c r="B39" s="104">
        <v>2.253401130061E12</v>
      </c>
      <c r="C39" s="105" t="s">
        <v>188</v>
      </c>
      <c r="D39" s="106" t="s">
        <v>130</v>
      </c>
      <c r="E39" s="102"/>
      <c r="F39" s="102"/>
      <c r="G39" s="102"/>
      <c r="H39" s="102"/>
      <c r="I39" s="102"/>
      <c r="J39" s="102"/>
      <c r="K39" s="102"/>
      <c r="L39" s="102"/>
      <c r="M39" s="102"/>
      <c r="N39" s="102"/>
      <c r="O39" s="102"/>
      <c r="P39" s="103"/>
      <c r="Q39" s="102"/>
      <c r="R39" s="102"/>
      <c r="S39" s="102"/>
      <c r="T39" s="102"/>
      <c r="U39" s="102"/>
      <c r="V39" s="102"/>
      <c r="W39" s="102"/>
      <c r="X39" s="102"/>
      <c r="Y39" s="102"/>
      <c r="Z39" s="102"/>
      <c r="AA39" s="102"/>
      <c r="AB39" s="102"/>
      <c r="AC39" s="102"/>
      <c r="AD39" s="102"/>
      <c r="AE39" s="102"/>
      <c r="AF39" s="102"/>
      <c r="AG39" s="102"/>
      <c r="AH39" s="102"/>
      <c r="AI39" s="102"/>
      <c r="AJ39" s="90">
        <f t="shared" si="3"/>
        <v>0</v>
      </c>
      <c r="AK39" s="9">
        <f t="shared" si="4"/>
        <v>0</v>
      </c>
      <c r="AL39" s="9">
        <f t="shared" si="5"/>
        <v>0</v>
      </c>
      <c r="AM39" s="67"/>
      <c r="AN39" s="67"/>
      <c r="AO39" s="67"/>
      <c r="AP39" s="78"/>
      <c r="AQ39" s="78"/>
      <c r="AR39" s="78"/>
      <c r="AS39" s="78"/>
      <c r="AT39" s="78"/>
      <c r="AU39" s="78"/>
      <c r="AV39" s="78"/>
      <c r="AW39" s="78"/>
      <c r="AX39" s="78"/>
      <c r="AY39" s="78"/>
      <c r="AZ39" s="78"/>
      <c r="BA39" s="78"/>
      <c r="BB39" s="78"/>
      <c r="BC39" s="78"/>
      <c r="BD39" s="78"/>
      <c r="BE39" s="78"/>
      <c r="BF39" s="78"/>
    </row>
    <row r="40" ht="21.0" customHeight="1">
      <c r="A40" s="83">
        <v>34.0</v>
      </c>
      <c r="B40" s="104">
        <v>2.253401130062E12</v>
      </c>
      <c r="C40" s="105" t="s">
        <v>189</v>
      </c>
      <c r="D40" s="106" t="s">
        <v>138</v>
      </c>
      <c r="E40" s="102"/>
      <c r="F40" s="102"/>
      <c r="G40" s="102"/>
      <c r="H40" s="102"/>
      <c r="I40" s="102"/>
      <c r="J40" s="102"/>
      <c r="K40" s="102"/>
      <c r="L40" s="102"/>
      <c r="M40" s="102"/>
      <c r="N40" s="102"/>
      <c r="O40" s="102"/>
      <c r="P40" s="103"/>
      <c r="Q40" s="102"/>
      <c r="R40" s="102"/>
      <c r="S40" s="102"/>
      <c r="T40" s="102"/>
      <c r="U40" s="102"/>
      <c r="V40" s="102"/>
      <c r="W40" s="102"/>
      <c r="X40" s="102"/>
      <c r="Y40" s="102"/>
      <c r="Z40" s="102"/>
      <c r="AA40" s="102"/>
      <c r="AB40" s="102"/>
      <c r="AC40" s="102"/>
      <c r="AD40" s="102"/>
      <c r="AE40" s="102"/>
      <c r="AF40" s="102"/>
      <c r="AG40" s="102"/>
      <c r="AH40" s="102"/>
      <c r="AI40" s="102"/>
      <c r="AJ40" s="90">
        <f t="shared" si="3"/>
        <v>0</v>
      </c>
      <c r="AK40" s="9">
        <f t="shared" si="4"/>
        <v>0</v>
      </c>
      <c r="AL40" s="9">
        <f t="shared" si="5"/>
        <v>0</v>
      </c>
      <c r="AM40" s="67"/>
      <c r="AN40" s="67"/>
      <c r="AO40" s="67"/>
      <c r="AP40" s="78"/>
      <c r="AQ40" s="78"/>
      <c r="AR40" s="78"/>
      <c r="AS40" s="78"/>
      <c r="AT40" s="78"/>
      <c r="AU40" s="78"/>
      <c r="AV40" s="78"/>
      <c r="AW40" s="78"/>
      <c r="AX40" s="78"/>
      <c r="AY40" s="78"/>
      <c r="AZ40" s="78"/>
      <c r="BA40" s="78"/>
      <c r="BB40" s="78"/>
      <c r="BC40" s="78"/>
      <c r="BD40" s="78"/>
      <c r="BE40" s="78"/>
      <c r="BF40" s="78"/>
    </row>
    <row r="41" ht="21.0" customHeight="1">
      <c r="A41" s="83">
        <v>35.0</v>
      </c>
      <c r="B41" s="104">
        <v>2.010210006E9</v>
      </c>
      <c r="C41" s="105" t="s">
        <v>190</v>
      </c>
      <c r="D41" s="106" t="s">
        <v>191</v>
      </c>
      <c r="E41" s="102"/>
      <c r="F41" s="102"/>
      <c r="G41" s="102"/>
      <c r="H41" s="102"/>
      <c r="I41" s="102"/>
      <c r="J41" s="102"/>
      <c r="K41" s="102"/>
      <c r="L41" s="102"/>
      <c r="M41" s="102"/>
      <c r="N41" s="102"/>
      <c r="O41" s="102"/>
      <c r="P41" s="103"/>
      <c r="Q41" s="102"/>
      <c r="R41" s="102"/>
      <c r="S41" s="102"/>
      <c r="T41" s="102"/>
      <c r="U41" s="102"/>
      <c r="V41" s="102"/>
      <c r="W41" s="102"/>
      <c r="X41" s="102"/>
      <c r="Y41" s="102"/>
      <c r="Z41" s="102"/>
      <c r="AA41" s="102"/>
      <c r="AB41" s="102"/>
      <c r="AC41" s="102"/>
      <c r="AD41" s="102"/>
      <c r="AE41" s="102"/>
      <c r="AF41" s="102"/>
      <c r="AG41" s="102"/>
      <c r="AH41" s="102"/>
      <c r="AI41" s="102"/>
      <c r="AJ41" s="90">
        <f t="shared" si="3"/>
        <v>0</v>
      </c>
      <c r="AK41" s="9">
        <f t="shared" si="4"/>
        <v>0</v>
      </c>
      <c r="AL41" s="9">
        <f t="shared" si="5"/>
        <v>0</v>
      </c>
      <c r="AM41" s="112"/>
      <c r="AN41" s="112"/>
      <c r="AO41" s="112"/>
      <c r="AP41" s="112"/>
      <c r="AQ41" s="112"/>
      <c r="AR41" s="112"/>
      <c r="AS41" s="112"/>
      <c r="AT41" s="112"/>
      <c r="AU41" s="112"/>
      <c r="AV41" s="112"/>
      <c r="AW41" s="112"/>
      <c r="AX41" s="112"/>
      <c r="AY41" s="112"/>
      <c r="AZ41" s="112"/>
      <c r="BA41" s="112"/>
      <c r="BB41" s="112"/>
      <c r="BC41" s="112"/>
      <c r="BD41" s="112"/>
      <c r="BE41" s="112"/>
      <c r="BF41" s="112"/>
    </row>
    <row r="42" ht="21.0" customHeight="1">
      <c r="A42" s="83">
        <v>36.0</v>
      </c>
      <c r="B42" s="104">
        <v>2.010090015E9</v>
      </c>
      <c r="C42" s="105" t="s">
        <v>192</v>
      </c>
      <c r="D42" s="106" t="s">
        <v>193</v>
      </c>
      <c r="E42" s="102"/>
      <c r="F42" s="102"/>
      <c r="G42" s="102"/>
      <c r="H42" s="102"/>
      <c r="I42" s="102"/>
      <c r="J42" s="102"/>
      <c r="K42" s="102"/>
      <c r="L42" s="102"/>
      <c r="M42" s="102"/>
      <c r="N42" s="102"/>
      <c r="O42" s="102"/>
      <c r="P42" s="103"/>
      <c r="Q42" s="102"/>
      <c r="R42" s="102"/>
      <c r="S42" s="102"/>
      <c r="T42" s="102"/>
      <c r="U42" s="102"/>
      <c r="V42" s="102"/>
      <c r="W42" s="102"/>
      <c r="X42" s="102"/>
      <c r="Y42" s="102"/>
      <c r="Z42" s="102"/>
      <c r="AA42" s="102"/>
      <c r="AB42" s="102"/>
      <c r="AC42" s="102"/>
      <c r="AD42" s="102"/>
      <c r="AE42" s="102"/>
      <c r="AF42" s="102"/>
      <c r="AG42" s="102"/>
      <c r="AH42" s="102"/>
      <c r="AI42" s="102"/>
      <c r="AJ42" s="90">
        <f t="shared" si="3"/>
        <v>0</v>
      </c>
      <c r="AK42" s="9">
        <f t="shared" si="4"/>
        <v>0</v>
      </c>
      <c r="AL42" s="9">
        <f t="shared" si="5"/>
        <v>0</v>
      </c>
      <c r="AM42" s="67"/>
      <c r="AN42" s="67"/>
      <c r="AO42" s="67"/>
      <c r="AP42" s="78"/>
      <c r="AQ42" s="78"/>
      <c r="AR42" s="78"/>
      <c r="AS42" s="78"/>
      <c r="AT42" s="78"/>
      <c r="AU42" s="78"/>
      <c r="AV42" s="78"/>
      <c r="AW42" s="78"/>
      <c r="AX42" s="78"/>
      <c r="AY42" s="78"/>
      <c r="AZ42" s="78"/>
      <c r="BA42" s="78"/>
      <c r="BB42" s="78"/>
      <c r="BC42" s="78"/>
      <c r="BD42" s="78"/>
      <c r="BE42" s="78"/>
      <c r="BF42" s="78"/>
    </row>
    <row r="43" ht="21.0" customHeight="1">
      <c r="A43" s="83">
        <v>37.0</v>
      </c>
      <c r="B43" s="104">
        <v>2.010110011E9</v>
      </c>
      <c r="C43" s="105" t="s">
        <v>194</v>
      </c>
      <c r="D43" s="106" t="s">
        <v>109</v>
      </c>
      <c r="E43" s="102"/>
      <c r="F43" s="102"/>
      <c r="G43" s="102"/>
      <c r="H43" s="102"/>
      <c r="I43" s="102"/>
      <c r="J43" s="102"/>
      <c r="K43" s="102"/>
      <c r="L43" s="102"/>
      <c r="M43" s="102"/>
      <c r="N43" s="102"/>
      <c r="O43" s="102"/>
      <c r="P43" s="103"/>
      <c r="Q43" s="102"/>
      <c r="R43" s="102"/>
      <c r="S43" s="102"/>
      <c r="T43" s="102"/>
      <c r="U43" s="102"/>
      <c r="V43" s="102"/>
      <c r="W43" s="102"/>
      <c r="X43" s="102"/>
      <c r="Y43" s="102"/>
      <c r="Z43" s="102"/>
      <c r="AA43" s="102"/>
      <c r="AB43" s="102"/>
      <c r="AC43" s="102"/>
      <c r="AD43" s="102"/>
      <c r="AE43" s="102"/>
      <c r="AF43" s="102"/>
      <c r="AG43" s="102"/>
      <c r="AH43" s="102"/>
      <c r="AI43" s="102"/>
      <c r="AJ43" s="90">
        <f t="shared" si="3"/>
        <v>0</v>
      </c>
      <c r="AK43" s="9">
        <f t="shared" si="4"/>
        <v>0</v>
      </c>
      <c r="AL43" s="9">
        <f t="shared" si="5"/>
        <v>0</v>
      </c>
      <c r="AM43" s="67"/>
      <c r="AN43" s="67"/>
      <c r="AO43" s="67"/>
      <c r="AP43" s="78"/>
      <c r="AQ43" s="78"/>
      <c r="AR43" s="78"/>
      <c r="AS43" s="78"/>
      <c r="AT43" s="78"/>
      <c r="AU43" s="78"/>
      <c r="AV43" s="78"/>
      <c r="AW43" s="78"/>
      <c r="AX43" s="78"/>
      <c r="AY43" s="78"/>
      <c r="AZ43" s="78"/>
      <c r="BA43" s="78"/>
      <c r="BB43" s="78"/>
      <c r="BC43" s="78"/>
      <c r="BD43" s="78"/>
      <c r="BE43" s="78"/>
      <c r="BF43" s="78"/>
    </row>
    <row r="44" ht="21.0" customHeight="1">
      <c r="A44" s="83">
        <v>38.0</v>
      </c>
      <c r="B44" s="104">
        <v>2.010110056E9</v>
      </c>
      <c r="C44" s="105" t="s">
        <v>195</v>
      </c>
      <c r="D44" s="106" t="s">
        <v>112</v>
      </c>
      <c r="E44" s="102"/>
      <c r="F44" s="102"/>
      <c r="G44" s="102"/>
      <c r="H44" s="102"/>
      <c r="I44" s="102"/>
      <c r="J44" s="102"/>
      <c r="K44" s="102"/>
      <c r="L44" s="102"/>
      <c r="M44" s="102"/>
      <c r="N44" s="102"/>
      <c r="O44" s="102"/>
      <c r="P44" s="103"/>
      <c r="Q44" s="102"/>
      <c r="R44" s="102"/>
      <c r="S44" s="102"/>
      <c r="T44" s="102"/>
      <c r="U44" s="102"/>
      <c r="V44" s="102"/>
      <c r="W44" s="102"/>
      <c r="X44" s="102"/>
      <c r="Y44" s="102"/>
      <c r="Z44" s="102"/>
      <c r="AA44" s="102"/>
      <c r="AB44" s="102"/>
      <c r="AC44" s="102"/>
      <c r="AD44" s="102"/>
      <c r="AE44" s="102"/>
      <c r="AF44" s="102"/>
      <c r="AG44" s="102"/>
      <c r="AH44" s="102"/>
      <c r="AI44" s="102"/>
      <c r="AJ44" s="90">
        <f t="shared" si="3"/>
        <v>0</v>
      </c>
      <c r="AK44" s="9">
        <f t="shared" si="4"/>
        <v>0</v>
      </c>
      <c r="AL44" s="9">
        <f t="shared" si="5"/>
        <v>0</v>
      </c>
      <c r="AM44" s="67"/>
      <c r="AN44" s="67"/>
      <c r="AO44" s="67"/>
      <c r="AP44" s="78"/>
      <c r="AQ44" s="78"/>
      <c r="AR44" s="78"/>
      <c r="AS44" s="78"/>
      <c r="AT44" s="78"/>
      <c r="AU44" s="78"/>
      <c r="AV44" s="78"/>
      <c r="AW44" s="78"/>
      <c r="AX44" s="78"/>
      <c r="AY44" s="78"/>
      <c r="AZ44" s="78"/>
      <c r="BA44" s="78"/>
      <c r="BB44" s="78"/>
      <c r="BC44" s="78"/>
      <c r="BD44" s="78"/>
      <c r="BE44" s="78"/>
      <c r="BF44" s="78"/>
    </row>
    <row r="45" ht="21.0" customHeight="1">
      <c r="A45" s="83">
        <v>39.0</v>
      </c>
      <c r="B45" s="104">
        <v>2.010110021E9</v>
      </c>
      <c r="C45" s="105" t="s">
        <v>196</v>
      </c>
      <c r="D45" s="106" t="s">
        <v>118</v>
      </c>
      <c r="E45" s="102"/>
      <c r="F45" s="102"/>
      <c r="G45" s="102"/>
      <c r="H45" s="102"/>
      <c r="I45" s="102"/>
      <c r="J45" s="102"/>
      <c r="K45" s="102"/>
      <c r="L45" s="102"/>
      <c r="M45" s="102"/>
      <c r="N45" s="102"/>
      <c r="O45" s="102"/>
      <c r="P45" s="103"/>
      <c r="Q45" s="102"/>
      <c r="R45" s="102"/>
      <c r="S45" s="102"/>
      <c r="T45" s="102"/>
      <c r="U45" s="102"/>
      <c r="V45" s="102"/>
      <c r="W45" s="102"/>
      <c r="X45" s="102"/>
      <c r="Y45" s="102"/>
      <c r="Z45" s="102"/>
      <c r="AA45" s="102"/>
      <c r="AB45" s="102"/>
      <c r="AC45" s="102"/>
      <c r="AD45" s="102"/>
      <c r="AE45" s="102"/>
      <c r="AF45" s="102"/>
      <c r="AG45" s="102"/>
      <c r="AH45" s="102"/>
      <c r="AI45" s="102"/>
      <c r="AJ45" s="90">
        <f t="shared" si="3"/>
        <v>0</v>
      </c>
      <c r="AK45" s="9">
        <f t="shared" si="4"/>
        <v>0</v>
      </c>
      <c r="AL45" s="9">
        <f t="shared" si="5"/>
        <v>0</v>
      </c>
      <c r="AM45" s="67"/>
      <c r="AN45" s="67"/>
      <c r="AO45" s="67"/>
      <c r="AP45" s="78"/>
      <c r="AQ45" s="78"/>
      <c r="AR45" s="78"/>
      <c r="AS45" s="78"/>
      <c r="AT45" s="78"/>
      <c r="AU45" s="78"/>
      <c r="AV45" s="78"/>
      <c r="AW45" s="78"/>
      <c r="AX45" s="78"/>
      <c r="AY45" s="78"/>
      <c r="AZ45" s="78"/>
      <c r="BA45" s="78"/>
      <c r="BB45" s="78"/>
      <c r="BC45" s="78"/>
      <c r="BD45" s="78"/>
      <c r="BE45" s="78"/>
      <c r="BF45" s="78"/>
    </row>
    <row r="46" ht="21.0" customHeight="1">
      <c r="A46" s="83">
        <v>40.0</v>
      </c>
      <c r="B46" s="104">
        <v>2.010110012E9</v>
      </c>
      <c r="C46" s="105" t="s">
        <v>197</v>
      </c>
      <c r="D46" s="106" t="s">
        <v>198</v>
      </c>
      <c r="E46" s="102"/>
      <c r="F46" s="102"/>
      <c r="G46" s="102"/>
      <c r="H46" s="102"/>
      <c r="I46" s="102"/>
      <c r="J46" s="102"/>
      <c r="K46" s="102"/>
      <c r="L46" s="102"/>
      <c r="M46" s="102"/>
      <c r="N46" s="102"/>
      <c r="O46" s="102"/>
      <c r="P46" s="103"/>
      <c r="Q46" s="102"/>
      <c r="R46" s="102"/>
      <c r="S46" s="102"/>
      <c r="T46" s="102"/>
      <c r="U46" s="102"/>
      <c r="V46" s="102"/>
      <c r="W46" s="102"/>
      <c r="X46" s="102"/>
      <c r="Y46" s="102"/>
      <c r="Z46" s="102"/>
      <c r="AA46" s="102"/>
      <c r="AB46" s="102"/>
      <c r="AC46" s="102"/>
      <c r="AD46" s="102"/>
      <c r="AE46" s="102"/>
      <c r="AF46" s="102"/>
      <c r="AG46" s="102"/>
      <c r="AH46" s="102"/>
      <c r="AI46" s="102"/>
      <c r="AJ46" s="90">
        <f t="shared" si="3"/>
        <v>0</v>
      </c>
      <c r="AK46" s="9">
        <f t="shared" si="4"/>
        <v>0</v>
      </c>
      <c r="AL46" s="9">
        <f t="shared" si="5"/>
        <v>0</v>
      </c>
      <c r="AM46" s="67"/>
      <c r="AN46" s="67"/>
      <c r="AO46" s="67"/>
      <c r="AP46" s="78"/>
      <c r="AQ46" s="78"/>
      <c r="AR46" s="78"/>
      <c r="AS46" s="78"/>
      <c r="AT46" s="78"/>
      <c r="AU46" s="78"/>
      <c r="AV46" s="78"/>
      <c r="AW46" s="78"/>
      <c r="AX46" s="78"/>
      <c r="AY46" s="78"/>
      <c r="AZ46" s="78"/>
      <c r="BA46" s="78"/>
      <c r="BB46" s="78"/>
      <c r="BC46" s="78"/>
      <c r="BD46" s="78"/>
      <c r="BE46" s="78"/>
      <c r="BF46" s="78"/>
    </row>
    <row r="47" ht="21.0" customHeight="1">
      <c r="A47" s="83">
        <v>41.0</v>
      </c>
      <c r="B47" s="104">
        <v>2.010110073E9</v>
      </c>
      <c r="C47" s="105" t="s">
        <v>199</v>
      </c>
      <c r="D47" s="106" t="s">
        <v>200</v>
      </c>
      <c r="E47" s="102"/>
      <c r="F47" s="102"/>
      <c r="G47" s="102"/>
      <c r="H47" s="102"/>
      <c r="I47" s="102"/>
      <c r="J47" s="102"/>
      <c r="K47" s="102"/>
      <c r="L47" s="102"/>
      <c r="M47" s="102"/>
      <c r="N47" s="102"/>
      <c r="O47" s="102"/>
      <c r="P47" s="103"/>
      <c r="Q47" s="102"/>
      <c r="R47" s="102"/>
      <c r="S47" s="102"/>
      <c r="T47" s="102"/>
      <c r="U47" s="102"/>
      <c r="V47" s="102"/>
      <c r="W47" s="102"/>
      <c r="X47" s="102"/>
      <c r="Y47" s="102"/>
      <c r="Z47" s="102"/>
      <c r="AA47" s="102"/>
      <c r="AB47" s="102"/>
      <c r="AC47" s="102"/>
      <c r="AD47" s="102"/>
      <c r="AE47" s="102"/>
      <c r="AF47" s="102"/>
      <c r="AG47" s="102"/>
      <c r="AH47" s="102"/>
      <c r="AI47" s="102"/>
      <c r="AJ47" s="90">
        <f t="shared" si="3"/>
        <v>0</v>
      </c>
      <c r="AK47" s="9">
        <f t="shared" si="4"/>
        <v>0</v>
      </c>
      <c r="AL47" s="9">
        <f t="shared" si="5"/>
        <v>0</v>
      </c>
      <c r="AM47" s="67"/>
      <c r="AN47" s="67"/>
      <c r="AO47" s="67"/>
      <c r="AP47" s="78"/>
      <c r="AQ47" s="78"/>
      <c r="AR47" s="78"/>
      <c r="AS47" s="78"/>
      <c r="AT47" s="78"/>
      <c r="AU47" s="78"/>
      <c r="AV47" s="78"/>
      <c r="AW47" s="78"/>
      <c r="AX47" s="78"/>
      <c r="AY47" s="78"/>
      <c r="AZ47" s="78"/>
      <c r="BA47" s="78"/>
      <c r="BB47" s="78"/>
      <c r="BC47" s="78"/>
      <c r="BD47" s="78"/>
      <c r="BE47" s="78"/>
      <c r="BF47" s="78"/>
    </row>
    <row r="48" ht="21.0" customHeight="1">
      <c r="A48" s="83">
        <v>42.0</v>
      </c>
      <c r="B48" s="104">
        <v>2.010110008E9</v>
      </c>
      <c r="C48" s="105" t="s">
        <v>201</v>
      </c>
      <c r="D48" s="106" t="s">
        <v>181</v>
      </c>
      <c r="E48" s="102"/>
      <c r="F48" s="102"/>
      <c r="G48" s="102"/>
      <c r="H48" s="102"/>
      <c r="I48" s="102"/>
      <c r="J48" s="102"/>
      <c r="K48" s="102"/>
      <c r="L48" s="102"/>
      <c r="M48" s="102"/>
      <c r="N48" s="102"/>
      <c r="O48" s="102"/>
      <c r="P48" s="103"/>
      <c r="Q48" s="102"/>
      <c r="R48" s="102"/>
      <c r="S48" s="102"/>
      <c r="T48" s="102"/>
      <c r="U48" s="102"/>
      <c r="V48" s="102"/>
      <c r="W48" s="102"/>
      <c r="X48" s="102"/>
      <c r="Y48" s="102"/>
      <c r="Z48" s="102"/>
      <c r="AA48" s="102"/>
      <c r="AB48" s="102"/>
      <c r="AC48" s="102"/>
      <c r="AD48" s="102"/>
      <c r="AE48" s="102"/>
      <c r="AF48" s="102"/>
      <c r="AG48" s="102"/>
      <c r="AH48" s="102"/>
      <c r="AI48" s="102"/>
      <c r="AJ48" s="90">
        <f t="shared" si="3"/>
        <v>0</v>
      </c>
      <c r="AK48" s="9">
        <f t="shared" si="4"/>
        <v>0</v>
      </c>
      <c r="AL48" s="9">
        <f t="shared" si="5"/>
        <v>0</v>
      </c>
      <c r="AM48" s="67"/>
      <c r="AN48" s="67"/>
      <c r="AO48" s="67"/>
      <c r="AP48" s="78"/>
      <c r="AQ48" s="78"/>
      <c r="AR48" s="78"/>
      <c r="AS48" s="78"/>
      <c r="AT48" s="78"/>
      <c r="AU48" s="78"/>
      <c r="AV48" s="78"/>
      <c r="AW48" s="78"/>
      <c r="AX48" s="78"/>
      <c r="AY48" s="78"/>
      <c r="AZ48" s="78"/>
      <c r="BA48" s="78"/>
      <c r="BB48" s="78"/>
      <c r="BC48" s="78"/>
      <c r="BD48" s="78"/>
      <c r="BE48" s="78"/>
      <c r="BF48" s="78"/>
    </row>
    <row r="49" ht="21.0" customHeight="1">
      <c r="A49" s="83">
        <v>43.0</v>
      </c>
      <c r="B49" s="104">
        <v>2.010110024E9</v>
      </c>
      <c r="C49" s="105" t="s">
        <v>127</v>
      </c>
      <c r="D49" s="106" t="s">
        <v>202</v>
      </c>
      <c r="E49" s="102"/>
      <c r="F49" s="102"/>
      <c r="G49" s="102"/>
      <c r="H49" s="102"/>
      <c r="I49" s="102"/>
      <c r="J49" s="102"/>
      <c r="K49" s="102"/>
      <c r="L49" s="102"/>
      <c r="M49" s="102"/>
      <c r="N49" s="102"/>
      <c r="O49" s="102"/>
      <c r="P49" s="103"/>
      <c r="Q49" s="102"/>
      <c r="R49" s="102"/>
      <c r="S49" s="102"/>
      <c r="T49" s="102"/>
      <c r="U49" s="102"/>
      <c r="V49" s="102"/>
      <c r="W49" s="102"/>
      <c r="X49" s="102"/>
      <c r="Y49" s="102"/>
      <c r="Z49" s="102"/>
      <c r="AA49" s="102"/>
      <c r="AB49" s="102"/>
      <c r="AC49" s="102"/>
      <c r="AD49" s="102"/>
      <c r="AE49" s="102"/>
      <c r="AF49" s="102"/>
      <c r="AG49" s="102"/>
      <c r="AH49" s="102"/>
      <c r="AI49" s="102"/>
      <c r="AJ49" s="90">
        <f t="shared" si="3"/>
        <v>0</v>
      </c>
      <c r="AK49" s="9">
        <f t="shared" si="4"/>
        <v>0</v>
      </c>
      <c r="AL49" s="9">
        <f t="shared" si="5"/>
        <v>0</v>
      </c>
      <c r="AM49" s="67"/>
      <c r="AN49" s="67"/>
      <c r="AO49" s="67"/>
      <c r="AP49" s="78"/>
      <c r="AQ49" s="78"/>
      <c r="AR49" s="78"/>
      <c r="AS49" s="78"/>
      <c r="AT49" s="78"/>
      <c r="AU49" s="78"/>
      <c r="AV49" s="78"/>
      <c r="AW49" s="78"/>
      <c r="AX49" s="78"/>
      <c r="AY49" s="78"/>
      <c r="AZ49" s="78"/>
      <c r="BA49" s="78"/>
      <c r="BB49" s="78"/>
      <c r="BC49" s="78"/>
      <c r="BD49" s="78"/>
      <c r="BE49" s="78"/>
      <c r="BF49" s="78"/>
    </row>
    <row r="50" ht="21.0" customHeight="1">
      <c r="A50" s="83">
        <v>44.0</v>
      </c>
      <c r="B50" s="104">
        <v>2.010090058E9</v>
      </c>
      <c r="C50" s="105" t="s">
        <v>203</v>
      </c>
      <c r="D50" s="106" t="s">
        <v>204</v>
      </c>
      <c r="E50" s="102"/>
      <c r="F50" s="102"/>
      <c r="G50" s="102"/>
      <c r="H50" s="102"/>
      <c r="I50" s="102"/>
      <c r="J50" s="102"/>
      <c r="K50" s="102"/>
      <c r="L50" s="102"/>
      <c r="M50" s="102"/>
      <c r="N50" s="102"/>
      <c r="O50" s="102"/>
      <c r="P50" s="103"/>
      <c r="Q50" s="102"/>
      <c r="R50" s="102"/>
      <c r="S50" s="102"/>
      <c r="T50" s="102"/>
      <c r="U50" s="102"/>
      <c r="V50" s="102"/>
      <c r="W50" s="102"/>
      <c r="X50" s="102"/>
      <c r="Y50" s="102"/>
      <c r="Z50" s="102"/>
      <c r="AA50" s="102"/>
      <c r="AB50" s="102"/>
      <c r="AC50" s="102"/>
      <c r="AD50" s="102"/>
      <c r="AE50" s="102"/>
      <c r="AF50" s="102"/>
      <c r="AG50" s="102"/>
      <c r="AH50" s="102"/>
      <c r="AI50" s="102"/>
      <c r="AJ50" s="90">
        <f t="shared" si="3"/>
        <v>0</v>
      </c>
      <c r="AK50" s="9">
        <f t="shared" si="4"/>
        <v>0</v>
      </c>
      <c r="AL50" s="9">
        <f t="shared" si="5"/>
        <v>0</v>
      </c>
      <c r="AM50" s="67"/>
      <c r="AN50" s="67"/>
      <c r="AO50" s="67"/>
      <c r="AP50" s="78"/>
      <c r="AQ50" s="78"/>
      <c r="AR50" s="78"/>
      <c r="AS50" s="78"/>
      <c r="AT50" s="78"/>
      <c r="AU50" s="78"/>
      <c r="AV50" s="78"/>
      <c r="AW50" s="78"/>
      <c r="AX50" s="78"/>
      <c r="AY50" s="78"/>
      <c r="AZ50" s="78"/>
      <c r="BA50" s="78"/>
      <c r="BB50" s="78"/>
      <c r="BC50" s="78"/>
      <c r="BD50" s="78"/>
      <c r="BE50" s="78"/>
      <c r="BF50" s="78"/>
    </row>
    <row r="51" ht="21.0" customHeight="1">
      <c r="A51" s="113" t="s">
        <v>142</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7"/>
      <c r="AJ51" s="90">
        <f t="shared" ref="AJ51:AL51" si="6">SUM(AJ8:AJ50)</f>
        <v>0</v>
      </c>
      <c r="AK51" s="90">
        <f t="shared" si="6"/>
        <v>0</v>
      </c>
      <c r="AL51" s="90">
        <f t="shared" si="6"/>
        <v>0</v>
      </c>
      <c r="AM51" s="90" t="s">
        <v>205</v>
      </c>
      <c r="AN51" s="90" t="s">
        <v>206</v>
      </c>
      <c r="AO51" s="90" t="s">
        <v>207</v>
      </c>
      <c r="AP51" s="67"/>
      <c r="AQ51" s="67"/>
      <c r="AR51" s="78"/>
      <c r="AS51" s="78"/>
      <c r="AT51" s="78"/>
      <c r="AU51" s="78"/>
      <c r="AV51" s="78"/>
      <c r="AW51" s="78"/>
      <c r="AX51" s="78"/>
      <c r="AY51" s="78"/>
      <c r="AZ51" s="78"/>
      <c r="BA51" s="78"/>
      <c r="BB51" s="78"/>
      <c r="BC51" s="78"/>
      <c r="BD51" s="78"/>
      <c r="BE51" s="78"/>
      <c r="BF51" s="78"/>
    </row>
    <row r="52" ht="21.0" customHeight="1">
      <c r="A52" s="97" t="s">
        <v>143</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c r="AM52" s="90"/>
      <c r="AN52" s="90"/>
      <c r="AO52" s="90"/>
      <c r="AP52" s="67"/>
      <c r="AQ52" s="67"/>
      <c r="AR52" s="78"/>
      <c r="AS52" s="78"/>
      <c r="AT52" s="78"/>
      <c r="AU52" s="78"/>
      <c r="AV52" s="78"/>
      <c r="AW52" s="78"/>
      <c r="AX52" s="78"/>
      <c r="AY52" s="78"/>
      <c r="AZ52" s="78"/>
      <c r="BA52" s="78"/>
      <c r="BB52" s="78"/>
      <c r="BC52" s="78"/>
      <c r="BD52" s="78"/>
      <c r="BE52" s="78"/>
      <c r="BF52" s="78"/>
    </row>
    <row r="53" ht="18.0" customHeight="1">
      <c r="A53" s="114"/>
      <c r="B53" s="114"/>
      <c r="C53" s="115"/>
      <c r="E53" s="68"/>
      <c r="F53" s="68"/>
      <c r="G53" s="68"/>
      <c r="H53" s="116"/>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68"/>
      <c r="AN53" s="68"/>
      <c r="AO53" s="68"/>
      <c r="AP53" s="68"/>
      <c r="AQ53" s="68"/>
      <c r="AR53" s="68"/>
      <c r="AS53" s="68"/>
      <c r="AT53" s="68"/>
      <c r="AU53" s="68"/>
      <c r="AV53" s="68"/>
      <c r="AW53" s="68"/>
      <c r="AX53" s="68"/>
      <c r="AY53" s="68"/>
      <c r="AZ53" s="68"/>
      <c r="BA53" s="68"/>
      <c r="BB53" s="68"/>
      <c r="BC53" s="68"/>
      <c r="BD53" s="68"/>
      <c r="BE53" s="68"/>
      <c r="BF53" s="68"/>
    </row>
    <row r="54" ht="18.0" customHeight="1">
      <c r="A54" s="68"/>
      <c r="B54" s="68"/>
      <c r="C54" s="115"/>
      <c r="D54" s="68"/>
      <c r="E54" s="68"/>
      <c r="F54" s="68"/>
      <c r="G54" s="68"/>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68"/>
      <c r="AN54" s="68"/>
      <c r="AO54" s="68"/>
      <c r="AP54" s="68"/>
      <c r="AQ54" s="68"/>
      <c r="AR54" s="68"/>
      <c r="AS54" s="68"/>
      <c r="AT54" s="68"/>
      <c r="AU54" s="68"/>
      <c r="AV54" s="68"/>
      <c r="AW54" s="68"/>
      <c r="AX54" s="68"/>
      <c r="AY54" s="68"/>
      <c r="AZ54" s="68"/>
      <c r="BA54" s="68"/>
      <c r="BB54" s="68"/>
      <c r="BC54" s="68"/>
      <c r="BD54" s="68"/>
      <c r="BE54" s="68"/>
      <c r="BF54" s="68"/>
    </row>
    <row r="55" ht="18.0" customHeight="1">
      <c r="A55" s="68"/>
      <c r="B55" s="68"/>
      <c r="C55" s="115"/>
      <c r="D55" s="68"/>
      <c r="E55" s="68"/>
      <c r="F55" s="68"/>
      <c r="G55" s="68"/>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68"/>
      <c r="AN55" s="68"/>
      <c r="AO55" s="68"/>
      <c r="AP55" s="68"/>
      <c r="AQ55" s="68"/>
      <c r="AR55" s="68"/>
      <c r="AS55" s="68"/>
      <c r="AT55" s="68"/>
      <c r="AU55" s="68"/>
      <c r="AV55" s="68"/>
      <c r="AW55" s="68"/>
      <c r="AX55" s="68"/>
      <c r="AY55" s="68"/>
      <c r="AZ55" s="68"/>
      <c r="BA55" s="68"/>
      <c r="BB55" s="68"/>
      <c r="BC55" s="68"/>
      <c r="BD55" s="68"/>
      <c r="BE55" s="68"/>
      <c r="BF55" s="68"/>
    </row>
    <row r="56" ht="18.0" customHeight="1">
      <c r="A56" s="68"/>
      <c r="B56" s="68"/>
      <c r="C56" s="115"/>
      <c r="E56" s="68"/>
      <c r="F56" s="68"/>
      <c r="G56" s="68"/>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68"/>
      <c r="AN56" s="68"/>
      <c r="AO56" s="68"/>
      <c r="AP56" s="68"/>
      <c r="AQ56" s="68"/>
      <c r="AR56" s="68"/>
      <c r="AS56" s="68"/>
      <c r="AT56" s="68"/>
      <c r="AU56" s="68"/>
      <c r="AV56" s="68"/>
      <c r="AW56" s="68"/>
      <c r="AX56" s="68"/>
      <c r="AY56" s="68"/>
      <c r="AZ56" s="68"/>
      <c r="BA56" s="68"/>
      <c r="BB56" s="68"/>
      <c r="BC56" s="68"/>
      <c r="BD56" s="68"/>
      <c r="BE56" s="68"/>
      <c r="BF56" s="68"/>
    </row>
    <row r="57" ht="18.0" customHeight="1">
      <c r="A57" s="68"/>
      <c r="B57" s="68"/>
      <c r="C57" s="115"/>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c r="AN57" s="68"/>
      <c r="AO57" s="68"/>
      <c r="AP57" s="68"/>
      <c r="AQ57" s="68"/>
      <c r="AR57" s="68"/>
      <c r="AS57" s="68"/>
      <c r="AT57" s="68"/>
      <c r="AU57" s="68"/>
      <c r="AV57" s="68"/>
      <c r="AW57" s="68"/>
      <c r="AX57" s="68"/>
      <c r="AY57" s="68"/>
      <c r="AZ57" s="68"/>
      <c r="BA57" s="68"/>
      <c r="BB57" s="68"/>
      <c r="BC57" s="68"/>
      <c r="BD57" s="68"/>
      <c r="BE57" s="68"/>
      <c r="BF57" s="68"/>
    </row>
    <row r="58" ht="18.0" customHeight="1">
      <c r="A58" s="68"/>
      <c r="B58" s="68"/>
      <c r="C58" s="115"/>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c r="AP58" s="68"/>
      <c r="AQ58" s="68"/>
      <c r="AR58" s="68"/>
      <c r="AS58" s="68"/>
      <c r="AT58" s="68"/>
      <c r="AU58" s="68"/>
      <c r="AV58" s="68"/>
      <c r="AW58" s="68"/>
      <c r="AX58" s="68"/>
      <c r="AY58" s="68"/>
      <c r="AZ58" s="68"/>
      <c r="BA58" s="68"/>
      <c r="BB58" s="68"/>
      <c r="BC58" s="68"/>
      <c r="BD58" s="68"/>
      <c r="BE58" s="68"/>
      <c r="BF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c r="AP59" s="68"/>
      <c r="AQ59" s="68"/>
      <c r="AR59" s="68"/>
      <c r="AS59" s="68"/>
      <c r="AT59" s="68"/>
      <c r="AU59" s="68"/>
      <c r="AV59" s="68"/>
      <c r="AW59" s="68"/>
      <c r="AX59" s="68"/>
      <c r="AY59" s="68"/>
      <c r="AZ59" s="68"/>
      <c r="BA59" s="68"/>
      <c r="BB59" s="68"/>
      <c r="BC59" s="68"/>
      <c r="BD59" s="68"/>
      <c r="BE59" s="68"/>
      <c r="BF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36 F6:G50 H6 I6:I36 J6:J50 K6:L36 M6:N50 O6:P6 Q6:AI50">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6" t="s">
        <v>22</v>
      </c>
      <c r="Q1" s="67" t="s">
        <v>23</v>
      </c>
      <c r="AM1" s="68"/>
    </row>
    <row r="2" ht="22.5" customHeight="1">
      <c r="A2" s="67" t="s">
        <v>24</v>
      </c>
      <c r="Q2" s="67" t="s">
        <v>25</v>
      </c>
      <c r="AM2" s="68"/>
    </row>
    <row r="3" ht="31.5" customHeight="1">
      <c r="A3" s="69" t="s">
        <v>208</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I6" si="2">IF(WEEKDAY(E5)=1,"CN",WEEKDAY(E5))</f>
        <v>5</v>
      </c>
      <c r="F6" s="82">
        <f t="shared" si="2"/>
        <v>6</v>
      </c>
      <c r="G6" s="82">
        <f t="shared" si="2"/>
        <v>7</v>
      </c>
      <c r="H6" s="82" t="str">
        <f t="shared" si="2"/>
        <v>CN</v>
      </c>
      <c r="I6" s="82">
        <f t="shared" si="2"/>
        <v>2</v>
      </c>
      <c r="J6" s="82" t="s">
        <v>209</v>
      </c>
      <c r="K6" s="82">
        <f t="shared" ref="K6:AI6" si="3">IF(WEEKDAY(K5)=1,"CN",WEEKDAY(K5))</f>
        <v>4</v>
      </c>
      <c r="L6" s="82">
        <f t="shared" si="3"/>
        <v>5</v>
      </c>
      <c r="M6" s="82">
        <f t="shared" si="3"/>
        <v>6</v>
      </c>
      <c r="N6" s="82">
        <f t="shared" si="3"/>
        <v>7</v>
      </c>
      <c r="O6" s="82" t="str">
        <f t="shared" si="3"/>
        <v>CN</v>
      </c>
      <c r="P6" s="82">
        <f t="shared" si="3"/>
        <v>2</v>
      </c>
      <c r="Q6" s="82">
        <f t="shared" si="3"/>
        <v>3</v>
      </c>
      <c r="R6" s="82">
        <f t="shared" si="3"/>
        <v>4</v>
      </c>
      <c r="S6" s="82">
        <f t="shared" si="3"/>
        <v>5</v>
      </c>
      <c r="T6" s="82">
        <f t="shared" si="3"/>
        <v>6</v>
      </c>
      <c r="U6" s="82">
        <f t="shared" si="3"/>
        <v>7</v>
      </c>
      <c r="V6" s="82" t="str">
        <f t="shared" si="3"/>
        <v>CN</v>
      </c>
      <c r="W6" s="82">
        <f t="shared" si="3"/>
        <v>2</v>
      </c>
      <c r="X6" s="82">
        <f t="shared" si="3"/>
        <v>3</v>
      </c>
      <c r="Y6" s="82">
        <f t="shared" si="3"/>
        <v>4</v>
      </c>
      <c r="Z6" s="82">
        <f t="shared" si="3"/>
        <v>5</v>
      </c>
      <c r="AA6" s="82">
        <f t="shared" si="3"/>
        <v>6</v>
      </c>
      <c r="AB6" s="82">
        <f t="shared" si="3"/>
        <v>7</v>
      </c>
      <c r="AC6" s="82" t="str">
        <f t="shared" si="3"/>
        <v>CN</v>
      </c>
      <c r="AD6" s="82">
        <f t="shared" si="3"/>
        <v>2</v>
      </c>
      <c r="AE6" s="82">
        <f t="shared" si="3"/>
        <v>3</v>
      </c>
      <c r="AF6" s="82">
        <f t="shared" si="3"/>
        <v>4</v>
      </c>
      <c r="AG6" s="82">
        <f t="shared" si="3"/>
        <v>5</v>
      </c>
      <c r="AH6" s="82">
        <f t="shared" si="3"/>
        <v>6</v>
      </c>
      <c r="AI6" s="82">
        <f t="shared" si="3"/>
        <v>7</v>
      </c>
      <c r="AJ6" s="79"/>
      <c r="AK6" s="79"/>
      <c r="AL6" s="79"/>
      <c r="AM6" s="78"/>
    </row>
    <row r="7" ht="21.0" customHeight="1">
      <c r="A7" s="83">
        <v>1.0</v>
      </c>
      <c r="B7" s="118">
        <v>2.253401230002E12</v>
      </c>
      <c r="C7" s="119" t="s">
        <v>210</v>
      </c>
      <c r="D7" s="120" t="s">
        <v>211</v>
      </c>
      <c r="E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90">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23"/>
    </row>
    <row r="8" ht="21.0" customHeight="1">
      <c r="A8" s="83">
        <v>2.0</v>
      </c>
      <c r="B8" s="124">
        <v>2.253401230003E12</v>
      </c>
      <c r="C8" s="125" t="s">
        <v>212</v>
      </c>
      <c r="D8" s="126" t="s">
        <v>213</v>
      </c>
      <c r="E8" s="121"/>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90">
        <f t="shared" si="4"/>
        <v>0</v>
      </c>
      <c r="AK8" s="9">
        <f t="shared" si="5"/>
        <v>0</v>
      </c>
      <c r="AL8" s="9">
        <f t="shared" si="6"/>
        <v>0</v>
      </c>
      <c r="AM8" s="123"/>
    </row>
    <row r="9" ht="21.0" customHeight="1">
      <c r="A9" s="83">
        <v>3.0</v>
      </c>
      <c r="B9" s="124">
        <v>2.253401230004E12</v>
      </c>
      <c r="C9" s="125" t="s">
        <v>214</v>
      </c>
      <c r="D9" s="126" t="s">
        <v>215</v>
      </c>
      <c r="E9" s="1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90">
        <f t="shared" si="4"/>
        <v>0</v>
      </c>
      <c r="AK9" s="9">
        <f t="shared" si="5"/>
        <v>0</v>
      </c>
      <c r="AL9" s="9">
        <f t="shared" si="6"/>
        <v>0</v>
      </c>
      <c r="AM9" s="123"/>
    </row>
    <row r="10" ht="21.0" customHeight="1">
      <c r="A10" s="83">
        <v>4.0</v>
      </c>
      <c r="B10" s="124">
        <v>2.253401230005E12</v>
      </c>
      <c r="C10" s="125" t="s">
        <v>216</v>
      </c>
      <c r="D10" s="126" t="s">
        <v>217</v>
      </c>
      <c r="E10" s="121"/>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90">
        <f t="shared" si="4"/>
        <v>0</v>
      </c>
      <c r="AK10" s="9">
        <f t="shared" si="5"/>
        <v>0</v>
      </c>
      <c r="AL10" s="9">
        <f t="shared" si="6"/>
        <v>0</v>
      </c>
      <c r="AM10" s="123"/>
    </row>
    <row r="11" ht="21.0" customHeight="1">
      <c r="A11" s="83">
        <v>5.0</v>
      </c>
      <c r="B11" s="124">
        <v>2.253401230006E12</v>
      </c>
      <c r="C11" s="125" t="s">
        <v>218</v>
      </c>
      <c r="D11" s="126" t="s">
        <v>53</v>
      </c>
      <c r="E11" s="121"/>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90">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23"/>
    </row>
    <row r="12" ht="21.0" customHeight="1">
      <c r="A12" s="83">
        <v>6.0</v>
      </c>
      <c r="B12" s="124">
        <v>2.253401230007E12</v>
      </c>
      <c r="C12" s="125" t="s">
        <v>219</v>
      </c>
      <c r="D12" s="126" t="s">
        <v>220</v>
      </c>
      <c r="E12" s="121"/>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90">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23"/>
    </row>
    <row r="13" ht="21.0" customHeight="1">
      <c r="A13" s="83">
        <v>7.0</v>
      </c>
      <c r="B13" s="124">
        <v>2.253401230008E12</v>
      </c>
      <c r="C13" s="125" t="s">
        <v>221</v>
      </c>
      <c r="D13" s="126" t="s">
        <v>59</v>
      </c>
      <c r="E13" s="121"/>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90">
        <f t="shared" si="7"/>
        <v>0</v>
      </c>
      <c r="AK13" s="9">
        <f t="shared" si="5"/>
        <v>0</v>
      </c>
      <c r="AL13" s="9">
        <f t="shared" si="8"/>
        <v>0</v>
      </c>
      <c r="AM13" s="123"/>
    </row>
    <row r="14" ht="21.0" customHeight="1">
      <c r="A14" s="83">
        <v>8.0</v>
      </c>
      <c r="B14" s="124">
        <v>2.253401230009E12</v>
      </c>
      <c r="C14" s="125" t="s">
        <v>222</v>
      </c>
      <c r="D14" s="126" t="s">
        <v>69</v>
      </c>
      <c r="E14" s="127"/>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90">
        <f t="shared" si="7"/>
        <v>0</v>
      </c>
      <c r="AK14" s="9">
        <f t="shared" si="5"/>
        <v>0</v>
      </c>
      <c r="AL14" s="9">
        <f t="shared" si="8"/>
        <v>0</v>
      </c>
      <c r="AM14" s="123"/>
    </row>
    <row r="15" ht="21.0" customHeight="1">
      <c r="A15" s="83">
        <v>9.0</v>
      </c>
      <c r="B15" s="124">
        <v>2.25340123001E12</v>
      </c>
      <c r="C15" s="125" t="s">
        <v>223</v>
      </c>
      <c r="D15" s="126" t="s">
        <v>80</v>
      </c>
      <c r="E15" s="127"/>
      <c r="F15" s="102"/>
      <c r="G15" s="102"/>
      <c r="H15" s="102"/>
      <c r="I15" s="102"/>
      <c r="J15" s="102"/>
      <c r="K15" s="102"/>
      <c r="L15" s="102"/>
      <c r="M15" s="102"/>
      <c r="N15" s="128"/>
      <c r="O15" s="102"/>
      <c r="P15" s="102"/>
      <c r="Q15" s="102"/>
      <c r="R15" s="102"/>
      <c r="S15" s="102"/>
      <c r="T15" s="102"/>
      <c r="U15" s="102"/>
      <c r="V15" s="102"/>
      <c r="W15" s="102"/>
      <c r="X15" s="102"/>
      <c r="Y15" s="102"/>
      <c r="Z15" s="102"/>
      <c r="AA15" s="102"/>
      <c r="AB15" s="102"/>
      <c r="AC15" s="102"/>
      <c r="AD15" s="102"/>
      <c r="AE15" s="102"/>
      <c r="AF15" s="102"/>
      <c r="AG15" s="102"/>
      <c r="AH15" s="102"/>
      <c r="AI15" s="102"/>
      <c r="AJ15" s="90">
        <f t="shared" si="7"/>
        <v>0</v>
      </c>
      <c r="AK15" s="9">
        <f t="shared" si="5"/>
        <v>0</v>
      </c>
      <c r="AL15" s="9">
        <f t="shared" si="8"/>
        <v>0</v>
      </c>
      <c r="AM15" s="123"/>
    </row>
    <row r="16" ht="21.0" customHeight="1">
      <c r="A16" s="83">
        <v>10.0</v>
      </c>
      <c r="B16" s="124">
        <v>2.253401230011E12</v>
      </c>
      <c r="C16" s="125" t="s">
        <v>224</v>
      </c>
      <c r="D16" s="126" t="s">
        <v>80</v>
      </c>
      <c r="E16" s="121"/>
      <c r="F16" s="122"/>
      <c r="G16" s="122"/>
      <c r="H16" s="122"/>
      <c r="I16" s="122"/>
      <c r="J16" s="122"/>
      <c r="K16" s="122"/>
      <c r="L16" s="122"/>
      <c r="M16" s="122"/>
      <c r="N16" s="129"/>
      <c r="O16" s="122"/>
      <c r="P16" s="122"/>
      <c r="Q16" s="122"/>
      <c r="R16" s="122"/>
      <c r="S16" s="122"/>
      <c r="T16" s="122"/>
      <c r="U16" s="122"/>
      <c r="V16" s="122"/>
      <c r="W16" s="122"/>
      <c r="X16" s="122"/>
      <c r="Y16" s="122"/>
      <c r="Z16" s="122"/>
      <c r="AA16" s="122"/>
      <c r="AB16" s="122"/>
      <c r="AC16" s="122"/>
      <c r="AD16" s="122"/>
      <c r="AE16" s="122"/>
      <c r="AF16" s="122"/>
      <c r="AG16" s="122"/>
      <c r="AH16" s="122"/>
      <c r="AI16" s="122"/>
      <c r="AJ16" s="90">
        <f t="shared" si="7"/>
        <v>0</v>
      </c>
      <c r="AK16" s="9">
        <f t="shared" si="5"/>
        <v>0</v>
      </c>
      <c r="AL16" s="9">
        <f t="shared" si="8"/>
        <v>0</v>
      </c>
      <c r="AM16" s="123"/>
    </row>
    <row r="17" ht="21.0" customHeight="1">
      <c r="A17" s="83">
        <v>11.0</v>
      </c>
      <c r="B17" s="124">
        <v>2.253401230012E12</v>
      </c>
      <c r="C17" s="125" t="s">
        <v>225</v>
      </c>
      <c r="D17" s="126" t="s">
        <v>226</v>
      </c>
      <c r="E17" s="121"/>
      <c r="F17" s="122"/>
      <c r="G17" s="122"/>
      <c r="H17" s="122"/>
      <c r="I17" s="122"/>
      <c r="J17" s="122"/>
      <c r="K17" s="122"/>
      <c r="L17" s="122"/>
      <c r="M17" s="122"/>
      <c r="N17" s="129"/>
      <c r="O17" s="122"/>
      <c r="P17" s="122"/>
      <c r="Q17" s="122"/>
      <c r="R17" s="122"/>
      <c r="S17" s="122"/>
      <c r="T17" s="122"/>
      <c r="U17" s="122"/>
      <c r="V17" s="122"/>
      <c r="W17" s="122"/>
      <c r="X17" s="122"/>
      <c r="Y17" s="122"/>
      <c r="Z17" s="122"/>
      <c r="AA17" s="122"/>
      <c r="AB17" s="122"/>
      <c r="AC17" s="122"/>
      <c r="AD17" s="122"/>
      <c r="AE17" s="122"/>
      <c r="AF17" s="122"/>
      <c r="AG17" s="122"/>
      <c r="AH17" s="122"/>
      <c r="AI17" s="122"/>
      <c r="AJ17" s="90">
        <f t="shared" si="7"/>
        <v>0</v>
      </c>
      <c r="AK17" s="9">
        <f t="shared" si="5"/>
        <v>0</v>
      </c>
      <c r="AL17" s="9">
        <f t="shared" si="8"/>
        <v>0</v>
      </c>
      <c r="AM17" s="123"/>
    </row>
    <row r="18" ht="21.0" customHeight="1">
      <c r="A18" s="83">
        <v>12.0</v>
      </c>
      <c r="B18" s="124">
        <v>2.253401230013E12</v>
      </c>
      <c r="C18" s="125" t="s">
        <v>227</v>
      </c>
      <c r="D18" s="126" t="s">
        <v>228</v>
      </c>
      <c r="E18" s="121"/>
      <c r="F18" s="122"/>
      <c r="G18" s="122"/>
      <c r="H18" s="122"/>
      <c r="I18" s="122"/>
      <c r="J18" s="122"/>
      <c r="K18" s="122"/>
      <c r="L18" s="122"/>
      <c r="M18" s="122"/>
      <c r="N18" s="129"/>
      <c r="O18" s="122"/>
      <c r="P18" s="122"/>
      <c r="Q18" s="122"/>
      <c r="R18" s="122"/>
      <c r="S18" s="122"/>
      <c r="T18" s="122"/>
      <c r="U18" s="122"/>
      <c r="V18" s="122"/>
      <c r="W18" s="122"/>
      <c r="X18" s="122"/>
      <c r="Y18" s="122"/>
      <c r="Z18" s="122"/>
      <c r="AA18" s="122"/>
      <c r="AB18" s="122"/>
      <c r="AC18" s="122"/>
      <c r="AD18" s="122"/>
      <c r="AE18" s="122"/>
      <c r="AF18" s="122"/>
      <c r="AG18" s="122"/>
      <c r="AH18" s="122"/>
      <c r="AI18" s="122"/>
      <c r="AJ18" s="90">
        <f t="shared" si="7"/>
        <v>0</v>
      </c>
      <c r="AK18" s="9">
        <f t="shared" si="5"/>
        <v>0</v>
      </c>
      <c r="AL18" s="9">
        <f t="shared" si="8"/>
        <v>0</v>
      </c>
      <c r="AM18" s="123"/>
    </row>
    <row r="19" ht="21.0" customHeight="1">
      <c r="A19" s="83">
        <v>13.0</v>
      </c>
      <c r="B19" s="124">
        <v>2.253401230014E12</v>
      </c>
      <c r="C19" s="125" t="s">
        <v>229</v>
      </c>
      <c r="D19" s="126" t="s">
        <v>164</v>
      </c>
      <c r="E19" s="121"/>
      <c r="F19" s="121"/>
      <c r="G19" s="121"/>
      <c r="H19" s="121"/>
      <c r="I19" s="121"/>
      <c r="J19" s="121"/>
      <c r="K19" s="121"/>
      <c r="L19" s="121"/>
      <c r="M19" s="121"/>
      <c r="N19" s="130"/>
      <c r="O19" s="121"/>
      <c r="P19" s="121"/>
      <c r="Q19" s="121"/>
      <c r="R19" s="121"/>
      <c r="S19" s="121"/>
      <c r="T19" s="121"/>
      <c r="U19" s="121"/>
      <c r="V19" s="121"/>
      <c r="W19" s="121"/>
      <c r="X19" s="121"/>
      <c r="Y19" s="121"/>
      <c r="Z19" s="121"/>
      <c r="AA19" s="121"/>
      <c r="AB19" s="121"/>
      <c r="AC19" s="121"/>
      <c r="AD19" s="121"/>
      <c r="AE19" s="121"/>
      <c r="AF19" s="121"/>
      <c r="AG19" s="121"/>
      <c r="AH19" s="121"/>
      <c r="AI19" s="121"/>
      <c r="AJ19" s="90">
        <f t="shared" si="7"/>
        <v>0</v>
      </c>
      <c r="AK19" s="9">
        <f t="shared" si="5"/>
        <v>0</v>
      </c>
      <c r="AL19" s="9">
        <f t="shared" si="8"/>
        <v>0</v>
      </c>
      <c r="AM19" s="123"/>
    </row>
    <row r="20" ht="21.0" customHeight="1">
      <c r="A20" s="83">
        <v>14.0</v>
      </c>
      <c r="B20" s="124">
        <v>2.253401230015E12</v>
      </c>
      <c r="C20" s="125" t="s">
        <v>230</v>
      </c>
      <c r="D20" s="126" t="s">
        <v>164</v>
      </c>
      <c r="E20" s="121"/>
      <c r="F20" s="122"/>
      <c r="G20" s="122"/>
      <c r="H20" s="122"/>
      <c r="I20" s="122"/>
      <c r="J20" s="122"/>
      <c r="K20" s="122"/>
      <c r="L20" s="122"/>
      <c r="M20" s="122"/>
      <c r="N20" s="129"/>
      <c r="O20" s="122"/>
      <c r="P20" s="122"/>
      <c r="Q20" s="122"/>
      <c r="R20" s="122"/>
      <c r="S20" s="122"/>
      <c r="T20" s="122"/>
      <c r="U20" s="122"/>
      <c r="V20" s="122"/>
      <c r="W20" s="122"/>
      <c r="X20" s="122"/>
      <c r="Y20" s="122"/>
      <c r="Z20" s="122"/>
      <c r="AA20" s="122"/>
      <c r="AB20" s="122"/>
      <c r="AC20" s="122"/>
      <c r="AD20" s="122"/>
      <c r="AE20" s="122"/>
      <c r="AF20" s="122"/>
      <c r="AG20" s="122"/>
      <c r="AH20" s="122"/>
      <c r="AI20" s="122"/>
      <c r="AJ20" s="90">
        <f t="shared" si="7"/>
        <v>0</v>
      </c>
      <c r="AK20" s="9">
        <f t="shared" si="5"/>
        <v>0</v>
      </c>
      <c r="AL20" s="9">
        <f t="shared" si="8"/>
        <v>0</v>
      </c>
      <c r="AM20" s="123"/>
    </row>
    <row r="21" ht="21.0" customHeight="1">
      <c r="A21" s="83">
        <v>15.0</v>
      </c>
      <c r="B21" s="124">
        <v>2.253401230016E12</v>
      </c>
      <c r="C21" s="125" t="s">
        <v>231</v>
      </c>
      <c r="D21" s="126" t="s">
        <v>232</v>
      </c>
      <c r="E21" s="121"/>
      <c r="F21" s="122"/>
      <c r="G21" s="122"/>
      <c r="H21" s="122"/>
      <c r="I21" s="122"/>
      <c r="J21" s="122"/>
      <c r="K21" s="122"/>
      <c r="L21" s="122"/>
      <c r="M21" s="122"/>
      <c r="N21" s="129"/>
      <c r="O21" s="122"/>
      <c r="P21" s="122"/>
      <c r="Q21" s="122"/>
      <c r="R21" s="122"/>
      <c r="S21" s="122"/>
      <c r="T21" s="122"/>
      <c r="U21" s="122"/>
      <c r="V21" s="122"/>
      <c r="W21" s="122"/>
      <c r="X21" s="122"/>
      <c r="Y21" s="122"/>
      <c r="Z21" s="122"/>
      <c r="AA21" s="122"/>
      <c r="AB21" s="122"/>
      <c r="AC21" s="122"/>
      <c r="AD21" s="122"/>
      <c r="AE21" s="122"/>
      <c r="AF21" s="122"/>
      <c r="AG21" s="122"/>
      <c r="AH21" s="122"/>
      <c r="AI21" s="122"/>
      <c r="AJ21" s="90">
        <f t="shared" si="7"/>
        <v>0</v>
      </c>
      <c r="AK21" s="9">
        <f t="shared" si="5"/>
        <v>0</v>
      </c>
      <c r="AL21" s="9">
        <f t="shared" si="8"/>
        <v>0</v>
      </c>
      <c r="AM21" s="123"/>
    </row>
    <row r="22" ht="21.0" customHeight="1">
      <c r="A22" s="83">
        <v>16.0</v>
      </c>
      <c r="B22" s="124">
        <v>2.253401230017E12</v>
      </c>
      <c r="C22" s="125" t="s">
        <v>233</v>
      </c>
      <c r="D22" s="126" t="s">
        <v>232</v>
      </c>
      <c r="E22" s="121"/>
      <c r="F22" s="122"/>
      <c r="G22" s="122"/>
      <c r="H22" s="122"/>
      <c r="I22" s="122"/>
      <c r="J22" s="122"/>
      <c r="K22" s="122"/>
      <c r="L22" s="122"/>
      <c r="M22" s="122"/>
      <c r="N22" s="129"/>
      <c r="O22" s="122"/>
      <c r="P22" s="122"/>
      <c r="Q22" s="122"/>
      <c r="R22" s="122"/>
      <c r="S22" s="122"/>
      <c r="T22" s="122"/>
      <c r="U22" s="122"/>
      <c r="V22" s="122"/>
      <c r="W22" s="122"/>
      <c r="X22" s="122"/>
      <c r="Y22" s="122"/>
      <c r="Z22" s="122"/>
      <c r="AA22" s="122"/>
      <c r="AB22" s="122"/>
      <c r="AC22" s="122"/>
      <c r="AD22" s="122"/>
      <c r="AE22" s="122"/>
      <c r="AF22" s="122"/>
      <c r="AG22" s="122"/>
      <c r="AH22" s="122"/>
      <c r="AI22" s="122"/>
      <c r="AJ22" s="90">
        <f t="shared" si="7"/>
        <v>0</v>
      </c>
      <c r="AK22" s="9">
        <f t="shared" si="5"/>
        <v>0</v>
      </c>
      <c r="AL22" s="9">
        <f t="shared" si="8"/>
        <v>0</v>
      </c>
      <c r="AM22" s="123"/>
    </row>
    <row r="23" ht="21.0" customHeight="1">
      <c r="A23" s="83">
        <v>17.0</v>
      </c>
      <c r="B23" s="124">
        <v>2.253401230018E12</v>
      </c>
      <c r="C23" s="125" t="s">
        <v>234</v>
      </c>
      <c r="D23" s="126" t="s">
        <v>102</v>
      </c>
      <c r="E23" s="121"/>
      <c r="F23" s="122"/>
      <c r="G23" s="122"/>
      <c r="H23" s="122"/>
      <c r="I23" s="122"/>
      <c r="J23" s="122"/>
      <c r="K23" s="122"/>
      <c r="L23" s="122"/>
      <c r="M23" s="122"/>
      <c r="N23" s="129"/>
      <c r="O23" s="122"/>
      <c r="P23" s="122"/>
      <c r="Q23" s="122"/>
      <c r="R23" s="122"/>
      <c r="S23" s="122"/>
      <c r="T23" s="122"/>
      <c r="U23" s="122"/>
      <c r="V23" s="122"/>
      <c r="W23" s="122"/>
      <c r="X23" s="122"/>
      <c r="Y23" s="122"/>
      <c r="Z23" s="122"/>
      <c r="AA23" s="122"/>
      <c r="AB23" s="122"/>
      <c r="AC23" s="122"/>
      <c r="AD23" s="122"/>
      <c r="AE23" s="122"/>
      <c r="AF23" s="122"/>
      <c r="AG23" s="122"/>
      <c r="AH23" s="122"/>
      <c r="AI23" s="122"/>
      <c r="AJ23" s="90">
        <f t="shared" si="7"/>
        <v>0</v>
      </c>
      <c r="AK23" s="9">
        <f t="shared" si="5"/>
        <v>0</v>
      </c>
      <c r="AL23" s="9">
        <f t="shared" si="8"/>
        <v>0</v>
      </c>
      <c r="AM23" s="123"/>
    </row>
    <row r="24" ht="21.0" customHeight="1">
      <c r="A24" s="83">
        <v>18.0</v>
      </c>
      <c r="B24" s="124">
        <v>2.253401230019E12</v>
      </c>
      <c r="C24" s="125" t="s">
        <v>235</v>
      </c>
      <c r="D24" s="126" t="s">
        <v>236</v>
      </c>
      <c r="E24" s="121"/>
      <c r="F24" s="122"/>
      <c r="G24" s="122"/>
      <c r="H24" s="122"/>
      <c r="I24" s="122"/>
      <c r="J24" s="122"/>
      <c r="K24" s="122"/>
      <c r="L24" s="122"/>
      <c r="M24" s="122"/>
      <c r="N24" s="129"/>
      <c r="O24" s="122"/>
      <c r="P24" s="122"/>
      <c r="Q24" s="122"/>
      <c r="R24" s="122"/>
      <c r="S24" s="122"/>
      <c r="T24" s="122"/>
      <c r="U24" s="122"/>
      <c r="V24" s="122"/>
      <c r="W24" s="122"/>
      <c r="X24" s="122"/>
      <c r="Y24" s="122"/>
      <c r="Z24" s="122"/>
      <c r="AA24" s="122"/>
      <c r="AB24" s="122"/>
      <c r="AC24" s="122"/>
      <c r="AD24" s="122"/>
      <c r="AE24" s="122"/>
      <c r="AF24" s="122"/>
      <c r="AG24" s="122"/>
      <c r="AH24" s="122"/>
      <c r="AI24" s="122"/>
      <c r="AJ24" s="90">
        <f t="shared" si="7"/>
        <v>0</v>
      </c>
      <c r="AK24" s="9">
        <f t="shared" si="5"/>
        <v>0</v>
      </c>
      <c r="AL24" s="9">
        <f t="shared" si="8"/>
        <v>0</v>
      </c>
      <c r="AM24" s="123"/>
    </row>
    <row r="25" ht="21.0" customHeight="1">
      <c r="A25" s="83">
        <v>19.0</v>
      </c>
      <c r="B25" s="124">
        <v>2.25340123002E12</v>
      </c>
      <c r="C25" s="125" t="s">
        <v>237</v>
      </c>
      <c r="D25" s="126" t="s">
        <v>173</v>
      </c>
      <c r="E25" s="121"/>
      <c r="F25" s="122"/>
      <c r="G25" s="122"/>
      <c r="H25" s="122"/>
      <c r="I25" s="122"/>
      <c r="J25" s="122"/>
      <c r="K25" s="122"/>
      <c r="L25" s="122"/>
      <c r="M25" s="122"/>
      <c r="N25" s="129"/>
      <c r="O25" s="122"/>
      <c r="P25" s="122"/>
      <c r="Q25" s="122"/>
      <c r="R25" s="122"/>
      <c r="S25" s="122"/>
      <c r="T25" s="122"/>
      <c r="U25" s="122"/>
      <c r="V25" s="122"/>
      <c r="W25" s="122"/>
      <c r="X25" s="122"/>
      <c r="Y25" s="122"/>
      <c r="Z25" s="122"/>
      <c r="AA25" s="122"/>
      <c r="AB25" s="122"/>
      <c r="AC25" s="122"/>
      <c r="AD25" s="122"/>
      <c r="AE25" s="122"/>
      <c r="AF25" s="122"/>
      <c r="AG25" s="122"/>
      <c r="AH25" s="122"/>
      <c r="AI25" s="122"/>
      <c r="AJ25" s="90">
        <f t="shared" si="7"/>
        <v>0</v>
      </c>
      <c r="AK25" s="9">
        <f t="shared" si="5"/>
        <v>0</v>
      </c>
      <c r="AL25" s="9">
        <f t="shared" si="8"/>
        <v>0</v>
      </c>
      <c r="AM25" s="123"/>
    </row>
    <row r="26" ht="21.0" customHeight="1">
      <c r="A26" s="83">
        <v>20.0</v>
      </c>
      <c r="B26" s="124">
        <v>2.253401230021E12</v>
      </c>
      <c r="C26" s="125" t="s">
        <v>238</v>
      </c>
      <c r="D26" s="126" t="s">
        <v>109</v>
      </c>
      <c r="E26" s="121"/>
      <c r="F26" s="122"/>
      <c r="G26" s="122"/>
      <c r="H26" s="122"/>
      <c r="I26" s="122"/>
      <c r="J26" s="122"/>
      <c r="K26" s="122"/>
      <c r="L26" s="122"/>
      <c r="M26" s="122"/>
      <c r="N26" s="129"/>
      <c r="O26" s="122"/>
      <c r="P26" s="122"/>
      <c r="Q26" s="122"/>
      <c r="R26" s="122"/>
      <c r="S26" s="122"/>
      <c r="T26" s="122"/>
      <c r="U26" s="122"/>
      <c r="V26" s="122"/>
      <c r="W26" s="122"/>
      <c r="X26" s="122"/>
      <c r="Y26" s="122"/>
      <c r="Z26" s="122"/>
      <c r="AA26" s="122"/>
      <c r="AB26" s="122"/>
      <c r="AC26" s="122"/>
      <c r="AD26" s="122"/>
      <c r="AE26" s="122"/>
      <c r="AF26" s="122"/>
      <c r="AG26" s="122"/>
      <c r="AH26" s="122"/>
      <c r="AI26" s="122"/>
      <c r="AJ26" s="90">
        <f t="shared" si="7"/>
        <v>0</v>
      </c>
      <c r="AK26" s="9">
        <f t="shared" si="5"/>
        <v>0</v>
      </c>
      <c r="AL26" s="9">
        <f t="shared" si="8"/>
        <v>0</v>
      </c>
      <c r="AM26" s="123"/>
    </row>
    <row r="27" ht="21.0" customHeight="1">
      <c r="A27" s="83">
        <v>21.0</v>
      </c>
      <c r="B27" s="124">
        <v>2.253401230022E12</v>
      </c>
      <c r="C27" s="125" t="s">
        <v>239</v>
      </c>
      <c r="D27" s="126" t="s">
        <v>240</v>
      </c>
      <c r="E27" s="121"/>
      <c r="F27" s="122"/>
      <c r="G27" s="122"/>
      <c r="H27" s="122"/>
      <c r="I27" s="122"/>
      <c r="J27" s="122"/>
      <c r="K27" s="122"/>
      <c r="L27" s="122"/>
      <c r="M27" s="122"/>
      <c r="N27" s="129"/>
      <c r="O27" s="122"/>
      <c r="P27" s="122"/>
      <c r="Q27" s="122"/>
      <c r="R27" s="122"/>
      <c r="S27" s="122"/>
      <c r="T27" s="122"/>
      <c r="U27" s="122"/>
      <c r="V27" s="122"/>
      <c r="W27" s="122"/>
      <c r="X27" s="122"/>
      <c r="Y27" s="122"/>
      <c r="Z27" s="122"/>
      <c r="AA27" s="122"/>
      <c r="AB27" s="122"/>
      <c r="AC27" s="122"/>
      <c r="AD27" s="122"/>
      <c r="AE27" s="122"/>
      <c r="AF27" s="122"/>
      <c r="AG27" s="122"/>
      <c r="AH27" s="122"/>
      <c r="AI27" s="122"/>
      <c r="AJ27" s="90">
        <f t="shared" si="7"/>
        <v>0</v>
      </c>
      <c r="AK27" s="9">
        <f t="shared" si="5"/>
        <v>0</v>
      </c>
      <c r="AL27" s="9">
        <f t="shared" si="8"/>
        <v>0</v>
      </c>
      <c r="AM27" s="123"/>
    </row>
    <row r="28" ht="21.0" customHeight="1">
      <c r="A28" s="83">
        <v>22.0</v>
      </c>
      <c r="B28" s="124">
        <v>2.253401230023E12</v>
      </c>
      <c r="C28" s="125" t="s">
        <v>241</v>
      </c>
      <c r="D28" s="126" t="s">
        <v>240</v>
      </c>
      <c r="E28" s="121"/>
      <c r="F28" s="122"/>
      <c r="G28" s="122"/>
      <c r="H28" s="122"/>
      <c r="I28" s="122"/>
      <c r="J28" s="122"/>
      <c r="K28" s="122"/>
      <c r="L28" s="122"/>
      <c r="M28" s="122"/>
      <c r="N28" s="129"/>
      <c r="O28" s="122"/>
      <c r="P28" s="122"/>
      <c r="Q28" s="122"/>
      <c r="R28" s="122"/>
      <c r="S28" s="122"/>
      <c r="T28" s="122"/>
      <c r="U28" s="122"/>
      <c r="V28" s="122"/>
      <c r="W28" s="122"/>
      <c r="X28" s="122"/>
      <c r="Y28" s="122"/>
      <c r="Z28" s="122"/>
      <c r="AA28" s="122"/>
      <c r="AB28" s="122"/>
      <c r="AC28" s="122"/>
      <c r="AD28" s="122"/>
      <c r="AE28" s="122"/>
      <c r="AF28" s="122"/>
      <c r="AG28" s="122"/>
      <c r="AH28" s="122"/>
      <c r="AI28" s="122"/>
      <c r="AJ28" s="90">
        <f t="shared" si="7"/>
        <v>0</v>
      </c>
      <c r="AK28" s="9">
        <f t="shared" si="5"/>
        <v>0</v>
      </c>
      <c r="AL28" s="9">
        <f t="shared" si="8"/>
        <v>0</v>
      </c>
      <c r="AM28" s="123"/>
    </row>
    <row r="29" ht="21.0" customHeight="1">
      <c r="A29" s="83">
        <v>23.0</v>
      </c>
      <c r="B29" s="124">
        <v>2.253401230024E12</v>
      </c>
      <c r="C29" s="125" t="s">
        <v>168</v>
      </c>
      <c r="D29" s="126" t="s">
        <v>242</v>
      </c>
      <c r="E29" s="121"/>
      <c r="F29" s="122"/>
      <c r="G29" s="122"/>
      <c r="H29" s="122"/>
      <c r="I29" s="122"/>
      <c r="J29" s="122"/>
      <c r="K29" s="122"/>
      <c r="L29" s="122"/>
      <c r="M29" s="122"/>
      <c r="N29" s="129"/>
      <c r="O29" s="122"/>
      <c r="P29" s="122"/>
      <c r="Q29" s="122"/>
      <c r="R29" s="122"/>
      <c r="S29" s="122"/>
      <c r="T29" s="122"/>
      <c r="U29" s="122"/>
      <c r="V29" s="122"/>
      <c r="W29" s="122"/>
      <c r="X29" s="122"/>
      <c r="Y29" s="122"/>
      <c r="Z29" s="122"/>
      <c r="AA29" s="122"/>
      <c r="AB29" s="122"/>
      <c r="AC29" s="122"/>
      <c r="AD29" s="122"/>
      <c r="AE29" s="122"/>
      <c r="AF29" s="122"/>
      <c r="AG29" s="122"/>
      <c r="AH29" s="122"/>
      <c r="AI29" s="122"/>
      <c r="AJ29" s="90">
        <f t="shared" si="7"/>
        <v>0</v>
      </c>
      <c r="AK29" s="9">
        <f t="shared" si="5"/>
        <v>0</v>
      </c>
      <c r="AL29" s="9">
        <f t="shared" si="8"/>
        <v>0</v>
      </c>
      <c r="AM29" s="123"/>
    </row>
    <row r="30" ht="21.0" customHeight="1">
      <c r="A30" s="83">
        <v>24.0</v>
      </c>
      <c r="B30" s="124">
        <v>2.253401230025E12</v>
      </c>
      <c r="C30" s="125" t="s">
        <v>243</v>
      </c>
      <c r="D30" s="126" t="s">
        <v>242</v>
      </c>
      <c r="E30" s="121"/>
      <c r="F30" s="122"/>
      <c r="G30" s="122"/>
      <c r="H30" s="122"/>
      <c r="I30" s="122"/>
      <c r="J30" s="122"/>
      <c r="K30" s="122"/>
      <c r="L30" s="122"/>
      <c r="M30" s="122"/>
      <c r="N30" s="129"/>
      <c r="O30" s="122"/>
      <c r="P30" s="122"/>
      <c r="Q30" s="122"/>
      <c r="R30" s="122"/>
      <c r="S30" s="122"/>
      <c r="T30" s="122"/>
      <c r="U30" s="122"/>
      <c r="V30" s="122"/>
      <c r="W30" s="122"/>
      <c r="X30" s="122"/>
      <c r="Y30" s="122"/>
      <c r="Z30" s="122"/>
      <c r="AA30" s="122"/>
      <c r="AB30" s="122"/>
      <c r="AC30" s="122"/>
      <c r="AD30" s="122"/>
      <c r="AE30" s="122"/>
      <c r="AF30" s="122"/>
      <c r="AG30" s="122"/>
      <c r="AH30" s="122"/>
      <c r="AI30" s="122"/>
      <c r="AJ30" s="90">
        <f t="shared" si="7"/>
        <v>0</v>
      </c>
      <c r="AK30" s="9">
        <f t="shared" si="5"/>
        <v>0</v>
      </c>
      <c r="AL30" s="9">
        <f t="shared" si="8"/>
        <v>0</v>
      </c>
      <c r="AM30" s="123"/>
    </row>
    <row r="31" ht="21.0" customHeight="1">
      <c r="A31" s="83">
        <v>25.0</v>
      </c>
      <c r="B31" s="124">
        <v>2.253401230026E12</v>
      </c>
      <c r="C31" s="125" t="s">
        <v>244</v>
      </c>
      <c r="D31" s="126" t="s">
        <v>245</v>
      </c>
      <c r="E31" s="121"/>
      <c r="F31" s="122"/>
      <c r="G31" s="122"/>
      <c r="H31" s="122"/>
      <c r="I31" s="122"/>
      <c r="J31" s="122"/>
      <c r="K31" s="122"/>
      <c r="L31" s="122"/>
      <c r="M31" s="122"/>
      <c r="N31" s="129"/>
      <c r="O31" s="122"/>
      <c r="P31" s="122"/>
      <c r="Q31" s="122"/>
      <c r="R31" s="122"/>
      <c r="S31" s="122"/>
      <c r="T31" s="122"/>
      <c r="U31" s="122"/>
      <c r="V31" s="122"/>
      <c r="W31" s="122"/>
      <c r="X31" s="122"/>
      <c r="Y31" s="122"/>
      <c r="Z31" s="122"/>
      <c r="AA31" s="122"/>
      <c r="AB31" s="122"/>
      <c r="AC31" s="122"/>
      <c r="AD31" s="122"/>
      <c r="AE31" s="122"/>
      <c r="AF31" s="122"/>
      <c r="AG31" s="122"/>
      <c r="AH31" s="122"/>
      <c r="AI31" s="122"/>
      <c r="AJ31" s="90">
        <f t="shared" si="7"/>
        <v>0</v>
      </c>
      <c r="AK31" s="9">
        <f t="shared" si="5"/>
        <v>0</v>
      </c>
      <c r="AL31" s="9">
        <f t="shared" si="8"/>
        <v>0</v>
      </c>
      <c r="AM31" s="123"/>
    </row>
    <row r="32" ht="21.0" customHeight="1">
      <c r="A32" s="83">
        <v>26.0</v>
      </c>
      <c r="B32" s="124">
        <v>2.253401230027E12</v>
      </c>
      <c r="C32" s="125" t="s">
        <v>246</v>
      </c>
      <c r="D32" s="126" t="s">
        <v>198</v>
      </c>
      <c r="E32" s="121"/>
      <c r="F32" s="122"/>
      <c r="G32" s="122"/>
      <c r="H32" s="122"/>
      <c r="I32" s="122"/>
      <c r="J32" s="122"/>
      <c r="K32" s="122"/>
      <c r="L32" s="122"/>
      <c r="M32" s="122"/>
      <c r="N32" s="129"/>
      <c r="O32" s="122"/>
      <c r="P32" s="122"/>
      <c r="Q32" s="122"/>
      <c r="R32" s="122"/>
      <c r="S32" s="122"/>
      <c r="T32" s="122"/>
      <c r="U32" s="122"/>
      <c r="V32" s="122"/>
      <c r="W32" s="122"/>
      <c r="X32" s="122"/>
      <c r="Y32" s="122"/>
      <c r="Z32" s="122"/>
      <c r="AA32" s="122"/>
      <c r="AB32" s="122"/>
      <c r="AC32" s="122"/>
      <c r="AD32" s="122"/>
      <c r="AE32" s="122"/>
      <c r="AF32" s="122"/>
      <c r="AG32" s="122"/>
      <c r="AH32" s="122"/>
      <c r="AI32" s="122"/>
      <c r="AJ32" s="90">
        <f t="shared" si="7"/>
        <v>0</v>
      </c>
      <c r="AK32" s="9">
        <f t="shared" si="5"/>
        <v>0</v>
      </c>
      <c r="AL32" s="9">
        <f t="shared" si="8"/>
        <v>0</v>
      </c>
      <c r="AM32" s="123"/>
    </row>
    <row r="33" ht="21.0" customHeight="1">
      <c r="A33" s="83">
        <v>27.0</v>
      </c>
      <c r="B33" s="124">
        <v>2.253401230028E12</v>
      </c>
      <c r="C33" s="125" t="s">
        <v>247</v>
      </c>
      <c r="D33" s="126" t="s">
        <v>184</v>
      </c>
      <c r="E33" s="121"/>
      <c r="F33" s="122"/>
      <c r="G33" s="122"/>
      <c r="H33" s="122"/>
      <c r="I33" s="122"/>
      <c r="J33" s="122"/>
      <c r="K33" s="122"/>
      <c r="L33" s="122"/>
      <c r="M33" s="122"/>
      <c r="N33" s="129"/>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7"/>
        <v>0</v>
      </c>
      <c r="AK33" s="9">
        <f t="shared" si="5"/>
        <v>0</v>
      </c>
      <c r="AL33" s="9">
        <f t="shared" si="8"/>
        <v>0</v>
      </c>
      <c r="AM33" s="123"/>
    </row>
    <row r="34" ht="21.0" customHeight="1">
      <c r="A34" s="83">
        <v>28.0</v>
      </c>
      <c r="B34" s="124">
        <v>2.253401230029E12</v>
      </c>
      <c r="C34" s="125" t="s">
        <v>248</v>
      </c>
      <c r="D34" s="126" t="s">
        <v>249</v>
      </c>
      <c r="E34" s="121"/>
      <c r="F34" s="122"/>
      <c r="G34" s="122"/>
      <c r="H34" s="122"/>
      <c r="I34" s="122"/>
      <c r="J34" s="122"/>
      <c r="K34" s="122"/>
      <c r="L34" s="122"/>
      <c r="M34" s="122"/>
      <c r="N34" s="129"/>
      <c r="O34" s="122"/>
      <c r="P34" s="122"/>
      <c r="Q34" s="122"/>
      <c r="R34" s="122"/>
      <c r="S34" s="122"/>
      <c r="T34" s="122"/>
      <c r="U34" s="122"/>
      <c r="V34" s="122"/>
      <c r="W34" s="122"/>
      <c r="X34" s="122"/>
      <c r="Y34" s="122"/>
      <c r="Z34" s="122"/>
      <c r="AA34" s="122"/>
      <c r="AB34" s="122"/>
      <c r="AC34" s="122"/>
      <c r="AD34" s="122"/>
      <c r="AE34" s="122"/>
      <c r="AF34" s="122"/>
      <c r="AG34" s="122"/>
      <c r="AH34" s="122"/>
      <c r="AI34" s="122"/>
      <c r="AJ34" s="90">
        <f t="shared" si="7"/>
        <v>0</v>
      </c>
      <c r="AK34" s="9">
        <f t="shared" si="5"/>
        <v>0</v>
      </c>
      <c r="AL34" s="9">
        <f t="shared" si="8"/>
        <v>0</v>
      </c>
      <c r="AM34" s="123"/>
    </row>
    <row r="35" ht="21.0" customHeight="1">
      <c r="A35" s="83">
        <v>29.0</v>
      </c>
      <c r="B35" s="124">
        <v>2.25340123003E12</v>
      </c>
      <c r="C35" s="125" t="s">
        <v>168</v>
      </c>
      <c r="D35" s="126" t="s">
        <v>123</v>
      </c>
      <c r="E35" s="121"/>
      <c r="F35" s="122"/>
      <c r="G35" s="122"/>
      <c r="H35" s="122"/>
      <c r="I35" s="122"/>
      <c r="J35" s="122"/>
      <c r="K35" s="122"/>
      <c r="L35" s="122"/>
      <c r="M35" s="122"/>
      <c r="N35" s="129"/>
      <c r="O35" s="122"/>
      <c r="P35" s="122"/>
      <c r="Q35" s="122"/>
      <c r="R35" s="122"/>
      <c r="S35" s="122"/>
      <c r="T35" s="122"/>
      <c r="U35" s="122"/>
      <c r="V35" s="122"/>
      <c r="W35" s="122"/>
      <c r="X35" s="122"/>
      <c r="Y35" s="122"/>
      <c r="Z35" s="122"/>
      <c r="AA35" s="122"/>
      <c r="AB35" s="122"/>
      <c r="AC35" s="122"/>
      <c r="AD35" s="122"/>
      <c r="AE35" s="122"/>
      <c r="AF35" s="122"/>
      <c r="AG35" s="122"/>
      <c r="AH35" s="122"/>
      <c r="AI35" s="122"/>
      <c r="AJ35" s="90">
        <f t="shared" si="7"/>
        <v>0</v>
      </c>
      <c r="AK35" s="9">
        <f t="shared" si="5"/>
        <v>0</v>
      </c>
      <c r="AL35" s="9">
        <f t="shared" si="8"/>
        <v>0</v>
      </c>
      <c r="AM35" s="123"/>
    </row>
    <row r="36" ht="21.0" customHeight="1">
      <c r="A36" s="83">
        <v>30.0</v>
      </c>
      <c r="B36" s="124">
        <v>2.253401230031E12</v>
      </c>
      <c r="C36" s="125" t="s">
        <v>250</v>
      </c>
      <c r="D36" s="126" t="s">
        <v>130</v>
      </c>
      <c r="E36" s="121"/>
      <c r="F36" s="122"/>
      <c r="G36" s="122"/>
      <c r="H36" s="122"/>
      <c r="I36" s="122"/>
      <c r="J36" s="122"/>
      <c r="K36" s="122"/>
      <c r="L36" s="122"/>
      <c r="M36" s="122"/>
      <c r="N36" s="129"/>
      <c r="O36" s="122"/>
      <c r="P36" s="122"/>
      <c r="Q36" s="122"/>
      <c r="R36" s="122"/>
      <c r="S36" s="122"/>
      <c r="T36" s="122"/>
      <c r="U36" s="122"/>
      <c r="V36" s="122"/>
      <c r="W36" s="122"/>
      <c r="X36" s="122"/>
      <c r="Y36" s="122"/>
      <c r="Z36" s="122"/>
      <c r="AA36" s="122"/>
      <c r="AB36" s="122"/>
      <c r="AC36" s="122"/>
      <c r="AD36" s="122"/>
      <c r="AE36" s="122"/>
      <c r="AF36" s="122"/>
      <c r="AG36" s="122"/>
      <c r="AH36" s="122"/>
      <c r="AI36" s="122"/>
      <c r="AJ36" s="90">
        <f t="shared" si="7"/>
        <v>0</v>
      </c>
      <c r="AK36" s="9">
        <f t="shared" si="5"/>
        <v>0</v>
      </c>
      <c r="AL36" s="9">
        <f t="shared" si="8"/>
        <v>0</v>
      </c>
      <c r="AM36" s="123"/>
    </row>
    <row r="37" ht="21.0" customHeight="1">
      <c r="A37" s="83">
        <v>31.0</v>
      </c>
      <c r="B37" s="124">
        <v>2.253401230032E12</v>
      </c>
      <c r="C37" s="125" t="s">
        <v>251</v>
      </c>
      <c r="D37" s="126" t="s">
        <v>134</v>
      </c>
      <c r="E37" s="121"/>
      <c r="F37" s="122"/>
      <c r="G37" s="122"/>
      <c r="H37" s="122"/>
      <c r="I37" s="122"/>
      <c r="J37" s="122"/>
      <c r="K37" s="122"/>
      <c r="L37" s="122"/>
      <c r="M37" s="122"/>
      <c r="N37" s="129"/>
      <c r="O37" s="122"/>
      <c r="P37" s="122"/>
      <c r="Q37" s="122"/>
      <c r="R37" s="122"/>
      <c r="S37" s="122"/>
      <c r="T37" s="122"/>
      <c r="U37" s="122"/>
      <c r="V37" s="122"/>
      <c r="W37" s="122"/>
      <c r="X37" s="122"/>
      <c r="Y37" s="122"/>
      <c r="Z37" s="122"/>
      <c r="AA37" s="122"/>
      <c r="AB37" s="122"/>
      <c r="AC37" s="122"/>
      <c r="AD37" s="122"/>
      <c r="AE37" s="122"/>
      <c r="AF37" s="122"/>
      <c r="AG37" s="122"/>
      <c r="AH37" s="122"/>
      <c r="AI37" s="122"/>
      <c r="AJ37" s="90">
        <f t="shared" si="7"/>
        <v>0</v>
      </c>
      <c r="AK37" s="9">
        <f t="shared" si="5"/>
        <v>0</v>
      </c>
      <c r="AL37" s="9">
        <f t="shared" si="8"/>
        <v>0</v>
      </c>
      <c r="AM37" s="123"/>
    </row>
    <row r="38" ht="21.0" customHeight="1">
      <c r="A38" s="83">
        <v>32.0</v>
      </c>
      <c r="B38" s="124">
        <v>2.253401230033E12</v>
      </c>
      <c r="C38" s="125" t="s">
        <v>252</v>
      </c>
      <c r="D38" s="126" t="s">
        <v>136</v>
      </c>
      <c r="E38" s="121"/>
      <c r="F38" s="122"/>
      <c r="G38" s="122"/>
      <c r="H38" s="122"/>
      <c r="I38" s="122"/>
      <c r="J38" s="122"/>
      <c r="K38" s="122"/>
      <c r="L38" s="122"/>
      <c r="M38" s="122"/>
      <c r="N38" s="129"/>
      <c r="O38" s="122"/>
      <c r="P38" s="122"/>
      <c r="Q38" s="122"/>
      <c r="R38" s="122"/>
      <c r="S38" s="122"/>
      <c r="T38" s="122"/>
      <c r="U38" s="122"/>
      <c r="V38" s="122"/>
      <c r="W38" s="122"/>
      <c r="X38" s="122"/>
      <c r="Y38" s="122"/>
      <c r="Z38" s="122"/>
      <c r="AA38" s="122"/>
      <c r="AB38" s="122"/>
      <c r="AC38" s="122"/>
      <c r="AD38" s="122"/>
      <c r="AE38" s="122"/>
      <c r="AF38" s="122"/>
      <c r="AG38" s="122"/>
      <c r="AH38" s="122"/>
      <c r="AI38" s="122"/>
      <c r="AJ38" s="90">
        <f t="shared" si="7"/>
        <v>0</v>
      </c>
      <c r="AK38" s="9">
        <f t="shared" si="5"/>
        <v>0</v>
      </c>
      <c r="AL38" s="9">
        <f t="shared" si="8"/>
        <v>0</v>
      </c>
      <c r="AM38" s="123"/>
    </row>
    <row r="39" ht="21.0" customHeight="1">
      <c r="A39" s="83">
        <v>33.0</v>
      </c>
      <c r="B39" s="124">
        <v>2.253401230034E12</v>
      </c>
      <c r="C39" s="125" t="s">
        <v>253</v>
      </c>
      <c r="D39" s="126" t="s">
        <v>136</v>
      </c>
      <c r="E39" s="121"/>
      <c r="F39" s="122"/>
      <c r="G39" s="122"/>
      <c r="H39" s="122"/>
      <c r="I39" s="122"/>
      <c r="J39" s="122"/>
      <c r="K39" s="122"/>
      <c r="L39" s="122"/>
      <c r="M39" s="122"/>
      <c r="N39" s="129"/>
      <c r="O39" s="122"/>
      <c r="P39" s="122"/>
      <c r="Q39" s="122"/>
      <c r="R39" s="122"/>
      <c r="S39" s="122"/>
      <c r="T39" s="122"/>
      <c r="U39" s="122"/>
      <c r="V39" s="122"/>
      <c r="W39" s="122"/>
      <c r="X39" s="122"/>
      <c r="Y39" s="122"/>
      <c r="Z39" s="122"/>
      <c r="AA39" s="122"/>
      <c r="AB39" s="122"/>
      <c r="AC39" s="122"/>
      <c r="AD39" s="122"/>
      <c r="AE39" s="122"/>
      <c r="AF39" s="122"/>
      <c r="AG39" s="122"/>
      <c r="AH39" s="122"/>
      <c r="AI39" s="122"/>
      <c r="AJ39" s="90">
        <f t="shared" si="7"/>
        <v>0</v>
      </c>
      <c r="AK39" s="9">
        <f t="shared" si="5"/>
        <v>0</v>
      </c>
      <c r="AL39" s="9">
        <f t="shared" si="8"/>
        <v>0</v>
      </c>
      <c r="AM39" s="123"/>
    </row>
    <row r="40" ht="21.0" customHeight="1">
      <c r="A40" s="83">
        <v>34.0</v>
      </c>
      <c r="B40" s="124">
        <v>2.253401230035E12</v>
      </c>
      <c r="C40" s="125" t="s">
        <v>254</v>
      </c>
      <c r="D40" s="126" t="s">
        <v>138</v>
      </c>
      <c r="E40" s="121"/>
      <c r="F40" s="122"/>
      <c r="G40" s="122"/>
      <c r="H40" s="122"/>
      <c r="I40" s="122"/>
      <c r="J40" s="122"/>
      <c r="K40" s="122"/>
      <c r="L40" s="122"/>
      <c r="M40" s="122"/>
      <c r="N40" s="129"/>
      <c r="O40" s="122"/>
      <c r="P40" s="122"/>
      <c r="Q40" s="122"/>
      <c r="R40" s="122"/>
      <c r="S40" s="122"/>
      <c r="T40" s="122"/>
      <c r="U40" s="122"/>
      <c r="V40" s="122"/>
      <c r="W40" s="122"/>
      <c r="X40" s="122"/>
      <c r="Y40" s="122"/>
      <c r="Z40" s="122"/>
      <c r="AA40" s="122"/>
      <c r="AB40" s="122"/>
      <c r="AC40" s="122"/>
      <c r="AD40" s="122"/>
      <c r="AE40" s="122"/>
      <c r="AF40" s="122"/>
      <c r="AG40" s="122"/>
      <c r="AH40" s="122"/>
      <c r="AI40" s="122"/>
      <c r="AJ40" s="90">
        <f t="shared" si="7"/>
        <v>0</v>
      </c>
      <c r="AK40" s="9">
        <f t="shared" si="5"/>
        <v>0</v>
      </c>
      <c r="AL40" s="9">
        <f t="shared" si="8"/>
        <v>0</v>
      </c>
      <c r="AM40" s="123"/>
    </row>
    <row r="41" ht="21.0" customHeight="1">
      <c r="A41" s="83">
        <v>35.0</v>
      </c>
      <c r="B41" s="131"/>
      <c r="C41" s="132"/>
      <c r="D41" s="133"/>
      <c r="E41" s="121"/>
      <c r="F41" s="122"/>
      <c r="G41" s="122"/>
      <c r="H41" s="122"/>
      <c r="I41" s="122"/>
      <c r="J41" s="122"/>
      <c r="K41" s="122"/>
      <c r="L41" s="122"/>
      <c r="M41" s="122"/>
      <c r="N41" s="129"/>
      <c r="O41" s="122"/>
      <c r="P41" s="122"/>
      <c r="Q41" s="122"/>
      <c r="R41" s="122"/>
      <c r="S41" s="122"/>
      <c r="T41" s="122"/>
      <c r="U41" s="122"/>
      <c r="V41" s="122"/>
      <c r="W41" s="122"/>
      <c r="X41" s="122"/>
      <c r="Y41" s="122"/>
      <c r="Z41" s="122"/>
      <c r="AA41" s="122"/>
      <c r="AB41" s="122"/>
      <c r="AC41" s="122"/>
      <c r="AD41" s="122"/>
      <c r="AE41" s="122"/>
      <c r="AF41" s="122"/>
      <c r="AG41" s="122"/>
      <c r="AH41" s="122"/>
      <c r="AI41" s="122"/>
      <c r="AJ41" s="90">
        <f t="shared" si="7"/>
        <v>0</v>
      </c>
      <c r="AK41" s="9">
        <f t="shared" si="5"/>
        <v>0</v>
      </c>
      <c r="AL41" s="9">
        <f t="shared" si="8"/>
        <v>0</v>
      </c>
      <c r="AM41" s="123"/>
    </row>
    <row r="42" ht="21.0" customHeight="1">
      <c r="A42" s="83"/>
      <c r="B42" s="83"/>
      <c r="C42" s="134"/>
      <c r="D42" s="135"/>
      <c r="E42" s="121"/>
      <c r="F42" s="122"/>
      <c r="G42" s="122"/>
      <c r="H42" s="122"/>
      <c r="I42" s="122"/>
      <c r="J42" s="122"/>
      <c r="K42" s="122"/>
      <c r="L42" s="122"/>
      <c r="M42" s="122"/>
      <c r="N42" s="129"/>
      <c r="O42" s="122"/>
      <c r="P42" s="122"/>
      <c r="Q42" s="122"/>
      <c r="R42" s="122"/>
      <c r="S42" s="122"/>
      <c r="T42" s="122"/>
      <c r="U42" s="122"/>
      <c r="V42" s="122"/>
      <c r="W42" s="122"/>
      <c r="X42" s="122"/>
      <c r="Y42" s="122"/>
      <c r="Z42" s="122"/>
      <c r="AA42" s="122"/>
      <c r="AB42" s="122"/>
      <c r="AC42" s="122"/>
      <c r="AD42" s="122"/>
      <c r="AE42" s="122"/>
      <c r="AF42" s="122"/>
      <c r="AG42" s="122"/>
      <c r="AH42" s="122"/>
      <c r="AI42" s="122"/>
      <c r="AJ42" s="90">
        <f t="shared" si="7"/>
        <v>0</v>
      </c>
      <c r="AK42" s="9">
        <f t="shared" si="5"/>
        <v>0</v>
      </c>
      <c r="AL42" s="9">
        <f t="shared" si="8"/>
        <v>0</v>
      </c>
      <c r="AM42" s="123"/>
    </row>
    <row r="43" ht="21.0" customHeight="1">
      <c r="A43" s="83"/>
      <c r="B43" s="83"/>
      <c r="C43" s="134"/>
      <c r="D43" s="135"/>
      <c r="E43" s="121"/>
      <c r="F43" s="122"/>
      <c r="G43" s="122"/>
      <c r="H43" s="122"/>
      <c r="I43" s="122"/>
      <c r="J43" s="122"/>
      <c r="K43" s="122"/>
      <c r="L43" s="122"/>
      <c r="M43" s="122"/>
      <c r="N43" s="129"/>
      <c r="O43" s="122"/>
      <c r="P43" s="122"/>
      <c r="Q43" s="122"/>
      <c r="R43" s="122"/>
      <c r="S43" s="122"/>
      <c r="T43" s="122"/>
      <c r="U43" s="122"/>
      <c r="V43" s="122"/>
      <c r="W43" s="122"/>
      <c r="X43" s="122"/>
      <c r="Y43" s="122"/>
      <c r="Z43" s="122"/>
      <c r="AA43" s="122"/>
      <c r="AB43" s="122"/>
      <c r="AC43" s="122"/>
      <c r="AD43" s="122"/>
      <c r="AE43" s="122"/>
      <c r="AF43" s="122"/>
      <c r="AG43" s="122"/>
      <c r="AH43" s="122"/>
      <c r="AI43" s="122"/>
      <c r="AJ43" s="90">
        <f t="shared" si="7"/>
        <v>0</v>
      </c>
      <c r="AK43" s="9">
        <f t="shared" si="5"/>
        <v>0</v>
      </c>
      <c r="AL43" s="9">
        <f t="shared" si="8"/>
        <v>0</v>
      </c>
      <c r="AM43" s="123"/>
    </row>
    <row r="44" ht="21.0" customHeight="1">
      <c r="A44" s="83"/>
      <c r="B44" s="83"/>
      <c r="C44" s="134"/>
      <c r="D44" s="135"/>
      <c r="E44" s="121"/>
      <c r="F44" s="122"/>
      <c r="G44" s="122"/>
      <c r="H44" s="122"/>
      <c r="I44" s="122"/>
      <c r="J44" s="122"/>
      <c r="K44" s="122"/>
      <c r="L44" s="122"/>
      <c r="M44" s="122"/>
      <c r="N44" s="129"/>
      <c r="O44" s="122"/>
      <c r="P44" s="122"/>
      <c r="Q44" s="122"/>
      <c r="R44" s="122"/>
      <c r="S44" s="122"/>
      <c r="T44" s="122"/>
      <c r="U44" s="122"/>
      <c r="V44" s="122"/>
      <c r="W44" s="122"/>
      <c r="X44" s="122"/>
      <c r="Y44" s="122"/>
      <c r="Z44" s="122"/>
      <c r="AA44" s="122"/>
      <c r="AB44" s="122"/>
      <c r="AC44" s="122"/>
      <c r="AD44" s="122"/>
      <c r="AE44" s="122"/>
      <c r="AF44" s="122"/>
      <c r="AG44" s="122"/>
      <c r="AH44" s="122"/>
      <c r="AI44" s="122"/>
      <c r="AJ44" s="90">
        <f t="shared" si="7"/>
        <v>0</v>
      </c>
      <c r="AK44" s="9">
        <f t="shared" si="5"/>
        <v>0</v>
      </c>
      <c r="AL44" s="9">
        <f t="shared" si="8"/>
        <v>0</v>
      </c>
      <c r="AM44" s="123"/>
    </row>
    <row r="45" ht="21.0" customHeight="1">
      <c r="A45" s="83"/>
      <c r="B45" s="83"/>
      <c r="C45" s="134"/>
      <c r="D45" s="135"/>
      <c r="E45" s="121"/>
      <c r="F45" s="122"/>
      <c r="G45" s="122"/>
      <c r="H45" s="122"/>
      <c r="I45" s="122"/>
      <c r="J45" s="122"/>
      <c r="K45" s="122"/>
      <c r="L45" s="122"/>
      <c r="M45" s="122"/>
      <c r="N45" s="129"/>
      <c r="O45" s="122"/>
      <c r="P45" s="122"/>
      <c r="Q45" s="122"/>
      <c r="R45" s="122"/>
      <c r="S45" s="122"/>
      <c r="T45" s="122"/>
      <c r="U45" s="122"/>
      <c r="V45" s="122"/>
      <c r="W45" s="122"/>
      <c r="X45" s="122"/>
      <c r="Y45" s="122"/>
      <c r="Z45" s="122"/>
      <c r="AA45" s="122"/>
      <c r="AB45" s="122"/>
      <c r="AC45" s="122"/>
      <c r="AD45" s="122"/>
      <c r="AE45" s="122"/>
      <c r="AF45" s="122"/>
      <c r="AG45" s="122"/>
      <c r="AH45" s="122"/>
      <c r="AI45" s="122"/>
      <c r="AJ45" s="90">
        <f t="shared" si="7"/>
        <v>0</v>
      </c>
      <c r="AK45" s="9">
        <f t="shared" si="5"/>
        <v>0</v>
      </c>
      <c r="AL45" s="9">
        <f t="shared" si="8"/>
        <v>0</v>
      </c>
      <c r="AM45" s="123"/>
    </row>
    <row r="46" ht="21.0" customHeight="1">
      <c r="A46" s="83"/>
      <c r="B46" s="83"/>
      <c r="C46" s="134"/>
      <c r="D46" s="135"/>
      <c r="E46" s="121"/>
      <c r="F46" s="122"/>
      <c r="G46" s="122"/>
      <c r="H46" s="122"/>
      <c r="I46" s="122"/>
      <c r="J46" s="122"/>
      <c r="K46" s="122"/>
      <c r="L46" s="122"/>
      <c r="M46" s="122"/>
      <c r="N46" s="129"/>
      <c r="O46" s="122"/>
      <c r="P46" s="122"/>
      <c r="Q46" s="122"/>
      <c r="R46" s="122"/>
      <c r="S46" s="122"/>
      <c r="T46" s="122"/>
      <c r="U46" s="122"/>
      <c r="V46" s="122"/>
      <c r="W46" s="122"/>
      <c r="X46" s="122"/>
      <c r="Y46" s="122"/>
      <c r="Z46" s="122"/>
      <c r="AA46" s="122"/>
      <c r="AB46" s="122"/>
      <c r="AC46" s="122"/>
      <c r="AD46" s="122"/>
      <c r="AE46" s="122"/>
      <c r="AF46" s="122"/>
      <c r="AG46" s="122"/>
      <c r="AH46" s="122"/>
      <c r="AI46" s="122"/>
      <c r="AJ46" s="90">
        <f t="shared" si="7"/>
        <v>0</v>
      </c>
      <c r="AK46" s="9">
        <f t="shared" si="5"/>
        <v>0</v>
      </c>
      <c r="AL46" s="9">
        <f t="shared" si="8"/>
        <v>0</v>
      </c>
      <c r="AM46" s="123"/>
    </row>
    <row r="47" ht="21.0" customHeight="1">
      <c r="A47" s="83"/>
      <c r="B47" s="83"/>
      <c r="C47" s="134"/>
      <c r="D47" s="135"/>
      <c r="E47" s="121"/>
      <c r="F47" s="122"/>
      <c r="G47" s="122"/>
      <c r="H47" s="122"/>
      <c r="I47" s="122"/>
      <c r="J47" s="122"/>
      <c r="K47" s="122"/>
      <c r="L47" s="122"/>
      <c r="M47" s="122"/>
      <c r="N47" s="129"/>
      <c r="O47" s="122"/>
      <c r="P47" s="122"/>
      <c r="Q47" s="122"/>
      <c r="R47" s="122"/>
      <c r="S47" s="122"/>
      <c r="T47" s="122"/>
      <c r="U47" s="122"/>
      <c r="V47" s="122"/>
      <c r="W47" s="122"/>
      <c r="X47" s="122"/>
      <c r="Y47" s="122"/>
      <c r="Z47" s="122"/>
      <c r="AA47" s="122"/>
      <c r="AB47" s="122"/>
      <c r="AC47" s="122"/>
      <c r="AD47" s="122"/>
      <c r="AE47" s="122"/>
      <c r="AF47" s="122"/>
      <c r="AG47" s="122"/>
      <c r="AH47" s="122"/>
      <c r="AI47" s="122"/>
      <c r="AJ47" s="90">
        <f t="shared" si="7"/>
        <v>0</v>
      </c>
      <c r="AK47" s="9">
        <f t="shared" si="5"/>
        <v>0</v>
      </c>
      <c r="AL47" s="9">
        <f t="shared" si="8"/>
        <v>0</v>
      </c>
      <c r="AM47" s="123"/>
    </row>
    <row r="48" ht="21.0" customHeight="1">
      <c r="A48" s="83"/>
      <c r="B48" s="83"/>
      <c r="C48" s="134"/>
      <c r="D48" s="135"/>
      <c r="E48" s="121"/>
      <c r="F48" s="122"/>
      <c r="G48" s="122"/>
      <c r="H48" s="122"/>
      <c r="I48" s="122"/>
      <c r="J48" s="122"/>
      <c r="K48" s="122"/>
      <c r="L48" s="122"/>
      <c r="M48" s="122"/>
      <c r="N48" s="129"/>
      <c r="O48" s="122"/>
      <c r="P48" s="122"/>
      <c r="Q48" s="122"/>
      <c r="R48" s="122"/>
      <c r="S48" s="122"/>
      <c r="T48" s="122"/>
      <c r="U48" s="122"/>
      <c r="V48" s="122"/>
      <c r="W48" s="122"/>
      <c r="X48" s="122"/>
      <c r="Y48" s="122"/>
      <c r="Z48" s="122"/>
      <c r="AA48" s="122"/>
      <c r="AB48" s="122"/>
      <c r="AC48" s="122"/>
      <c r="AD48" s="122"/>
      <c r="AE48" s="122"/>
      <c r="AF48" s="122"/>
      <c r="AG48" s="122"/>
      <c r="AH48" s="122"/>
      <c r="AI48" s="122"/>
      <c r="AJ48" s="90">
        <f t="shared" si="7"/>
        <v>0</v>
      </c>
      <c r="AK48" s="9">
        <f t="shared" si="5"/>
        <v>0</v>
      </c>
      <c r="AL48" s="9">
        <f t="shared" si="8"/>
        <v>0</v>
      </c>
      <c r="AM48" s="123"/>
    </row>
    <row r="49" ht="21.0" customHeight="1">
      <c r="A49" s="83"/>
      <c r="B49" s="83"/>
      <c r="C49" s="134"/>
      <c r="D49" s="135"/>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0">
        <f t="shared" si="7"/>
        <v>0</v>
      </c>
      <c r="AK49" s="9">
        <f t="shared" si="5"/>
        <v>0</v>
      </c>
      <c r="AL49" s="9">
        <f t="shared" si="8"/>
        <v>0</v>
      </c>
      <c r="AM49" s="123"/>
    </row>
    <row r="50" ht="21.0" customHeight="1">
      <c r="A50" s="136" t="s">
        <v>142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7"/>
      <c r="AJ50" s="137">
        <f t="shared" ref="AJ50:AL50" si="9">SUM(AJ7:AJ49)</f>
        <v>0</v>
      </c>
      <c r="AK50" s="137">
        <f t="shared" si="9"/>
        <v>0</v>
      </c>
      <c r="AL50" s="137">
        <f t="shared" si="9"/>
        <v>0</v>
      </c>
      <c r="AM50" s="138"/>
    </row>
    <row r="51" ht="21.0" customHeight="1">
      <c r="A51" s="97" t="s">
        <v>143</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c r="AM51" s="67"/>
    </row>
    <row r="52" ht="15.75" customHeight="1">
      <c r="C52" s="115"/>
      <c r="D52" s="139"/>
      <c r="E52" s="139"/>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row>
    <row r="53" ht="15.75" customHeight="1">
      <c r="C53" s="115"/>
      <c r="D53" s="139"/>
      <c r="E53" s="139"/>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row>
    <row r="54" ht="15.75" customHeight="1">
      <c r="C54" s="115"/>
      <c r="E54" s="139"/>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row>
    <row r="55" ht="15.75" customHeight="1">
      <c r="C55" s="115"/>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row>
    <row r="56" ht="15.75" customHeight="1">
      <c r="C56" s="115"/>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row>
    <row r="57" ht="15.75" customHeight="1">
      <c r="C57" s="115"/>
      <c r="E57" s="139"/>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AH11:AI11">
    <cfRule type="expression" dxfId="0" priority="1">
      <formula>IF(AH$6="CN",1,0)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6" t="s">
        <v>22</v>
      </c>
      <c r="Q1" s="67" t="s">
        <v>23</v>
      </c>
      <c r="AM1" s="68"/>
    </row>
    <row r="2" ht="22.5" customHeight="1">
      <c r="A2" s="67" t="s">
        <v>24</v>
      </c>
      <c r="Q2" s="67" t="s">
        <v>25</v>
      </c>
      <c r="AM2" s="68"/>
    </row>
    <row r="3" ht="31.5" customHeight="1">
      <c r="A3" s="141" t="s">
        <v>255</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row>
    <row r="7" ht="21.0" customHeight="1">
      <c r="A7" s="83">
        <v>1.0</v>
      </c>
      <c r="B7" s="142">
        <v>2.253403020041E12</v>
      </c>
      <c r="C7" s="143" t="s">
        <v>256</v>
      </c>
      <c r="D7" s="144" t="s">
        <v>213</v>
      </c>
      <c r="E7" s="87"/>
      <c r="F7" s="89"/>
      <c r="G7" s="89"/>
      <c r="H7" s="89"/>
      <c r="I7" s="89"/>
      <c r="J7" s="89"/>
      <c r="K7" s="89"/>
      <c r="L7" s="89"/>
      <c r="M7" s="89"/>
      <c r="N7" s="89"/>
      <c r="O7" s="89"/>
      <c r="P7" s="89"/>
      <c r="Q7" s="89"/>
      <c r="R7" s="89"/>
      <c r="S7" s="89"/>
      <c r="T7" s="89"/>
      <c r="U7" s="89"/>
      <c r="V7" s="89"/>
      <c r="W7" s="88"/>
      <c r="X7" s="89"/>
      <c r="Y7" s="89"/>
      <c r="Z7" s="89"/>
      <c r="AA7" s="89"/>
      <c r="AB7" s="89"/>
      <c r="AC7" s="88"/>
      <c r="AD7" s="89"/>
      <c r="AE7" s="89"/>
      <c r="AF7" s="89"/>
      <c r="AG7" s="89"/>
      <c r="AH7" s="89"/>
      <c r="AI7" s="89"/>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8"/>
    </row>
    <row r="8" ht="21.0" customHeight="1">
      <c r="A8" s="83">
        <v>2.0</v>
      </c>
      <c r="B8" s="131">
        <v>2.253403020043E12</v>
      </c>
      <c r="C8" s="145" t="s">
        <v>257</v>
      </c>
      <c r="D8" s="146" t="s">
        <v>258</v>
      </c>
      <c r="E8" s="87"/>
      <c r="F8" s="89"/>
      <c r="G8" s="89"/>
      <c r="H8" s="89"/>
      <c r="I8" s="89"/>
      <c r="J8" s="89"/>
      <c r="K8" s="89"/>
      <c r="L8" s="89"/>
      <c r="M8" s="89"/>
      <c r="N8" s="89"/>
      <c r="O8" s="89"/>
      <c r="P8" s="89"/>
      <c r="Q8" s="89"/>
      <c r="R8" s="89"/>
      <c r="S8" s="89"/>
      <c r="T8" s="89"/>
      <c r="U8" s="89"/>
      <c r="V8" s="89"/>
      <c r="W8" s="88"/>
      <c r="X8" s="89"/>
      <c r="Y8" s="89"/>
      <c r="Z8" s="89"/>
      <c r="AA8" s="89"/>
      <c r="AB8" s="89"/>
      <c r="AC8" s="88"/>
      <c r="AD8" s="89"/>
      <c r="AE8" s="89"/>
      <c r="AF8" s="89"/>
      <c r="AG8" s="89"/>
      <c r="AH8" s="89"/>
      <c r="AI8" s="89"/>
      <c r="AJ8" s="90">
        <f t="shared" si="3"/>
        <v>0</v>
      </c>
      <c r="AK8" s="9">
        <f t="shared" si="4"/>
        <v>0</v>
      </c>
      <c r="AL8" s="9">
        <f t="shared" si="5"/>
        <v>0</v>
      </c>
      <c r="AM8" s="78"/>
    </row>
    <row r="9" ht="21.0" customHeight="1">
      <c r="A9" s="83">
        <v>3.0</v>
      </c>
      <c r="B9" s="131">
        <v>2.253403020046E12</v>
      </c>
      <c r="C9" s="145" t="s">
        <v>259</v>
      </c>
      <c r="D9" s="146" t="s">
        <v>47</v>
      </c>
      <c r="E9" s="87"/>
      <c r="F9" s="89"/>
      <c r="G9" s="89"/>
      <c r="H9" s="89"/>
      <c r="I9" s="89"/>
      <c r="J9" s="89"/>
      <c r="K9" s="89"/>
      <c r="L9" s="89"/>
      <c r="M9" s="89"/>
      <c r="N9" s="89"/>
      <c r="O9" s="89"/>
      <c r="P9" s="89"/>
      <c r="Q9" s="89"/>
      <c r="R9" s="89"/>
      <c r="S9" s="89"/>
      <c r="T9" s="89"/>
      <c r="U9" s="89"/>
      <c r="V9" s="88"/>
      <c r="W9" s="88"/>
      <c r="X9" s="89"/>
      <c r="Y9" s="89"/>
      <c r="Z9" s="89"/>
      <c r="AA9" s="89"/>
      <c r="AB9" s="89"/>
      <c r="AC9" s="88"/>
      <c r="AD9" s="89"/>
      <c r="AE9" s="89"/>
      <c r="AF9" s="89"/>
      <c r="AG9" s="89"/>
      <c r="AH9" s="89"/>
      <c r="AI9" s="89"/>
      <c r="AJ9" s="90">
        <f t="shared" si="3"/>
        <v>0</v>
      </c>
      <c r="AK9" s="9">
        <f t="shared" si="4"/>
        <v>0</v>
      </c>
      <c r="AL9" s="9">
        <f t="shared" si="5"/>
        <v>0</v>
      </c>
      <c r="AM9" s="78"/>
    </row>
    <row r="10" ht="21.0" customHeight="1">
      <c r="A10" s="83">
        <v>4.0</v>
      </c>
      <c r="B10" s="131">
        <v>2.253403020047E12</v>
      </c>
      <c r="C10" s="145" t="s">
        <v>260</v>
      </c>
      <c r="D10" s="146" t="s">
        <v>261</v>
      </c>
      <c r="E10" s="87"/>
      <c r="F10" s="89"/>
      <c r="G10" s="89"/>
      <c r="H10" s="89"/>
      <c r="I10" s="89"/>
      <c r="J10" s="89"/>
      <c r="K10" s="89"/>
      <c r="L10" s="89"/>
      <c r="M10" s="89"/>
      <c r="N10" s="89"/>
      <c r="O10" s="89"/>
      <c r="P10" s="89"/>
      <c r="Q10" s="89"/>
      <c r="R10" s="89"/>
      <c r="S10" s="89"/>
      <c r="T10" s="89"/>
      <c r="U10" s="89"/>
      <c r="V10" s="88"/>
      <c r="W10" s="88"/>
      <c r="X10" s="89"/>
      <c r="Y10" s="89"/>
      <c r="Z10" s="89"/>
      <c r="AA10" s="89"/>
      <c r="AB10" s="89"/>
      <c r="AC10" s="88"/>
      <c r="AD10" s="89"/>
      <c r="AE10" s="89"/>
      <c r="AF10" s="89"/>
      <c r="AG10" s="89"/>
      <c r="AH10" s="89"/>
      <c r="AI10" s="89"/>
      <c r="AJ10" s="90">
        <f t="shared" si="3"/>
        <v>0</v>
      </c>
      <c r="AK10" s="9">
        <f t="shared" si="4"/>
        <v>0</v>
      </c>
      <c r="AL10" s="9">
        <f t="shared" si="5"/>
        <v>0</v>
      </c>
      <c r="AM10" s="78"/>
    </row>
    <row r="11" ht="21.0" customHeight="1">
      <c r="A11" s="83">
        <v>5.0</v>
      </c>
      <c r="B11" s="131">
        <v>2.253403020051E12</v>
      </c>
      <c r="C11" s="145" t="s">
        <v>262</v>
      </c>
      <c r="D11" s="146" t="s">
        <v>59</v>
      </c>
      <c r="E11" s="87"/>
      <c r="F11" s="89"/>
      <c r="G11" s="89"/>
      <c r="H11" s="89"/>
      <c r="I11" s="89"/>
      <c r="J11" s="89"/>
      <c r="K11" s="89"/>
      <c r="L11" s="89"/>
      <c r="M11" s="89"/>
      <c r="N11" s="89"/>
      <c r="O11" s="89"/>
      <c r="P11" s="89"/>
      <c r="Q11" s="89"/>
      <c r="R11" s="89"/>
      <c r="S11" s="89"/>
      <c r="T11" s="89"/>
      <c r="U11" s="89"/>
      <c r="V11" s="89"/>
      <c r="W11" s="88"/>
      <c r="X11" s="89"/>
      <c r="Y11" s="89"/>
      <c r="Z11" s="89"/>
      <c r="AA11" s="89"/>
      <c r="AB11" s="89"/>
      <c r="AC11" s="88"/>
      <c r="AD11" s="89"/>
      <c r="AE11" s="89"/>
      <c r="AF11" s="89"/>
      <c r="AG11" s="89"/>
      <c r="AH11" s="89"/>
      <c r="AI11" s="89"/>
      <c r="AJ11" s="90">
        <f t="shared" si="3"/>
        <v>0</v>
      </c>
      <c r="AK11" s="9">
        <f t="shared" si="4"/>
        <v>0</v>
      </c>
      <c r="AL11" s="9">
        <f t="shared" si="5"/>
        <v>0</v>
      </c>
      <c r="AM11" s="78"/>
    </row>
    <row r="12" ht="21.0" customHeight="1">
      <c r="A12" s="83">
        <v>6.0</v>
      </c>
      <c r="B12" s="131">
        <v>2.253403020053E12</v>
      </c>
      <c r="C12" s="145" t="s">
        <v>263</v>
      </c>
      <c r="D12" s="146" t="s">
        <v>264</v>
      </c>
      <c r="E12" s="87"/>
      <c r="F12" s="89"/>
      <c r="G12" s="89"/>
      <c r="H12" s="89"/>
      <c r="I12" s="89"/>
      <c r="J12" s="89"/>
      <c r="K12" s="89"/>
      <c r="L12" s="89"/>
      <c r="M12" s="89"/>
      <c r="N12" s="89"/>
      <c r="O12" s="89"/>
      <c r="P12" s="89"/>
      <c r="Q12" s="89"/>
      <c r="R12" s="89"/>
      <c r="S12" s="89"/>
      <c r="T12" s="89"/>
      <c r="U12" s="89"/>
      <c r="V12" s="88"/>
      <c r="W12" s="88"/>
      <c r="X12" s="89"/>
      <c r="Y12" s="89"/>
      <c r="Z12" s="89"/>
      <c r="AA12" s="89"/>
      <c r="AB12" s="89"/>
      <c r="AC12" s="89"/>
      <c r="AD12" s="89"/>
      <c r="AE12" s="89"/>
      <c r="AF12" s="89"/>
      <c r="AG12" s="89"/>
      <c r="AH12" s="89"/>
      <c r="AI12" s="89"/>
      <c r="AJ12" s="90">
        <f t="shared" si="3"/>
        <v>0</v>
      </c>
      <c r="AK12" s="9">
        <f t="shared" si="4"/>
        <v>0</v>
      </c>
      <c r="AL12" s="9">
        <f t="shared" si="5"/>
        <v>0</v>
      </c>
      <c r="AM12" s="78"/>
    </row>
    <row r="13" ht="21.0" customHeight="1">
      <c r="A13" s="83">
        <v>7.0</v>
      </c>
      <c r="B13" s="131">
        <v>2.253403020056E12</v>
      </c>
      <c r="C13" s="145" t="s">
        <v>265</v>
      </c>
      <c r="D13" s="146" t="s">
        <v>266</v>
      </c>
      <c r="E13" s="87"/>
      <c r="F13" s="89"/>
      <c r="G13" s="89"/>
      <c r="H13" s="89"/>
      <c r="I13" s="89"/>
      <c r="J13" s="89"/>
      <c r="K13" s="89"/>
      <c r="L13" s="89"/>
      <c r="M13" s="89"/>
      <c r="N13" s="89"/>
      <c r="O13" s="89"/>
      <c r="P13" s="89"/>
      <c r="Q13" s="89"/>
      <c r="R13" s="89"/>
      <c r="S13" s="89"/>
      <c r="T13" s="89"/>
      <c r="U13" s="89"/>
      <c r="V13" s="88"/>
      <c r="W13" s="88"/>
      <c r="X13" s="89"/>
      <c r="Y13" s="89"/>
      <c r="Z13" s="89"/>
      <c r="AA13" s="89"/>
      <c r="AB13" s="89"/>
      <c r="AC13" s="89"/>
      <c r="AD13" s="89"/>
      <c r="AE13" s="89"/>
      <c r="AF13" s="89"/>
      <c r="AG13" s="89"/>
      <c r="AH13" s="89"/>
      <c r="AI13" s="89"/>
      <c r="AJ13" s="90">
        <f t="shared" si="3"/>
        <v>0</v>
      </c>
      <c r="AK13" s="9">
        <f t="shared" si="4"/>
        <v>0</v>
      </c>
      <c r="AL13" s="9">
        <f t="shared" si="5"/>
        <v>0</v>
      </c>
      <c r="AM13" s="78"/>
    </row>
    <row r="14" ht="21.0" customHeight="1">
      <c r="A14" s="83">
        <v>8.0</v>
      </c>
      <c r="B14" s="131">
        <v>2.253403020057E12</v>
      </c>
      <c r="C14" s="145" t="s">
        <v>267</v>
      </c>
      <c r="D14" s="146" t="s">
        <v>268</v>
      </c>
      <c r="E14" s="87"/>
      <c r="F14" s="89"/>
      <c r="G14" s="147"/>
      <c r="H14" s="147"/>
      <c r="I14" s="147"/>
      <c r="J14" s="147"/>
      <c r="K14" s="147"/>
      <c r="L14" s="147"/>
      <c r="M14" s="147"/>
      <c r="N14" s="147"/>
      <c r="O14" s="147"/>
      <c r="P14" s="147"/>
      <c r="Q14" s="147"/>
      <c r="R14" s="147"/>
      <c r="S14" s="147"/>
      <c r="T14" s="147"/>
      <c r="U14" s="147"/>
      <c r="V14" s="88"/>
      <c r="W14" s="88"/>
      <c r="X14" s="147"/>
      <c r="Y14" s="147"/>
      <c r="Z14" s="147"/>
      <c r="AA14" s="147"/>
      <c r="AB14" s="147"/>
      <c r="AC14" s="147"/>
      <c r="AD14" s="147"/>
      <c r="AE14" s="147"/>
      <c r="AF14" s="147"/>
      <c r="AG14" s="147"/>
      <c r="AH14" s="147"/>
      <c r="AI14" s="147"/>
      <c r="AJ14" s="90">
        <f t="shared" si="3"/>
        <v>0</v>
      </c>
      <c r="AK14" s="9">
        <f t="shared" si="4"/>
        <v>0</v>
      </c>
      <c r="AL14" s="9">
        <f t="shared" si="5"/>
        <v>0</v>
      </c>
      <c r="AM14" s="78"/>
    </row>
    <row r="15" ht="21.0" customHeight="1">
      <c r="A15" s="83">
        <v>9.0</v>
      </c>
      <c r="B15" s="131">
        <v>2.253403020061E12</v>
      </c>
      <c r="C15" s="145" t="s">
        <v>269</v>
      </c>
      <c r="D15" s="146" t="s">
        <v>75</v>
      </c>
      <c r="E15" s="87"/>
      <c r="F15" s="89"/>
      <c r="G15" s="147"/>
      <c r="H15" s="147"/>
      <c r="I15" s="147"/>
      <c r="J15" s="147"/>
      <c r="K15" s="147"/>
      <c r="L15" s="147"/>
      <c r="M15" s="147"/>
      <c r="N15" s="147"/>
      <c r="O15" s="147"/>
      <c r="P15" s="147"/>
      <c r="Q15" s="147"/>
      <c r="R15" s="147"/>
      <c r="S15" s="147"/>
      <c r="T15" s="147"/>
      <c r="U15" s="147"/>
      <c r="V15" s="88"/>
      <c r="W15" s="88"/>
      <c r="X15" s="147"/>
      <c r="Y15" s="147"/>
      <c r="Z15" s="147"/>
      <c r="AA15" s="147"/>
      <c r="AB15" s="147"/>
      <c r="AC15" s="147"/>
      <c r="AD15" s="147"/>
      <c r="AE15" s="147"/>
      <c r="AF15" s="147"/>
      <c r="AG15" s="147"/>
      <c r="AH15" s="147"/>
      <c r="AI15" s="147"/>
      <c r="AJ15" s="90">
        <f t="shared" si="3"/>
        <v>0</v>
      </c>
      <c r="AK15" s="9">
        <f t="shared" si="4"/>
        <v>0</v>
      </c>
      <c r="AL15" s="9">
        <f t="shared" si="5"/>
        <v>0</v>
      </c>
      <c r="AM15" s="78"/>
    </row>
    <row r="16" ht="21.0" customHeight="1">
      <c r="A16" s="83">
        <v>10.0</v>
      </c>
      <c r="B16" s="131">
        <v>2.253403020063E12</v>
      </c>
      <c r="C16" s="145" t="s">
        <v>270</v>
      </c>
      <c r="D16" s="146" t="s">
        <v>271</v>
      </c>
      <c r="E16" s="121"/>
      <c r="F16" s="122"/>
      <c r="G16" s="122"/>
      <c r="H16" s="122"/>
      <c r="I16" s="122"/>
      <c r="J16" s="122"/>
      <c r="K16" s="122"/>
      <c r="L16" s="122"/>
      <c r="M16" s="122"/>
      <c r="N16" s="122"/>
      <c r="O16" s="122"/>
      <c r="P16" s="122"/>
      <c r="Q16" s="122"/>
      <c r="R16" s="122"/>
      <c r="S16" s="122"/>
      <c r="T16" s="122"/>
      <c r="U16" s="122"/>
      <c r="V16" s="148"/>
      <c r="W16" s="148"/>
      <c r="X16" s="122"/>
      <c r="Y16" s="122"/>
      <c r="Z16" s="122"/>
      <c r="AA16" s="122"/>
      <c r="AB16" s="122"/>
      <c r="AC16" s="122"/>
      <c r="AD16" s="122"/>
      <c r="AE16" s="122"/>
      <c r="AF16" s="122"/>
      <c r="AG16" s="122"/>
      <c r="AH16" s="122"/>
      <c r="AI16" s="122"/>
      <c r="AJ16" s="90">
        <f t="shared" si="3"/>
        <v>0</v>
      </c>
      <c r="AK16" s="9">
        <f t="shared" si="4"/>
        <v>0</v>
      </c>
      <c r="AL16" s="9">
        <f t="shared" si="5"/>
        <v>0</v>
      </c>
      <c r="AM16" s="78"/>
    </row>
    <row r="17" ht="21.0" customHeight="1">
      <c r="A17" s="83">
        <v>11.0</v>
      </c>
      <c r="B17" s="131">
        <v>2.253403020066E12</v>
      </c>
      <c r="C17" s="145" t="s">
        <v>272</v>
      </c>
      <c r="D17" s="146" t="s">
        <v>273</v>
      </c>
      <c r="E17" s="87"/>
      <c r="F17" s="89"/>
      <c r="G17" s="89"/>
      <c r="H17" s="89"/>
      <c r="I17" s="89"/>
      <c r="J17" s="89"/>
      <c r="K17" s="89"/>
      <c r="L17" s="89"/>
      <c r="M17" s="89"/>
      <c r="N17" s="89"/>
      <c r="O17" s="89"/>
      <c r="P17" s="89"/>
      <c r="Q17" s="89"/>
      <c r="R17" s="89"/>
      <c r="S17" s="89"/>
      <c r="T17" s="89"/>
      <c r="U17" s="89"/>
      <c r="V17" s="88"/>
      <c r="W17" s="88"/>
      <c r="X17" s="89"/>
      <c r="Y17" s="89"/>
      <c r="Z17" s="89"/>
      <c r="AA17" s="89"/>
      <c r="AB17" s="89"/>
      <c r="AC17" s="89"/>
      <c r="AD17" s="89"/>
      <c r="AE17" s="89"/>
      <c r="AF17" s="89"/>
      <c r="AG17" s="89"/>
      <c r="AH17" s="89"/>
      <c r="AI17" s="89"/>
      <c r="AJ17" s="90">
        <f t="shared" si="3"/>
        <v>0</v>
      </c>
      <c r="AK17" s="9">
        <f t="shared" si="4"/>
        <v>0</v>
      </c>
      <c r="AL17" s="9">
        <f t="shared" si="5"/>
        <v>0</v>
      </c>
      <c r="AM17" s="78"/>
    </row>
    <row r="18" ht="21.0" customHeight="1">
      <c r="A18" s="83">
        <v>12.0</v>
      </c>
      <c r="B18" s="131">
        <v>2.253403020067E12</v>
      </c>
      <c r="C18" s="145" t="s">
        <v>274</v>
      </c>
      <c r="D18" s="146" t="s">
        <v>82</v>
      </c>
      <c r="E18" s="87"/>
      <c r="F18" s="89"/>
      <c r="G18" s="89"/>
      <c r="H18" s="89"/>
      <c r="I18" s="89"/>
      <c r="J18" s="89"/>
      <c r="K18" s="89"/>
      <c r="L18" s="89"/>
      <c r="M18" s="89"/>
      <c r="N18" s="89"/>
      <c r="O18" s="89"/>
      <c r="P18" s="89"/>
      <c r="Q18" s="89"/>
      <c r="R18" s="89"/>
      <c r="S18" s="89"/>
      <c r="T18" s="89"/>
      <c r="U18" s="89"/>
      <c r="V18" s="88"/>
      <c r="W18" s="88"/>
      <c r="X18" s="89"/>
      <c r="Y18" s="89"/>
      <c r="Z18" s="89"/>
      <c r="AA18" s="89"/>
      <c r="AB18" s="89"/>
      <c r="AC18" s="89"/>
      <c r="AD18" s="89"/>
      <c r="AE18" s="89"/>
      <c r="AF18" s="89"/>
      <c r="AG18" s="89"/>
      <c r="AH18" s="89"/>
      <c r="AI18" s="89"/>
      <c r="AJ18" s="90">
        <f t="shared" si="3"/>
        <v>0</v>
      </c>
      <c r="AK18" s="9">
        <f t="shared" si="4"/>
        <v>0</v>
      </c>
      <c r="AL18" s="9">
        <f t="shared" si="5"/>
        <v>0</v>
      </c>
      <c r="AM18" s="78"/>
    </row>
    <row r="19" ht="21.0" customHeight="1">
      <c r="A19" s="83">
        <v>13.0</v>
      </c>
      <c r="B19" s="131">
        <v>2.253403020069E12</v>
      </c>
      <c r="C19" s="145" t="s">
        <v>275</v>
      </c>
      <c r="D19" s="146" t="s">
        <v>85</v>
      </c>
      <c r="E19" s="149"/>
      <c r="F19" s="150"/>
      <c r="G19" s="151"/>
      <c r="H19" s="152"/>
      <c r="I19" s="152"/>
      <c r="J19" s="152"/>
      <c r="K19" s="152"/>
      <c r="L19" s="152"/>
      <c r="M19" s="152"/>
      <c r="N19" s="152"/>
      <c r="O19" s="152"/>
      <c r="P19" s="151"/>
      <c r="Q19" s="151"/>
      <c r="R19" s="150"/>
      <c r="S19" s="151"/>
      <c r="T19" s="151"/>
      <c r="U19" s="151"/>
      <c r="V19" s="88"/>
      <c r="W19" s="88"/>
      <c r="X19" s="150"/>
      <c r="Y19" s="151"/>
      <c r="Z19" s="151"/>
      <c r="AA19" s="151"/>
      <c r="AB19" s="151"/>
      <c r="AC19" s="150"/>
      <c r="AD19" s="150"/>
      <c r="AE19" s="150"/>
      <c r="AF19" s="150"/>
      <c r="AG19" s="150"/>
      <c r="AH19" s="150"/>
      <c r="AI19" s="150"/>
      <c r="AJ19" s="90">
        <f t="shared" si="3"/>
        <v>0</v>
      </c>
      <c r="AK19" s="9">
        <f t="shared" si="4"/>
        <v>0</v>
      </c>
      <c r="AL19" s="9">
        <f t="shared" si="5"/>
        <v>0</v>
      </c>
      <c r="AM19" s="78"/>
    </row>
    <row r="20" ht="21.0" customHeight="1">
      <c r="A20" s="83">
        <v>14.0</v>
      </c>
      <c r="B20" s="131">
        <v>2.25340302007E12</v>
      </c>
      <c r="C20" s="145" t="s">
        <v>276</v>
      </c>
      <c r="D20" s="146" t="s">
        <v>85</v>
      </c>
      <c r="E20" s="87"/>
      <c r="F20" s="89"/>
      <c r="G20" s="89"/>
      <c r="H20" s="89"/>
      <c r="I20" s="89"/>
      <c r="J20" s="89"/>
      <c r="K20" s="89"/>
      <c r="L20" s="89"/>
      <c r="M20" s="89"/>
      <c r="N20" s="89"/>
      <c r="O20" s="89"/>
      <c r="P20" s="89"/>
      <c r="Q20" s="89"/>
      <c r="R20" s="89"/>
      <c r="S20" s="89"/>
      <c r="T20" s="89"/>
      <c r="U20" s="89"/>
      <c r="V20" s="88"/>
      <c r="W20" s="88"/>
      <c r="X20" s="89"/>
      <c r="Y20" s="89"/>
      <c r="Z20" s="89"/>
      <c r="AA20" s="89"/>
      <c r="AB20" s="89"/>
      <c r="AC20" s="89"/>
      <c r="AD20" s="89"/>
      <c r="AE20" s="89"/>
      <c r="AF20" s="89"/>
      <c r="AG20" s="89"/>
      <c r="AH20" s="89"/>
      <c r="AI20" s="89"/>
      <c r="AJ20" s="90">
        <f t="shared" si="3"/>
        <v>0</v>
      </c>
      <c r="AK20" s="9">
        <f t="shared" si="4"/>
        <v>0</v>
      </c>
      <c r="AL20" s="9">
        <f t="shared" si="5"/>
        <v>0</v>
      </c>
      <c r="AM20" s="78"/>
    </row>
    <row r="21" ht="21.0" customHeight="1">
      <c r="A21" s="83">
        <v>15.0</v>
      </c>
      <c r="B21" s="131">
        <v>2.253403020071E12</v>
      </c>
      <c r="C21" s="145" t="s">
        <v>277</v>
      </c>
      <c r="D21" s="146" t="s">
        <v>87</v>
      </c>
      <c r="E21" s="87"/>
      <c r="F21" s="89"/>
      <c r="G21" s="89"/>
      <c r="H21" s="89"/>
      <c r="I21" s="89"/>
      <c r="J21" s="89"/>
      <c r="K21" s="89"/>
      <c r="L21" s="89"/>
      <c r="M21" s="89"/>
      <c r="N21" s="89"/>
      <c r="O21" s="153"/>
      <c r="P21" s="89"/>
      <c r="Q21" s="89"/>
      <c r="R21" s="89"/>
      <c r="S21" s="89"/>
      <c r="T21" s="89"/>
      <c r="U21" s="89"/>
      <c r="V21" s="88"/>
      <c r="W21" s="88"/>
      <c r="X21" s="89"/>
      <c r="Y21" s="89"/>
      <c r="Z21" s="89"/>
      <c r="AA21" s="89"/>
      <c r="AB21" s="89"/>
      <c r="AC21" s="89"/>
      <c r="AD21" s="89"/>
      <c r="AE21" s="89"/>
      <c r="AF21" s="89"/>
      <c r="AG21" s="89"/>
      <c r="AH21" s="89"/>
      <c r="AI21" s="89"/>
      <c r="AJ21" s="90">
        <f t="shared" si="3"/>
        <v>0</v>
      </c>
      <c r="AK21" s="9">
        <f t="shared" si="4"/>
        <v>0</v>
      </c>
      <c r="AL21" s="9">
        <f t="shared" si="5"/>
        <v>0</v>
      </c>
      <c r="AM21" s="78"/>
    </row>
    <row r="22" ht="21.0" customHeight="1">
      <c r="A22" s="83">
        <v>16.0</v>
      </c>
      <c r="B22" s="131">
        <v>2.253403020072E12</v>
      </c>
      <c r="C22" s="145" t="s">
        <v>278</v>
      </c>
      <c r="D22" s="146" t="s">
        <v>167</v>
      </c>
      <c r="E22" s="87"/>
      <c r="F22" s="89"/>
      <c r="G22" s="89"/>
      <c r="H22" s="89"/>
      <c r="I22" s="89"/>
      <c r="J22" s="89"/>
      <c r="K22" s="89"/>
      <c r="L22" s="89"/>
      <c r="M22" s="89"/>
      <c r="N22" s="89"/>
      <c r="O22" s="89"/>
      <c r="P22" s="89"/>
      <c r="Q22" s="89"/>
      <c r="R22" s="89"/>
      <c r="S22" s="89"/>
      <c r="T22" s="89"/>
      <c r="U22" s="89"/>
      <c r="V22" s="88"/>
      <c r="W22" s="88"/>
      <c r="X22" s="89"/>
      <c r="Y22" s="89"/>
      <c r="Z22" s="89"/>
      <c r="AA22" s="89"/>
      <c r="AB22" s="89"/>
      <c r="AC22" s="89"/>
      <c r="AD22" s="89"/>
      <c r="AE22" s="89"/>
      <c r="AF22" s="89"/>
      <c r="AG22" s="89"/>
      <c r="AH22" s="89"/>
      <c r="AI22" s="89"/>
      <c r="AJ22" s="90">
        <f t="shared" si="3"/>
        <v>0</v>
      </c>
      <c r="AK22" s="9">
        <f t="shared" si="4"/>
        <v>0</v>
      </c>
      <c r="AL22" s="9">
        <f t="shared" si="5"/>
        <v>0</v>
      </c>
      <c r="AM22" s="78"/>
    </row>
    <row r="23" ht="21.0" customHeight="1">
      <c r="A23" s="83">
        <v>17.0</v>
      </c>
      <c r="B23" s="131">
        <v>2.253403020073E12</v>
      </c>
      <c r="C23" s="145" t="s">
        <v>279</v>
      </c>
      <c r="D23" s="146" t="s">
        <v>98</v>
      </c>
      <c r="E23" s="87"/>
      <c r="F23" s="89"/>
      <c r="G23" s="89"/>
      <c r="H23" s="89"/>
      <c r="I23" s="89"/>
      <c r="J23" s="89"/>
      <c r="K23" s="89"/>
      <c r="L23" s="89"/>
      <c r="M23" s="89"/>
      <c r="N23" s="89"/>
      <c r="O23" s="89"/>
      <c r="P23" s="89"/>
      <c r="Q23" s="89"/>
      <c r="R23" s="89"/>
      <c r="S23" s="89"/>
      <c r="T23" s="89"/>
      <c r="U23" s="89"/>
      <c r="V23" s="88"/>
      <c r="W23" s="88"/>
      <c r="X23" s="89"/>
      <c r="Y23" s="89"/>
      <c r="Z23" s="89"/>
      <c r="AA23" s="89"/>
      <c r="AB23" s="89"/>
      <c r="AC23" s="89"/>
      <c r="AD23" s="89"/>
      <c r="AE23" s="89"/>
      <c r="AF23" s="89"/>
      <c r="AG23" s="89"/>
      <c r="AH23" s="89"/>
      <c r="AI23" s="89"/>
      <c r="AJ23" s="90">
        <f t="shared" si="3"/>
        <v>0</v>
      </c>
      <c r="AK23" s="9">
        <f t="shared" si="4"/>
        <v>0</v>
      </c>
      <c r="AL23" s="9">
        <f t="shared" si="5"/>
        <v>0</v>
      </c>
      <c r="AM23" s="78"/>
    </row>
    <row r="24" ht="21.0" customHeight="1">
      <c r="A24" s="83">
        <v>18.0</v>
      </c>
      <c r="B24" s="131">
        <v>2.253403020075E12</v>
      </c>
      <c r="C24" s="145" t="s">
        <v>280</v>
      </c>
      <c r="D24" s="146" t="s">
        <v>102</v>
      </c>
      <c r="E24" s="87"/>
      <c r="F24" s="89"/>
      <c r="G24" s="89"/>
      <c r="H24" s="89"/>
      <c r="I24" s="89"/>
      <c r="J24" s="89"/>
      <c r="K24" s="89"/>
      <c r="L24" s="89"/>
      <c r="M24" s="89"/>
      <c r="N24" s="89"/>
      <c r="O24" s="89"/>
      <c r="P24" s="89"/>
      <c r="Q24" s="89"/>
      <c r="R24" s="89"/>
      <c r="S24" s="89"/>
      <c r="T24" s="89"/>
      <c r="U24" s="89"/>
      <c r="V24" s="88"/>
      <c r="W24" s="88"/>
      <c r="X24" s="89"/>
      <c r="Y24" s="89"/>
      <c r="Z24" s="89"/>
      <c r="AA24" s="89"/>
      <c r="AB24" s="89"/>
      <c r="AC24" s="89"/>
      <c r="AD24" s="89"/>
      <c r="AE24" s="89"/>
      <c r="AF24" s="89"/>
      <c r="AG24" s="89"/>
      <c r="AH24" s="89"/>
      <c r="AI24" s="89"/>
      <c r="AJ24" s="90">
        <f t="shared" si="3"/>
        <v>0</v>
      </c>
      <c r="AK24" s="9">
        <f t="shared" si="4"/>
        <v>0</v>
      </c>
      <c r="AL24" s="9">
        <f t="shared" si="5"/>
        <v>0</v>
      </c>
      <c r="AM24" s="78"/>
    </row>
    <row r="25" ht="21.0" customHeight="1">
      <c r="A25" s="83">
        <v>19.0</v>
      </c>
      <c r="B25" s="131">
        <v>2.253403020076E12</v>
      </c>
      <c r="C25" s="145" t="s">
        <v>281</v>
      </c>
      <c r="D25" s="146" t="s">
        <v>282</v>
      </c>
      <c r="E25" s="87"/>
      <c r="F25" s="89"/>
      <c r="G25" s="89"/>
      <c r="H25" s="89"/>
      <c r="I25" s="89"/>
      <c r="J25" s="89"/>
      <c r="K25" s="89"/>
      <c r="L25" s="89"/>
      <c r="M25" s="89"/>
      <c r="N25" s="89"/>
      <c r="O25" s="89"/>
      <c r="P25" s="89"/>
      <c r="Q25" s="89"/>
      <c r="R25" s="89"/>
      <c r="S25" s="89"/>
      <c r="T25" s="89"/>
      <c r="U25" s="89"/>
      <c r="V25" s="88"/>
      <c r="W25" s="88"/>
      <c r="X25" s="89"/>
      <c r="Y25" s="89"/>
      <c r="Z25" s="89"/>
      <c r="AA25" s="89"/>
      <c r="AB25" s="89"/>
      <c r="AC25" s="89"/>
      <c r="AD25" s="89"/>
      <c r="AE25" s="89"/>
      <c r="AF25" s="89"/>
      <c r="AG25" s="89"/>
      <c r="AH25" s="89"/>
      <c r="AI25" s="89"/>
      <c r="AJ25" s="90">
        <f t="shared" si="3"/>
        <v>0</v>
      </c>
      <c r="AK25" s="9">
        <f t="shared" si="4"/>
        <v>0</v>
      </c>
      <c r="AL25" s="9">
        <f t="shared" si="5"/>
        <v>0</v>
      </c>
      <c r="AM25" s="78"/>
    </row>
    <row r="26" ht="21.0" customHeight="1">
      <c r="A26" s="83">
        <v>20.0</v>
      </c>
      <c r="B26" s="131">
        <v>2.253403020077E12</v>
      </c>
      <c r="C26" s="145" t="s">
        <v>283</v>
      </c>
      <c r="D26" s="146" t="s">
        <v>284</v>
      </c>
      <c r="E26" s="87"/>
      <c r="F26" s="89"/>
      <c r="G26" s="89"/>
      <c r="H26" s="89"/>
      <c r="I26" s="89"/>
      <c r="J26" s="89"/>
      <c r="K26" s="89"/>
      <c r="L26" s="89"/>
      <c r="M26" s="89"/>
      <c r="N26" s="89"/>
      <c r="O26" s="89"/>
      <c r="P26" s="89"/>
      <c r="Q26" s="89"/>
      <c r="R26" s="89"/>
      <c r="S26" s="89"/>
      <c r="T26" s="89"/>
      <c r="U26" s="89"/>
      <c r="V26" s="88"/>
      <c r="W26" s="88"/>
      <c r="X26" s="89"/>
      <c r="Y26" s="89"/>
      <c r="Z26" s="89"/>
      <c r="AA26" s="89"/>
      <c r="AB26" s="89"/>
      <c r="AC26" s="89"/>
      <c r="AD26" s="89"/>
      <c r="AE26" s="89"/>
      <c r="AF26" s="89"/>
      <c r="AG26" s="89"/>
      <c r="AH26" s="89"/>
      <c r="AI26" s="89"/>
      <c r="AJ26" s="90">
        <f t="shared" si="3"/>
        <v>0</v>
      </c>
      <c r="AK26" s="9">
        <f t="shared" si="4"/>
        <v>0</v>
      </c>
      <c r="AL26" s="9">
        <f t="shared" si="5"/>
        <v>0</v>
      </c>
      <c r="AM26" s="78"/>
    </row>
    <row r="27" ht="21.0" customHeight="1">
      <c r="A27" s="83">
        <v>21.0</v>
      </c>
      <c r="B27" s="131">
        <v>2.253403020078E12</v>
      </c>
      <c r="C27" s="145" t="s">
        <v>259</v>
      </c>
      <c r="D27" s="146" t="s">
        <v>104</v>
      </c>
      <c r="E27" s="87"/>
      <c r="F27" s="89"/>
      <c r="G27" s="89"/>
      <c r="H27" s="89"/>
      <c r="I27" s="89"/>
      <c r="J27" s="89"/>
      <c r="K27" s="89"/>
      <c r="L27" s="89"/>
      <c r="M27" s="89"/>
      <c r="N27" s="89"/>
      <c r="O27" s="89"/>
      <c r="P27" s="89"/>
      <c r="Q27" s="89"/>
      <c r="R27" s="89"/>
      <c r="S27" s="89"/>
      <c r="T27" s="89"/>
      <c r="U27" s="89"/>
      <c r="V27" s="88"/>
      <c r="W27" s="88"/>
      <c r="X27" s="89"/>
      <c r="Y27" s="89"/>
      <c r="Z27" s="89"/>
      <c r="AA27" s="89"/>
      <c r="AB27" s="89"/>
      <c r="AC27" s="89"/>
      <c r="AD27" s="89"/>
      <c r="AE27" s="89"/>
      <c r="AF27" s="89"/>
      <c r="AG27" s="89"/>
      <c r="AH27" s="89"/>
      <c r="AI27" s="89"/>
      <c r="AJ27" s="90">
        <f t="shared" si="3"/>
        <v>0</v>
      </c>
      <c r="AK27" s="9">
        <f t="shared" si="4"/>
        <v>0</v>
      </c>
      <c r="AL27" s="9">
        <f t="shared" si="5"/>
        <v>0</v>
      </c>
      <c r="AM27" s="78"/>
    </row>
    <row r="28" ht="21.0" customHeight="1">
      <c r="A28" s="83">
        <v>22.0</v>
      </c>
      <c r="B28" s="131">
        <v>2.25340302008E12</v>
      </c>
      <c r="C28" s="145" t="s">
        <v>285</v>
      </c>
      <c r="D28" s="146" t="s">
        <v>236</v>
      </c>
      <c r="E28" s="87"/>
      <c r="F28" s="89"/>
      <c r="G28" s="89"/>
      <c r="H28" s="89"/>
      <c r="I28" s="89"/>
      <c r="J28" s="89"/>
      <c r="K28" s="89"/>
      <c r="L28" s="89"/>
      <c r="M28" s="89"/>
      <c r="N28" s="89"/>
      <c r="O28" s="89"/>
      <c r="P28" s="89"/>
      <c r="Q28" s="89"/>
      <c r="R28" s="89"/>
      <c r="S28" s="89"/>
      <c r="T28" s="89"/>
      <c r="U28" s="89"/>
      <c r="V28" s="88"/>
      <c r="W28" s="88"/>
      <c r="X28" s="89"/>
      <c r="Y28" s="89"/>
      <c r="Z28" s="89"/>
      <c r="AA28" s="89"/>
      <c r="AB28" s="89"/>
      <c r="AC28" s="89"/>
      <c r="AD28" s="89"/>
      <c r="AE28" s="89"/>
      <c r="AF28" s="89"/>
      <c r="AG28" s="89"/>
      <c r="AH28" s="89"/>
      <c r="AI28" s="89"/>
      <c r="AJ28" s="90">
        <f t="shared" si="3"/>
        <v>0</v>
      </c>
      <c r="AK28" s="9">
        <f t="shared" si="4"/>
        <v>0</v>
      </c>
      <c r="AL28" s="9">
        <f t="shared" si="5"/>
        <v>0</v>
      </c>
      <c r="AM28" s="78"/>
    </row>
    <row r="29" ht="21.0" customHeight="1">
      <c r="A29" s="83">
        <v>23.0</v>
      </c>
      <c r="B29" s="131">
        <v>2.253403020081E12</v>
      </c>
      <c r="C29" s="145" t="s">
        <v>286</v>
      </c>
      <c r="D29" s="146" t="s">
        <v>173</v>
      </c>
      <c r="E29" s="87"/>
      <c r="F29" s="89"/>
      <c r="G29" s="89"/>
      <c r="H29" s="89"/>
      <c r="I29" s="89"/>
      <c r="J29" s="89"/>
      <c r="K29" s="89"/>
      <c r="L29" s="89"/>
      <c r="M29" s="89"/>
      <c r="N29" s="89"/>
      <c r="O29" s="89"/>
      <c r="P29" s="89"/>
      <c r="Q29" s="89"/>
      <c r="R29" s="89"/>
      <c r="S29" s="89"/>
      <c r="T29" s="89"/>
      <c r="U29" s="89"/>
      <c r="V29" s="88"/>
      <c r="W29" s="88"/>
      <c r="X29" s="89"/>
      <c r="Y29" s="89"/>
      <c r="Z29" s="89"/>
      <c r="AA29" s="89"/>
      <c r="AB29" s="89"/>
      <c r="AC29" s="89"/>
      <c r="AD29" s="89"/>
      <c r="AE29" s="89"/>
      <c r="AF29" s="89"/>
      <c r="AG29" s="89"/>
      <c r="AH29" s="89"/>
      <c r="AI29" s="89"/>
      <c r="AJ29" s="90">
        <f t="shared" si="3"/>
        <v>0</v>
      </c>
      <c r="AK29" s="9">
        <f t="shared" si="4"/>
        <v>0</v>
      </c>
      <c r="AL29" s="9">
        <f t="shared" si="5"/>
        <v>0</v>
      </c>
      <c r="AM29" s="78"/>
    </row>
    <row r="30" ht="21.0" customHeight="1">
      <c r="A30" s="83">
        <v>24.0</v>
      </c>
      <c r="B30" s="131">
        <v>2.253403020083E12</v>
      </c>
      <c r="C30" s="145" t="s">
        <v>287</v>
      </c>
      <c r="D30" s="146" t="s">
        <v>288</v>
      </c>
      <c r="E30" s="87"/>
      <c r="F30" s="89"/>
      <c r="G30" s="89"/>
      <c r="H30" s="89"/>
      <c r="I30" s="89"/>
      <c r="J30" s="89"/>
      <c r="K30" s="89"/>
      <c r="L30" s="89"/>
      <c r="M30" s="89"/>
      <c r="N30" s="89"/>
      <c r="O30" s="89"/>
      <c r="P30" s="89"/>
      <c r="Q30" s="89"/>
      <c r="R30" s="89"/>
      <c r="S30" s="89"/>
      <c r="T30" s="89"/>
      <c r="U30" s="89"/>
      <c r="V30" s="88"/>
      <c r="W30" s="88"/>
      <c r="X30" s="89"/>
      <c r="Y30" s="89"/>
      <c r="Z30" s="89"/>
      <c r="AA30" s="89"/>
      <c r="AB30" s="89"/>
      <c r="AC30" s="89"/>
      <c r="AD30" s="89"/>
      <c r="AE30" s="89"/>
      <c r="AF30" s="89"/>
      <c r="AG30" s="89"/>
      <c r="AH30" s="89"/>
      <c r="AI30" s="89"/>
      <c r="AJ30" s="90">
        <f t="shared" si="3"/>
        <v>0</v>
      </c>
      <c r="AK30" s="9">
        <f t="shared" si="4"/>
        <v>0</v>
      </c>
      <c r="AL30" s="9">
        <f t="shared" si="5"/>
        <v>0</v>
      </c>
      <c r="AM30" s="78"/>
    </row>
    <row r="31" ht="21.0" customHeight="1">
      <c r="A31" s="83">
        <v>25.0</v>
      </c>
      <c r="B31" s="131">
        <v>2.253403020084E12</v>
      </c>
      <c r="C31" s="145" t="s">
        <v>289</v>
      </c>
      <c r="D31" s="146" t="s">
        <v>290</v>
      </c>
      <c r="E31" s="87"/>
      <c r="F31" s="89"/>
      <c r="G31" s="89"/>
      <c r="H31" s="89"/>
      <c r="I31" s="89"/>
      <c r="J31" s="89"/>
      <c r="K31" s="89"/>
      <c r="L31" s="89"/>
      <c r="M31" s="89"/>
      <c r="N31" s="89"/>
      <c r="O31" s="89"/>
      <c r="P31" s="89"/>
      <c r="Q31" s="89"/>
      <c r="R31" s="89"/>
      <c r="S31" s="89"/>
      <c r="T31" s="89"/>
      <c r="U31" s="89"/>
      <c r="V31" s="88"/>
      <c r="W31" s="88"/>
      <c r="X31" s="89"/>
      <c r="Y31" s="89"/>
      <c r="Z31" s="89"/>
      <c r="AA31" s="89"/>
      <c r="AB31" s="89"/>
      <c r="AC31" s="89"/>
      <c r="AD31" s="89"/>
      <c r="AE31" s="89"/>
      <c r="AF31" s="89"/>
      <c r="AG31" s="89"/>
      <c r="AH31" s="89"/>
      <c r="AI31" s="89"/>
      <c r="AJ31" s="90">
        <f t="shared" si="3"/>
        <v>0</v>
      </c>
      <c r="AK31" s="9">
        <f t="shared" si="4"/>
        <v>0</v>
      </c>
      <c r="AL31" s="9">
        <f t="shared" si="5"/>
        <v>0</v>
      </c>
      <c r="AM31" s="78"/>
    </row>
    <row r="32" ht="21.0" customHeight="1">
      <c r="A32" s="83">
        <v>26.0</v>
      </c>
      <c r="B32" s="131">
        <v>2.253403020086E12</v>
      </c>
      <c r="C32" s="145" t="s">
        <v>291</v>
      </c>
      <c r="D32" s="146" t="s">
        <v>193</v>
      </c>
      <c r="E32" s="87"/>
      <c r="F32" s="89"/>
      <c r="G32" s="89"/>
      <c r="H32" s="89"/>
      <c r="I32" s="89"/>
      <c r="J32" s="89"/>
      <c r="K32" s="89"/>
      <c r="L32" s="89"/>
      <c r="M32" s="89"/>
      <c r="N32" s="89"/>
      <c r="O32" s="89"/>
      <c r="P32" s="89"/>
      <c r="Q32" s="89"/>
      <c r="R32" s="89"/>
      <c r="S32" s="89"/>
      <c r="T32" s="89"/>
      <c r="U32" s="89"/>
      <c r="V32" s="88"/>
      <c r="W32" s="88"/>
      <c r="X32" s="89"/>
      <c r="Y32" s="89"/>
      <c r="Z32" s="89"/>
      <c r="AA32" s="89"/>
      <c r="AB32" s="89"/>
      <c r="AC32" s="89"/>
      <c r="AD32" s="89"/>
      <c r="AE32" s="89"/>
      <c r="AF32" s="89"/>
      <c r="AG32" s="89"/>
      <c r="AH32" s="89"/>
      <c r="AI32" s="89"/>
      <c r="AJ32" s="90">
        <f t="shared" si="3"/>
        <v>0</v>
      </c>
      <c r="AK32" s="9">
        <f t="shared" si="4"/>
        <v>0</v>
      </c>
      <c r="AL32" s="9">
        <f t="shared" si="5"/>
        <v>0</v>
      </c>
      <c r="AM32" s="78"/>
    </row>
    <row r="33" ht="21.0" customHeight="1">
      <c r="A33" s="83">
        <v>27.0</v>
      </c>
      <c r="B33" s="131">
        <v>2.253403020087E12</v>
      </c>
      <c r="C33" s="145" t="s">
        <v>292</v>
      </c>
      <c r="D33" s="146" t="s">
        <v>293</v>
      </c>
      <c r="E33" s="87"/>
      <c r="F33" s="89"/>
      <c r="G33" s="89"/>
      <c r="H33" s="89"/>
      <c r="I33" s="89"/>
      <c r="J33" s="89"/>
      <c r="K33" s="89"/>
      <c r="L33" s="89"/>
      <c r="M33" s="89"/>
      <c r="N33" s="89"/>
      <c r="O33" s="89"/>
      <c r="P33" s="89"/>
      <c r="Q33" s="89"/>
      <c r="R33" s="89"/>
      <c r="S33" s="89"/>
      <c r="T33" s="89"/>
      <c r="U33" s="89"/>
      <c r="V33" s="88"/>
      <c r="W33" s="88"/>
      <c r="X33" s="89"/>
      <c r="Y33" s="89"/>
      <c r="Z33" s="89"/>
      <c r="AA33" s="89"/>
      <c r="AB33" s="89"/>
      <c r="AC33" s="89"/>
      <c r="AD33" s="89"/>
      <c r="AE33" s="89"/>
      <c r="AF33" s="89"/>
      <c r="AG33" s="89"/>
      <c r="AH33" s="89"/>
      <c r="AI33" s="89"/>
      <c r="AJ33" s="90">
        <f t="shared" si="3"/>
        <v>0</v>
      </c>
      <c r="AK33" s="9">
        <f t="shared" si="4"/>
        <v>0</v>
      </c>
      <c r="AL33" s="9">
        <f t="shared" si="5"/>
        <v>0</v>
      </c>
      <c r="AM33" s="78"/>
    </row>
    <row r="34" ht="21.0" customHeight="1">
      <c r="A34" s="83">
        <v>28.0</v>
      </c>
      <c r="B34" s="131">
        <v>2.253403020093E12</v>
      </c>
      <c r="C34" s="145" t="s">
        <v>294</v>
      </c>
      <c r="D34" s="146" t="s">
        <v>295</v>
      </c>
      <c r="E34" s="87"/>
      <c r="F34" s="89"/>
      <c r="G34" s="89"/>
      <c r="H34" s="89"/>
      <c r="I34" s="89"/>
      <c r="J34" s="89"/>
      <c r="K34" s="89"/>
      <c r="L34" s="89"/>
      <c r="M34" s="89"/>
      <c r="N34" s="89"/>
      <c r="O34" s="89"/>
      <c r="P34" s="89"/>
      <c r="Q34" s="89"/>
      <c r="R34" s="89"/>
      <c r="S34" s="89"/>
      <c r="T34" s="89"/>
      <c r="U34" s="89"/>
      <c r="V34" s="88"/>
      <c r="W34" s="88"/>
      <c r="X34" s="89"/>
      <c r="Y34" s="89"/>
      <c r="Z34" s="89"/>
      <c r="AA34" s="89"/>
      <c r="AB34" s="89"/>
      <c r="AC34" s="89"/>
      <c r="AD34" s="89"/>
      <c r="AE34" s="89"/>
      <c r="AF34" s="89"/>
      <c r="AG34" s="89"/>
      <c r="AH34" s="89"/>
      <c r="AI34" s="89"/>
      <c r="AJ34" s="90">
        <f t="shared" si="3"/>
        <v>0</v>
      </c>
      <c r="AK34" s="9">
        <f t="shared" si="4"/>
        <v>0</v>
      </c>
      <c r="AL34" s="9">
        <f t="shared" si="5"/>
        <v>0</v>
      </c>
      <c r="AM34" s="78"/>
    </row>
    <row r="35" ht="21.0" customHeight="1">
      <c r="A35" s="83">
        <v>29.0</v>
      </c>
      <c r="B35" s="131">
        <v>2.253403020095E12</v>
      </c>
      <c r="C35" s="145" t="s">
        <v>296</v>
      </c>
      <c r="D35" s="146" t="s">
        <v>297</v>
      </c>
      <c r="E35" s="87"/>
      <c r="F35" s="89"/>
      <c r="G35" s="89"/>
      <c r="H35" s="89"/>
      <c r="I35" s="89"/>
      <c r="J35" s="89"/>
      <c r="K35" s="89"/>
      <c r="L35" s="89"/>
      <c r="M35" s="89"/>
      <c r="N35" s="89"/>
      <c r="O35" s="89"/>
      <c r="P35" s="89"/>
      <c r="Q35" s="89"/>
      <c r="R35" s="89"/>
      <c r="S35" s="89"/>
      <c r="T35" s="89"/>
      <c r="U35" s="89"/>
      <c r="V35" s="88"/>
      <c r="W35" s="88"/>
      <c r="X35" s="89"/>
      <c r="Y35" s="89"/>
      <c r="Z35" s="89"/>
      <c r="AA35" s="89"/>
      <c r="AB35" s="89"/>
      <c r="AC35" s="89"/>
      <c r="AD35" s="89"/>
      <c r="AE35" s="89"/>
      <c r="AF35" s="89"/>
      <c r="AG35" s="89"/>
      <c r="AH35" s="89"/>
      <c r="AI35" s="89"/>
      <c r="AJ35" s="90">
        <f t="shared" si="3"/>
        <v>0</v>
      </c>
      <c r="AK35" s="9">
        <f t="shared" si="4"/>
        <v>0</v>
      </c>
      <c r="AL35" s="9">
        <f t="shared" si="5"/>
        <v>0</v>
      </c>
      <c r="AM35" s="78"/>
    </row>
    <row r="36" ht="21.0" customHeight="1">
      <c r="A36" s="83">
        <v>30.0</v>
      </c>
      <c r="B36" s="131">
        <v>2.2534030201E12</v>
      </c>
      <c r="C36" s="145" t="s">
        <v>298</v>
      </c>
      <c r="D36" s="146" t="s">
        <v>181</v>
      </c>
      <c r="E36" s="87"/>
      <c r="F36" s="89"/>
      <c r="G36" s="89"/>
      <c r="H36" s="89"/>
      <c r="I36" s="89"/>
      <c r="J36" s="89"/>
      <c r="K36" s="89"/>
      <c r="L36" s="89"/>
      <c r="M36" s="89"/>
      <c r="N36" s="89"/>
      <c r="O36" s="89"/>
      <c r="P36" s="89"/>
      <c r="Q36" s="89"/>
      <c r="R36" s="89"/>
      <c r="S36" s="89"/>
      <c r="T36" s="89"/>
      <c r="U36" s="89"/>
      <c r="V36" s="88"/>
      <c r="W36" s="88"/>
      <c r="X36" s="89"/>
      <c r="Y36" s="89"/>
      <c r="Z36" s="89"/>
      <c r="AA36" s="89"/>
      <c r="AB36" s="89"/>
      <c r="AC36" s="89"/>
      <c r="AD36" s="89"/>
      <c r="AE36" s="89"/>
      <c r="AF36" s="89"/>
      <c r="AG36" s="89"/>
      <c r="AH36" s="89"/>
      <c r="AI36" s="89"/>
      <c r="AJ36" s="90">
        <f t="shared" si="3"/>
        <v>0</v>
      </c>
      <c r="AK36" s="9">
        <f t="shared" si="4"/>
        <v>0</v>
      </c>
      <c r="AL36" s="9">
        <f t="shared" si="5"/>
        <v>0</v>
      </c>
      <c r="AM36" s="78"/>
    </row>
    <row r="37" ht="21.0" customHeight="1">
      <c r="A37" s="83">
        <v>31.0</v>
      </c>
      <c r="B37" s="131">
        <v>2.253403020103E12</v>
      </c>
      <c r="C37" s="145" t="s">
        <v>299</v>
      </c>
      <c r="D37" s="146" t="s">
        <v>249</v>
      </c>
      <c r="E37" s="87"/>
      <c r="F37" s="89"/>
      <c r="G37" s="89"/>
      <c r="H37" s="89"/>
      <c r="I37" s="89"/>
      <c r="J37" s="89"/>
      <c r="K37" s="89"/>
      <c r="L37" s="89"/>
      <c r="M37" s="89"/>
      <c r="N37" s="89"/>
      <c r="O37" s="89"/>
      <c r="P37" s="89"/>
      <c r="Q37" s="89"/>
      <c r="R37" s="89"/>
      <c r="S37" s="89"/>
      <c r="T37" s="89"/>
      <c r="U37" s="89"/>
      <c r="V37" s="88"/>
      <c r="W37" s="88"/>
      <c r="X37" s="89"/>
      <c r="Y37" s="89"/>
      <c r="Z37" s="89"/>
      <c r="AA37" s="89"/>
      <c r="AB37" s="89"/>
      <c r="AC37" s="89"/>
      <c r="AD37" s="89"/>
      <c r="AE37" s="89"/>
      <c r="AF37" s="89"/>
      <c r="AG37" s="89"/>
      <c r="AH37" s="89"/>
      <c r="AI37" s="89"/>
      <c r="AJ37" s="90">
        <f t="shared" si="3"/>
        <v>0</v>
      </c>
      <c r="AK37" s="9">
        <f t="shared" si="4"/>
        <v>0</v>
      </c>
      <c r="AL37" s="9">
        <f t="shared" si="5"/>
        <v>0</v>
      </c>
      <c r="AM37" s="78"/>
    </row>
    <row r="38" ht="21.0" customHeight="1">
      <c r="A38" s="83">
        <v>32.0</v>
      </c>
      <c r="B38" s="131">
        <v>2.253403020104E12</v>
      </c>
      <c r="C38" s="145" t="s">
        <v>300</v>
      </c>
      <c r="D38" s="146" t="s">
        <v>249</v>
      </c>
      <c r="E38" s="87"/>
      <c r="F38" s="89"/>
      <c r="G38" s="89"/>
      <c r="H38" s="89"/>
      <c r="I38" s="89"/>
      <c r="J38" s="89"/>
      <c r="K38" s="89"/>
      <c r="L38" s="89"/>
      <c r="M38" s="89"/>
      <c r="N38" s="89"/>
      <c r="O38" s="89"/>
      <c r="P38" s="89"/>
      <c r="Q38" s="89"/>
      <c r="R38" s="89"/>
      <c r="S38" s="89"/>
      <c r="T38" s="89"/>
      <c r="U38" s="89"/>
      <c r="V38" s="88"/>
      <c r="W38" s="88"/>
      <c r="X38" s="89"/>
      <c r="Y38" s="89"/>
      <c r="Z38" s="89"/>
      <c r="AA38" s="89"/>
      <c r="AB38" s="89"/>
      <c r="AC38" s="89"/>
      <c r="AD38" s="89"/>
      <c r="AE38" s="89"/>
      <c r="AF38" s="89"/>
      <c r="AG38" s="89"/>
      <c r="AH38" s="89"/>
      <c r="AI38" s="89"/>
      <c r="AJ38" s="90">
        <f t="shared" si="3"/>
        <v>0</v>
      </c>
      <c r="AK38" s="9">
        <f t="shared" si="4"/>
        <v>0</v>
      </c>
      <c r="AL38" s="9">
        <f t="shared" si="5"/>
        <v>0</v>
      </c>
      <c r="AM38" s="78"/>
    </row>
    <row r="39" ht="21.0" customHeight="1">
      <c r="A39" s="83">
        <v>33.0</v>
      </c>
      <c r="B39" s="131">
        <v>2.253403020107E12</v>
      </c>
      <c r="C39" s="145" t="s">
        <v>301</v>
      </c>
      <c r="D39" s="146" t="s">
        <v>302</v>
      </c>
      <c r="E39" s="87"/>
      <c r="F39" s="89"/>
      <c r="G39" s="89"/>
      <c r="H39" s="89"/>
      <c r="I39" s="89"/>
      <c r="J39" s="89"/>
      <c r="K39" s="89"/>
      <c r="L39" s="89"/>
      <c r="M39" s="89"/>
      <c r="N39" s="89"/>
      <c r="O39" s="89"/>
      <c r="P39" s="89"/>
      <c r="Q39" s="89"/>
      <c r="R39" s="89"/>
      <c r="S39" s="89"/>
      <c r="T39" s="89"/>
      <c r="U39" s="89"/>
      <c r="V39" s="88"/>
      <c r="W39" s="88"/>
      <c r="X39" s="89"/>
      <c r="Y39" s="89"/>
      <c r="Z39" s="89"/>
      <c r="AA39" s="89"/>
      <c r="AB39" s="89"/>
      <c r="AC39" s="89"/>
      <c r="AD39" s="89"/>
      <c r="AE39" s="89"/>
      <c r="AF39" s="89"/>
      <c r="AG39" s="89"/>
      <c r="AH39" s="89"/>
      <c r="AI39" s="89"/>
      <c r="AJ39" s="90">
        <f t="shared" si="3"/>
        <v>0</v>
      </c>
      <c r="AK39" s="9">
        <f t="shared" si="4"/>
        <v>0</v>
      </c>
      <c r="AL39" s="9">
        <f t="shared" si="5"/>
        <v>0</v>
      </c>
      <c r="AM39" s="78"/>
    </row>
    <row r="40" ht="21.0" customHeight="1">
      <c r="A40" s="83">
        <v>34.0</v>
      </c>
      <c r="B40" s="131">
        <v>2.25340302011E12</v>
      </c>
      <c r="C40" s="145" t="s">
        <v>263</v>
      </c>
      <c r="D40" s="146" t="s">
        <v>303</v>
      </c>
      <c r="E40" s="87"/>
      <c r="F40" s="89"/>
      <c r="G40" s="89"/>
      <c r="H40" s="89"/>
      <c r="I40" s="89"/>
      <c r="J40" s="89"/>
      <c r="K40" s="89"/>
      <c r="L40" s="89"/>
      <c r="M40" s="89"/>
      <c r="N40" s="89"/>
      <c r="O40" s="89"/>
      <c r="P40" s="89"/>
      <c r="Q40" s="89"/>
      <c r="R40" s="89"/>
      <c r="S40" s="89"/>
      <c r="T40" s="89"/>
      <c r="U40" s="89"/>
      <c r="V40" s="88"/>
      <c r="W40" s="88"/>
      <c r="X40" s="89"/>
      <c r="Y40" s="89"/>
      <c r="Z40" s="89"/>
      <c r="AA40" s="89"/>
      <c r="AB40" s="89"/>
      <c r="AC40" s="89"/>
      <c r="AD40" s="89"/>
      <c r="AE40" s="89"/>
      <c r="AF40" s="89"/>
      <c r="AG40" s="89"/>
      <c r="AH40" s="89"/>
      <c r="AI40" s="89"/>
      <c r="AJ40" s="90">
        <f t="shared" si="3"/>
        <v>0</v>
      </c>
      <c r="AK40" s="9">
        <f t="shared" si="4"/>
        <v>0</v>
      </c>
      <c r="AL40" s="9">
        <f t="shared" si="5"/>
        <v>0</v>
      </c>
      <c r="AM40" s="78"/>
    </row>
    <row r="41" ht="21.0" customHeight="1">
      <c r="A41" s="83">
        <v>35.0</v>
      </c>
      <c r="B41" s="131">
        <v>2.253403020112E12</v>
      </c>
      <c r="C41" s="145" t="s">
        <v>304</v>
      </c>
      <c r="D41" s="146" t="s">
        <v>204</v>
      </c>
      <c r="E41" s="87"/>
      <c r="F41" s="89"/>
      <c r="G41" s="89"/>
      <c r="H41" s="89"/>
      <c r="I41" s="89"/>
      <c r="J41" s="89"/>
      <c r="K41" s="89"/>
      <c r="L41" s="89"/>
      <c r="M41" s="89"/>
      <c r="N41" s="89"/>
      <c r="O41" s="89"/>
      <c r="P41" s="89"/>
      <c r="Q41" s="89"/>
      <c r="R41" s="89"/>
      <c r="S41" s="89"/>
      <c r="T41" s="89"/>
      <c r="U41" s="89"/>
      <c r="V41" s="88"/>
      <c r="W41" s="88"/>
      <c r="X41" s="89"/>
      <c r="Y41" s="89"/>
      <c r="Z41" s="89"/>
      <c r="AA41" s="89"/>
      <c r="AB41" s="89"/>
      <c r="AC41" s="89"/>
      <c r="AD41" s="89"/>
      <c r="AE41" s="89"/>
      <c r="AF41" s="89"/>
      <c r="AG41" s="89"/>
      <c r="AH41" s="89"/>
      <c r="AI41" s="89"/>
      <c r="AJ41" s="90">
        <f t="shared" si="3"/>
        <v>0</v>
      </c>
      <c r="AK41" s="9">
        <f t="shared" si="4"/>
        <v>0</v>
      </c>
      <c r="AL41" s="9">
        <f t="shared" si="5"/>
        <v>0</v>
      </c>
      <c r="AM41" s="78"/>
    </row>
    <row r="42" ht="21.0" customHeight="1">
      <c r="A42" s="83">
        <v>36.0</v>
      </c>
      <c r="B42" s="131">
        <v>2.253403020113E12</v>
      </c>
      <c r="C42" s="145" t="s">
        <v>305</v>
      </c>
      <c r="D42" s="146" t="s">
        <v>134</v>
      </c>
      <c r="E42" s="87"/>
      <c r="F42" s="89"/>
      <c r="G42" s="89"/>
      <c r="H42" s="89"/>
      <c r="I42" s="89"/>
      <c r="J42" s="89"/>
      <c r="K42" s="89"/>
      <c r="L42" s="89"/>
      <c r="M42" s="89"/>
      <c r="N42" s="89"/>
      <c r="O42" s="89"/>
      <c r="P42" s="89"/>
      <c r="Q42" s="89"/>
      <c r="R42" s="89"/>
      <c r="S42" s="89"/>
      <c r="T42" s="89"/>
      <c r="U42" s="89"/>
      <c r="V42" s="88"/>
      <c r="W42" s="88"/>
      <c r="X42" s="89"/>
      <c r="Y42" s="89"/>
      <c r="Z42" s="89"/>
      <c r="AA42" s="89"/>
      <c r="AB42" s="89"/>
      <c r="AC42" s="89"/>
      <c r="AD42" s="89"/>
      <c r="AE42" s="89"/>
      <c r="AF42" s="89"/>
      <c r="AG42" s="89"/>
      <c r="AH42" s="89"/>
      <c r="AI42" s="89"/>
      <c r="AJ42" s="90">
        <f t="shared" si="3"/>
        <v>0</v>
      </c>
      <c r="AK42" s="9">
        <f t="shared" si="4"/>
        <v>0</v>
      </c>
      <c r="AL42" s="9">
        <f t="shared" si="5"/>
        <v>0</v>
      </c>
      <c r="AM42" s="78"/>
    </row>
    <row r="43" ht="21.0" customHeight="1">
      <c r="A43" s="83">
        <v>37.0</v>
      </c>
      <c r="B43" s="131">
        <v>2.253403020116E12</v>
      </c>
      <c r="C43" s="145" t="s">
        <v>306</v>
      </c>
      <c r="D43" s="146" t="s">
        <v>138</v>
      </c>
      <c r="E43" s="87"/>
      <c r="F43" s="89"/>
      <c r="G43" s="89"/>
      <c r="H43" s="89"/>
      <c r="I43" s="89"/>
      <c r="J43" s="89"/>
      <c r="K43" s="89"/>
      <c r="L43" s="89"/>
      <c r="M43" s="89"/>
      <c r="N43" s="89"/>
      <c r="O43" s="89"/>
      <c r="P43" s="89"/>
      <c r="Q43" s="89"/>
      <c r="R43" s="89"/>
      <c r="S43" s="89"/>
      <c r="T43" s="89"/>
      <c r="U43" s="89"/>
      <c r="V43" s="88"/>
      <c r="W43" s="88"/>
      <c r="X43" s="89"/>
      <c r="Y43" s="89"/>
      <c r="Z43" s="89"/>
      <c r="AA43" s="89"/>
      <c r="AB43" s="89"/>
      <c r="AC43" s="89"/>
      <c r="AD43" s="89"/>
      <c r="AE43" s="89"/>
      <c r="AF43" s="89"/>
      <c r="AG43" s="89"/>
      <c r="AH43" s="89"/>
      <c r="AI43" s="89"/>
      <c r="AJ43" s="90">
        <f t="shared" si="3"/>
        <v>0</v>
      </c>
      <c r="AK43" s="9">
        <f t="shared" si="4"/>
        <v>0</v>
      </c>
      <c r="AL43" s="9">
        <f t="shared" si="5"/>
        <v>0</v>
      </c>
      <c r="AM43" s="78"/>
    </row>
    <row r="44" ht="21.0" customHeight="1">
      <c r="A44" s="83">
        <v>38.0</v>
      </c>
      <c r="B44" s="131">
        <v>2.253403020117E12</v>
      </c>
      <c r="C44" s="145" t="s">
        <v>307</v>
      </c>
      <c r="D44" s="146" t="s">
        <v>302</v>
      </c>
      <c r="E44" s="87"/>
      <c r="F44" s="89"/>
      <c r="G44" s="89"/>
      <c r="H44" s="89"/>
      <c r="I44" s="89"/>
      <c r="J44" s="89"/>
      <c r="K44" s="89"/>
      <c r="L44" s="89"/>
      <c r="M44" s="89"/>
      <c r="N44" s="89"/>
      <c r="O44" s="89"/>
      <c r="P44" s="89"/>
      <c r="Q44" s="89"/>
      <c r="R44" s="89"/>
      <c r="S44" s="89"/>
      <c r="T44" s="89"/>
      <c r="U44" s="89"/>
      <c r="V44" s="88"/>
      <c r="W44" s="88"/>
      <c r="X44" s="89"/>
      <c r="Y44" s="89"/>
      <c r="Z44" s="89"/>
      <c r="AA44" s="89"/>
      <c r="AB44" s="89"/>
      <c r="AC44" s="89"/>
      <c r="AD44" s="89"/>
      <c r="AE44" s="89"/>
      <c r="AF44" s="89"/>
      <c r="AG44" s="89"/>
      <c r="AH44" s="89"/>
      <c r="AI44" s="89"/>
      <c r="AJ44" s="90">
        <f t="shared" si="3"/>
        <v>0</v>
      </c>
      <c r="AK44" s="9">
        <f t="shared" si="4"/>
        <v>0</v>
      </c>
      <c r="AL44" s="9">
        <f t="shared" si="5"/>
        <v>0</v>
      </c>
      <c r="AM44" s="78"/>
    </row>
    <row r="45" ht="21.0" customHeight="1">
      <c r="A45" s="83">
        <v>39.0</v>
      </c>
      <c r="B45" s="131">
        <v>2.253403020058E12</v>
      </c>
      <c r="C45" s="145" t="s">
        <v>308</v>
      </c>
      <c r="D45" s="146" t="s">
        <v>69</v>
      </c>
      <c r="E45" s="87"/>
      <c r="F45" s="89"/>
      <c r="G45" s="89"/>
      <c r="H45" s="89"/>
      <c r="I45" s="89"/>
      <c r="J45" s="89"/>
      <c r="K45" s="89"/>
      <c r="L45" s="89"/>
      <c r="M45" s="89"/>
      <c r="N45" s="89"/>
      <c r="O45" s="89"/>
      <c r="P45" s="89"/>
      <c r="Q45" s="89"/>
      <c r="R45" s="89"/>
      <c r="S45" s="89"/>
      <c r="T45" s="89"/>
      <c r="U45" s="89"/>
      <c r="V45" s="88"/>
      <c r="W45" s="88"/>
      <c r="X45" s="89"/>
      <c r="Y45" s="89"/>
      <c r="Z45" s="89"/>
      <c r="AA45" s="89"/>
      <c r="AB45" s="89"/>
      <c r="AC45" s="89"/>
      <c r="AD45" s="89"/>
      <c r="AE45" s="89"/>
      <c r="AF45" s="89"/>
      <c r="AG45" s="89"/>
      <c r="AH45" s="89"/>
      <c r="AI45" s="89"/>
      <c r="AJ45" s="90">
        <f t="shared" si="3"/>
        <v>0</v>
      </c>
      <c r="AK45" s="9">
        <f t="shared" si="4"/>
        <v>0</v>
      </c>
      <c r="AL45" s="9">
        <f t="shared" si="5"/>
        <v>0</v>
      </c>
      <c r="AM45" s="78"/>
    </row>
    <row r="46" ht="21.0" customHeight="1">
      <c r="A46" s="83">
        <v>40.0</v>
      </c>
      <c r="B46" s="131">
        <v>2.253404240076E12</v>
      </c>
      <c r="C46" s="132" t="s">
        <v>309</v>
      </c>
      <c r="D46" s="133" t="s">
        <v>236</v>
      </c>
      <c r="E46" s="87"/>
      <c r="F46" s="89"/>
      <c r="G46" s="89"/>
      <c r="H46" s="89"/>
      <c r="I46" s="89"/>
      <c r="J46" s="89"/>
      <c r="K46" s="89"/>
      <c r="L46" s="89"/>
      <c r="M46" s="89"/>
      <c r="N46" s="89"/>
      <c r="O46" s="89"/>
      <c r="P46" s="89"/>
      <c r="Q46" s="89"/>
      <c r="R46" s="89"/>
      <c r="S46" s="89"/>
      <c r="T46" s="89"/>
      <c r="U46" s="89"/>
      <c r="V46" s="88"/>
      <c r="W46" s="88"/>
      <c r="X46" s="89"/>
      <c r="Y46" s="89"/>
      <c r="Z46" s="89"/>
      <c r="AA46" s="89"/>
      <c r="AB46" s="89"/>
      <c r="AC46" s="89"/>
      <c r="AD46" s="89"/>
      <c r="AE46" s="89"/>
      <c r="AF46" s="89"/>
      <c r="AG46" s="89"/>
      <c r="AH46" s="89"/>
      <c r="AI46" s="89"/>
      <c r="AJ46" s="90">
        <f t="shared" si="3"/>
        <v>0</v>
      </c>
      <c r="AK46" s="9">
        <f t="shared" si="4"/>
        <v>0</v>
      </c>
      <c r="AL46" s="9">
        <f t="shared" si="5"/>
        <v>0</v>
      </c>
      <c r="AM46" s="78"/>
    </row>
    <row r="47" ht="21.0" customHeight="1">
      <c r="A47" s="83"/>
      <c r="B47" s="131"/>
      <c r="C47" s="145"/>
      <c r="D47" s="146"/>
      <c r="E47" s="87"/>
      <c r="F47" s="89"/>
      <c r="G47" s="89"/>
      <c r="H47" s="89"/>
      <c r="I47" s="89"/>
      <c r="J47" s="89"/>
      <c r="K47" s="89"/>
      <c r="L47" s="89"/>
      <c r="M47" s="89"/>
      <c r="N47" s="89"/>
      <c r="O47" s="89"/>
      <c r="P47" s="89"/>
      <c r="Q47" s="89"/>
      <c r="R47" s="89"/>
      <c r="S47" s="89"/>
      <c r="T47" s="89"/>
      <c r="U47" s="89"/>
      <c r="V47" s="88"/>
      <c r="W47" s="88"/>
      <c r="X47" s="89"/>
      <c r="Y47" s="89"/>
      <c r="Z47" s="89"/>
      <c r="AA47" s="89"/>
      <c r="AB47" s="89"/>
      <c r="AC47" s="89"/>
      <c r="AD47" s="89"/>
      <c r="AE47" s="89"/>
      <c r="AF47" s="89"/>
      <c r="AG47" s="89"/>
      <c r="AH47" s="89"/>
      <c r="AI47" s="89"/>
      <c r="AJ47" s="90">
        <f t="shared" si="3"/>
        <v>0</v>
      </c>
      <c r="AK47" s="9">
        <f t="shared" si="4"/>
        <v>0</v>
      </c>
      <c r="AL47" s="9">
        <f t="shared" si="5"/>
        <v>0</v>
      </c>
      <c r="AM47" s="78"/>
    </row>
    <row r="48" ht="21.0" customHeight="1">
      <c r="A48" s="83"/>
      <c r="B48" s="131"/>
      <c r="C48" s="145"/>
      <c r="D48" s="146"/>
      <c r="E48" s="87"/>
      <c r="F48" s="89"/>
      <c r="G48" s="89"/>
      <c r="H48" s="89"/>
      <c r="I48" s="89"/>
      <c r="J48" s="89"/>
      <c r="K48" s="89"/>
      <c r="L48" s="89"/>
      <c r="M48" s="89"/>
      <c r="N48" s="89"/>
      <c r="O48" s="89"/>
      <c r="P48" s="89"/>
      <c r="Q48" s="89"/>
      <c r="R48" s="89"/>
      <c r="S48" s="89"/>
      <c r="T48" s="89"/>
      <c r="U48" s="89"/>
      <c r="V48" s="88"/>
      <c r="W48" s="88"/>
      <c r="X48" s="89"/>
      <c r="Y48" s="89"/>
      <c r="Z48" s="89"/>
      <c r="AA48" s="89"/>
      <c r="AB48" s="89"/>
      <c r="AC48" s="89"/>
      <c r="AD48" s="89"/>
      <c r="AE48" s="89"/>
      <c r="AF48" s="89"/>
      <c r="AG48" s="89"/>
      <c r="AH48" s="89"/>
      <c r="AI48" s="89"/>
      <c r="AJ48" s="90">
        <f t="shared" si="3"/>
        <v>0</v>
      </c>
      <c r="AK48" s="9">
        <f t="shared" si="4"/>
        <v>0</v>
      </c>
      <c r="AL48" s="9">
        <f t="shared" si="5"/>
        <v>0</v>
      </c>
      <c r="AM48" s="78"/>
    </row>
    <row r="49" ht="21.0" customHeight="1">
      <c r="A49" s="83"/>
      <c r="B49" s="83"/>
      <c r="C49" s="134"/>
      <c r="D49" s="135"/>
      <c r="E49" s="87"/>
      <c r="F49" s="89"/>
      <c r="G49" s="89"/>
      <c r="H49" s="89"/>
      <c r="I49" s="89"/>
      <c r="J49" s="89"/>
      <c r="K49" s="89"/>
      <c r="L49" s="89"/>
      <c r="M49" s="89"/>
      <c r="N49" s="89"/>
      <c r="O49" s="89"/>
      <c r="P49" s="89"/>
      <c r="Q49" s="89"/>
      <c r="R49" s="89"/>
      <c r="S49" s="89"/>
      <c r="T49" s="89"/>
      <c r="U49" s="89"/>
      <c r="V49" s="88"/>
      <c r="W49" s="88"/>
      <c r="X49" s="89"/>
      <c r="Y49" s="89"/>
      <c r="Z49" s="89"/>
      <c r="AA49" s="89"/>
      <c r="AB49" s="89"/>
      <c r="AC49" s="89"/>
      <c r="AD49" s="89"/>
      <c r="AE49" s="89"/>
      <c r="AF49" s="89"/>
      <c r="AG49" s="89"/>
      <c r="AH49" s="89"/>
      <c r="AI49" s="89"/>
      <c r="AJ49" s="90">
        <f t="shared" si="3"/>
        <v>0</v>
      </c>
      <c r="AK49" s="9">
        <f t="shared" si="4"/>
        <v>0</v>
      </c>
      <c r="AL49" s="9">
        <f t="shared" si="5"/>
        <v>0</v>
      </c>
      <c r="AM49" s="78"/>
    </row>
    <row r="50" ht="21.0" customHeight="1">
      <c r="A50" s="83"/>
      <c r="B50" s="83"/>
      <c r="C50" s="134"/>
      <c r="D50" s="135"/>
      <c r="E50" s="87"/>
      <c r="F50" s="89"/>
      <c r="G50" s="89"/>
      <c r="H50" s="89"/>
      <c r="I50" s="89"/>
      <c r="J50" s="89"/>
      <c r="K50" s="89"/>
      <c r="L50" s="89"/>
      <c r="M50" s="89"/>
      <c r="N50" s="89"/>
      <c r="O50" s="89"/>
      <c r="P50" s="89"/>
      <c r="Q50" s="89"/>
      <c r="R50" s="89"/>
      <c r="S50" s="89"/>
      <c r="T50" s="89"/>
      <c r="U50" s="89"/>
      <c r="V50" s="88"/>
      <c r="W50" s="88"/>
      <c r="X50" s="89"/>
      <c r="Y50" s="89"/>
      <c r="Z50" s="89"/>
      <c r="AA50" s="89"/>
      <c r="AB50" s="89"/>
      <c r="AC50" s="89"/>
      <c r="AD50" s="89"/>
      <c r="AE50" s="89"/>
      <c r="AF50" s="89"/>
      <c r="AG50" s="89"/>
      <c r="AH50" s="89"/>
      <c r="AI50" s="89"/>
      <c r="AJ50" s="90">
        <f t="shared" si="3"/>
        <v>0</v>
      </c>
      <c r="AK50" s="9">
        <f t="shared" si="4"/>
        <v>0</v>
      </c>
      <c r="AL50" s="9">
        <f t="shared" si="5"/>
        <v>0</v>
      </c>
      <c r="AM50" s="78"/>
    </row>
    <row r="51" ht="21.0" customHeight="1">
      <c r="A51" s="83"/>
      <c r="B51" s="83"/>
      <c r="C51" s="134"/>
      <c r="D51" s="135"/>
      <c r="E51" s="87"/>
      <c r="F51" s="89"/>
      <c r="G51" s="89"/>
      <c r="H51" s="89"/>
      <c r="I51" s="89"/>
      <c r="J51" s="89"/>
      <c r="K51" s="89"/>
      <c r="L51" s="89"/>
      <c r="M51" s="89"/>
      <c r="N51" s="89"/>
      <c r="O51" s="89"/>
      <c r="P51" s="89"/>
      <c r="Q51" s="89"/>
      <c r="R51" s="89"/>
      <c r="S51" s="89"/>
      <c r="T51" s="89"/>
      <c r="U51" s="89"/>
      <c r="V51" s="88"/>
      <c r="W51" s="88"/>
      <c r="X51" s="89"/>
      <c r="Y51" s="89"/>
      <c r="Z51" s="89"/>
      <c r="AA51" s="89"/>
      <c r="AB51" s="89"/>
      <c r="AC51" s="89"/>
      <c r="AD51" s="89"/>
      <c r="AE51" s="89"/>
      <c r="AF51" s="89"/>
      <c r="AG51" s="89"/>
      <c r="AH51" s="89"/>
      <c r="AI51" s="89"/>
      <c r="AJ51" s="90">
        <f t="shared" si="3"/>
        <v>0</v>
      </c>
      <c r="AK51" s="9">
        <f t="shared" si="4"/>
        <v>0</v>
      </c>
      <c r="AL51" s="9">
        <f t="shared" si="5"/>
        <v>0</v>
      </c>
      <c r="AM51" s="78"/>
    </row>
    <row r="52" ht="21.0" customHeight="1">
      <c r="A52" s="83"/>
      <c r="B52" s="83"/>
      <c r="C52" s="134"/>
      <c r="D52" s="135"/>
      <c r="E52" s="87"/>
      <c r="F52" s="89"/>
      <c r="G52" s="89"/>
      <c r="H52" s="89"/>
      <c r="I52" s="89"/>
      <c r="J52" s="89"/>
      <c r="K52" s="89"/>
      <c r="L52" s="89"/>
      <c r="M52" s="89"/>
      <c r="N52" s="89"/>
      <c r="O52" s="89"/>
      <c r="P52" s="89"/>
      <c r="Q52" s="89"/>
      <c r="R52" s="89"/>
      <c r="S52" s="89"/>
      <c r="T52" s="89"/>
      <c r="U52" s="89"/>
      <c r="V52" s="88"/>
      <c r="W52" s="88"/>
      <c r="X52" s="89"/>
      <c r="Y52" s="89"/>
      <c r="Z52" s="89"/>
      <c r="AA52" s="89"/>
      <c r="AB52" s="89"/>
      <c r="AC52" s="89"/>
      <c r="AD52" s="89"/>
      <c r="AE52" s="89"/>
      <c r="AF52" s="89"/>
      <c r="AG52" s="89"/>
      <c r="AH52" s="89"/>
      <c r="AI52" s="89"/>
      <c r="AJ52" s="90">
        <f t="shared" si="3"/>
        <v>0</v>
      </c>
      <c r="AK52" s="9">
        <f t="shared" si="4"/>
        <v>0</v>
      </c>
      <c r="AL52" s="9">
        <f t="shared" si="5"/>
        <v>0</v>
      </c>
      <c r="AM52" s="78"/>
    </row>
    <row r="53" ht="21.0" customHeight="1">
      <c r="A53" s="83"/>
      <c r="B53" s="83"/>
      <c r="C53" s="134"/>
      <c r="D53" s="135"/>
      <c r="E53" s="87"/>
      <c r="F53" s="89"/>
      <c r="G53" s="89"/>
      <c r="H53" s="89"/>
      <c r="I53" s="89"/>
      <c r="J53" s="89"/>
      <c r="K53" s="89"/>
      <c r="L53" s="89"/>
      <c r="M53" s="89"/>
      <c r="N53" s="89"/>
      <c r="O53" s="89"/>
      <c r="P53" s="89"/>
      <c r="Q53" s="89"/>
      <c r="R53" s="89"/>
      <c r="S53" s="89"/>
      <c r="T53" s="89"/>
      <c r="U53" s="89"/>
      <c r="V53" s="88"/>
      <c r="W53" s="88"/>
      <c r="X53" s="89"/>
      <c r="Y53" s="89"/>
      <c r="Z53" s="89"/>
      <c r="AA53" s="89"/>
      <c r="AB53" s="89"/>
      <c r="AC53" s="89"/>
      <c r="AD53" s="89"/>
      <c r="AE53" s="89"/>
      <c r="AF53" s="89"/>
      <c r="AG53" s="89"/>
      <c r="AH53" s="89"/>
      <c r="AI53" s="89"/>
      <c r="AJ53" s="90">
        <f t="shared" si="3"/>
        <v>0</v>
      </c>
      <c r="AK53" s="9">
        <f t="shared" si="4"/>
        <v>0</v>
      </c>
      <c r="AL53" s="9">
        <f t="shared" si="5"/>
        <v>0</v>
      </c>
      <c r="AM53" s="78"/>
    </row>
    <row r="54" ht="21.0" customHeight="1">
      <c r="A54" s="83"/>
      <c r="B54" s="83"/>
      <c r="C54" s="134"/>
      <c r="D54" s="135"/>
      <c r="E54" s="87"/>
      <c r="F54" s="89"/>
      <c r="G54" s="89"/>
      <c r="H54" s="89"/>
      <c r="I54" s="89"/>
      <c r="J54" s="89"/>
      <c r="K54" s="89"/>
      <c r="L54" s="89"/>
      <c r="M54" s="89"/>
      <c r="N54" s="89"/>
      <c r="O54" s="89"/>
      <c r="P54" s="89"/>
      <c r="Q54" s="89"/>
      <c r="R54" s="89"/>
      <c r="S54" s="89"/>
      <c r="T54" s="89"/>
      <c r="U54" s="89"/>
      <c r="V54" s="88"/>
      <c r="W54" s="88"/>
      <c r="X54" s="89"/>
      <c r="Y54" s="89"/>
      <c r="Z54" s="89"/>
      <c r="AA54" s="89"/>
      <c r="AB54" s="89"/>
      <c r="AC54" s="89"/>
      <c r="AD54" s="89"/>
      <c r="AE54" s="89"/>
      <c r="AF54" s="89"/>
      <c r="AG54" s="89"/>
      <c r="AH54" s="89"/>
      <c r="AI54" s="89"/>
      <c r="AJ54" s="90">
        <f t="shared" si="3"/>
        <v>0</v>
      </c>
      <c r="AK54" s="9">
        <f t="shared" si="4"/>
        <v>0</v>
      </c>
      <c r="AL54" s="9">
        <f t="shared" si="5"/>
        <v>0</v>
      </c>
      <c r="AM54" s="78"/>
    </row>
    <row r="55" ht="21.0" customHeight="1">
      <c r="A55" s="113" t="s">
        <v>142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7"/>
      <c r="AJ55" s="90">
        <f t="shared" ref="AJ55:AL55" si="6">SUM(AJ7:AJ22)</f>
        <v>0</v>
      </c>
      <c r="AK55" s="90">
        <f t="shared" si="6"/>
        <v>0</v>
      </c>
      <c r="AL55" s="90">
        <f t="shared" si="6"/>
        <v>0</v>
      </c>
      <c r="AM55" s="78"/>
    </row>
    <row r="56" ht="21.0" customHeight="1">
      <c r="A56" s="97" t="s">
        <v>143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67"/>
    </row>
    <row r="57" ht="15.75" customHeight="1">
      <c r="A57" s="68"/>
      <c r="B57" s="68"/>
      <c r="C57" s="115"/>
      <c r="D57" s="68"/>
      <c r="E57" s="68"/>
      <c r="F57" s="68"/>
      <c r="G57" s="68"/>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row>
    <row r="58" ht="15.75"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row>
    <row r="59" ht="15.75"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row>
    <row r="60" ht="15.75"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row>
    <row r="61" ht="15.75"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AI6">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310</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155">
        <v>2.255102160001E12</v>
      </c>
      <c r="C7" s="85" t="s">
        <v>311</v>
      </c>
      <c r="D7" s="86" t="s">
        <v>312</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8"/>
      <c r="AN7" s="78"/>
    </row>
    <row r="8" ht="21.0" customHeight="1">
      <c r="A8" s="28">
        <v>2.0</v>
      </c>
      <c r="B8" s="156">
        <v>2.255102160002E12</v>
      </c>
      <c r="C8" s="92" t="s">
        <v>313</v>
      </c>
      <c r="D8" s="93" t="s">
        <v>314</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78"/>
      <c r="AN8" s="78"/>
    </row>
    <row r="9" ht="21.0" customHeight="1">
      <c r="A9" s="28">
        <v>3.0</v>
      </c>
      <c r="B9" s="156">
        <v>2.255102160004E12</v>
      </c>
      <c r="C9" s="92" t="s">
        <v>315</v>
      </c>
      <c r="D9" s="93" t="s">
        <v>316</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78"/>
      <c r="AN9" s="78"/>
    </row>
    <row r="10" ht="21.0" customHeight="1">
      <c r="A10" s="28">
        <v>4.0</v>
      </c>
      <c r="B10" s="156">
        <v>2.255102160005E12</v>
      </c>
      <c r="C10" s="92" t="s">
        <v>317</v>
      </c>
      <c r="D10" s="93" t="s">
        <v>69</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78"/>
      <c r="AN10" s="78"/>
    </row>
    <row r="11" ht="21.0" customHeight="1">
      <c r="A11" s="28">
        <v>5.0</v>
      </c>
      <c r="B11" s="156">
        <v>2.255102160006E12</v>
      </c>
      <c r="C11" s="92" t="s">
        <v>318</v>
      </c>
      <c r="D11" s="93" t="s">
        <v>75</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78"/>
      <c r="AN11" s="78"/>
    </row>
    <row r="12" ht="21.0" customHeight="1">
      <c r="A12" s="28">
        <v>6.0</v>
      </c>
      <c r="B12" s="156">
        <v>2.255102160007E12</v>
      </c>
      <c r="C12" s="92" t="s">
        <v>319</v>
      </c>
      <c r="D12" s="93" t="s">
        <v>80</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78"/>
      <c r="AN12" s="78"/>
    </row>
    <row r="13" ht="21.0" customHeight="1">
      <c r="A13" s="28">
        <v>7.0</v>
      </c>
      <c r="B13" s="156">
        <v>2.255102160008E12</v>
      </c>
      <c r="C13" s="92" t="s">
        <v>320</v>
      </c>
      <c r="D13" s="93" t="s">
        <v>321</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78"/>
      <c r="AN13" s="78"/>
    </row>
    <row r="14" ht="21.0" customHeight="1">
      <c r="A14" s="28">
        <v>8.0</v>
      </c>
      <c r="B14" s="156">
        <v>2.25510216001E12</v>
      </c>
      <c r="C14" s="92" t="s">
        <v>322</v>
      </c>
      <c r="D14" s="93" t="s">
        <v>85</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78"/>
      <c r="AN14" s="78"/>
    </row>
    <row r="15" ht="21.0" customHeight="1">
      <c r="A15" s="28">
        <v>9.0</v>
      </c>
      <c r="B15" s="156">
        <v>2.255102160012E12</v>
      </c>
      <c r="C15" s="92" t="s">
        <v>323</v>
      </c>
      <c r="D15" s="93" t="s">
        <v>100</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78"/>
      <c r="AN15" s="78"/>
    </row>
    <row r="16" ht="21.0" customHeight="1">
      <c r="A16" s="28">
        <v>10.0</v>
      </c>
      <c r="B16" s="156">
        <v>2.255102160013E12</v>
      </c>
      <c r="C16" s="92" t="s">
        <v>324</v>
      </c>
      <c r="D16" s="93" t="s">
        <v>282</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78"/>
      <c r="AN16" s="78"/>
    </row>
    <row r="17" ht="21.0" customHeight="1">
      <c r="A17" s="28">
        <v>11.0</v>
      </c>
      <c r="B17" s="156">
        <v>2.255102160014E12</v>
      </c>
      <c r="C17" s="92" t="s">
        <v>325</v>
      </c>
      <c r="D17" s="93" t="s">
        <v>236</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78"/>
      <c r="AN17" s="78"/>
    </row>
    <row r="18" ht="21.0" customHeight="1">
      <c r="A18" s="28">
        <v>12.0</v>
      </c>
      <c r="B18" s="156">
        <v>2.255102160016E12</v>
      </c>
      <c r="C18" s="92" t="s">
        <v>326</v>
      </c>
      <c r="D18" s="93" t="s">
        <v>106</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78"/>
      <c r="AN18" s="78"/>
    </row>
    <row r="19" ht="21.0" customHeight="1">
      <c r="A19" s="28">
        <v>13.0</v>
      </c>
      <c r="B19" s="156">
        <v>2.255102160017E12</v>
      </c>
      <c r="C19" s="92" t="s">
        <v>327</v>
      </c>
      <c r="D19" s="93" t="s">
        <v>109</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78"/>
      <c r="AN19" s="78"/>
    </row>
    <row r="20" ht="21.0" customHeight="1">
      <c r="A20" s="28">
        <v>14.0</v>
      </c>
      <c r="B20" s="156">
        <v>2.255102160018E12</v>
      </c>
      <c r="C20" s="92" t="s">
        <v>328</v>
      </c>
      <c r="D20" s="93" t="s">
        <v>109</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78"/>
      <c r="AN20" s="78"/>
    </row>
    <row r="21" ht="21.0" customHeight="1">
      <c r="A21" s="28">
        <v>15.0</v>
      </c>
      <c r="B21" s="156">
        <v>2.255102160019E12</v>
      </c>
      <c r="C21" s="92" t="s">
        <v>70</v>
      </c>
      <c r="D21" s="93" t="s">
        <v>329</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78"/>
      <c r="AN21" s="78"/>
    </row>
    <row r="22" ht="21.0" customHeight="1">
      <c r="A22" s="28">
        <v>16.0</v>
      </c>
      <c r="B22" s="156">
        <v>2.25510216002E12</v>
      </c>
      <c r="C22" s="92" t="s">
        <v>330</v>
      </c>
      <c r="D22" s="93" t="s">
        <v>329</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78"/>
      <c r="AN22" s="78"/>
    </row>
    <row r="23" ht="21.0" customHeight="1">
      <c r="A23" s="28">
        <v>17.0</v>
      </c>
      <c r="B23" s="156">
        <v>2.255102160021E12</v>
      </c>
      <c r="C23" s="92" t="s">
        <v>331</v>
      </c>
      <c r="D23" s="93" t="s">
        <v>332</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78"/>
      <c r="AN23" s="78"/>
    </row>
    <row r="24" ht="21.0" customHeight="1">
      <c r="A24" s="28">
        <v>18.0</v>
      </c>
      <c r="B24" s="156">
        <v>2.255102160022E12</v>
      </c>
      <c r="C24" s="92" t="s">
        <v>333</v>
      </c>
      <c r="D24" s="93" t="s">
        <v>334</v>
      </c>
      <c r="E24" s="89"/>
      <c r="F24" s="89"/>
      <c r="G24" s="89"/>
      <c r="H24" s="89"/>
      <c r="I24" s="89"/>
      <c r="J24" s="147"/>
      <c r="K24" s="89"/>
      <c r="L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78"/>
      <c r="AN24" s="78"/>
    </row>
    <row r="25" ht="21.0" customHeight="1">
      <c r="A25" s="28">
        <v>19.0</v>
      </c>
      <c r="B25" s="156">
        <v>2.255102160023E12</v>
      </c>
      <c r="C25" s="92" t="s">
        <v>103</v>
      </c>
      <c r="D25" s="93" t="s">
        <v>334</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78"/>
      <c r="AN25" s="78"/>
    </row>
    <row r="26" ht="21.0" customHeight="1">
      <c r="A26" s="28">
        <v>20.0</v>
      </c>
      <c r="B26" s="156">
        <v>2.255102160024E12</v>
      </c>
      <c r="C26" s="92" t="s">
        <v>335</v>
      </c>
      <c r="D26" s="93" t="s">
        <v>334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78"/>
      <c r="AN26" s="78"/>
    </row>
    <row r="27" ht="21.0" customHeight="1">
      <c r="A27" s="28">
        <v>21.0</v>
      </c>
      <c r="B27" s="156">
        <v>2.255102160027E12</v>
      </c>
      <c r="C27" s="92" t="s">
        <v>336</v>
      </c>
      <c r="D27" s="93" t="s">
        <v>123</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78"/>
      <c r="AN27" s="78"/>
    </row>
    <row r="28" ht="21.0" customHeight="1">
      <c r="A28" s="28">
        <v>22.0</v>
      </c>
      <c r="B28" s="156">
        <v>2.255102160029E12</v>
      </c>
      <c r="C28" s="92" t="s">
        <v>84</v>
      </c>
      <c r="D28" s="93" t="s">
        <v>337</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78"/>
      <c r="AN28" s="78"/>
    </row>
    <row r="29" ht="21.0" customHeight="1">
      <c r="A29" s="28">
        <v>23.0</v>
      </c>
      <c r="B29" s="156">
        <v>2.255102160031E12</v>
      </c>
      <c r="C29" s="92" t="s">
        <v>72</v>
      </c>
      <c r="D29" s="93" t="s">
        <v>204</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78"/>
      <c r="AN29" s="78"/>
    </row>
    <row r="30" ht="21.0" customHeight="1">
      <c r="A30" s="28">
        <v>24.0</v>
      </c>
      <c r="B30" s="156">
        <v>2.255102160034E12</v>
      </c>
      <c r="C30" s="92" t="s">
        <v>338</v>
      </c>
      <c r="D30" s="93" t="s">
        <v>134</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78"/>
      <c r="AN30" s="78"/>
    </row>
    <row r="31" ht="21.0" customHeight="1">
      <c r="A31" s="28">
        <v>25.0</v>
      </c>
      <c r="B31" s="156">
        <v>2.255102160035E12</v>
      </c>
      <c r="C31" s="92" t="s">
        <v>339</v>
      </c>
      <c r="D31" s="93" t="s">
        <v>340</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78"/>
      <c r="AN31" s="78"/>
    </row>
    <row r="32" ht="21.0" customHeight="1">
      <c r="A32" s="28">
        <v>26.0</v>
      </c>
      <c r="B32" s="104"/>
      <c r="C32" s="105"/>
      <c r="D32" s="106"/>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78"/>
      <c r="AN32" s="78"/>
    </row>
    <row r="33" ht="21.0" customHeight="1">
      <c r="A33" s="28">
        <v>27.0</v>
      </c>
      <c r="B33" s="104"/>
      <c r="C33" s="105"/>
      <c r="D33" s="106"/>
      <c r="E33" s="122"/>
      <c r="F33" s="122"/>
      <c r="G33" s="122"/>
      <c r="H33" s="122"/>
      <c r="I33" s="122"/>
      <c r="J33" s="10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3"/>
        <v>0</v>
      </c>
      <c r="AK33" s="9">
        <f t="shared" si="4"/>
        <v>0</v>
      </c>
      <c r="AL33" s="9">
        <f t="shared" si="5"/>
        <v>0</v>
      </c>
      <c r="AM33" s="78"/>
      <c r="AN33" s="78"/>
    </row>
    <row r="34" ht="21.0" customHeight="1">
      <c r="A34" s="28">
        <v>28.0</v>
      </c>
      <c r="B34" s="104"/>
      <c r="C34" s="105"/>
      <c r="D34" s="106"/>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78"/>
      <c r="AN34" s="78"/>
    </row>
    <row r="35" ht="21.0" customHeight="1">
      <c r="A35" s="28">
        <v>29.0</v>
      </c>
      <c r="B35" s="104"/>
      <c r="C35" s="105"/>
      <c r="D35" s="106"/>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78"/>
      <c r="AN35" s="78"/>
    </row>
    <row r="36" ht="21.0" customHeight="1">
      <c r="A36" s="28">
        <v>30.0</v>
      </c>
      <c r="B36" s="104"/>
      <c r="C36" s="105"/>
      <c r="D36" s="106"/>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78"/>
      <c r="AN36" s="78"/>
    </row>
    <row r="37" ht="21.0" customHeight="1">
      <c r="A37" s="28">
        <v>31.0</v>
      </c>
      <c r="B37" s="104"/>
      <c r="C37" s="105"/>
      <c r="D37" s="106"/>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78"/>
      <c r="AN37" s="78"/>
    </row>
    <row r="38" ht="21.0" customHeight="1">
      <c r="A38" s="28">
        <v>32.0</v>
      </c>
      <c r="B38" s="104"/>
      <c r="C38" s="105"/>
      <c r="D38" s="106"/>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68"/>
      <c r="AN38" s="68"/>
    </row>
    <row r="39" ht="21.0" customHeight="1">
      <c r="A39" s="28">
        <v>33.0</v>
      </c>
      <c r="B39" s="104"/>
      <c r="C39" s="105"/>
      <c r="D39" s="106"/>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67"/>
      <c r="AN39" s="67"/>
    </row>
    <row r="40" ht="18.0" customHeight="1">
      <c r="A40" s="28">
        <v>34.0</v>
      </c>
      <c r="B40" s="104"/>
      <c r="C40" s="105"/>
      <c r="D40" s="106"/>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68"/>
      <c r="AN40" s="68"/>
    </row>
    <row r="41" ht="18.0" customHeight="1">
      <c r="A41" s="28">
        <v>35.0</v>
      </c>
      <c r="B41" s="104"/>
      <c r="C41" s="105"/>
      <c r="D41" s="106"/>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68"/>
      <c r="AN41" s="68"/>
    </row>
    <row r="42" ht="18.0" customHeight="1">
      <c r="A42" s="136" t="s">
        <v>142</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7"/>
      <c r="AJ42" s="157">
        <f t="shared" ref="AJ42:AL42" si="6">SUM(AJ7:AJ41)</f>
        <v>0</v>
      </c>
      <c r="AK42" s="157">
        <f t="shared" si="6"/>
        <v>0</v>
      </c>
      <c r="AL42" s="157">
        <f t="shared" si="6"/>
        <v>0</v>
      </c>
      <c r="AM42" s="68"/>
      <c r="AN42" s="68"/>
    </row>
    <row r="43" ht="18.0" customHeight="1">
      <c r="A43" s="97" t="s">
        <v>143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68"/>
      <c r="AN43" s="68"/>
    </row>
    <row r="44" ht="18.0"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row>
    <row r="45" ht="18.0"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row>
    <row r="46" ht="18.0"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ht="18.0"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ht="18.0"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ht="18.0"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ht="18.0"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row>
    <row r="51" ht="18.0"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ht="18.0"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ht="18.0"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ht="18.0"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ht="18.0"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ht="18.0"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ht="18.0"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ht="18.0"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ht="18.0"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115"/>
      <c r="D91" s="68"/>
      <c r="E91" s="68"/>
      <c r="F91" s="68"/>
      <c r="G91" s="68"/>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68"/>
      <c r="AN91" s="68"/>
    </row>
    <row r="92" ht="18.0" customHeight="1">
      <c r="A92" s="68"/>
      <c r="B92" s="68"/>
      <c r="C92" s="115"/>
      <c r="D92" s="68"/>
      <c r="E92" s="68"/>
      <c r="F92" s="68"/>
      <c r="G92" s="68"/>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68"/>
      <c r="AN92" s="68"/>
    </row>
    <row r="93" ht="18.0" customHeight="1">
      <c r="A93" s="68"/>
      <c r="B93" s="68"/>
      <c r="C93" s="115"/>
      <c r="E93" s="68"/>
      <c r="F93" s="68"/>
      <c r="G93" s="68"/>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68"/>
      <c r="AN93" s="68"/>
    </row>
    <row r="94" ht="18.0" customHeight="1">
      <c r="A94" s="68"/>
      <c r="B94" s="68"/>
      <c r="C94" s="115"/>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68"/>
      <c r="AN94" s="68"/>
    </row>
    <row r="95" ht="18.0" customHeight="1">
      <c r="A95" s="68"/>
      <c r="B95" s="68"/>
      <c r="C95" s="115"/>
      <c r="F95" s="68"/>
      <c r="G95" s="68"/>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68"/>
      <c r="AN95" s="68"/>
    </row>
    <row r="96" ht="18.0" customHeight="1">
      <c r="A96" s="68"/>
      <c r="B96" s="68"/>
      <c r="C96" s="115"/>
      <c r="E96" s="68"/>
      <c r="F96" s="68"/>
      <c r="G96" s="68"/>
      <c r="H96" s="117"/>
      <c r="I96" s="117"/>
      <c r="J96" s="117"/>
      <c r="K96" s="117"/>
      <c r="L96" s="117"/>
      <c r="M96" s="117"/>
      <c r="N96" s="117"/>
      <c r="O96" s="117"/>
      <c r="P96" s="117"/>
      <c r="Q96" s="117"/>
      <c r="R96" s="117"/>
      <c r="S96" s="117"/>
      <c r="T96" s="117"/>
      <c r="U96" s="117"/>
      <c r="V96" s="117"/>
      <c r="W96" s="68"/>
      <c r="X96" s="117"/>
      <c r="Y96" s="117"/>
      <c r="Z96" s="117"/>
      <c r="AA96" s="117"/>
      <c r="AB96" s="117"/>
      <c r="AC96" s="117"/>
      <c r="AD96" s="117"/>
      <c r="AE96" s="117"/>
      <c r="AF96" s="117"/>
      <c r="AG96" s="117"/>
      <c r="AH96" s="117"/>
      <c r="AI96" s="117"/>
      <c r="AJ96" s="117"/>
      <c r="AK96" s="117"/>
      <c r="AL96" s="117"/>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341</v>
      </c>
      <c r="AM3" s="68"/>
      <c r="AN3" s="68"/>
    </row>
    <row r="4" ht="31.5" customHeight="1">
      <c r="A4" s="68"/>
      <c r="B4" s="70"/>
      <c r="C4" s="70"/>
      <c r="D4" s="70"/>
      <c r="E4" s="70" t="s">
        <v>0</v>
      </c>
      <c r="F4" s="70" t="s">
        <v>0</v>
      </c>
      <c r="G4" s="70"/>
      <c r="H4" s="70"/>
      <c r="I4" s="71"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row>
    <row r="7" ht="21.0" customHeight="1">
      <c r="A7" s="83">
        <v>1.0</v>
      </c>
      <c r="B7" s="158">
        <v>2.352104020001E12</v>
      </c>
      <c r="C7" s="159" t="s">
        <v>342</v>
      </c>
      <c r="D7" s="160"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8"/>
      <c r="AN7" s="78"/>
    </row>
    <row r="8" ht="21.0" customHeight="1">
      <c r="A8" s="83">
        <v>2.0</v>
      </c>
      <c r="B8" s="161">
        <v>2.352104020002E12</v>
      </c>
      <c r="C8" s="162" t="s">
        <v>343</v>
      </c>
      <c r="D8" s="163"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si="5"/>
        <v>0</v>
      </c>
      <c r="AM8" s="78"/>
      <c r="AN8" s="78"/>
    </row>
    <row r="9" ht="21.0" customHeight="1">
      <c r="A9" s="83">
        <v>3.0</v>
      </c>
      <c r="B9" s="161">
        <v>2.352104020003E12</v>
      </c>
      <c r="C9" s="162" t="s">
        <v>127</v>
      </c>
      <c r="D9" s="163" t="s">
        <v>258</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row>
    <row r="10" ht="21.0" customHeight="1">
      <c r="A10" s="83">
        <v>4.0</v>
      </c>
      <c r="B10" s="161">
        <v>2.352104020004E12</v>
      </c>
      <c r="C10" s="162" t="s">
        <v>133</v>
      </c>
      <c r="D10" s="163" t="s">
        <v>344</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78"/>
      <c r="AN10" s="78"/>
    </row>
    <row r="11" ht="21.0" customHeight="1">
      <c r="A11" s="83">
        <v>5.0</v>
      </c>
      <c r="B11" s="161">
        <v>2.352104020005E12</v>
      </c>
      <c r="C11" s="162" t="s">
        <v>345</v>
      </c>
      <c r="D11" s="163"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78"/>
      <c r="AN11" s="78"/>
    </row>
    <row r="12" ht="21.0" customHeight="1">
      <c r="A12" s="83">
        <v>6.0</v>
      </c>
      <c r="B12" s="161">
        <v>2.352104020006E12</v>
      </c>
      <c r="C12" s="162" t="s">
        <v>346</v>
      </c>
      <c r="D12" s="163" t="s">
        <v>53</v>
      </c>
      <c r="E12" s="87"/>
      <c r="F12" s="87"/>
      <c r="G12" s="87"/>
      <c r="H12" s="164" t="s">
        <v>33</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1</v>
      </c>
      <c r="AL12" s="9">
        <f t="shared" si="5"/>
        <v>0</v>
      </c>
      <c r="AM12" s="78"/>
      <c r="AN12" s="78"/>
    </row>
    <row r="13" ht="21.0" customHeight="1">
      <c r="A13" s="83">
        <v>7.0</v>
      </c>
      <c r="B13" s="161">
        <v>2.352104020007E12</v>
      </c>
      <c r="C13" s="162" t="s">
        <v>347</v>
      </c>
      <c r="D13" s="163" t="s">
        <v>348</v>
      </c>
      <c r="E13" s="87"/>
      <c r="F13" s="87"/>
      <c r="G13" s="87"/>
      <c r="H13" s="164" t="s">
        <v>33</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1</v>
      </c>
      <c r="AL13" s="9">
        <f t="shared" si="5"/>
        <v>0</v>
      </c>
      <c r="AM13" s="78"/>
      <c r="AN13" s="78"/>
    </row>
    <row r="14" ht="21.0" customHeight="1">
      <c r="A14" s="83">
        <v>8.0</v>
      </c>
      <c r="B14" s="161">
        <v>2.352104020008E12</v>
      </c>
      <c r="C14" s="162" t="s">
        <v>349</v>
      </c>
      <c r="D14" s="163" t="s">
        <v>65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78"/>
      <c r="AN14" s="78"/>
    </row>
    <row r="15" ht="21.0" customHeight="1">
      <c r="A15" s="83">
        <v>9.0</v>
      </c>
      <c r="B15" s="161">
        <v>2.352104020009E12</v>
      </c>
      <c r="C15" s="162" t="s">
        <v>350</v>
      </c>
      <c r="D15" s="163" t="s">
        <v>351</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row>
    <row r="16" ht="21.0" customHeight="1">
      <c r="A16" s="83">
        <v>10.0</v>
      </c>
      <c r="B16" s="161">
        <v>2.35210402001E12</v>
      </c>
      <c r="C16" s="162" t="s">
        <v>352</v>
      </c>
      <c r="D16" s="163" t="s">
        <v>351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78"/>
      <c r="AN16" s="78"/>
    </row>
    <row r="17" ht="21.0" customHeight="1">
      <c r="A17" s="83">
        <v>11.0</v>
      </c>
      <c r="B17" s="161">
        <v>2.352104020011E12</v>
      </c>
      <c r="C17" s="162" t="s">
        <v>353</v>
      </c>
      <c r="D17" s="163" t="s">
        <v>354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78"/>
      <c r="AN17" s="78"/>
    </row>
    <row r="18" ht="21.0" customHeight="1">
      <c r="A18" s="83">
        <v>12.0</v>
      </c>
      <c r="B18" s="161">
        <v>2.352104020012E12</v>
      </c>
      <c r="C18" s="162" t="s">
        <v>355</v>
      </c>
      <c r="D18" s="163" t="s">
        <v>356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row>
    <row r="19" ht="21.0" customHeight="1">
      <c r="A19" s="83">
        <v>13.0</v>
      </c>
      <c r="B19" s="161">
        <v>2.352104020013E12</v>
      </c>
      <c r="C19" s="162" t="s">
        <v>357</v>
      </c>
      <c r="D19" s="163" t="s">
        <v>71</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78"/>
      <c r="AN19" s="78"/>
    </row>
    <row r="20" ht="21.0" customHeight="1">
      <c r="A20" s="83">
        <v>14.0</v>
      </c>
      <c r="B20" s="161">
        <v>2.352104020014E12</v>
      </c>
      <c r="C20" s="162" t="s">
        <v>358</v>
      </c>
      <c r="D20" s="163" t="s">
        <v>71</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78"/>
      <c r="AN20" s="78"/>
    </row>
    <row r="21" ht="21.0" customHeight="1">
      <c r="A21" s="83">
        <v>15.0</v>
      </c>
      <c r="B21" s="161">
        <v>2.352104020015E12</v>
      </c>
      <c r="C21" s="162" t="s">
        <v>359</v>
      </c>
      <c r="D21" s="163" t="s">
        <v>164</v>
      </c>
      <c r="E21" s="87"/>
      <c r="F21" s="164" t="s">
        <v>33</v>
      </c>
      <c r="G21" s="87"/>
      <c r="H21" s="164" t="s">
        <v>33</v>
      </c>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2</v>
      </c>
      <c r="AL21" s="9">
        <f t="shared" si="5"/>
        <v>0</v>
      </c>
      <c r="AM21" s="78"/>
      <c r="AN21" s="78"/>
    </row>
    <row r="22" ht="21.0" customHeight="1">
      <c r="A22" s="83">
        <v>16.0</v>
      </c>
      <c r="B22" s="161">
        <v>2.352104020016E12</v>
      </c>
      <c r="C22" s="162" t="s">
        <v>58</v>
      </c>
      <c r="D22" s="163" t="s">
        <v>164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78"/>
      <c r="AN22" s="78"/>
    </row>
    <row r="23" ht="21.0" customHeight="1">
      <c r="A23" s="83">
        <v>17.0</v>
      </c>
      <c r="B23" s="161">
        <v>2.352104020017E12</v>
      </c>
      <c r="C23" s="162" t="s">
        <v>360</v>
      </c>
      <c r="D23" s="163" t="s">
        <v>164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78"/>
      <c r="AN23" s="78"/>
    </row>
    <row r="24" ht="21.0" customHeight="1">
      <c r="A24" s="83">
        <v>18.0</v>
      </c>
      <c r="B24" s="161">
        <v>2.352104020018E12</v>
      </c>
      <c r="C24" s="162" t="s">
        <v>361</v>
      </c>
      <c r="D24" s="163" t="s">
        <v>85</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78"/>
      <c r="AN24" s="78"/>
    </row>
    <row r="25" ht="21.0" customHeight="1">
      <c r="A25" s="83">
        <v>19.0</v>
      </c>
      <c r="B25" s="161">
        <v>2.352104020019E12</v>
      </c>
      <c r="C25" s="162" t="s">
        <v>362</v>
      </c>
      <c r="D25" s="163" t="s">
        <v>363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78"/>
      <c r="AN25" s="78"/>
    </row>
    <row r="26" ht="21.0" customHeight="1">
      <c r="A26" s="83">
        <v>20.0</v>
      </c>
      <c r="B26" s="161">
        <v>2.35210402002E12</v>
      </c>
      <c r="C26" s="162" t="s">
        <v>364</v>
      </c>
      <c r="D26" s="163" t="s">
        <v>98</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78"/>
      <c r="AN26" s="78"/>
    </row>
    <row r="27" ht="21.0" customHeight="1">
      <c r="A27" s="83">
        <v>21.0</v>
      </c>
      <c r="B27" s="161">
        <v>2.352104020021E12</v>
      </c>
      <c r="C27" s="162" t="s">
        <v>365</v>
      </c>
      <c r="D27" s="163" t="s">
        <v>98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78"/>
      <c r="AN27" s="78"/>
    </row>
    <row r="28" ht="21.0" customHeight="1">
      <c r="A28" s="83">
        <v>22.0</v>
      </c>
      <c r="B28" s="161">
        <v>2.352104020022E12</v>
      </c>
      <c r="C28" s="162" t="s">
        <v>364</v>
      </c>
      <c r="D28" s="163" t="s">
        <v>98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0</v>
      </c>
      <c r="AK28" s="9">
        <f t="shared" si="4"/>
        <v>0</v>
      </c>
      <c r="AL28" s="9">
        <f t="shared" si="5"/>
        <v>0</v>
      </c>
      <c r="AM28" s="78"/>
      <c r="AN28" s="78"/>
    </row>
    <row r="29" ht="21.0" customHeight="1">
      <c r="A29" s="83">
        <v>23.0</v>
      </c>
      <c r="B29" s="161">
        <v>2.352104020023E12</v>
      </c>
      <c r="C29" s="162" t="s">
        <v>366</v>
      </c>
      <c r="D29" s="163" t="s">
        <v>98</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78"/>
      <c r="AN29" s="78"/>
    </row>
    <row r="30" ht="21.0" customHeight="1">
      <c r="A30" s="83">
        <v>24.0</v>
      </c>
      <c r="B30" s="161">
        <v>2.352104020024E12</v>
      </c>
      <c r="C30" s="162" t="s">
        <v>367</v>
      </c>
      <c r="D30" s="163" t="s">
        <v>232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78"/>
      <c r="AN30" s="78"/>
    </row>
    <row r="31" ht="21.0" customHeight="1">
      <c r="A31" s="83">
        <v>25.0</v>
      </c>
      <c r="B31" s="161">
        <v>2.352104020025E12</v>
      </c>
      <c r="C31" s="162" t="s">
        <v>368</v>
      </c>
      <c r="D31" s="163" t="s">
        <v>102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78"/>
      <c r="AN31" s="78"/>
    </row>
    <row r="32" ht="21.0" customHeight="1">
      <c r="A32" s="83">
        <v>26.0</v>
      </c>
      <c r="B32" s="161">
        <v>2.352104020026E12</v>
      </c>
      <c r="C32" s="162" t="s">
        <v>369</v>
      </c>
      <c r="D32" s="163" t="s">
        <v>173</v>
      </c>
      <c r="E32" s="87"/>
      <c r="F32" s="164" t="s">
        <v>33</v>
      </c>
      <c r="G32" s="87"/>
      <c r="H32" s="164" t="s">
        <v>33</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2</v>
      </c>
      <c r="AL32" s="9">
        <f t="shared" si="5"/>
        <v>0</v>
      </c>
      <c r="AM32" s="78"/>
      <c r="AN32" s="78"/>
    </row>
    <row r="33" ht="21.0" customHeight="1">
      <c r="A33" s="83">
        <v>27.0</v>
      </c>
      <c r="B33" s="161">
        <v>2.352104020027E12</v>
      </c>
      <c r="C33" s="162" t="s">
        <v>370</v>
      </c>
      <c r="D33" s="163" t="s">
        <v>109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78"/>
      <c r="AN33" s="78"/>
    </row>
    <row r="34" ht="21.0" customHeight="1">
      <c r="A34" s="83">
        <v>28.0</v>
      </c>
      <c r="B34" s="161">
        <v>2.352104020028E12</v>
      </c>
      <c r="C34" s="162" t="s">
        <v>371</v>
      </c>
      <c r="D34" s="163" t="s">
        <v>240</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78"/>
      <c r="AN34" s="78"/>
    </row>
    <row r="35" ht="21.0" customHeight="1">
      <c r="A35" s="83">
        <v>29.0</v>
      </c>
      <c r="B35" s="161">
        <v>2.352104020029E12</v>
      </c>
      <c r="C35" s="162" t="s">
        <v>372</v>
      </c>
      <c r="D35" s="163" t="s">
        <v>242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78"/>
      <c r="AN35" s="78"/>
    </row>
    <row r="36" ht="21.0" customHeight="1">
      <c r="A36" s="83">
        <v>30.0</v>
      </c>
      <c r="B36" s="161">
        <v>2.35210402003E12</v>
      </c>
      <c r="C36" s="162" t="s">
        <v>318</v>
      </c>
      <c r="D36" s="163" t="s">
        <v>297</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78"/>
      <c r="AN36" s="78"/>
    </row>
    <row r="37" ht="21.0" customHeight="1">
      <c r="A37" s="83">
        <v>31.0</v>
      </c>
      <c r="B37" s="161">
        <v>2.352104020031E12</v>
      </c>
      <c r="C37" s="162" t="s">
        <v>373</v>
      </c>
      <c r="D37" s="163" t="s">
        <v>334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78"/>
      <c r="AN37" s="78"/>
    </row>
    <row r="38" ht="21.0" customHeight="1">
      <c r="A38" s="83">
        <v>32.0</v>
      </c>
      <c r="B38" s="161">
        <v>2.352104020032E12</v>
      </c>
      <c r="C38" s="162" t="s">
        <v>192</v>
      </c>
      <c r="D38" s="163" t="s">
        <v>179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78"/>
      <c r="AN38" s="78"/>
    </row>
    <row r="39" ht="21.0" customHeight="1">
      <c r="A39" s="83">
        <v>33.0</v>
      </c>
      <c r="B39" s="161">
        <v>2.352104020033E12</v>
      </c>
      <c r="C39" s="162" t="s">
        <v>374</v>
      </c>
      <c r="D39" s="163" t="s">
        <v>198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78"/>
      <c r="AN39" s="78"/>
    </row>
    <row r="40" ht="21.0" customHeight="1">
      <c r="A40" s="83">
        <v>34.0</v>
      </c>
      <c r="B40" s="161">
        <v>2.352104020034E12</v>
      </c>
      <c r="C40" s="162" t="s">
        <v>375</v>
      </c>
      <c r="D40" s="163" t="s">
        <v>376</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row>
    <row r="41" ht="21.0" customHeight="1">
      <c r="A41" s="83">
        <v>35.0</v>
      </c>
      <c r="B41" s="161">
        <v>2.352104020035E12</v>
      </c>
      <c r="C41" s="162" t="s">
        <v>377</v>
      </c>
      <c r="D41" s="163" t="s">
        <v>378</v>
      </c>
      <c r="E41" s="121"/>
      <c r="F41" s="148"/>
      <c r="G41" s="122"/>
      <c r="H41" s="148"/>
      <c r="I41" s="122"/>
      <c r="J41" s="122"/>
      <c r="K41" s="122"/>
      <c r="L41" s="122"/>
      <c r="M41" s="148"/>
      <c r="N41" s="148"/>
      <c r="O41" s="122"/>
      <c r="P41" s="122"/>
      <c r="Q41" s="122"/>
      <c r="R41" s="122"/>
      <c r="S41" s="122"/>
      <c r="T41" s="122"/>
      <c r="U41" s="148"/>
      <c r="V41" s="148"/>
      <c r="W41" s="122"/>
      <c r="X41" s="148"/>
      <c r="Y41" s="122"/>
      <c r="Z41" s="122"/>
      <c r="AA41" s="122"/>
      <c r="AB41" s="148"/>
      <c r="AC41" s="122"/>
      <c r="AD41" s="122"/>
      <c r="AE41" s="122"/>
      <c r="AF41" s="122"/>
      <c r="AG41" s="122"/>
      <c r="AH41" s="122"/>
      <c r="AI41" s="122"/>
      <c r="AJ41" s="90">
        <f t="shared" si="3"/>
        <v>0</v>
      </c>
      <c r="AK41" s="9">
        <f t="shared" si="4"/>
        <v>0</v>
      </c>
      <c r="AL41" s="9">
        <f t="shared" si="5"/>
        <v>0</v>
      </c>
      <c r="AM41" s="78"/>
      <c r="AN41" s="78"/>
    </row>
    <row r="42" ht="21.0" customHeight="1">
      <c r="A42" s="83">
        <v>36.0</v>
      </c>
      <c r="B42" s="161">
        <v>2.352104020036E12</v>
      </c>
      <c r="C42" s="162" t="s">
        <v>379</v>
      </c>
      <c r="D42" s="163" t="s">
        <v>184</v>
      </c>
      <c r="E42" s="121"/>
      <c r="F42" s="148"/>
      <c r="G42" s="122"/>
      <c r="H42" s="148"/>
      <c r="I42" s="122"/>
      <c r="J42" s="122"/>
      <c r="K42" s="122"/>
      <c r="L42" s="122"/>
      <c r="M42" s="148"/>
      <c r="N42" s="148"/>
      <c r="O42" s="122"/>
      <c r="P42" s="122"/>
      <c r="Q42" s="122"/>
      <c r="R42" s="122"/>
      <c r="S42" s="122"/>
      <c r="T42" s="122"/>
      <c r="U42" s="148"/>
      <c r="V42" s="148"/>
      <c r="W42" s="122"/>
      <c r="X42" s="148"/>
      <c r="Y42" s="122"/>
      <c r="Z42" s="122"/>
      <c r="AA42" s="122"/>
      <c r="AB42" s="148"/>
      <c r="AC42" s="122"/>
      <c r="AD42" s="122"/>
      <c r="AE42" s="122"/>
      <c r="AF42" s="122"/>
      <c r="AG42" s="122"/>
      <c r="AH42" s="122"/>
      <c r="AI42" s="122"/>
      <c r="AJ42" s="90">
        <f t="shared" si="3"/>
        <v>0</v>
      </c>
      <c r="AK42" s="9">
        <f t="shared" si="4"/>
        <v>0</v>
      </c>
      <c r="AL42" s="9">
        <f t="shared" si="5"/>
        <v>0</v>
      </c>
      <c r="AM42" s="78"/>
      <c r="AN42" s="78"/>
    </row>
    <row r="43" ht="21.0" customHeight="1">
      <c r="A43" s="83">
        <v>37.0</v>
      </c>
      <c r="B43" s="161">
        <v>2.352104020037E12</v>
      </c>
      <c r="C43" s="162" t="s">
        <v>380</v>
      </c>
      <c r="D43" s="163" t="s">
        <v>381</v>
      </c>
      <c r="E43" s="121"/>
      <c r="F43" s="148"/>
      <c r="G43" s="122"/>
      <c r="H43" s="148"/>
      <c r="I43" s="122"/>
      <c r="J43" s="122"/>
      <c r="K43" s="122"/>
      <c r="L43" s="122"/>
      <c r="M43" s="148"/>
      <c r="N43" s="148"/>
      <c r="O43" s="122"/>
      <c r="P43" s="122"/>
      <c r="Q43" s="122"/>
      <c r="R43" s="122"/>
      <c r="S43" s="122"/>
      <c r="T43" s="122"/>
      <c r="U43" s="148"/>
      <c r="V43" s="148"/>
      <c r="W43" s="122"/>
      <c r="X43" s="148"/>
      <c r="Y43" s="122"/>
      <c r="Z43" s="122"/>
      <c r="AA43" s="122"/>
      <c r="AB43" s="148"/>
      <c r="AC43" s="122"/>
      <c r="AD43" s="122"/>
      <c r="AE43" s="122"/>
      <c r="AF43" s="122"/>
      <c r="AG43" s="122"/>
      <c r="AH43" s="122"/>
      <c r="AI43" s="122"/>
      <c r="AJ43" s="90">
        <f t="shared" si="3"/>
        <v>0</v>
      </c>
      <c r="AK43" s="9">
        <f t="shared" si="4"/>
        <v>0</v>
      </c>
      <c r="AL43" s="9">
        <f t="shared" si="5"/>
        <v>0</v>
      </c>
      <c r="AM43" s="78"/>
      <c r="AN43" s="78"/>
    </row>
    <row r="44" ht="21.0" customHeight="1">
      <c r="A44" s="83">
        <v>38.0</v>
      </c>
      <c r="B44" s="161">
        <v>2.352104020038E12</v>
      </c>
      <c r="C44" s="162" t="s">
        <v>382</v>
      </c>
      <c r="D44" s="163" t="s">
        <v>186</v>
      </c>
      <c r="E44" s="121"/>
      <c r="F44" s="148"/>
      <c r="G44" s="122"/>
      <c r="H44" s="148"/>
      <c r="I44" s="122"/>
      <c r="J44" s="122"/>
      <c r="K44" s="122"/>
      <c r="L44" s="122"/>
      <c r="M44" s="148"/>
      <c r="N44" s="148"/>
      <c r="O44" s="122"/>
      <c r="P44" s="122"/>
      <c r="Q44" s="122"/>
      <c r="R44" s="122"/>
      <c r="S44" s="122"/>
      <c r="T44" s="122"/>
      <c r="U44" s="148"/>
      <c r="V44" s="148"/>
      <c r="W44" s="122"/>
      <c r="X44" s="148"/>
      <c r="Y44" s="122"/>
      <c r="Z44" s="122"/>
      <c r="AA44" s="122"/>
      <c r="AB44" s="148"/>
      <c r="AC44" s="122"/>
      <c r="AD44" s="122"/>
      <c r="AE44" s="122"/>
      <c r="AF44" s="122"/>
      <c r="AG44" s="122"/>
      <c r="AH44" s="122"/>
      <c r="AI44" s="122"/>
      <c r="AJ44" s="90">
        <f t="shared" si="3"/>
        <v>0</v>
      </c>
      <c r="AK44" s="9">
        <f t="shared" si="4"/>
        <v>0</v>
      </c>
      <c r="AL44" s="9">
        <f t="shared" si="5"/>
        <v>0</v>
      </c>
      <c r="AM44" s="78"/>
      <c r="AN44" s="78"/>
    </row>
    <row r="45" ht="21.0" customHeight="1">
      <c r="A45" s="83">
        <v>39.0</v>
      </c>
      <c r="B45" s="161">
        <v>2.352104020039E12</v>
      </c>
      <c r="C45" s="162" t="s">
        <v>383</v>
      </c>
      <c r="D45" s="163" t="s">
        <v>123</v>
      </c>
      <c r="E45" s="121"/>
      <c r="F45" s="148"/>
      <c r="G45" s="122"/>
      <c r="H45" s="148"/>
      <c r="I45" s="122"/>
      <c r="J45" s="122"/>
      <c r="K45" s="122"/>
      <c r="L45" s="122"/>
      <c r="M45" s="148"/>
      <c r="N45" s="148"/>
      <c r="O45" s="122"/>
      <c r="P45" s="122"/>
      <c r="Q45" s="122"/>
      <c r="R45" s="122"/>
      <c r="S45" s="122"/>
      <c r="T45" s="122"/>
      <c r="U45" s="148"/>
      <c r="V45" s="148"/>
      <c r="W45" s="122"/>
      <c r="X45" s="148"/>
      <c r="Y45" s="122"/>
      <c r="Z45" s="122"/>
      <c r="AA45" s="122"/>
      <c r="AB45" s="148"/>
      <c r="AC45" s="122"/>
      <c r="AD45" s="122"/>
      <c r="AE45" s="122"/>
      <c r="AF45" s="122"/>
      <c r="AG45" s="122"/>
      <c r="AH45" s="122"/>
      <c r="AI45" s="122"/>
      <c r="AJ45" s="90">
        <f t="shared" si="3"/>
        <v>0</v>
      </c>
      <c r="AK45" s="9">
        <f t="shared" si="4"/>
        <v>0</v>
      </c>
      <c r="AL45" s="9">
        <f t="shared" si="5"/>
        <v>0</v>
      </c>
      <c r="AM45" s="78"/>
      <c r="AN45" s="78"/>
    </row>
    <row r="46" ht="21.0" customHeight="1">
      <c r="A46" s="83">
        <v>40.0</v>
      </c>
      <c r="B46" s="161">
        <v>2.35210402004E12</v>
      </c>
      <c r="C46" s="162" t="s">
        <v>384</v>
      </c>
      <c r="D46" s="163" t="s">
        <v>128</v>
      </c>
      <c r="E46" s="121"/>
      <c r="F46" s="148"/>
      <c r="G46" s="122"/>
      <c r="H46" s="148"/>
      <c r="I46" s="122"/>
      <c r="J46" s="122"/>
      <c r="K46" s="122"/>
      <c r="L46" s="122"/>
      <c r="M46" s="165"/>
      <c r="N46" s="165"/>
      <c r="O46" s="122"/>
      <c r="P46" s="122"/>
      <c r="Q46" s="122"/>
      <c r="R46" s="122"/>
      <c r="S46" s="122"/>
      <c r="T46" s="122"/>
      <c r="U46" s="148"/>
      <c r="V46" s="148"/>
      <c r="W46" s="122"/>
      <c r="X46" s="148"/>
      <c r="Y46" s="122"/>
      <c r="Z46" s="122"/>
      <c r="AA46" s="122"/>
      <c r="AB46" s="148"/>
      <c r="AC46" s="122"/>
      <c r="AD46" s="122"/>
      <c r="AE46" s="122"/>
      <c r="AF46" s="122"/>
      <c r="AG46" s="122"/>
      <c r="AH46" s="122"/>
      <c r="AI46" s="122"/>
      <c r="AJ46" s="90">
        <f t="shared" si="3"/>
        <v>0</v>
      </c>
      <c r="AK46" s="9">
        <f t="shared" si="4"/>
        <v>0</v>
      </c>
      <c r="AL46" s="9">
        <f t="shared" si="5"/>
        <v>0</v>
      </c>
      <c r="AM46" s="78"/>
      <c r="AN46" s="78"/>
    </row>
    <row r="47" ht="21.0" customHeight="1">
      <c r="A47" s="83">
        <v>41.0</v>
      </c>
      <c r="B47" s="161">
        <v>2.352104020041E12</v>
      </c>
      <c r="C47" s="162" t="s">
        <v>385</v>
      </c>
      <c r="D47" s="163" t="s">
        <v>386</v>
      </c>
      <c r="E47" s="121"/>
      <c r="F47" s="148"/>
      <c r="G47" s="122"/>
      <c r="H47" s="148"/>
      <c r="I47" s="122"/>
      <c r="J47" s="122"/>
      <c r="K47" s="122"/>
      <c r="L47" s="122"/>
      <c r="M47" s="148"/>
      <c r="N47" s="148"/>
      <c r="O47" s="122"/>
      <c r="P47" s="122"/>
      <c r="Q47" s="122"/>
      <c r="R47" s="122"/>
      <c r="S47" s="122"/>
      <c r="T47" s="122"/>
      <c r="U47" s="148"/>
      <c r="V47" s="148"/>
      <c r="W47" s="122"/>
      <c r="X47" s="148"/>
      <c r="Y47" s="122"/>
      <c r="Z47" s="122"/>
      <c r="AA47" s="122"/>
      <c r="AB47" s="148"/>
      <c r="AC47" s="122"/>
      <c r="AD47" s="122"/>
      <c r="AE47" s="122"/>
      <c r="AF47" s="122"/>
      <c r="AG47" s="122"/>
      <c r="AH47" s="122"/>
      <c r="AI47" s="122"/>
      <c r="AJ47" s="90">
        <f t="shared" si="3"/>
        <v>0</v>
      </c>
      <c r="AK47" s="9">
        <f t="shared" si="4"/>
        <v>0</v>
      </c>
      <c r="AL47" s="9">
        <f t="shared" si="5"/>
        <v>0</v>
      </c>
      <c r="AM47" s="78"/>
      <c r="AN47" s="78"/>
    </row>
    <row r="48" ht="21.0" customHeight="1">
      <c r="A48" s="83">
        <v>42.0</v>
      </c>
      <c r="B48" s="161">
        <v>2.352104020042E12</v>
      </c>
      <c r="C48" s="162" t="s">
        <v>387</v>
      </c>
      <c r="D48" s="163" t="s">
        <v>130</v>
      </c>
      <c r="E48" s="121"/>
      <c r="F48" s="148"/>
      <c r="G48" s="122"/>
      <c r="H48" s="148"/>
      <c r="I48" s="122"/>
      <c r="J48" s="122"/>
      <c r="K48" s="122"/>
      <c r="L48" s="122"/>
      <c r="M48" s="148"/>
      <c r="N48" s="148"/>
      <c r="O48" s="122"/>
      <c r="P48" s="122"/>
      <c r="Q48" s="122"/>
      <c r="R48" s="122"/>
      <c r="S48" s="122"/>
      <c r="T48" s="122"/>
      <c r="U48" s="148"/>
      <c r="V48" s="148"/>
      <c r="W48" s="122"/>
      <c r="X48" s="148"/>
      <c r="Y48" s="122"/>
      <c r="Z48" s="122"/>
      <c r="AA48" s="122"/>
      <c r="AB48" s="148"/>
      <c r="AC48" s="122"/>
      <c r="AD48" s="122"/>
      <c r="AE48" s="122"/>
      <c r="AF48" s="122"/>
      <c r="AG48" s="122"/>
      <c r="AH48" s="122"/>
      <c r="AI48" s="122"/>
      <c r="AJ48" s="90">
        <f t="shared" si="3"/>
        <v>0</v>
      </c>
      <c r="AK48" s="9">
        <f t="shared" si="4"/>
        <v>0</v>
      </c>
      <c r="AL48" s="9">
        <f t="shared" si="5"/>
        <v>0</v>
      </c>
      <c r="AM48" s="78"/>
      <c r="AN48" s="78"/>
    </row>
    <row r="49" ht="21.0" customHeight="1">
      <c r="A49" s="83">
        <v>43.0</v>
      </c>
      <c r="B49" s="161">
        <v>2.352104020043E12</v>
      </c>
      <c r="C49" s="162" t="s">
        <v>388</v>
      </c>
      <c r="D49" s="163" t="s">
        <v>389</v>
      </c>
      <c r="E49" s="121"/>
      <c r="F49" s="148"/>
      <c r="G49" s="122"/>
      <c r="H49" s="148"/>
      <c r="I49" s="122"/>
      <c r="J49" s="122"/>
      <c r="K49" s="122"/>
      <c r="L49" s="122"/>
      <c r="M49" s="148"/>
      <c r="N49" s="148"/>
      <c r="O49" s="122"/>
      <c r="P49" s="122"/>
      <c r="Q49" s="122"/>
      <c r="R49" s="122"/>
      <c r="S49" s="122"/>
      <c r="T49" s="122"/>
      <c r="U49" s="148"/>
      <c r="V49" s="148"/>
      <c r="W49" s="122"/>
      <c r="X49" s="148"/>
      <c r="Y49" s="122"/>
      <c r="Z49" s="122"/>
      <c r="AA49" s="122"/>
      <c r="AB49" s="148"/>
      <c r="AC49" s="122"/>
      <c r="AD49" s="122"/>
      <c r="AE49" s="122"/>
      <c r="AF49" s="122"/>
      <c r="AG49" s="122"/>
      <c r="AH49" s="122"/>
      <c r="AI49" s="122"/>
      <c r="AJ49" s="90">
        <f t="shared" si="3"/>
        <v>0</v>
      </c>
      <c r="AK49" s="9">
        <f t="shared" si="4"/>
        <v>0</v>
      </c>
      <c r="AL49" s="9">
        <f t="shared" si="5"/>
        <v>0</v>
      </c>
      <c r="AM49" s="78"/>
      <c r="AN49" s="78"/>
    </row>
    <row r="50" ht="21.0" customHeight="1">
      <c r="A50" s="83">
        <v>44.0</v>
      </c>
      <c r="B50" s="161">
        <v>2.352104020044E12</v>
      </c>
      <c r="C50" s="162" t="s">
        <v>390</v>
      </c>
      <c r="D50" s="163" t="s">
        <v>391</v>
      </c>
      <c r="E50" s="121"/>
      <c r="F50" s="148"/>
      <c r="G50" s="122"/>
      <c r="H50" s="148"/>
      <c r="I50" s="122"/>
      <c r="J50" s="122"/>
      <c r="K50" s="122"/>
      <c r="L50" s="122"/>
      <c r="M50" s="148"/>
      <c r="N50" s="148"/>
      <c r="O50" s="122"/>
      <c r="P50" s="122"/>
      <c r="Q50" s="122"/>
      <c r="R50" s="122"/>
      <c r="S50" s="122"/>
      <c r="T50" s="122"/>
      <c r="U50" s="148"/>
      <c r="V50" s="148"/>
      <c r="W50" s="122"/>
      <c r="X50" s="148"/>
      <c r="Y50" s="122"/>
      <c r="Z50" s="122"/>
      <c r="AA50" s="122"/>
      <c r="AB50" s="148"/>
      <c r="AC50" s="122"/>
      <c r="AD50" s="122"/>
      <c r="AE50" s="122"/>
      <c r="AF50" s="122"/>
      <c r="AG50" s="122"/>
      <c r="AH50" s="122"/>
      <c r="AI50" s="122"/>
      <c r="AJ50" s="90">
        <f t="shared" si="3"/>
        <v>0</v>
      </c>
      <c r="AK50" s="9">
        <f t="shared" si="4"/>
        <v>0</v>
      </c>
      <c r="AL50" s="9">
        <f t="shared" si="5"/>
        <v>0</v>
      </c>
      <c r="AM50" s="78"/>
      <c r="AN50" s="78"/>
    </row>
    <row r="51" ht="21.0" customHeight="1">
      <c r="A51" s="83">
        <v>45.0</v>
      </c>
      <c r="B51" s="161">
        <v>2.352104020045E12</v>
      </c>
      <c r="C51" s="162" t="s">
        <v>392</v>
      </c>
      <c r="D51" s="163" t="s">
        <v>393</v>
      </c>
      <c r="E51" s="121"/>
      <c r="F51" s="148"/>
      <c r="G51" s="122"/>
      <c r="H51" s="148"/>
      <c r="I51" s="122"/>
      <c r="J51" s="122"/>
      <c r="K51" s="122"/>
      <c r="L51" s="122"/>
      <c r="M51" s="148"/>
      <c r="N51" s="148"/>
      <c r="O51" s="122"/>
      <c r="P51" s="122"/>
      <c r="Q51" s="122"/>
      <c r="R51" s="122"/>
      <c r="S51" s="122"/>
      <c r="T51" s="122"/>
      <c r="U51" s="148"/>
      <c r="V51" s="148"/>
      <c r="W51" s="122"/>
      <c r="X51" s="148"/>
      <c r="Y51" s="122"/>
      <c r="Z51" s="122"/>
      <c r="AA51" s="122"/>
      <c r="AB51" s="148"/>
      <c r="AC51" s="122"/>
      <c r="AD51" s="122"/>
      <c r="AE51" s="122"/>
      <c r="AF51" s="122"/>
      <c r="AG51" s="122"/>
      <c r="AH51" s="122"/>
      <c r="AI51" s="122"/>
      <c r="AJ51" s="90">
        <f t="shared" si="3"/>
        <v>0</v>
      </c>
      <c r="AK51" s="9">
        <f t="shared" si="4"/>
        <v>0</v>
      </c>
      <c r="AL51" s="9">
        <f t="shared" si="5"/>
        <v>0</v>
      </c>
      <c r="AM51" s="78"/>
      <c r="AN51" s="78"/>
    </row>
    <row r="52" ht="21.0" customHeight="1">
      <c r="A52" s="83">
        <v>46.0</v>
      </c>
      <c r="B52" s="161">
        <v>2.354802050061E12</v>
      </c>
      <c r="C52" s="162" t="s">
        <v>394</v>
      </c>
      <c r="D52" s="163" t="s">
        <v>395</v>
      </c>
      <c r="E52" s="121"/>
      <c r="F52" s="148"/>
      <c r="G52" s="122"/>
      <c r="H52" s="148"/>
      <c r="I52" s="122"/>
      <c r="J52" s="122"/>
      <c r="K52" s="122"/>
      <c r="L52" s="122"/>
      <c r="M52" s="148"/>
      <c r="N52" s="148"/>
      <c r="O52" s="122"/>
      <c r="P52" s="122"/>
      <c r="Q52" s="122"/>
      <c r="R52" s="122"/>
      <c r="S52" s="122"/>
      <c r="T52" s="122"/>
      <c r="U52" s="148"/>
      <c r="V52" s="148"/>
      <c r="W52" s="122"/>
      <c r="X52" s="148"/>
      <c r="Y52" s="122"/>
      <c r="Z52" s="122"/>
      <c r="AA52" s="122"/>
      <c r="AB52" s="148"/>
      <c r="AC52" s="122"/>
      <c r="AD52" s="122"/>
      <c r="AE52" s="122"/>
      <c r="AF52" s="122"/>
      <c r="AG52" s="122"/>
      <c r="AH52" s="122"/>
      <c r="AI52" s="122"/>
      <c r="AJ52" s="90">
        <f t="shared" si="3"/>
        <v>0</v>
      </c>
      <c r="AK52" s="9">
        <f t="shared" si="4"/>
        <v>0</v>
      </c>
      <c r="AL52" s="9">
        <f t="shared" si="5"/>
        <v>0</v>
      </c>
      <c r="AM52" s="78"/>
      <c r="AN52" s="78"/>
    </row>
    <row r="53" ht="21.0" customHeight="1">
      <c r="A53" s="83">
        <v>47.0</v>
      </c>
      <c r="B53" s="161">
        <v>2.354802050062E12</v>
      </c>
      <c r="C53" s="162" t="s">
        <v>328</v>
      </c>
      <c r="D53" s="163" t="s">
        <v>109</v>
      </c>
      <c r="E53" s="121"/>
      <c r="F53" s="148"/>
      <c r="G53" s="122"/>
      <c r="H53" s="148"/>
      <c r="I53" s="122"/>
      <c r="J53" s="122"/>
      <c r="K53" s="122"/>
      <c r="L53" s="122"/>
      <c r="M53" s="148"/>
      <c r="N53" s="148"/>
      <c r="O53" s="122"/>
      <c r="P53" s="122"/>
      <c r="Q53" s="122"/>
      <c r="R53" s="122"/>
      <c r="S53" s="122"/>
      <c r="T53" s="122"/>
      <c r="U53" s="148"/>
      <c r="V53" s="148"/>
      <c r="W53" s="122"/>
      <c r="X53" s="148"/>
      <c r="Y53" s="122"/>
      <c r="Z53" s="122"/>
      <c r="AA53" s="122"/>
      <c r="AB53" s="148"/>
      <c r="AC53" s="122"/>
      <c r="AD53" s="122"/>
      <c r="AE53" s="122"/>
      <c r="AF53" s="122"/>
      <c r="AG53" s="122"/>
      <c r="AH53" s="122"/>
      <c r="AI53" s="122"/>
      <c r="AJ53" s="90">
        <f t="shared" si="3"/>
        <v>0</v>
      </c>
      <c r="AK53" s="9">
        <f t="shared" si="4"/>
        <v>0</v>
      </c>
      <c r="AL53" s="9">
        <f t="shared" si="5"/>
        <v>0</v>
      </c>
      <c r="AM53" s="78"/>
      <c r="AN53" s="78"/>
    </row>
    <row r="54" ht="21.0" customHeight="1">
      <c r="A54" s="83">
        <v>48.0</v>
      </c>
      <c r="B54" s="161">
        <v>2.354802050063E12</v>
      </c>
      <c r="C54" s="162" t="s">
        <v>61</v>
      </c>
      <c r="D54" s="163" t="s">
        <v>173</v>
      </c>
      <c r="E54" s="127"/>
      <c r="F54" s="148"/>
      <c r="G54" s="122"/>
      <c r="H54" s="148"/>
      <c r="I54" s="102"/>
      <c r="J54" s="102"/>
      <c r="K54" s="102"/>
      <c r="L54" s="102"/>
      <c r="M54" s="148"/>
      <c r="N54" s="148"/>
      <c r="O54" s="102"/>
      <c r="P54" s="102"/>
      <c r="Q54" s="102"/>
      <c r="R54" s="102"/>
      <c r="S54" s="102"/>
      <c r="T54" s="102"/>
      <c r="U54" s="148"/>
      <c r="V54" s="148"/>
      <c r="W54" s="102"/>
      <c r="X54" s="148"/>
      <c r="Y54" s="102"/>
      <c r="Z54" s="102"/>
      <c r="AA54" s="102"/>
      <c r="AB54" s="148"/>
      <c r="AC54" s="102"/>
      <c r="AD54" s="102"/>
      <c r="AE54" s="102"/>
      <c r="AF54" s="102"/>
      <c r="AG54" s="102"/>
      <c r="AH54" s="102"/>
      <c r="AI54" s="102"/>
      <c r="AJ54" s="90">
        <f t="shared" si="3"/>
        <v>0</v>
      </c>
      <c r="AK54" s="9">
        <f t="shared" si="4"/>
        <v>0</v>
      </c>
      <c r="AL54" s="9">
        <f t="shared" si="5"/>
        <v>0</v>
      </c>
      <c r="AM54" s="78"/>
      <c r="AN54" s="78"/>
    </row>
    <row r="55" ht="21.0" customHeight="1">
      <c r="A55" s="83"/>
      <c r="B55" s="83"/>
      <c r="C55" s="134"/>
      <c r="D55" s="135"/>
      <c r="E55" s="121"/>
      <c r="F55" s="148"/>
      <c r="G55" s="122"/>
      <c r="H55" s="148"/>
      <c r="I55" s="122"/>
      <c r="J55" s="122"/>
      <c r="K55" s="122"/>
      <c r="L55" s="122"/>
      <c r="M55" s="148"/>
      <c r="N55" s="148"/>
      <c r="O55" s="122"/>
      <c r="P55" s="122"/>
      <c r="Q55" s="122"/>
      <c r="R55" s="122"/>
      <c r="S55" s="122"/>
      <c r="T55" s="122"/>
      <c r="U55" s="148"/>
      <c r="V55" s="148"/>
      <c r="W55" s="122"/>
      <c r="X55" s="148"/>
      <c r="Y55" s="122"/>
      <c r="Z55" s="122"/>
      <c r="AA55" s="122"/>
      <c r="AB55" s="148"/>
      <c r="AC55" s="122"/>
      <c r="AD55" s="122"/>
      <c r="AE55" s="122"/>
      <c r="AF55" s="122"/>
      <c r="AG55" s="122"/>
      <c r="AH55" s="122"/>
      <c r="AI55" s="122"/>
      <c r="AJ55" s="90"/>
      <c r="AK55" s="9"/>
      <c r="AL55" s="9"/>
      <c r="AM55" s="78"/>
      <c r="AN55" s="78"/>
    </row>
    <row r="56" ht="21.0" customHeight="1">
      <c r="A56" s="94"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166">
        <f t="shared" ref="AJ56:AL56" si="6">SUM(AJ7:AJ54)</f>
        <v>0</v>
      </c>
      <c r="AK56" s="166">
        <f t="shared" si="6"/>
        <v>6</v>
      </c>
      <c r="AL56" s="166">
        <f t="shared" si="6"/>
        <v>0</v>
      </c>
      <c r="AM56" s="96"/>
      <c r="AN56" s="96"/>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row>
    <row r="58" ht="18.0"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row>
    <row r="60" ht="18.0"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row>
    <row r="61" ht="18.0"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6:AI56"/>
    <mergeCell ref="A57:AL57"/>
    <mergeCell ref="C59:D59"/>
    <mergeCell ref="C60:G60"/>
    <mergeCell ref="C61:E61"/>
    <mergeCell ref="C62:D62"/>
    <mergeCell ref="O4:Q4"/>
    <mergeCell ref="R4:T4"/>
    <mergeCell ref="A5:A6"/>
    <mergeCell ref="B5:B6"/>
    <mergeCell ref="AJ5:AJ6"/>
    <mergeCell ref="AK5:AK6"/>
    <mergeCell ref="AL5:AL6"/>
  </mergeCells>
  <conditionalFormatting sqref="E6:AI55">
    <cfRule type="expression" dxfId="0" priority="1">
      <formula>IF(E$6="CN",1,0)</formula>
    </cfRule>
  </conditionalFormatting>
  <conditionalFormatting sqref="E6:AI55">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66" t="s">
        <v>22</v>
      </c>
      <c r="Q1" s="67" t="s">
        <v>23</v>
      </c>
      <c r="AM1" s="68"/>
      <c r="AN1" s="68"/>
    </row>
    <row r="2" ht="22.5" customHeight="1">
      <c r="A2" s="67" t="s">
        <v>24</v>
      </c>
      <c r="Q2" s="67" t="s">
        <v>25</v>
      </c>
      <c r="AM2" s="68"/>
      <c r="AN2" s="68"/>
    </row>
    <row r="3" ht="31.5" customHeight="1">
      <c r="A3" s="69" t="s">
        <v>396</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28">
        <v>2.25480105003E12</v>
      </c>
      <c r="C7" s="167" t="s">
        <v>397</v>
      </c>
      <c r="D7" s="168" t="s">
        <v>36</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3" si="3">COUNTIF(E7:AI7,"K")+2*COUNTIF(E7:AI7,"2K")+COUNTIF(E7:AI7,"TK")+COUNTIF(E7:AI7,"KT")+COUNTIF(E7:AI7,"PK")+COUNTIF(E7:AI7,"KP")+2*COUNTIF(E7:AI7,"K2")</f>
        <v>0</v>
      </c>
      <c r="AK7" s="9">
        <f t="shared" ref="AK7:AK53" si="4">COUNTIF(F7:AJ7,"P")+2*COUNTIF(F7:AJ7,"2P")+COUNTIF(F7:AJ7,"TP")+COUNTIF(F7:AJ7,"PT")+COUNTIF(F7:AJ7,"PK")+COUNTIF(F7:AJ7,"KP")+2*COUNTIF(F7:AJ7,"P2")</f>
        <v>0</v>
      </c>
      <c r="AL7" s="9">
        <f t="shared" ref="AL7:AL53" si="5">COUNTIF(E7:AI7,"T")+2*COUNTIF(E7:AI7,"2T")+2*COUNTIF(E7:AI7,"T2")+COUNTIF(E7:AI7,"PT")+COUNTIF(E7:AI7,"TP")+COUNTIF(E7:AI7,"TK")+COUNTIF(E7:AI7,"KT")</f>
        <v>0</v>
      </c>
      <c r="AM7" s="123"/>
      <c r="AN7" s="123"/>
    </row>
    <row r="8" ht="21.0" customHeight="1">
      <c r="A8" s="28">
        <v>2.0</v>
      </c>
      <c r="B8" s="28">
        <v>2.254802050123E12</v>
      </c>
      <c r="C8" s="167" t="s">
        <v>398</v>
      </c>
      <c r="D8" s="168" t="s">
        <v>36</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123"/>
      <c r="AN8" s="123"/>
    </row>
    <row r="9" ht="21.0" customHeight="1">
      <c r="A9" s="28">
        <v>3.0</v>
      </c>
      <c r="B9" s="28">
        <v>2.254801050031E12</v>
      </c>
      <c r="C9" s="167" t="s">
        <v>399</v>
      </c>
      <c r="D9" s="168" t="s">
        <v>42</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123"/>
      <c r="AN9" s="123"/>
    </row>
    <row r="10" ht="21.0" customHeight="1">
      <c r="A10" s="28">
        <v>4.0</v>
      </c>
      <c r="B10" s="28">
        <v>2.25510304004E12</v>
      </c>
      <c r="C10" s="167" t="s">
        <v>400</v>
      </c>
      <c r="D10" s="168" t="s">
        <v>47</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123"/>
      <c r="AN10" s="123"/>
    </row>
    <row r="11" ht="21.0" customHeight="1">
      <c r="A11" s="28">
        <v>5.0</v>
      </c>
      <c r="B11" s="28">
        <v>2.254801050035E12</v>
      </c>
      <c r="C11" s="167" t="s">
        <v>401</v>
      </c>
      <c r="D11" s="168" t="s">
        <v>402</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123"/>
      <c r="AN11" s="123"/>
    </row>
    <row r="12" ht="21.0" customHeight="1">
      <c r="A12" s="28">
        <v>6.0</v>
      </c>
      <c r="B12" s="28">
        <v>2.255103040041E12</v>
      </c>
      <c r="C12" s="167" t="s">
        <v>210</v>
      </c>
      <c r="D12" s="168" t="s">
        <v>403</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123"/>
      <c r="AN12" s="123"/>
    </row>
    <row r="13" ht="21.0" customHeight="1">
      <c r="A13" s="28">
        <v>7.0</v>
      </c>
      <c r="B13" s="28">
        <v>2.254801050036E12</v>
      </c>
      <c r="C13" s="167" t="s">
        <v>404</v>
      </c>
      <c r="D13" s="168" t="s">
        <v>55</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123"/>
      <c r="AN13" s="123"/>
    </row>
    <row r="14" ht="21.0" customHeight="1">
      <c r="A14" s="28">
        <v>8.0</v>
      </c>
      <c r="B14" s="28">
        <v>2.254802050127E12</v>
      </c>
      <c r="C14" s="167" t="s">
        <v>405</v>
      </c>
      <c r="D14" s="168" t="s">
        <v>59</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123"/>
      <c r="AN14" s="123"/>
    </row>
    <row r="15" ht="21.0" customHeight="1">
      <c r="A15" s="28">
        <v>9.0</v>
      </c>
      <c r="B15" s="28">
        <v>2.255103040043E12</v>
      </c>
      <c r="C15" s="167" t="s">
        <v>72</v>
      </c>
      <c r="D15" s="168" t="s">
        <v>406</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123"/>
      <c r="AN15" s="123"/>
    </row>
    <row r="16" ht="21.0" customHeight="1">
      <c r="A16" s="28">
        <v>10.0</v>
      </c>
      <c r="B16" s="28">
        <v>2.25480105004E12</v>
      </c>
      <c r="C16" s="167" t="s">
        <v>407</v>
      </c>
      <c r="D16" s="168" t="s">
        <v>356</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123"/>
      <c r="AN16" s="123"/>
    </row>
    <row r="17" ht="21.0" customHeight="1">
      <c r="A17" s="28">
        <v>11.0</v>
      </c>
      <c r="B17" s="28">
        <v>2.255103040044E12</v>
      </c>
      <c r="C17" s="167" t="s">
        <v>103</v>
      </c>
      <c r="D17" s="168" t="s">
        <v>356</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123"/>
      <c r="AN17" s="123"/>
    </row>
    <row r="18" ht="21.0" customHeight="1">
      <c r="A18" s="28">
        <v>12.0</v>
      </c>
      <c r="B18" s="28">
        <v>2.254801050041E12</v>
      </c>
      <c r="C18" s="167" t="s">
        <v>343</v>
      </c>
      <c r="D18" s="168" t="s">
        <v>69</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123"/>
      <c r="AN18" s="123"/>
    </row>
    <row r="19" ht="21.0" customHeight="1">
      <c r="A19" s="28">
        <v>13.0</v>
      </c>
      <c r="B19" s="28">
        <v>2.254801050042E12</v>
      </c>
      <c r="C19" s="167" t="s">
        <v>408</v>
      </c>
      <c r="D19" s="168" t="s">
        <v>75</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row>
    <row r="20" ht="21.0" customHeight="1">
      <c r="A20" s="28">
        <v>14.0</v>
      </c>
      <c r="B20" s="28">
        <v>2.255103040045E12</v>
      </c>
      <c r="C20" s="167" t="s">
        <v>409</v>
      </c>
      <c r="D20" s="168" t="s">
        <v>80</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123"/>
      <c r="AN20" s="123"/>
    </row>
    <row r="21" ht="21.0" customHeight="1">
      <c r="A21" s="28">
        <v>15.0</v>
      </c>
      <c r="B21" s="28">
        <v>2.255103040046E12</v>
      </c>
      <c r="C21" s="167" t="s">
        <v>410</v>
      </c>
      <c r="D21" s="168" t="s">
        <v>80</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123"/>
      <c r="AN21" s="123"/>
    </row>
    <row r="22" ht="21.0" customHeight="1">
      <c r="A22" s="28">
        <v>16.0</v>
      </c>
      <c r="B22" s="28">
        <v>2.254801050044E12</v>
      </c>
      <c r="C22" s="167" t="s">
        <v>411</v>
      </c>
      <c r="D22" s="168" t="s">
        <v>161</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123"/>
      <c r="AN22" s="123"/>
    </row>
    <row r="23" ht="21.0" customHeight="1">
      <c r="A23" s="28">
        <v>17.0</v>
      </c>
      <c r="B23" s="28">
        <v>2.254801050046E12</v>
      </c>
      <c r="C23" s="167" t="s">
        <v>412</v>
      </c>
      <c r="D23" s="168" t="s">
        <v>228</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123"/>
      <c r="AN23" s="123"/>
    </row>
    <row r="24" ht="21.0" customHeight="1">
      <c r="A24" s="28">
        <v>18.0</v>
      </c>
      <c r="B24" s="28">
        <v>2.25480205013E12</v>
      </c>
      <c r="C24" s="167" t="s">
        <v>413</v>
      </c>
      <c r="D24" s="168" t="s">
        <v>164</v>
      </c>
      <c r="E24" s="89"/>
      <c r="F24" s="89"/>
      <c r="G24" s="89"/>
      <c r="H24" s="89"/>
      <c r="I24" s="89"/>
      <c r="J24" s="147"/>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123"/>
      <c r="AN24" s="123"/>
    </row>
    <row r="25" ht="21.0" customHeight="1">
      <c r="A25" s="28">
        <v>19.0</v>
      </c>
      <c r="B25" s="28">
        <v>2.254802050131E12</v>
      </c>
      <c r="C25" s="167" t="s">
        <v>414</v>
      </c>
      <c r="D25" s="168" t="s">
        <v>415</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123"/>
      <c r="AN25" s="123"/>
    </row>
    <row r="26" ht="21.0" customHeight="1">
      <c r="A26" s="28">
        <v>20.0</v>
      </c>
      <c r="B26" s="28">
        <v>2.254801050048E12</v>
      </c>
      <c r="C26" s="167" t="s">
        <v>416</v>
      </c>
      <c r="D26" s="168" t="s">
        <v>94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123"/>
      <c r="AN26" s="123"/>
    </row>
    <row r="27" ht="21.0" customHeight="1">
      <c r="A27" s="28">
        <v>21.0</v>
      </c>
      <c r="B27" s="28">
        <v>2.255402060057E12</v>
      </c>
      <c r="C27" s="167" t="s">
        <v>364</v>
      </c>
      <c r="D27" s="168" t="s">
        <v>98</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123"/>
      <c r="AN27" s="123"/>
    </row>
    <row r="28" ht="21.0" customHeight="1">
      <c r="A28" s="28">
        <v>22.0</v>
      </c>
      <c r="B28" s="28">
        <v>2.255402060058E12</v>
      </c>
      <c r="C28" s="167" t="s">
        <v>339</v>
      </c>
      <c r="D28" s="168" t="s">
        <v>98</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123"/>
      <c r="AN28" s="123"/>
    </row>
    <row r="29" ht="21.0" customHeight="1">
      <c r="A29" s="28">
        <v>23.0</v>
      </c>
      <c r="B29" s="28">
        <v>2.255402060059E12</v>
      </c>
      <c r="C29" s="167" t="s">
        <v>417</v>
      </c>
      <c r="D29" s="168" t="s">
        <v>98</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123"/>
      <c r="AN29" s="123"/>
    </row>
    <row r="30" ht="21.0" customHeight="1">
      <c r="A30" s="28">
        <v>24.0</v>
      </c>
      <c r="B30" s="28">
        <v>2.25540206006E12</v>
      </c>
      <c r="C30" s="167" t="s">
        <v>418</v>
      </c>
      <c r="D30" s="168" t="s">
        <v>232</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123"/>
      <c r="AN30" s="123"/>
    </row>
    <row r="31" ht="21.0" customHeight="1">
      <c r="A31" s="28">
        <v>25.0</v>
      </c>
      <c r="B31" s="28">
        <v>2.254802050136E12</v>
      </c>
      <c r="C31" s="167" t="s">
        <v>419</v>
      </c>
      <c r="D31" s="168" t="s">
        <v>102</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123"/>
      <c r="AN31" s="123"/>
    </row>
    <row r="32" ht="21.0" customHeight="1">
      <c r="A32" s="28">
        <v>26.0</v>
      </c>
      <c r="B32" s="28">
        <v>2.254801050049E12</v>
      </c>
      <c r="C32" s="167" t="s">
        <v>420</v>
      </c>
      <c r="D32" s="168" t="s">
        <v>282</v>
      </c>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123"/>
      <c r="AN32" s="123"/>
    </row>
    <row r="33" ht="21.0" customHeight="1">
      <c r="A33" s="28">
        <v>27.0</v>
      </c>
      <c r="B33" s="28">
        <v>2.254802050139E12</v>
      </c>
      <c r="C33" s="167" t="s">
        <v>421</v>
      </c>
      <c r="D33" s="168" t="s">
        <v>290</v>
      </c>
      <c r="E33" s="89"/>
      <c r="F33" s="89"/>
      <c r="G33" s="89"/>
      <c r="H33" s="89"/>
      <c r="I33" s="89"/>
      <c r="J33" s="147"/>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123"/>
      <c r="AN33" s="123"/>
    </row>
    <row r="34" ht="21.0" customHeight="1">
      <c r="A34" s="28">
        <v>28.0</v>
      </c>
      <c r="B34" s="28">
        <v>2.25480105005E12</v>
      </c>
      <c r="C34" s="167" t="s">
        <v>385</v>
      </c>
      <c r="D34" s="168" t="s">
        <v>106</v>
      </c>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123"/>
      <c r="AN34" s="123"/>
    </row>
    <row r="35" ht="21.0" customHeight="1">
      <c r="A35" s="28">
        <v>29.0</v>
      </c>
      <c r="B35" s="28">
        <v>2.258102050039E12</v>
      </c>
      <c r="C35" s="167" t="s">
        <v>422</v>
      </c>
      <c r="D35" s="168" t="s">
        <v>242</v>
      </c>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123"/>
      <c r="AN35" s="123"/>
    </row>
    <row r="36" ht="21.0" customHeight="1">
      <c r="A36" s="28">
        <v>30.0</v>
      </c>
      <c r="B36" s="28">
        <v>2.254801050051E12</v>
      </c>
      <c r="C36" s="167" t="s">
        <v>72</v>
      </c>
      <c r="D36" s="168" t="s">
        <v>112</v>
      </c>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123"/>
      <c r="AN36" s="123"/>
    </row>
    <row r="37" ht="21.0" customHeight="1">
      <c r="A37" s="28">
        <v>31.0</v>
      </c>
      <c r="B37" s="28">
        <v>2.255103040051E12</v>
      </c>
      <c r="C37" s="167" t="s">
        <v>423</v>
      </c>
      <c r="D37" s="168" t="s">
        <v>329</v>
      </c>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123"/>
      <c r="AN37" s="123"/>
    </row>
    <row r="38" ht="21.0" customHeight="1">
      <c r="A38" s="28">
        <v>32.0</v>
      </c>
      <c r="B38" s="28">
        <v>2.255402060062E12</v>
      </c>
      <c r="C38" s="167" t="s">
        <v>424</v>
      </c>
      <c r="D38" s="168" t="s">
        <v>425</v>
      </c>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123"/>
      <c r="AN38" s="123"/>
    </row>
    <row r="39" ht="21.0" customHeight="1">
      <c r="A39" s="28">
        <v>33.0</v>
      </c>
      <c r="B39" s="28">
        <v>2.254801050054E12</v>
      </c>
      <c r="C39" s="167" t="s">
        <v>426</v>
      </c>
      <c r="D39" s="168" t="s">
        <v>114</v>
      </c>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123"/>
      <c r="AN39" s="123"/>
    </row>
    <row r="40" ht="21.0" customHeight="1">
      <c r="A40" s="28">
        <v>34.0</v>
      </c>
      <c r="B40" s="28">
        <v>2.255402060063E12</v>
      </c>
      <c r="C40" s="167" t="s">
        <v>339</v>
      </c>
      <c r="D40" s="168" t="s">
        <v>198</v>
      </c>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123"/>
      <c r="AN40" s="123"/>
    </row>
    <row r="41" ht="21.0" customHeight="1">
      <c r="A41" s="28">
        <v>35.0</v>
      </c>
      <c r="B41" s="28">
        <v>2.254802050146E12</v>
      </c>
      <c r="C41" s="167" t="s">
        <v>427</v>
      </c>
      <c r="D41" s="168" t="s">
        <v>123</v>
      </c>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123"/>
      <c r="AN41" s="123"/>
    </row>
    <row r="42" ht="21.0" customHeight="1">
      <c r="A42" s="28">
        <v>36.0</v>
      </c>
      <c r="B42" s="28">
        <v>2.255103040053E12</v>
      </c>
      <c r="C42" s="167" t="s">
        <v>428</v>
      </c>
      <c r="D42" s="168" t="s">
        <v>202</v>
      </c>
      <c r="E42" s="89"/>
      <c r="F42" s="89"/>
      <c r="G42" s="89"/>
      <c r="H42" s="89"/>
      <c r="I42" s="89"/>
      <c r="J42" s="147"/>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3"/>
        <v>0</v>
      </c>
      <c r="AK42" s="9">
        <f t="shared" si="4"/>
        <v>0</v>
      </c>
      <c r="AL42" s="9">
        <f t="shared" si="5"/>
        <v>0</v>
      </c>
      <c r="AM42" s="123"/>
      <c r="AN42" s="123"/>
    </row>
    <row r="43" ht="21.0" customHeight="1">
      <c r="A43" s="28">
        <v>37.0</v>
      </c>
      <c r="B43" s="28">
        <v>2.254802050148E12</v>
      </c>
      <c r="C43" s="167" t="s">
        <v>429</v>
      </c>
      <c r="D43" s="168" t="s">
        <v>204</v>
      </c>
      <c r="E43" s="89"/>
      <c r="F43" s="89"/>
      <c r="G43" s="89"/>
      <c r="H43" s="89"/>
      <c r="I43" s="89"/>
      <c r="J43" s="147"/>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3"/>
        <v>0</v>
      </c>
      <c r="AK43" s="9">
        <f t="shared" si="4"/>
        <v>0</v>
      </c>
      <c r="AL43" s="9">
        <f t="shared" si="5"/>
        <v>0</v>
      </c>
      <c r="AM43" s="123"/>
      <c r="AN43" s="123"/>
    </row>
    <row r="44" ht="21.0" customHeight="1">
      <c r="A44" s="28">
        <v>38.0</v>
      </c>
      <c r="B44" s="28">
        <v>2.25480205015E12</v>
      </c>
      <c r="C44" s="167" t="s">
        <v>430</v>
      </c>
      <c r="D44" s="168" t="s">
        <v>132</v>
      </c>
      <c r="E44" s="89"/>
      <c r="F44" s="89"/>
      <c r="G44" s="89"/>
      <c r="H44" s="89"/>
      <c r="I44" s="89"/>
      <c r="J44" s="147"/>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3"/>
        <v>0</v>
      </c>
      <c r="AK44" s="9">
        <f t="shared" si="4"/>
        <v>0</v>
      </c>
      <c r="AL44" s="9">
        <f t="shared" si="5"/>
        <v>0</v>
      </c>
      <c r="AM44" s="123"/>
      <c r="AN44" s="123"/>
    </row>
    <row r="45" ht="21.0" customHeight="1">
      <c r="A45" s="28">
        <v>39.0</v>
      </c>
      <c r="B45" s="28">
        <v>2.254801050058E12</v>
      </c>
      <c r="C45" s="167" t="s">
        <v>431</v>
      </c>
      <c r="D45" s="168" t="s">
        <v>432</v>
      </c>
      <c r="E45" s="89"/>
      <c r="F45" s="89"/>
      <c r="G45" s="89"/>
      <c r="H45" s="89"/>
      <c r="I45" s="89"/>
      <c r="J45" s="147"/>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3"/>
        <v>0</v>
      </c>
      <c r="AK45" s="9">
        <f t="shared" si="4"/>
        <v>0</v>
      </c>
      <c r="AL45" s="9">
        <f t="shared" si="5"/>
        <v>0</v>
      </c>
      <c r="AM45" s="123"/>
      <c r="AN45" s="123"/>
    </row>
    <row r="46" ht="21.0" customHeight="1">
      <c r="A46" s="28">
        <v>40.0</v>
      </c>
      <c r="B46" s="28">
        <v>2.254801050059E12</v>
      </c>
      <c r="C46" s="167" t="s">
        <v>433</v>
      </c>
      <c r="D46" s="168" t="s">
        <v>134</v>
      </c>
      <c r="E46" s="89"/>
      <c r="F46" s="89"/>
      <c r="G46" s="89"/>
      <c r="H46" s="89"/>
      <c r="I46" s="89"/>
      <c r="J46" s="147"/>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3"/>
        <v>0</v>
      </c>
      <c r="AK46" s="9">
        <f t="shared" si="4"/>
        <v>0</v>
      </c>
      <c r="AL46" s="9">
        <f t="shared" si="5"/>
        <v>0</v>
      </c>
      <c r="AM46" s="123"/>
      <c r="AN46" s="123"/>
    </row>
    <row r="47" ht="21.0" customHeight="1">
      <c r="A47" s="28">
        <v>41.0</v>
      </c>
      <c r="B47" s="28">
        <v>2.25480105006E12</v>
      </c>
      <c r="C47" s="167" t="s">
        <v>192</v>
      </c>
      <c r="D47" s="168" t="s">
        <v>434</v>
      </c>
      <c r="E47" s="89"/>
      <c r="F47" s="89"/>
      <c r="G47" s="89"/>
      <c r="H47" s="89"/>
      <c r="I47" s="89"/>
      <c r="J47" s="147"/>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3"/>
        <v>0</v>
      </c>
      <c r="AK47" s="9">
        <f t="shared" si="4"/>
        <v>0</v>
      </c>
      <c r="AL47" s="9">
        <f t="shared" si="5"/>
        <v>0</v>
      </c>
      <c r="AM47" s="123"/>
      <c r="AN47" s="123"/>
    </row>
    <row r="48" ht="21.0" customHeight="1">
      <c r="A48" s="28">
        <v>42.0</v>
      </c>
      <c r="B48" s="28">
        <v>2.255402060064E12</v>
      </c>
      <c r="C48" s="167" t="s">
        <v>435</v>
      </c>
      <c r="D48" s="168" t="s">
        <v>136</v>
      </c>
      <c r="E48" s="89"/>
      <c r="F48" s="89"/>
      <c r="G48" s="89"/>
      <c r="H48" s="89"/>
      <c r="I48" s="89"/>
      <c r="J48" s="147"/>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3"/>
        <v>0</v>
      </c>
      <c r="AK48" s="9">
        <f t="shared" si="4"/>
        <v>0</v>
      </c>
      <c r="AL48" s="9">
        <f t="shared" si="5"/>
        <v>0</v>
      </c>
      <c r="AM48" s="123"/>
      <c r="AN48" s="123"/>
    </row>
    <row r="49" ht="21.0" customHeight="1">
      <c r="A49" s="28">
        <v>43.0</v>
      </c>
      <c r="B49" s="28">
        <v>2.254801050061E12</v>
      </c>
      <c r="C49" s="167" t="s">
        <v>436</v>
      </c>
      <c r="D49" s="168" t="s">
        <v>391</v>
      </c>
      <c r="E49" s="89"/>
      <c r="F49" s="89"/>
      <c r="G49" s="89"/>
      <c r="H49" s="89"/>
      <c r="I49" s="89"/>
      <c r="J49" s="147"/>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3"/>
        <v>0</v>
      </c>
      <c r="AK49" s="9">
        <f t="shared" si="4"/>
        <v>0</v>
      </c>
      <c r="AL49" s="9">
        <f t="shared" si="5"/>
        <v>0</v>
      </c>
      <c r="AM49" s="123"/>
      <c r="AN49" s="123"/>
    </row>
    <row r="50" ht="21.0" customHeight="1">
      <c r="A50" s="28">
        <v>44.0</v>
      </c>
      <c r="B50" s="28">
        <v>2.258102050045E12</v>
      </c>
      <c r="C50" s="167" t="s">
        <v>437</v>
      </c>
      <c r="D50" s="168" t="s">
        <v>138</v>
      </c>
      <c r="E50" s="89"/>
      <c r="F50" s="89"/>
      <c r="G50" s="89"/>
      <c r="H50" s="89"/>
      <c r="I50" s="89"/>
      <c r="J50" s="147"/>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3"/>
        <v>0</v>
      </c>
      <c r="AK50" s="9">
        <f t="shared" si="4"/>
        <v>0</v>
      </c>
      <c r="AL50" s="9">
        <f t="shared" si="5"/>
        <v>0</v>
      </c>
      <c r="AM50" s="123"/>
      <c r="AN50" s="123"/>
    </row>
    <row r="51" ht="21.0" customHeight="1">
      <c r="A51" s="28">
        <v>45.0</v>
      </c>
      <c r="B51" s="28">
        <v>2.255202230091E12</v>
      </c>
      <c r="C51" s="167" t="s">
        <v>433</v>
      </c>
      <c r="D51" s="168" t="s">
        <v>438</v>
      </c>
      <c r="E51" s="89"/>
      <c r="F51" s="89"/>
      <c r="G51" s="89"/>
      <c r="H51" s="89"/>
      <c r="I51" s="89"/>
      <c r="J51" s="147"/>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90">
        <f t="shared" si="3"/>
        <v>0</v>
      </c>
      <c r="AK51" s="9">
        <f t="shared" si="4"/>
        <v>0</v>
      </c>
      <c r="AL51" s="9">
        <f t="shared" si="5"/>
        <v>0</v>
      </c>
    </row>
    <row r="52" ht="21.0" customHeight="1">
      <c r="A52" s="28">
        <v>46.0</v>
      </c>
      <c r="B52" s="28">
        <v>2.255402060066E12</v>
      </c>
      <c r="C52" s="167" t="s">
        <v>439</v>
      </c>
      <c r="D52" s="168" t="s">
        <v>59</v>
      </c>
      <c r="E52" s="89"/>
      <c r="F52" s="89"/>
      <c r="G52" s="89"/>
      <c r="H52" s="89"/>
      <c r="I52" s="89"/>
      <c r="J52" s="147"/>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3"/>
        <v>0</v>
      </c>
      <c r="AK52" s="9">
        <f t="shared" si="4"/>
        <v>0</v>
      </c>
      <c r="AL52" s="9">
        <f t="shared" si="5"/>
        <v>0</v>
      </c>
      <c r="AM52" s="67"/>
      <c r="AN52" s="78"/>
    </row>
    <row r="53" ht="15.75" customHeight="1">
      <c r="A53" s="28">
        <v>47.0</v>
      </c>
      <c r="B53" s="28">
        <v>2.255402060067E12</v>
      </c>
      <c r="C53" s="167" t="s">
        <v>440</v>
      </c>
      <c r="D53" s="168" t="s">
        <v>59</v>
      </c>
      <c r="E53" s="89"/>
      <c r="F53" s="89"/>
      <c r="G53" s="89"/>
      <c r="H53" s="89"/>
      <c r="I53" s="89"/>
      <c r="J53" s="147"/>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3"/>
        <v>0</v>
      </c>
      <c r="AK53" s="9">
        <f t="shared" si="4"/>
        <v>0</v>
      </c>
      <c r="AL53" s="9">
        <f t="shared" si="5"/>
        <v>0</v>
      </c>
    </row>
    <row r="54" ht="15.75" customHeight="1">
      <c r="A54" s="28">
        <v>48.0</v>
      </c>
      <c r="B54" s="28">
        <v>2.255202230094E12</v>
      </c>
      <c r="C54" s="167" t="s">
        <v>441</v>
      </c>
      <c r="D54" s="168" t="s">
        <v>69</v>
      </c>
      <c r="E54" s="89"/>
      <c r="F54" s="89"/>
      <c r="G54" s="89"/>
      <c r="H54" s="89"/>
      <c r="I54" s="89"/>
      <c r="J54" s="147"/>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K54" s="9"/>
      <c r="AL54" s="9"/>
    </row>
    <row r="55" ht="15.75" customHeight="1">
      <c r="A55" s="28">
        <v>49.0</v>
      </c>
      <c r="B55" s="28">
        <v>2.255202230095E12</v>
      </c>
      <c r="C55" s="167" t="s">
        <v>442</v>
      </c>
      <c r="D55" s="168" t="s">
        <v>161</v>
      </c>
      <c r="E55" s="89"/>
      <c r="F55" s="89"/>
      <c r="G55" s="89"/>
      <c r="H55" s="89"/>
      <c r="I55" s="89"/>
      <c r="J55" s="147"/>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c r="AK55" s="9"/>
      <c r="AL55" s="9"/>
    </row>
    <row r="56" ht="15.75" customHeight="1">
      <c r="A56" s="28">
        <v>50.0</v>
      </c>
      <c r="B56" s="28">
        <v>2.255402060068E12</v>
      </c>
      <c r="C56" s="167" t="s">
        <v>443</v>
      </c>
      <c r="D56" s="168" t="s">
        <v>395</v>
      </c>
      <c r="E56" s="89"/>
      <c r="F56" s="89"/>
      <c r="G56" s="89"/>
      <c r="H56" s="89"/>
      <c r="I56" s="89"/>
      <c r="J56" s="147"/>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c r="AK56" s="9"/>
      <c r="AL56" s="9"/>
    </row>
    <row r="57" ht="15.75" customHeight="1">
      <c r="A57" s="28">
        <v>51.0</v>
      </c>
      <c r="B57" s="28">
        <v>2.255402060069E12</v>
      </c>
      <c r="C57" s="167" t="s">
        <v>444</v>
      </c>
      <c r="D57" s="168" t="s">
        <v>102</v>
      </c>
      <c r="E57" s="89"/>
      <c r="F57" s="89"/>
      <c r="G57" s="89"/>
      <c r="H57" s="89"/>
      <c r="I57" s="89"/>
      <c r="J57" s="147"/>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90"/>
      <c r="AK57" s="9"/>
      <c r="AL57" s="9"/>
    </row>
    <row r="58" ht="15.75" customHeight="1">
      <c r="A58" s="28">
        <v>52.0</v>
      </c>
      <c r="B58" s="28">
        <v>2.255103040081E12</v>
      </c>
      <c r="C58" s="167" t="s">
        <v>445</v>
      </c>
      <c r="D58" s="168" t="s">
        <v>297</v>
      </c>
      <c r="E58" s="89"/>
      <c r="F58" s="89"/>
      <c r="G58" s="89"/>
      <c r="H58" s="89"/>
      <c r="I58" s="89"/>
      <c r="J58" s="147"/>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90"/>
      <c r="AK58" s="9"/>
      <c r="AL58" s="9"/>
    </row>
    <row r="59" ht="15.75" customHeight="1">
      <c r="A59" s="28">
        <v>53.0</v>
      </c>
      <c r="B59" s="28">
        <v>2.255103040082E12</v>
      </c>
      <c r="C59" s="167" t="s">
        <v>446</v>
      </c>
      <c r="D59" s="168" t="s">
        <v>181</v>
      </c>
      <c r="E59" s="89"/>
      <c r="F59" s="89"/>
      <c r="G59" s="89"/>
      <c r="H59" s="89"/>
      <c r="I59" s="89"/>
      <c r="J59" s="147"/>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90"/>
      <c r="AK59" s="9"/>
      <c r="AL59" s="9"/>
    </row>
    <row r="60" ht="15.75" customHeight="1">
      <c r="A60" s="28">
        <v>54.0</v>
      </c>
      <c r="B60" s="28">
        <v>2.255103040083E12</v>
      </c>
      <c r="C60" s="167" t="s">
        <v>447</v>
      </c>
      <c r="D60" s="168" t="s">
        <v>448</v>
      </c>
      <c r="E60" s="89"/>
      <c r="F60" s="89"/>
      <c r="G60" s="89"/>
      <c r="H60" s="89"/>
      <c r="I60" s="89"/>
      <c r="J60" s="147"/>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90"/>
      <c r="AK60" s="9"/>
      <c r="AL60" s="9"/>
    </row>
    <row r="61" ht="15.75" customHeight="1">
      <c r="A61" s="28">
        <v>55.0</v>
      </c>
      <c r="B61" s="28">
        <v>2.258102050096E12</v>
      </c>
      <c r="C61" s="167" t="s">
        <v>449</v>
      </c>
      <c r="D61" s="168" t="s">
        <v>121</v>
      </c>
      <c r="E61" s="89"/>
      <c r="F61" s="89"/>
      <c r="G61" s="89"/>
      <c r="H61" s="89"/>
      <c r="I61" s="89"/>
      <c r="J61" s="147"/>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90"/>
      <c r="AK61" s="9"/>
      <c r="AL61" s="9"/>
    </row>
    <row r="62" ht="15.75" customHeight="1">
      <c r="A62" s="28">
        <v>56.0</v>
      </c>
      <c r="B62" s="28">
        <v>2.258102050097E12</v>
      </c>
      <c r="C62" s="167" t="s">
        <v>450</v>
      </c>
      <c r="D62" s="168" t="s">
        <v>451</v>
      </c>
      <c r="E62" s="89"/>
      <c r="F62" s="89"/>
      <c r="G62" s="89"/>
      <c r="H62" s="89"/>
      <c r="I62" s="89"/>
      <c r="J62" s="147"/>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90"/>
      <c r="AK62" s="9"/>
      <c r="AL62" s="9"/>
    </row>
    <row r="63" ht="15.75" customHeight="1">
      <c r="A63" s="28">
        <v>57.0</v>
      </c>
      <c r="B63" s="28">
        <v>2.255103040084E12</v>
      </c>
      <c r="C63" s="167" t="s">
        <v>452</v>
      </c>
      <c r="D63" s="168" t="s">
        <v>453</v>
      </c>
      <c r="E63" s="89"/>
      <c r="F63" s="89"/>
      <c r="G63" s="89"/>
      <c r="H63" s="89"/>
      <c r="I63" s="89"/>
      <c r="J63" s="147"/>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90"/>
      <c r="AK63" s="9"/>
      <c r="AL63" s="9"/>
    </row>
    <row r="64" ht="15.75" customHeight="1">
      <c r="A64" s="28">
        <v>58.0</v>
      </c>
      <c r="B64" s="28">
        <v>2.255103040085E12</v>
      </c>
      <c r="C64" s="167" t="s">
        <v>84</v>
      </c>
      <c r="D64" s="168" t="s">
        <v>454</v>
      </c>
      <c r="E64" s="89"/>
      <c r="F64" s="89"/>
      <c r="G64" s="89"/>
      <c r="H64" s="89"/>
      <c r="I64" s="89"/>
      <c r="J64" s="147"/>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90">
        <f t="shared" ref="AJ64:AJ71" si="6">COUNTIF(E64:AI64,"K")+2*COUNTIF(E64:AI64,"2K")+COUNTIF(E64:AI64,"TK")+COUNTIF(E64:AI64,"KT")+COUNTIF(E64:AI64,"PK")+COUNTIF(E64:AI64,"KP")+2*COUNTIF(E64:AI64,"K2")</f>
        <v>0</v>
      </c>
      <c r="AK64" s="9">
        <f t="shared" ref="AK64:AK71" si="7">COUNTIF(F64:AJ64,"P")+2*COUNTIF(F64:AJ64,"2P")+COUNTIF(F64:AJ64,"TP")+COUNTIF(F64:AJ64,"PT")+COUNTIF(F64:AJ64,"PK")+COUNTIF(F64:AJ64,"KP")+2*COUNTIF(F64:AJ64,"P2")</f>
        <v>0</v>
      </c>
      <c r="AL64" s="9">
        <f t="shared" ref="AL64:AL71" si="8">COUNTIF(E64:AI64,"T")+2*COUNTIF(E64:AI64,"2T")+2*COUNTIF(E64:AI64,"T2")+COUNTIF(E64:AI64,"PT")+COUNTIF(E64:AI64,"TP")+COUNTIF(E64:AI64,"TK")+COUNTIF(E64:AI64,"KT")</f>
        <v>0</v>
      </c>
    </row>
    <row r="65" ht="15.75" customHeight="1">
      <c r="A65" s="28">
        <v>59.0</v>
      </c>
      <c r="B65" s="28">
        <v>2.255103040086E12</v>
      </c>
      <c r="C65" s="167" t="s">
        <v>455</v>
      </c>
      <c r="D65" s="168" t="s">
        <v>456</v>
      </c>
      <c r="E65" s="89"/>
      <c r="F65" s="89"/>
      <c r="G65" s="89"/>
      <c r="H65" s="89"/>
      <c r="I65" s="89"/>
      <c r="J65" s="147"/>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90">
        <f t="shared" si="6"/>
        <v>0</v>
      </c>
      <c r="AK65" s="9">
        <f t="shared" si="7"/>
        <v>0</v>
      </c>
      <c r="AL65" s="9">
        <f t="shared" si="8"/>
        <v>0</v>
      </c>
    </row>
    <row r="66" ht="15.75" customHeight="1">
      <c r="A66" s="28"/>
      <c r="B66" s="28"/>
      <c r="C66" s="167"/>
      <c r="D66" s="168"/>
      <c r="E66" s="89"/>
      <c r="F66" s="89"/>
      <c r="G66" s="89"/>
      <c r="H66" s="89"/>
      <c r="I66" s="89"/>
      <c r="J66" s="147"/>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90">
        <f t="shared" si="6"/>
        <v>0</v>
      </c>
      <c r="AK66" s="9">
        <f t="shared" si="7"/>
        <v>0</v>
      </c>
      <c r="AL66" s="9">
        <f t="shared" si="8"/>
        <v>0</v>
      </c>
    </row>
    <row r="67" ht="15.75" customHeight="1">
      <c r="A67" s="28"/>
      <c r="B67" s="28"/>
      <c r="C67" s="167"/>
      <c r="D67" s="168"/>
      <c r="E67" s="89"/>
      <c r="F67" s="89"/>
      <c r="G67" s="89"/>
      <c r="H67" s="89"/>
      <c r="I67" s="89"/>
      <c r="J67" s="147"/>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90">
        <f t="shared" si="6"/>
        <v>0</v>
      </c>
      <c r="AK67" s="9">
        <f t="shared" si="7"/>
        <v>0</v>
      </c>
      <c r="AL67" s="9">
        <f t="shared" si="8"/>
        <v>0</v>
      </c>
    </row>
    <row r="68" ht="15.75" customHeight="1">
      <c r="A68" s="28"/>
      <c r="B68" s="28"/>
      <c r="C68" s="167"/>
      <c r="D68" s="168"/>
      <c r="E68" s="89"/>
      <c r="F68" s="89"/>
      <c r="G68" s="89"/>
      <c r="H68" s="89"/>
      <c r="I68" s="89"/>
      <c r="J68" s="147"/>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90">
        <f t="shared" si="6"/>
        <v>0</v>
      </c>
      <c r="AK68" s="9">
        <f t="shared" si="7"/>
        <v>0</v>
      </c>
      <c r="AL68" s="9">
        <f t="shared" si="8"/>
        <v>0</v>
      </c>
    </row>
    <row r="69" ht="15.75" customHeight="1">
      <c r="A69" s="28"/>
      <c r="B69" s="28"/>
      <c r="C69" s="167"/>
      <c r="D69" s="168"/>
      <c r="E69" s="89"/>
      <c r="F69" s="89"/>
      <c r="G69" s="89"/>
      <c r="H69" s="89"/>
      <c r="I69" s="89"/>
      <c r="J69" s="147"/>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90">
        <f t="shared" si="6"/>
        <v>0</v>
      </c>
      <c r="AK69" s="9">
        <f t="shared" si="7"/>
        <v>0</v>
      </c>
      <c r="AL69" s="9">
        <f t="shared" si="8"/>
        <v>0</v>
      </c>
    </row>
    <row r="70" ht="15.75" customHeight="1">
      <c r="A70" s="28"/>
      <c r="B70" s="28"/>
      <c r="C70" s="167"/>
      <c r="D70" s="168"/>
      <c r="E70" s="89"/>
      <c r="F70" s="89"/>
      <c r="G70" s="89"/>
      <c r="H70" s="89"/>
      <c r="I70" s="89"/>
      <c r="J70" s="147"/>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90">
        <f t="shared" si="6"/>
        <v>0</v>
      </c>
      <c r="AK70" s="9">
        <f t="shared" si="7"/>
        <v>0</v>
      </c>
      <c r="AL70" s="9">
        <f t="shared" si="8"/>
        <v>0</v>
      </c>
    </row>
    <row r="71" ht="15.75" customHeight="1">
      <c r="A71" s="28"/>
      <c r="B71" s="28"/>
      <c r="C71" s="167"/>
      <c r="D71" s="168"/>
      <c r="E71" s="89"/>
      <c r="F71" s="89"/>
      <c r="G71" s="89"/>
      <c r="H71" s="89"/>
      <c r="I71" s="89"/>
      <c r="J71" s="147"/>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90">
        <f t="shared" si="6"/>
        <v>0</v>
      </c>
      <c r="AK71" s="9">
        <f t="shared" si="7"/>
        <v>0</v>
      </c>
      <c r="AL71" s="9">
        <f t="shared" si="8"/>
        <v>0</v>
      </c>
    </row>
    <row r="72" ht="15.75" customHeight="1">
      <c r="A72" s="136" t="s">
        <v>142</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7"/>
      <c r="AJ72" s="137">
        <f t="shared" ref="AJ72:AL72" si="9">SUM(AJ7:AJ71)</f>
        <v>0</v>
      </c>
      <c r="AK72" s="137">
        <f t="shared" si="9"/>
        <v>0</v>
      </c>
      <c r="AL72" s="137">
        <f t="shared" si="9"/>
        <v>0</v>
      </c>
    </row>
    <row r="73" ht="15.75" customHeight="1">
      <c r="A73" s="97" t="s">
        <v>143</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row>
    <row r="74" ht="15.75" customHeight="1">
      <c r="C74" s="115"/>
      <c r="E74" s="139"/>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row>
    <row r="75" ht="15.75" customHeight="1">
      <c r="C75" s="115"/>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row>
    <row r="76" ht="15.75" customHeight="1">
      <c r="C76" s="115"/>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row>
    <row r="77" ht="15.75" customHeight="1">
      <c r="C77" s="115"/>
      <c r="E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6" t="s">
        <v>22</v>
      </c>
      <c r="Q1" s="67" t="s">
        <v>23</v>
      </c>
      <c r="AM1" s="68"/>
      <c r="AN1" s="68"/>
    </row>
    <row r="2" ht="18.0" customHeight="1">
      <c r="A2" s="67" t="s">
        <v>24</v>
      </c>
      <c r="Q2" s="67" t="s">
        <v>25</v>
      </c>
      <c r="AM2" s="68"/>
      <c r="AN2" s="68"/>
    </row>
    <row r="3" ht="18.0" customHeight="1">
      <c r="A3" s="69" t="s">
        <v>457</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18.0" customHeight="1">
      <c r="A7" s="83">
        <v>1.0</v>
      </c>
      <c r="B7" s="28">
        <v>2.255402060049E12</v>
      </c>
      <c r="C7" s="167" t="s">
        <v>458</v>
      </c>
      <c r="D7" s="168" t="s">
        <v>36</v>
      </c>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90">
        <f t="shared" ref="AJ7:AJ45" si="3">COUNTIF(E7:AI7,"K")+2*COUNTIF(E7:AI7,"2K")+COUNTIF(E7:AI7,"TK")+COUNTIF(E7:AI7,"KT")+COUNTIF(E7:AI7,"PK")+COUNTIF(E7:AI7,"KP")+2*COUNTIF(E7:AI7,"K2")</f>
        <v>0</v>
      </c>
      <c r="AK7" s="9">
        <f t="shared" ref="AK7:AK45" si="4">COUNTIF(F7:AJ7,"P")+2*COUNTIF(F7:AJ7,"2P")+COUNTIF(F7:AJ7,"TP")+COUNTIF(F7:AJ7,"PT")+COUNTIF(F7:AJ7,"PK")+COUNTIF(F7:AJ7,"KP")+2*COUNTIF(F7:AJ7,"P2")</f>
        <v>0</v>
      </c>
      <c r="AL7" s="9">
        <f t="shared" ref="AL7:AL45" si="5">COUNTIF(E7:AI7,"T")+2*COUNTIF(E7:AI7,"2T")+2*COUNTIF(E7:AI7,"T2")+COUNTIF(E7:AI7,"PT")+COUNTIF(E7:AI7,"TP")+COUNTIF(E7:AI7,"TK")+COUNTIF(E7:AI7,"KT")</f>
        <v>0</v>
      </c>
      <c r="AM7" s="78"/>
      <c r="AN7" s="78"/>
    </row>
    <row r="8" ht="18.0" customHeight="1">
      <c r="A8" s="83">
        <v>2.0</v>
      </c>
      <c r="B8" s="28">
        <v>2.25540206005E12</v>
      </c>
      <c r="C8" s="167" t="s">
        <v>459</v>
      </c>
      <c r="D8" s="168" t="s">
        <v>460</v>
      </c>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90">
        <f t="shared" si="3"/>
        <v>0</v>
      </c>
      <c r="AK8" s="9">
        <f t="shared" si="4"/>
        <v>0</v>
      </c>
      <c r="AL8" s="9">
        <f t="shared" si="5"/>
        <v>0</v>
      </c>
      <c r="AM8" s="78"/>
      <c r="AN8" s="78"/>
    </row>
    <row r="9" ht="18.0" customHeight="1">
      <c r="A9" s="83">
        <v>3.0</v>
      </c>
      <c r="B9" s="83">
        <v>2.254801050033E12</v>
      </c>
      <c r="C9" s="134" t="s">
        <v>210</v>
      </c>
      <c r="D9" s="135" t="s">
        <v>47</v>
      </c>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90">
        <f t="shared" si="3"/>
        <v>0</v>
      </c>
      <c r="AK9" s="9">
        <f t="shared" si="4"/>
        <v>0</v>
      </c>
      <c r="AL9" s="9">
        <f t="shared" si="5"/>
        <v>0</v>
      </c>
      <c r="AM9" s="78"/>
      <c r="AN9" s="78"/>
    </row>
    <row r="10" ht="18.0" customHeight="1">
      <c r="A10" s="83">
        <v>4.0</v>
      </c>
      <c r="B10" s="28">
        <v>2.254801050032E12</v>
      </c>
      <c r="C10" s="167" t="s">
        <v>461</v>
      </c>
      <c r="D10" s="168" t="s">
        <v>47</v>
      </c>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90">
        <f t="shared" si="3"/>
        <v>0</v>
      </c>
      <c r="AK10" s="9">
        <f t="shared" si="4"/>
        <v>0</v>
      </c>
      <c r="AL10" s="9">
        <f t="shared" si="5"/>
        <v>0</v>
      </c>
      <c r="AM10" s="78"/>
      <c r="AN10" s="78"/>
    </row>
    <row r="11" ht="18.0" customHeight="1">
      <c r="A11" s="83">
        <v>5.0</v>
      </c>
      <c r="B11" s="83">
        <v>2.254802050124E12</v>
      </c>
      <c r="C11" s="134" t="s">
        <v>462</v>
      </c>
      <c r="D11" s="135" t="s">
        <v>463</v>
      </c>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90">
        <f t="shared" si="3"/>
        <v>0</v>
      </c>
      <c r="AK11" s="9">
        <f t="shared" si="4"/>
        <v>0</v>
      </c>
      <c r="AL11" s="9">
        <f t="shared" si="5"/>
        <v>0</v>
      </c>
      <c r="AM11" s="78"/>
      <c r="AN11" s="78"/>
    </row>
    <row r="12" ht="18.0" customHeight="1">
      <c r="A12" s="83">
        <v>6.0</v>
      </c>
      <c r="B12" s="28">
        <v>2.255402060051E12</v>
      </c>
      <c r="C12" s="167" t="s">
        <v>464</v>
      </c>
      <c r="D12" s="168" t="s">
        <v>465</v>
      </c>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90">
        <f t="shared" si="3"/>
        <v>0</v>
      </c>
      <c r="AK12" s="9">
        <f t="shared" si="4"/>
        <v>0</v>
      </c>
      <c r="AL12" s="9">
        <f t="shared" si="5"/>
        <v>0</v>
      </c>
      <c r="AM12" s="78"/>
      <c r="AN12" s="78"/>
    </row>
    <row r="13" ht="18.0" customHeight="1">
      <c r="A13" s="83">
        <v>7.0</v>
      </c>
      <c r="B13" s="83">
        <v>2.254801050034E12</v>
      </c>
      <c r="C13" s="134" t="s">
        <v>466</v>
      </c>
      <c r="D13" s="135" t="s">
        <v>467</v>
      </c>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90">
        <f t="shared" si="3"/>
        <v>0</v>
      </c>
      <c r="AK13" s="9">
        <f t="shared" si="4"/>
        <v>0</v>
      </c>
      <c r="AL13" s="9">
        <f t="shared" si="5"/>
        <v>0</v>
      </c>
      <c r="AM13" s="78"/>
      <c r="AN13" s="78"/>
    </row>
    <row r="14" ht="18.0" customHeight="1">
      <c r="A14" s="83">
        <v>8.0</v>
      </c>
      <c r="B14" s="83">
        <v>2.255402060053E12</v>
      </c>
      <c r="C14" s="134" t="s">
        <v>458</v>
      </c>
      <c r="D14" s="135" t="s">
        <v>403</v>
      </c>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90">
        <f t="shared" si="3"/>
        <v>0</v>
      </c>
      <c r="AK14" s="9">
        <f t="shared" si="4"/>
        <v>0</v>
      </c>
      <c r="AL14" s="9">
        <f t="shared" si="5"/>
        <v>0</v>
      </c>
      <c r="AM14" s="78"/>
      <c r="AN14" s="78"/>
    </row>
    <row r="15" ht="18.0" customHeight="1">
      <c r="A15" s="83">
        <v>9.0</v>
      </c>
      <c r="B15" s="83">
        <v>2.255103040042E12</v>
      </c>
      <c r="C15" s="134" t="s">
        <v>468</v>
      </c>
      <c r="D15" s="135" t="s">
        <v>55</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90">
        <f t="shared" si="3"/>
        <v>0</v>
      </c>
      <c r="AK15" s="9">
        <f t="shared" si="4"/>
        <v>0</v>
      </c>
      <c r="AL15" s="9">
        <f t="shared" si="5"/>
        <v>0</v>
      </c>
      <c r="AM15" s="78"/>
      <c r="AN15" s="78"/>
    </row>
    <row r="16" ht="18.0" customHeight="1">
      <c r="A16" s="83">
        <v>10.0</v>
      </c>
      <c r="B16" s="83">
        <v>2.254802050125E12</v>
      </c>
      <c r="C16" s="134" t="s">
        <v>469</v>
      </c>
      <c r="D16" s="135" t="s">
        <v>470</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90">
        <f t="shared" si="3"/>
        <v>0</v>
      </c>
      <c r="AK16" s="9">
        <f t="shared" si="4"/>
        <v>0</v>
      </c>
      <c r="AL16" s="9">
        <f t="shared" si="5"/>
        <v>0</v>
      </c>
      <c r="AM16" s="78"/>
      <c r="AN16" s="78"/>
    </row>
    <row r="17" ht="18.0" customHeight="1">
      <c r="A17" s="83">
        <v>11.0</v>
      </c>
      <c r="B17" s="28">
        <v>2.255402060054E12</v>
      </c>
      <c r="C17" s="167" t="s">
        <v>471</v>
      </c>
      <c r="D17" s="168" t="s">
        <v>472</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90">
        <f t="shared" si="3"/>
        <v>0</v>
      </c>
      <c r="AK17" s="9">
        <f t="shared" si="4"/>
        <v>0</v>
      </c>
      <c r="AL17" s="9">
        <f t="shared" si="5"/>
        <v>0</v>
      </c>
      <c r="AM17" s="78"/>
      <c r="AN17" s="78"/>
    </row>
    <row r="18" ht="21.0" customHeight="1">
      <c r="A18" s="83">
        <v>12.0</v>
      </c>
      <c r="B18" s="83">
        <v>2.254802050126E12</v>
      </c>
      <c r="C18" s="134" t="s">
        <v>473</v>
      </c>
      <c r="D18" s="135" t="s">
        <v>59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90">
        <f t="shared" si="3"/>
        <v>0</v>
      </c>
      <c r="AK18" s="9">
        <f t="shared" si="4"/>
        <v>0</v>
      </c>
      <c r="AL18" s="9">
        <f t="shared" si="5"/>
        <v>0</v>
      </c>
      <c r="AM18" s="78"/>
      <c r="AN18" s="78"/>
    </row>
    <row r="19" ht="21.0" customHeight="1">
      <c r="A19" s="83">
        <v>13.0</v>
      </c>
      <c r="B19" s="83">
        <v>2.254801050037E12</v>
      </c>
      <c r="C19" s="134" t="s">
        <v>471</v>
      </c>
      <c r="D19" s="135" t="s">
        <v>474</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90">
        <f t="shared" si="3"/>
        <v>0</v>
      </c>
      <c r="AK19" s="9">
        <f t="shared" si="4"/>
        <v>0</v>
      </c>
      <c r="AL19" s="9">
        <f t="shared" si="5"/>
        <v>0</v>
      </c>
      <c r="AM19" s="78"/>
      <c r="AN19" s="78"/>
    </row>
    <row r="20" ht="21.0" customHeight="1">
      <c r="A20" s="83">
        <v>14.0</v>
      </c>
      <c r="B20" s="83">
        <v>2.254801050038E12</v>
      </c>
      <c r="C20" s="134" t="s">
        <v>475</v>
      </c>
      <c r="D20" s="135" t="s">
        <v>264</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90">
        <f t="shared" si="3"/>
        <v>0</v>
      </c>
      <c r="AK20" s="9">
        <f t="shared" si="4"/>
        <v>0</v>
      </c>
      <c r="AL20" s="9">
        <f t="shared" si="5"/>
        <v>0</v>
      </c>
      <c r="AM20" s="78"/>
      <c r="AN20" s="78"/>
    </row>
    <row r="21" ht="21.0" customHeight="1">
      <c r="A21" s="83">
        <v>15.0</v>
      </c>
      <c r="B21" s="28">
        <v>2.254801050039E12</v>
      </c>
      <c r="C21" s="167" t="s">
        <v>70</v>
      </c>
      <c r="D21" s="168" t="s">
        <v>356</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90">
        <f t="shared" si="3"/>
        <v>0</v>
      </c>
      <c r="AK21" s="9">
        <f t="shared" si="4"/>
        <v>0</v>
      </c>
      <c r="AL21" s="9">
        <f t="shared" si="5"/>
        <v>0</v>
      </c>
      <c r="AM21" s="78"/>
      <c r="AN21" s="78"/>
    </row>
    <row r="22" ht="21.0" customHeight="1">
      <c r="A22" s="83">
        <v>16.0</v>
      </c>
      <c r="B22" s="28">
        <v>2.254802050128E12</v>
      </c>
      <c r="C22" s="167" t="s">
        <v>476</v>
      </c>
      <c r="D22" s="168" t="s">
        <v>154</v>
      </c>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90">
        <f t="shared" si="3"/>
        <v>0</v>
      </c>
      <c r="AK22" s="9">
        <f t="shared" si="4"/>
        <v>0</v>
      </c>
      <c r="AL22" s="9">
        <f t="shared" si="5"/>
        <v>0</v>
      </c>
      <c r="AM22" s="78"/>
      <c r="AN22" s="78"/>
    </row>
    <row r="23" ht="21.0" customHeight="1">
      <c r="A23" s="83">
        <v>17.0</v>
      </c>
      <c r="B23" s="83">
        <v>2.255103040047E12</v>
      </c>
      <c r="C23" s="134" t="s">
        <v>320</v>
      </c>
      <c r="D23" s="135" t="s">
        <v>321</v>
      </c>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90">
        <f t="shared" si="3"/>
        <v>0</v>
      </c>
      <c r="AK23" s="9">
        <f t="shared" si="4"/>
        <v>0</v>
      </c>
      <c r="AL23" s="9">
        <f t="shared" si="5"/>
        <v>0</v>
      </c>
      <c r="AM23" s="78"/>
      <c r="AN23" s="78"/>
    </row>
    <row r="24" ht="21.0" customHeight="1">
      <c r="A24" s="83">
        <v>18.0</v>
      </c>
      <c r="B24" s="83">
        <v>2.255402060055E12</v>
      </c>
      <c r="C24" s="134" t="s">
        <v>477</v>
      </c>
      <c r="D24" s="135" t="s">
        <v>226</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90">
        <f t="shared" si="3"/>
        <v>0</v>
      </c>
      <c r="AK24" s="9">
        <f t="shared" si="4"/>
        <v>0</v>
      </c>
      <c r="AL24" s="9">
        <f t="shared" si="5"/>
        <v>0</v>
      </c>
      <c r="AM24" s="78"/>
      <c r="AN24" s="78"/>
    </row>
    <row r="25" ht="21.0" customHeight="1">
      <c r="A25" s="83">
        <v>19.0</v>
      </c>
      <c r="B25" s="28">
        <v>2.254801050045E12</v>
      </c>
      <c r="C25" s="167" t="s">
        <v>478</v>
      </c>
      <c r="D25" s="168" t="s">
        <v>228</v>
      </c>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90">
        <f t="shared" si="3"/>
        <v>0</v>
      </c>
      <c r="AK25" s="9">
        <f t="shared" si="4"/>
        <v>0</v>
      </c>
      <c r="AL25" s="9">
        <f t="shared" si="5"/>
        <v>0</v>
      </c>
      <c r="AM25" s="78"/>
      <c r="AN25" s="78"/>
    </row>
    <row r="26" ht="21.0" customHeight="1">
      <c r="A26" s="83">
        <v>20.0</v>
      </c>
      <c r="B26" s="28">
        <v>2.254802050129E12</v>
      </c>
      <c r="C26" s="167" t="s">
        <v>479</v>
      </c>
      <c r="D26" s="168" t="s">
        <v>164</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90">
        <f t="shared" si="3"/>
        <v>0</v>
      </c>
      <c r="AK26" s="9">
        <f t="shared" si="4"/>
        <v>0</v>
      </c>
      <c r="AL26" s="9">
        <f t="shared" si="5"/>
        <v>0</v>
      </c>
      <c r="AM26" s="78"/>
      <c r="AN26" s="78"/>
    </row>
    <row r="27" ht="21.0" customHeight="1">
      <c r="A27" s="83">
        <v>21.0</v>
      </c>
      <c r="B27" s="28">
        <v>2.254801050047E12</v>
      </c>
      <c r="C27" s="167" t="s">
        <v>192</v>
      </c>
      <c r="D27" s="168" t="s">
        <v>85</v>
      </c>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90">
        <f t="shared" si="3"/>
        <v>0</v>
      </c>
      <c r="AK27" s="9">
        <f t="shared" si="4"/>
        <v>0</v>
      </c>
      <c r="AL27" s="9">
        <f t="shared" si="5"/>
        <v>0</v>
      </c>
      <c r="AM27" s="78"/>
      <c r="AN27" s="78"/>
    </row>
    <row r="28" ht="21.0" customHeight="1">
      <c r="A28" s="83">
        <v>22.0</v>
      </c>
      <c r="B28" s="28">
        <v>2.258102050038E12</v>
      </c>
      <c r="C28" s="167" t="s">
        <v>480</v>
      </c>
      <c r="D28" s="168" t="s">
        <v>363</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90">
        <f t="shared" si="3"/>
        <v>0</v>
      </c>
      <c r="AK28" s="9">
        <f t="shared" si="4"/>
        <v>0</v>
      </c>
      <c r="AL28" s="9">
        <f t="shared" si="5"/>
        <v>0</v>
      </c>
      <c r="AM28" s="68"/>
      <c r="AN28" s="68"/>
    </row>
    <row r="29" ht="21.0" customHeight="1">
      <c r="A29" s="83">
        <v>23.0</v>
      </c>
      <c r="B29" s="28">
        <v>2.255103040048E12</v>
      </c>
      <c r="C29" s="167" t="s">
        <v>72</v>
      </c>
      <c r="D29" s="168" t="s">
        <v>481</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90">
        <f t="shared" si="3"/>
        <v>0</v>
      </c>
      <c r="AK29" s="9">
        <f t="shared" si="4"/>
        <v>0</v>
      </c>
      <c r="AL29" s="9">
        <f t="shared" si="5"/>
        <v>0</v>
      </c>
      <c r="AM29" s="68"/>
      <c r="AN29" s="68"/>
    </row>
    <row r="30" ht="21.0" customHeight="1">
      <c r="A30" s="83">
        <v>24.0</v>
      </c>
      <c r="B30" s="28">
        <v>2.254802050132E12</v>
      </c>
      <c r="C30" s="167" t="s">
        <v>482</v>
      </c>
      <c r="D30" s="168" t="s">
        <v>167</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90">
        <f t="shared" si="3"/>
        <v>0</v>
      </c>
      <c r="AK30" s="9">
        <f t="shared" si="4"/>
        <v>0</v>
      </c>
      <c r="AL30" s="9">
        <f t="shared" si="5"/>
        <v>0</v>
      </c>
      <c r="AM30" s="68"/>
      <c r="AN30" s="68"/>
    </row>
    <row r="31" ht="21.0" customHeight="1">
      <c r="A31" s="83">
        <v>25.0</v>
      </c>
      <c r="B31" s="28">
        <v>2.254802050133E12</v>
      </c>
      <c r="C31" s="167" t="s">
        <v>483</v>
      </c>
      <c r="D31" s="168" t="s">
        <v>98</v>
      </c>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90">
        <f t="shared" si="3"/>
        <v>0</v>
      </c>
      <c r="AK31" s="9">
        <f t="shared" si="4"/>
        <v>0</v>
      </c>
      <c r="AL31" s="9">
        <f t="shared" si="5"/>
        <v>0</v>
      </c>
      <c r="AM31" s="68"/>
      <c r="AN31" s="68"/>
    </row>
    <row r="32" ht="21.0" customHeight="1">
      <c r="A32" s="83">
        <v>26.0</v>
      </c>
      <c r="B32" s="28">
        <v>2.254802050135E12</v>
      </c>
      <c r="C32" s="167" t="s">
        <v>484</v>
      </c>
      <c r="D32" s="168" t="s">
        <v>102</v>
      </c>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90">
        <f t="shared" si="3"/>
        <v>0</v>
      </c>
      <c r="AK32" s="9">
        <f t="shared" si="4"/>
        <v>0</v>
      </c>
      <c r="AL32" s="9">
        <f t="shared" si="5"/>
        <v>0</v>
      </c>
      <c r="AM32" s="68"/>
      <c r="AN32" s="68"/>
    </row>
    <row r="33" ht="21.0" customHeight="1">
      <c r="A33" s="83">
        <v>27.0</v>
      </c>
      <c r="B33" s="28">
        <v>2.254802050134E12</v>
      </c>
      <c r="C33" s="167" t="s">
        <v>485</v>
      </c>
      <c r="D33" s="168" t="s">
        <v>102</v>
      </c>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G33" s="169"/>
      <c r="AH33" s="169"/>
      <c r="AI33" s="169"/>
      <c r="AJ33" s="90">
        <f t="shared" si="3"/>
        <v>0</v>
      </c>
      <c r="AK33" s="9">
        <f t="shared" si="4"/>
        <v>0</v>
      </c>
      <c r="AL33" s="9">
        <f t="shared" si="5"/>
        <v>0</v>
      </c>
      <c r="AM33" s="68"/>
      <c r="AN33" s="68"/>
    </row>
    <row r="34" ht="21.0" customHeight="1">
      <c r="A34" s="83">
        <v>28.0</v>
      </c>
      <c r="B34" s="28">
        <v>2.255402060061E12</v>
      </c>
      <c r="C34" s="167" t="s">
        <v>486</v>
      </c>
      <c r="D34" s="168" t="s">
        <v>236</v>
      </c>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90">
        <f t="shared" si="3"/>
        <v>0</v>
      </c>
      <c r="AK34" s="9">
        <f t="shared" si="4"/>
        <v>0</v>
      </c>
      <c r="AL34" s="9">
        <f t="shared" si="5"/>
        <v>0</v>
      </c>
      <c r="AM34" s="68"/>
      <c r="AN34" s="68"/>
    </row>
    <row r="35" ht="21.0" customHeight="1">
      <c r="A35" s="83">
        <v>29.0</v>
      </c>
      <c r="B35" s="28">
        <v>2.254802050137E12</v>
      </c>
      <c r="C35" s="167" t="s">
        <v>487</v>
      </c>
      <c r="D35" s="168" t="s">
        <v>173</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90">
        <f t="shared" si="3"/>
        <v>0</v>
      </c>
      <c r="AK35" s="9">
        <f t="shared" si="4"/>
        <v>0</v>
      </c>
      <c r="AL35" s="9">
        <f t="shared" si="5"/>
        <v>0</v>
      </c>
      <c r="AM35" s="68"/>
      <c r="AN35" s="68"/>
    </row>
    <row r="36" ht="21.0" customHeight="1">
      <c r="A36" s="83">
        <v>30.0</v>
      </c>
      <c r="B36" s="28">
        <v>2.254802050138E12</v>
      </c>
      <c r="C36" s="167" t="s">
        <v>357</v>
      </c>
      <c r="D36" s="168" t="s">
        <v>290</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90">
        <f t="shared" si="3"/>
        <v>0</v>
      </c>
      <c r="AK36" s="9">
        <f t="shared" si="4"/>
        <v>0</v>
      </c>
      <c r="AL36" s="9">
        <f t="shared" si="5"/>
        <v>0</v>
      </c>
      <c r="AM36" s="68"/>
      <c r="AN36" s="68"/>
    </row>
    <row r="37" ht="21.0" customHeight="1">
      <c r="A37" s="83">
        <v>31.0</v>
      </c>
      <c r="B37" s="28">
        <v>2.255103040049E12</v>
      </c>
      <c r="C37" s="167" t="s">
        <v>488</v>
      </c>
      <c r="D37" s="168" t="s">
        <v>193</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90">
        <f t="shared" si="3"/>
        <v>0</v>
      </c>
      <c r="AK37" s="9">
        <f t="shared" si="4"/>
        <v>0</v>
      </c>
      <c r="AL37" s="9">
        <f t="shared" si="5"/>
        <v>0</v>
      </c>
      <c r="AM37" s="68"/>
      <c r="AN37" s="68"/>
    </row>
    <row r="38" ht="21.0" customHeight="1">
      <c r="A38" s="83">
        <v>32.0</v>
      </c>
      <c r="B38" s="28">
        <v>2.25480205014E12</v>
      </c>
      <c r="C38" s="167" t="s">
        <v>489</v>
      </c>
      <c r="D38" s="168" t="s">
        <v>242</v>
      </c>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90">
        <f t="shared" si="3"/>
        <v>0</v>
      </c>
      <c r="AK38" s="9">
        <f t="shared" si="4"/>
        <v>0</v>
      </c>
      <c r="AL38" s="9">
        <f t="shared" si="5"/>
        <v>0</v>
      </c>
      <c r="AM38" s="68"/>
      <c r="AN38" s="68"/>
    </row>
    <row r="39" ht="21.0" customHeight="1">
      <c r="A39" s="83">
        <v>33.0</v>
      </c>
      <c r="B39" s="28">
        <v>2.254801050052E12</v>
      </c>
      <c r="C39" s="167" t="s">
        <v>490</v>
      </c>
      <c r="D39" s="168" t="s">
        <v>329</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90">
        <f t="shared" si="3"/>
        <v>0</v>
      </c>
      <c r="AK39" s="9">
        <f t="shared" si="4"/>
        <v>0</v>
      </c>
      <c r="AL39" s="9">
        <f t="shared" si="5"/>
        <v>0</v>
      </c>
      <c r="AM39" s="68"/>
      <c r="AN39" s="68"/>
    </row>
    <row r="40" ht="21.0" customHeight="1">
      <c r="A40" s="83">
        <v>34.0</v>
      </c>
      <c r="B40" s="28">
        <v>2.254802050141E12</v>
      </c>
      <c r="C40" s="167" t="s">
        <v>491</v>
      </c>
      <c r="D40" s="168" t="s">
        <v>492</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90">
        <f t="shared" si="3"/>
        <v>0</v>
      </c>
      <c r="AK40" s="9">
        <f t="shared" si="4"/>
        <v>0</v>
      </c>
      <c r="AL40" s="9">
        <f t="shared" si="5"/>
        <v>0</v>
      </c>
      <c r="AM40" s="68"/>
      <c r="AN40" s="68"/>
    </row>
    <row r="41" ht="21.0" customHeight="1">
      <c r="A41" s="83">
        <v>35.0</v>
      </c>
      <c r="B41" s="28">
        <v>2.254801050053E12</v>
      </c>
      <c r="C41" s="167" t="s">
        <v>493</v>
      </c>
      <c r="D41" s="168" t="s">
        <v>494</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90">
        <f t="shared" si="3"/>
        <v>0</v>
      </c>
      <c r="AK41" s="9">
        <f t="shared" si="4"/>
        <v>0</v>
      </c>
      <c r="AL41" s="9">
        <f t="shared" si="5"/>
        <v>0</v>
      </c>
      <c r="AM41" s="68"/>
      <c r="AN41" s="68"/>
    </row>
    <row r="42" ht="21.0" customHeight="1">
      <c r="A42" s="83">
        <v>36.0</v>
      </c>
      <c r="B42" s="28">
        <v>2.254801050055E12</v>
      </c>
      <c r="C42" s="167" t="s">
        <v>318</v>
      </c>
      <c r="D42" s="168" t="s">
        <v>378</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90">
        <f t="shared" si="3"/>
        <v>0</v>
      </c>
      <c r="AK42" s="9">
        <f t="shared" si="4"/>
        <v>0</v>
      </c>
      <c r="AL42" s="9">
        <f t="shared" si="5"/>
        <v>0</v>
      </c>
      <c r="AM42" s="68"/>
      <c r="AN42" s="68"/>
    </row>
    <row r="43" ht="21.0" customHeight="1">
      <c r="A43" s="83">
        <v>37.0</v>
      </c>
      <c r="B43" s="28">
        <v>2.258102050041E12</v>
      </c>
      <c r="C43" s="167" t="s">
        <v>495</v>
      </c>
      <c r="D43" s="168" t="s">
        <v>184</v>
      </c>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90">
        <f t="shared" si="3"/>
        <v>0</v>
      </c>
      <c r="AK43" s="9">
        <f t="shared" si="4"/>
        <v>0</v>
      </c>
      <c r="AL43" s="9">
        <f t="shared" si="5"/>
        <v>0</v>
      </c>
      <c r="AM43" s="68"/>
      <c r="AN43" s="68"/>
    </row>
    <row r="44" ht="21.0" customHeight="1">
      <c r="A44" s="83">
        <v>38.0</v>
      </c>
      <c r="B44" s="28">
        <v>2.25810205004E12</v>
      </c>
      <c r="C44" s="167" t="s">
        <v>496</v>
      </c>
      <c r="D44" s="168" t="s">
        <v>184</v>
      </c>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90">
        <f t="shared" si="3"/>
        <v>0</v>
      </c>
      <c r="AK44" s="9">
        <f t="shared" si="4"/>
        <v>0</v>
      </c>
      <c r="AL44" s="9">
        <f t="shared" si="5"/>
        <v>0</v>
      </c>
      <c r="AM44" s="68"/>
      <c r="AN44" s="68"/>
    </row>
    <row r="45" ht="21.0" customHeight="1">
      <c r="A45" s="83">
        <v>39.0</v>
      </c>
      <c r="B45" s="83">
        <v>2.254801050056E12</v>
      </c>
      <c r="C45" s="134" t="s">
        <v>497</v>
      </c>
      <c r="D45" s="135" t="s">
        <v>498</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90">
        <f t="shared" si="3"/>
        <v>0</v>
      </c>
      <c r="AK45" s="9">
        <f t="shared" si="4"/>
        <v>0</v>
      </c>
      <c r="AL45" s="9">
        <f t="shared" si="5"/>
        <v>0</v>
      </c>
      <c r="AM45" s="67"/>
      <c r="AN45" s="78"/>
    </row>
    <row r="46" ht="21.0" customHeight="1">
      <c r="A46" s="83">
        <v>40.0</v>
      </c>
      <c r="B46" s="83">
        <v>2.254802050142E12</v>
      </c>
      <c r="C46" s="134" t="s">
        <v>499</v>
      </c>
      <c r="D46" s="135" t="s">
        <v>500</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90"/>
      <c r="AK46" s="9"/>
      <c r="AL46" s="9"/>
      <c r="AM46" s="67"/>
      <c r="AN46" s="78"/>
    </row>
    <row r="47" ht="21.0" customHeight="1">
      <c r="A47" s="83">
        <v>41.0</v>
      </c>
      <c r="B47" s="83">
        <v>2.254802050143E12</v>
      </c>
      <c r="C47" s="134" t="s">
        <v>501</v>
      </c>
      <c r="D47" s="135" t="s">
        <v>451</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90"/>
      <c r="AK47" s="9"/>
      <c r="AL47" s="9"/>
      <c r="AM47" s="67"/>
      <c r="AN47" s="78"/>
    </row>
    <row r="48" ht="21.0" customHeight="1">
      <c r="A48" s="83">
        <v>42.0</v>
      </c>
      <c r="B48" s="83">
        <v>2.255103040052E12</v>
      </c>
      <c r="C48" s="134" t="s">
        <v>502</v>
      </c>
      <c r="D48" s="135" t="s">
        <v>381</v>
      </c>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90"/>
      <c r="AK48" s="9"/>
      <c r="AL48" s="9"/>
      <c r="AM48" s="67"/>
      <c r="AN48" s="78"/>
    </row>
    <row r="49" ht="21.0" customHeight="1">
      <c r="A49" s="83">
        <v>43.0</v>
      </c>
      <c r="B49" s="83">
        <v>2.254801050057E12</v>
      </c>
      <c r="C49" s="134" t="s">
        <v>503</v>
      </c>
      <c r="D49" s="135" t="s">
        <v>453</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90"/>
      <c r="AK49" s="9"/>
      <c r="AL49" s="9"/>
      <c r="AM49" s="67"/>
      <c r="AN49" s="78"/>
    </row>
    <row r="50" ht="21.0" customHeight="1">
      <c r="A50" s="83">
        <v>44.0</v>
      </c>
      <c r="B50" s="83">
        <v>2.254802050144E12</v>
      </c>
      <c r="C50" s="134" t="s">
        <v>504</v>
      </c>
      <c r="D50" s="135" t="s">
        <v>140</v>
      </c>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90"/>
      <c r="AK50" s="9"/>
      <c r="AL50" s="9"/>
      <c r="AM50" s="67"/>
      <c r="AN50" s="78"/>
    </row>
    <row r="51" ht="21.0" customHeight="1">
      <c r="A51" s="83">
        <v>45.0</v>
      </c>
      <c r="B51" s="83">
        <v>2.254802050145E12</v>
      </c>
      <c r="C51" s="134" t="s">
        <v>505</v>
      </c>
      <c r="D51" s="135" t="s">
        <v>123</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90"/>
      <c r="AK51" s="9"/>
      <c r="AL51" s="9"/>
      <c r="AM51" s="67"/>
      <c r="AN51" s="78"/>
    </row>
    <row r="52" ht="21.0" customHeight="1">
      <c r="A52" s="83">
        <v>46.0</v>
      </c>
      <c r="B52" s="83">
        <v>2.254802050147E12</v>
      </c>
      <c r="C52" s="134" t="s">
        <v>506</v>
      </c>
      <c r="D52" s="135" t="s">
        <v>126</v>
      </c>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90"/>
      <c r="AK52" s="9"/>
      <c r="AL52" s="9"/>
      <c r="AM52" s="67"/>
      <c r="AN52" s="78"/>
    </row>
    <row r="53" ht="21.0" customHeight="1">
      <c r="A53" s="83">
        <v>47.0</v>
      </c>
      <c r="B53" s="83">
        <v>2.254802050149E12</v>
      </c>
      <c r="C53" s="134" t="s">
        <v>507</v>
      </c>
      <c r="D53" s="135" t="s">
        <v>508</v>
      </c>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90"/>
      <c r="AK53" s="9"/>
      <c r="AL53" s="9"/>
      <c r="AM53" s="67"/>
      <c r="AN53" s="78"/>
    </row>
    <row r="54" ht="21.0" customHeight="1">
      <c r="A54" s="83">
        <v>48.0</v>
      </c>
      <c r="B54" s="83">
        <v>2.258102050044E12</v>
      </c>
      <c r="C54" s="134" t="s">
        <v>509</v>
      </c>
      <c r="D54" s="135" t="s">
        <v>136</v>
      </c>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90"/>
      <c r="AK54" s="9"/>
      <c r="AL54" s="9"/>
      <c r="AM54" s="67"/>
      <c r="AN54" s="78"/>
    </row>
    <row r="55" ht="21.0" customHeight="1">
      <c r="A55" s="83">
        <v>49.0</v>
      </c>
      <c r="B55" s="83">
        <v>2.258102050043E12</v>
      </c>
      <c r="C55" s="134" t="s">
        <v>510</v>
      </c>
      <c r="D55" s="135" t="s">
        <v>136</v>
      </c>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90"/>
      <c r="AK55" s="9"/>
      <c r="AL55" s="9"/>
      <c r="AM55" s="67"/>
      <c r="AN55" s="78"/>
    </row>
    <row r="56" ht="21.0" customHeight="1">
      <c r="A56" s="83">
        <v>50.0</v>
      </c>
      <c r="B56" s="83">
        <v>2.258102050042E12</v>
      </c>
      <c r="C56" s="134" t="s">
        <v>511</v>
      </c>
      <c r="D56" s="135" t="s">
        <v>136</v>
      </c>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90"/>
      <c r="AK56" s="9"/>
      <c r="AL56" s="9"/>
      <c r="AM56" s="67"/>
      <c r="AN56" s="78"/>
    </row>
    <row r="57" ht="21.0" customHeight="1">
      <c r="A57" s="83">
        <v>51.0</v>
      </c>
      <c r="B57" s="83">
        <v>2.255402060065E12</v>
      </c>
      <c r="C57" s="134" t="s">
        <v>512</v>
      </c>
      <c r="D57" s="135" t="s">
        <v>393</v>
      </c>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90"/>
      <c r="AK57" s="9"/>
      <c r="AL57" s="9"/>
      <c r="AM57" s="67"/>
      <c r="AN57" s="78"/>
    </row>
    <row r="58" ht="21.0" customHeight="1">
      <c r="A58" s="83">
        <v>52.0</v>
      </c>
      <c r="B58" s="83">
        <v>2.258102050098E12</v>
      </c>
      <c r="C58" s="134" t="s">
        <v>471</v>
      </c>
      <c r="D58" s="135" t="s">
        <v>303</v>
      </c>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90"/>
      <c r="AK58" s="9"/>
      <c r="AL58" s="9"/>
      <c r="AM58" s="67"/>
      <c r="AN58" s="78"/>
    </row>
    <row r="59" ht="21.0" customHeight="1">
      <c r="A59" s="83">
        <v>53.0</v>
      </c>
      <c r="B59" s="83">
        <v>2.255202230092E12</v>
      </c>
      <c r="C59" s="134" t="s">
        <v>513</v>
      </c>
      <c r="D59" s="135" t="s">
        <v>47</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90"/>
      <c r="AK59" s="9"/>
      <c r="AL59" s="9"/>
      <c r="AM59" s="67"/>
      <c r="AN59" s="78"/>
    </row>
    <row r="60" ht="21.0" customHeight="1">
      <c r="A60" s="83">
        <v>54.0</v>
      </c>
      <c r="B60" s="83">
        <v>2.25540206007E12</v>
      </c>
      <c r="C60" s="134" t="s">
        <v>505</v>
      </c>
      <c r="D60" s="135" t="s">
        <v>102</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90"/>
      <c r="AK60" s="9"/>
      <c r="AL60" s="9"/>
      <c r="AM60" s="67"/>
      <c r="AN60" s="78"/>
    </row>
    <row r="61" ht="18.0" customHeight="1">
      <c r="A61" s="83">
        <v>55.0</v>
      </c>
      <c r="B61" s="28">
        <v>2.255202230096E12</v>
      </c>
      <c r="C61" s="167" t="s">
        <v>514</v>
      </c>
      <c r="D61" s="168" t="s">
        <v>193</v>
      </c>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90">
        <f t="shared" ref="AJ61:AJ75" si="6">COUNTIF(E61:AI61,"K")+2*COUNTIF(E61:AI61,"2K")+COUNTIF(E61:AI61,"TK")+COUNTIF(E61:AI61,"KT")+COUNTIF(E61:AI61,"PK")+COUNTIF(E61:AI61,"KP")+2*COUNTIF(E61:AI61,"K2")</f>
        <v>0</v>
      </c>
      <c r="AK61" s="9">
        <f t="shared" ref="AK61:AK75" si="7">COUNTIF(F61:AJ61,"P")+2*COUNTIF(F61:AJ61,"2P")+COUNTIF(F61:AJ61,"TP")+COUNTIF(F61:AJ61,"PT")+COUNTIF(F61:AJ61,"PK")+COUNTIF(F61:AJ61,"KP")+2*COUNTIF(F61:AJ61,"P2")</f>
        <v>0</v>
      </c>
      <c r="AL61" s="9">
        <f t="shared" ref="AL61:AL76" si="8">COUNTIF(E61:AI61,"T")+2*COUNTIF(E61:AI61,"2T")+2*COUNTIF(E61:AI61,"T2")+COUNTIF(E61:AI61,"PT")+COUNTIF(E61:AI61,"TP")+COUNTIF(E61:AI61,"TK")+COUNTIF(E61:AI61,"KT")</f>
        <v>0</v>
      </c>
      <c r="AM61" s="68"/>
      <c r="AN61" s="68"/>
    </row>
    <row r="62" ht="18.0" customHeight="1">
      <c r="A62" s="83">
        <v>56.0</v>
      </c>
      <c r="B62" s="28">
        <v>2.25510304008E12</v>
      </c>
      <c r="C62" s="167" t="s">
        <v>192</v>
      </c>
      <c r="D62" s="168" t="s">
        <v>332</v>
      </c>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90">
        <f t="shared" si="6"/>
        <v>0</v>
      </c>
      <c r="AK62" s="9">
        <f t="shared" si="7"/>
        <v>0</v>
      </c>
      <c r="AL62" s="9">
        <f t="shared" si="8"/>
        <v>0</v>
      </c>
      <c r="AM62" s="68"/>
      <c r="AN62" s="68"/>
    </row>
    <row r="63" ht="18.0" customHeight="1">
      <c r="A63" s="83">
        <v>57.0</v>
      </c>
      <c r="B63" s="28">
        <v>2.258102050095E12</v>
      </c>
      <c r="C63" s="167" t="s">
        <v>515</v>
      </c>
      <c r="D63" s="168" t="s">
        <v>184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90">
        <f t="shared" si="6"/>
        <v>0</v>
      </c>
      <c r="AK63" s="9">
        <f t="shared" si="7"/>
        <v>0</v>
      </c>
      <c r="AL63" s="9">
        <f t="shared" si="8"/>
        <v>0</v>
      </c>
      <c r="AM63" s="68"/>
      <c r="AN63" s="68"/>
    </row>
    <row r="64" ht="18.0" customHeight="1">
      <c r="A64" s="83">
        <v>58.0</v>
      </c>
      <c r="B64" s="28"/>
      <c r="C64" s="167"/>
      <c r="D64" s="168"/>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90">
        <f t="shared" si="6"/>
        <v>0</v>
      </c>
      <c r="AK64" s="9">
        <f t="shared" si="7"/>
        <v>0</v>
      </c>
      <c r="AL64" s="9">
        <f t="shared" si="8"/>
        <v>0</v>
      </c>
      <c r="AM64" s="68"/>
      <c r="AN64" s="68"/>
    </row>
    <row r="65" ht="18.0" customHeight="1">
      <c r="A65" s="83">
        <v>59.0</v>
      </c>
      <c r="B65" s="83"/>
      <c r="C65" s="134"/>
      <c r="D65" s="135"/>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90">
        <f t="shared" si="6"/>
        <v>0</v>
      </c>
      <c r="AK65" s="9">
        <f t="shared" si="7"/>
        <v>0</v>
      </c>
      <c r="AL65" s="9">
        <f t="shared" si="8"/>
        <v>0</v>
      </c>
      <c r="AM65" s="68"/>
      <c r="AN65" s="68"/>
    </row>
    <row r="66" ht="18.0" customHeight="1">
      <c r="A66" s="83">
        <v>60.0</v>
      </c>
      <c r="B66" s="170"/>
      <c r="C66" s="171"/>
      <c r="D66" s="172"/>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90">
        <f t="shared" si="6"/>
        <v>0</v>
      </c>
      <c r="AK66" s="9">
        <f t="shared" si="7"/>
        <v>0</v>
      </c>
      <c r="AL66" s="9">
        <f t="shared" si="8"/>
        <v>0</v>
      </c>
      <c r="AM66" s="68"/>
      <c r="AN66" s="68"/>
    </row>
    <row r="67" ht="18.0" customHeight="1">
      <c r="A67" s="83">
        <v>61.0</v>
      </c>
      <c r="B67" s="83"/>
      <c r="C67" s="134"/>
      <c r="D67" s="135"/>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90">
        <f t="shared" si="6"/>
        <v>0</v>
      </c>
      <c r="AK67" s="9">
        <f t="shared" si="7"/>
        <v>0</v>
      </c>
      <c r="AL67" s="9">
        <f t="shared" si="8"/>
        <v>0</v>
      </c>
      <c r="AM67" s="68"/>
      <c r="AN67" s="68"/>
    </row>
    <row r="68" ht="18.0" customHeight="1">
      <c r="A68" s="83">
        <v>62.0</v>
      </c>
      <c r="B68" s="83"/>
      <c r="C68" s="134"/>
      <c r="D68" s="135"/>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90">
        <f t="shared" si="6"/>
        <v>0</v>
      </c>
      <c r="AK68" s="9">
        <f t="shared" si="7"/>
        <v>0</v>
      </c>
      <c r="AL68" s="9">
        <f t="shared" si="8"/>
        <v>0</v>
      </c>
      <c r="AM68" s="68"/>
      <c r="AN68" s="68"/>
    </row>
    <row r="69" ht="18.0" customHeight="1">
      <c r="A69" s="83">
        <v>63.0</v>
      </c>
      <c r="B69" s="83"/>
      <c r="C69" s="134"/>
      <c r="D69" s="135"/>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90">
        <f t="shared" si="6"/>
        <v>0</v>
      </c>
      <c r="AK69" s="9">
        <f t="shared" si="7"/>
        <v>0</v>
      </c>
      <c r="AL69" s="9">
        <f t="shared" si="8"/>
        <v>0</v>
      </c>
      <c r="AM69" s="68"/>
      <c r="AN69" s="68"/>
    </row>
    <row r="70" ht="18.0" customHeight="1">
      <c r="A70" s="83">
        <v>64.0</v>
      </c>
      <c r="B70" s="28"/>
      <c r="C70" s="167"/>
      <c r="D70" s="168"/>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90">
        <f t="shared" si="6"/>
        <v>0</v>
      </c>
      <c r="AK70" s="9">
        <f t="shared" si="7"/>
        <v>0</v>
      </c>
      <c r="AL70" s="9">
        <f t="shared" si="8"/>
        <v>0</v>
      </c>
      <c r="AM70" s="68"/>
      <c r="AN70" s="68"/>
    </row>
    <row r="71" ht="18.0" customHeight="1">
      <c r="A71" s="83">
        <v>65.0</v>
      </c>
      <c r="B71" s="28"/>
      <c r="C71" s="167"/>
      <c r="D71" s="168"/>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90">
        <f t="shared" si="6"/>
        <v>0</v>
      </c>
      <c r="AK71" s="9">
        <f t="shared" si="7"/>
        <v>0</v>
      </c>
      <c r="AL71" s="9">
        <f t="shared" si="8"/>
        <v>0</v>
      </c>
      <c r="AM71" s="68"/>
      <c r="AN71" s="68"/>
    </row>
    <row r="72" ht="18.0" customHeight="1">
      <c r="A72" s="83">
        <v>66.0</v>
      </c>
      <c r="B72" s="83"/>
      <c r="C72" s="134"/>
      <c r="D72" s="135"/>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90">
        <f t="shared" si="6"/>
        <v>0</v>
      </c>
      <c r="AK72" s="9">
        <f t="shared" si="7"/>
        <v>0</v>
      </c>
      <c r="AL72" s="9">
        <f t="shared" si="8"/>
        <v>0</v>
      </c>
      <c r="AM72" s="68"/>
      <c r="AN72" s="68"/>
    </row>
    <row r="73" ht="18.0" customHeight="1">
      <c r="A73" s="83">
        <v>67.0</v>
      </c>
      <c r="B73" s="83"/>
      <c r="C73" s="134"/>
      <c r="D73" s="135"/>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90">
        <f t="shared" si="6"/>
        <v>0</v>
      </c>
      <c r="AK73" s="9">
        <f t="shared" si="7"/>
        <v>0</v>
      </c>
      <c r="AL73" s="9">
        <f t="shared" si="8"/>
        <v>0</v>
      </c>
      <c r="AM73" s="68"/>
      <c r="AN73" s="68"/>
    </row>
    <row r="74" ht="18.0" customHeight="1">
      <c r="A74" s="83">
        <v>68.0</v>
      </c>
      <c r="B74" s="83"/>
      <c r="C74" s="134"/>
      <c r="D74" s="135"/>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90">
        <f t="shared" si="6"/>
        <v>0</v>
      </c>
      <c r="AK74" s="9">
        <f t="shared" si="7"/>
        <v>0</v>
      </c>
      <c r="AL74" s="9">
        <f t="shared" si="8"/>
        <v>0</v>
      </c>
      <c r="AM74" s="68"/>
      <c r="AN74" s="68"/>
    </row>
    <row r="75" ht="18.0" customHeight="1">
      <c r="A75" s="83">
        <v>69.0</v>
      </c>
      <c r="B75" s="28"/>
      <c r="C75" s="167"/>
      <c r="D75" s="168"/>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90">
        <f t="shared" si="6"/>
        <v>0</v>
      </c>
      <c r="AK75" s="9">
        <f t="shared" si="7"/>
        <v>0</v>
      </c>
      <c r="AL75" s="9">
        <f t="shared" si="8"/>
        <v>0</v>
      </c>
      <c r="AM75" s="68"/>
      <c r="AN75" s="68"/>
    </row>
    <row r="76" ht="18.0" customHeight="1">
      <c r="A76" s="113" t="s">
        <v>142</v>
      </c>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7"/>
      <c r="AJ76" s="90">
        <f t="shared" ref="AJ76:AK76" si="9">SUM(AJ27:AJ75)</f>
        <v>0</v>
      </c>
      <c r="AK76" s="90">
        <f t="shared" si="9"/>
        <v>0</v>
      </c>
      <c r="AL76" s="9">
        <f t="shared" si="8"/>
        <v>0</v>
      </c>
      <c r="AM76" s="68"/>
      <c r="AN76" s="68"/>
    </row>
    <row r="77" ht="18.0" customHeight="1">
      <c r="A77" s="97" t="s">
        <v>143</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68"/>
      <c r="AN77" s="68"/>
    </row>
    <row r="78" ht="18.0" customHeight="1">
      <c r="A78" s="68"/>
      <c r="B78" s="68"/>
      <c r="C78" s="115"/>
      <c r="E78" s="68"/>
      <c r="F78" s="68"/>
      <c r="G78" s="68"/>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ht="18.0"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row>
    <row r="261" ht="18.0"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row>
    <row r="262" ht="18.0"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row>
    <row r="263" ht="18.0"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row>
    <row r="264" ht="18.0"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row>
    <row r="265" ht="18.0"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row>
    <row r="266" ht="18.0"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row>
    <row r="267" ht="18.0"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row>
    <row r="268" ht="18.0"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row>
    <row r="269" ht="18.0"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row>
    <row r="270" ht="18.0"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row>
    <row r="271" ht="18.0"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row>
    <row r="272" ht="18.0"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row>
    <row r="273" ht="18.0"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row>
    <row r="274" ht="18.0"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row>
    <row r="275" ht="18.0"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row>
    <row r="276" ht="18.0"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row>
    <row r="277" ht="18.0"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L73:L74 M6:AI32 M33:AE37 M38:AI75 AF34:AF37 AG33:AI37">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6" t="s">
        <v>22</v>
      </c>
      <c r="Q1" s="67" t="s">
        <v>23</v>
      </c>
      <c r="AM1" s="68"/>
      <c r="AN1" s="68"/>
      <c r="AO1" s="68"/>
    </row>
    <row r="2" ht="15.75" customHeight="1">
      <c r="A2" s="67" t="s">
        <v>24</v>
      </c>
      <c r="Q2" s="67" t="s">
        <v>25</v>
      </c>
      <c r="AM2" s="68"/>
      <c r="AN2" s="68"/>
      <c r="AO2" s="68"/>
    </row>
    <row r="3" ht="32.25" customHeight="1">
      <c r="A3" s="69" t="s">
        <v>516</v>
      </c>
      <c r="AM3" s="68"/>
      <c r="AN3" s="68"/>
      <c r="AO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1.0" customHeight="1">
      <c r="A7" s="83">
        <v>1.0</v>
      </c>
      <c r="B7" s="83">
        <v>2.25540206003E12</v>
      </c>
      <c r="C7" s="134" t="s">
        <v>517</v>
      </c>
      <c r="D7" s="135" t="s">
        <v>36</v>
      </c>
      <c r="E7" s="173"/>
      <c r="F7" s="89"/>
      <c r="G7" s="89"/>
      <c r="H7" s="89"/>
      <c r="I7" s="89"/>
      <c r="J7" s="89"/>
      <c r="K7" s="89"/>
      <c r="L7" s="89"/>
      <c r="M7" s="89"/>
      <c r="N7" s="89"/>
      <c r="O7" s="89"/>
      <c r="P7" s="89"/>
      <c r="Q7" s="89"/>
      <c r="R7" s="89"/>
      <c r="S7" s="89"/>
      <c r="T7" s="89"/>
      <c r="U7" s="89"/>
      <c r="V7" s="174"/>
      <c r="W7" s="89"/>
      <c r="X7" s="89"/>
      <c r="Y7" s="89"/>
      <c r="Z7" s="89"/>
      <c r="AA7" s="89"/>
      <c r="AB7" s="89"/>
      <c r="AC7" s="89"/>
      <c r="AD7" s="89"/>
      <c r="AE7" s="89"/>
      <c r="AF7" s="89"/>
      <c r="AG7" s="89"/>
      <c r="AH7" s="89"/>
      <c r="AI7" s="89"/>
      <c r="AJ7" s="90">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78"/>
      <c r="AN7" s="78"/>
      <c r="AO7" s="78"/>
    </row>
    <row r="8" ht="21.0" customHeight="1">
      <c r="A8" s="83">
        <v>2.0</v>
      </c>
      <c r="B8" s="83">
        <v>2.25510304003E12</v>
      </c>
      <c r="C8" s="134" t="s">
        <v>518</v>
      </c>
      <c r="D8" s="135" t="s">
        <v>402</v>
      </c>
      <c r="E8" s="175"/>
      <c r="F8" s="89"/>
      <c r="G8" s="89"/>
      <c r="H8" s="89"/>
      <c r="I8" s="89"/>
      <c r="J8" s="89"/>
      <c r="K8" s="89"/>
      <c r="L8" s="89"/>
      <c r="M8" s="89"/>
      <c r="N8" s="89"/>
      <c r="O8" s="89"/>
      <c r="P8" s="89"/>
      <c r="Q8" s="89"/>
      <c r="R8" s="89"/>
      <c r="S8" s="89"/>
      <c r="T8" s="89"/>
      <c r="U8" s="89"/>
      <c r="V8" s="176"/>
      <c r="W8" s="89"/>
      <c r="X8" s="174"/>
      <c r="Y8" s="177"/>
      <c r="Z8" s="89"/>
      <c r="AA8" s="89"/>
      <c r="AB8" s="89"/>
      <c r="AC8" s="89"/>
      <c r="AD8" s="89"/>
      <c r="AE8" s="89"/>
      <c r="AF8" s="89"/>
      <c r="AG8" s="89"/>
      <c r="AH8" s="89"/>
      <c r="AI8" s="89"/>
      <c r="AJ8" s="90">
        <f t="shared" si="3"/>
        <v>0</v>
      </c>
      <c r="AK8" s="9">
        <f t="shared" si="4"/>
        <v>0</v>
      </c>
      <c r="AL8" s="9">
        <f t="shared" si="5"/>
        <v>0</v>
      </c>
      <c r="AM8" s="78"/>
      <c r="AN8" s="78"/>
      <c r="AO8" s="78"/>
    </row>
    <row r="9" ht="21.0" customHeight="1">
      <c r="A9" s="83">
        <v>3.0</v>
      </c>
      <c r="B9" s="83">
        <v>2.255402060032E12</v>
      </c>
      <c r="C9" s="134" t="s">
        <v>519</v>
      </c>
      <c r="D9" s="135" t="s">
        <v>403</v>
      </c>
      <c r="E9" s="175"/>
      <c r="F9" s="89"/>
      <c r="G9" s="89"/>
      <c r="H9" s="89"/>
      <c r="I9" s="89"/>
      <c r="J9" s="89"/>
      <c r="K9" s="89"/>
      <c r="L9" s="89"/>
      <c r="M9" s="89"/>
      <c r="N9" s="89"/>
      <c r="O9" s="89"/>
      <c r="P9" s="89"/>
      <c r="Q9" s="89"/>
      <c r="R9" s="89"/>
      <c r="S9" s="89"/>
      <c r="T9" s="89"/>
      <c r="U9" s="89"/>
      <c r="V9" s="176"/>
      <c r="W9" s="89"/>
      <c r="X9" s="174"/>
      <c r="Y9" s="177"/>
      <c r="Z9" s="89"/>
      <c r="AA9" s="89"/>
      <c r="AB9" s="89"/>
      <c r="AC9" s="89"/>
      <c r="AD9" s="89"/>
      <c r="AE9" s="89"/>
      <c r="AF9" s="89"/>
      <c r="AG9" s="89"/>
      <c r="AH9" s="89"/>
      <c r="AI9" s="89"/>
      <c r="AJ9" s="90">
        <f t="shared" si="3"/>
        <v>0</v>
      </c>
      <c r="AK9" s="9">
        <f t="shared" si="4"/>
        <v>0</v>
      </c>
      <c r="AL9" s="9">
        <f t="shared" si="5"/>
        <v>0</v>
      </c>
      <c r="AM9" s="78"/>
      <c r="AN9" s="78"/>
      <c r="AO9" s="78"/>
    </row>
    <row r="10" ht="21.0" customHeight="1">
      <c r="A10" s="83">
        <v>4.0</v>
      </c>
      <c r="B10" s="83">
        <v>2.255103040032E12</v>
      </c>
      <c r="C10" s="134" t="s">
        <v>385</v>
      </c>
      <c r="D10" s="135" t="s">
        <v>356</v>
      </c>
      <c r="E10" s="175"/>
      <c r="F10" s="89"/>
      <c r="G10" s="89"/>
      <c r="H10" s="89"/>
      <c r="I10" s="89"/>
      <c r="J10" s="89"/>
      <c r="K10" s="89"/>
      <c r="L10" s="89"/>
      <c r="M10" s="89"/>
      <c r="N10" s="89"/>
      <c r="O10" s="89"/>
      <c r="P10" s="89"/>
      <c r="Q10" s="89"/>
      <c r="R10" s="89"/>
      <c r="S10" s="89"/>
      <c r="T10" s="89"/>
      <c r="U10" s="89"/>
      <c r="V10" s="176"/>
      <c r="W10" s="89"/>
      <c r="X10" s="174"/>
      <c r="Y10" s="177"/>
      <c r="Z10" s="89"/>
      <c r="AA10" s="89"/>
      <c r="AB10" s="89"/>
      <c r="AC10" s="89"/>
      <c r="AD10" s="89"/>
      <c r="AE10" s="89"/>
      <c r="AF10" s="89"/>
      <c r="AG10" s="89"/>
      <c r="AH10" s="89"/>
      <c r="AI10" s="89"/>
      <c r="AJ10" s="90">
        <f t="shared" si="3"/>
        <v>0</v>
      </c>
      <c r="AK10" s="9">
        <f t="shared" si="4"/>
        <v>0</v>
      </c>
      <c r="AL10" s="9">
        <f t="shared" si="5"/>
        <v>0</v>
      </c>
      <c r="AM10" s="78"/>
      <c r="AN10" s="78"/>
      <c r="AO10" s="78"/>
    </row>
    <row r="11" ht="21.0" customHeight="1">
      <c r="A11" s="83">
        <v>5.0</v>
      </c>
      <c r="B11" s="83">
        <v>2.255103040033E12</v>
      </c>
      <c r="C11" s="134" t="s">
        <v>520</v>
      </c>
      <c r="D11" s="135" t="s">
        <v>268</v>
      </c>
      <c r="E11" s="175"/>
      <c r="F11" s="89"/>
      <c r="G11" s="89"/>
      <c r="H11" s="89"/>
      <c r="I11" s="89"/>
      <c r="J11" s="89"/>
      <c r="K11" s="89"/>
      <c r="L11" s="89"/>
      <c r="M11" s="89"/>
      <c r="N11" s="89"/>
      <c r="O11" s="89"/>
      <c r="P11" s="89"/>
      <c r="Q11" s="89"/>
      <c r="R11" s="89"/>
      <c r="S11" s="89"/>
      <c r="T11" s="89"/>
      <c r="U11" s="89"/>
      <c r="V11" s="176"/>
      <c r="W11" s="89"/>
      <c r="X11" s="174"/>
      <c r="Y11" s="177"/>
      <c r="Z11" s="89"/>
      <c r="AA11" s="89"/>
      <c r="AB11" s="89"/>
      <c r="AC11" s="89"/>
      <c r="AD11" s="89"/>
      <c r="AE11" s="89"/>
      <c r="AF11" s="89"/>
      <c r="AG11" s="89"/>
      <c r="AH11" s="89"/>
      <c r="AI11" s="89"/>
      <c r="AJ11" s="90">
        <f t="shared" si="3"/>
        <v>0</v>
      </c>
      <c r="AK11" s="9">
        <f t="shared" si="4"/>
        <v>0</v>
      </c>
      <c r="AL11" s="9">
        <f t="shared" si="5"/>
        <v>0</v>
      </c>
      <c r="AM11" s="78"/>
      <c r="AN11" s="78"/>
      <c r="AO11" s="78"/>
    </row>
    <row r="12" ht="21.0" customHeight="1">
      <c r="A12" s="83">
        <v>6.0</v>
      </c>
      <c r="B12" s="83">
        <v>2.254801050043E12</v>
      </c>
      <c r="C12" s="134" t="s">
        <v>521</v>
      </c>
      <c r="D12" s="135" t="s">
        <v>522</v>
      </c>
      <c r="E12" s="175"/>
      <c r="F12" s="89"/>
      <c r="G12" s="89"/>
      <c r="H12" s="89"/>
      <c r="I12" s="89"/>
      <c r="J12" s="89"/>
      <c r="K12" s="89"/>
      <c r="L12" s="89"/>
      <c r="M12" s="89"/>
      <c r="N12" s="89"/>
      <c r="O12" s="89"/>
      <c r="P12" s="89"/>
      <c r="Q12" s="89"/>
      <c r="R12" s="89"/>
      <c r="S12" s="89"/>
      <c r="T12" s="89"/>
      <c r="U12" s="89"/>
      <c r="V12" s="176"/>
      <c r="W12" s="89"/>
      <c r="X12" s="174"/>
      <c r="Y12" s="177"/>
      <c r="Z12" s="89"/>
      <c r="AA12" s="89"/>
      <c r="AB12" s="89"/>
      <c r="AC12" s="89"/>
      <c r="AD12" s="89"/>
      <c r="AE12" s="89"/>
      <c r="AF12" s="89"/>
      <c r="AG12" s="89"/>
      <c r="AH12" s="89"/>
      <c r="AI12" s="89"/>
      <c r="AJ12" s="90">
        <f t="shared" si="3"/>
        <v>0</v>
      </c>
      <c r="AK12" s="9">
        <f t="shared" si="4"/>
        <v>0</v>
      </c>
      <c r="AL12" s="9">
        <f t="shared" si="5"/>
        <v>0</v>
      </c>
      <c r="AM12" s="78"/>
      <c r="AN12" s="78"/>
      <c r="AO12" s="78"/>
    </row>
    <row r="13" ht="21.0" customHeight="1">
      <c r="A13" s="83">
        <v>7.0</v>
      </c>
      <c r="B13" s="83">
        <v>2.255103040034E12</v>
      </c>
      <c r="C13" s="134" t="s">
        <v>411</v>
      </c>
      <c r="D13" s="135" t="s">
        <v>80</v>
      </c>
      <c r="E13" s="175"/>
      <c r="F13" s="89"/>
      <c r="G13" s="89"/>
      <c r="H13" s="89"/>
      <c r="I13" s="89"/>
      <c r="J13" s="89"/>
      <c r="K13" s="89"/>
      <c r="L13" s="89"/>
      <c r="M13" s="89"/>
      <c r="N13" s="89"/>
      <c r="O13" s="89"/>
      <c r="P13" s="89"/>
      <c r="Q13" s="89"/>
      <c r="R13" s="89"/>
      <c r="S13" s="89"/>
      <c r="T13" s="89"/>
      <c r="U13" s="89"/>
      <c r="V13" s="176"/>
      <c r="W13" s="89"/>
      <c r="X13" s="174"/>
      <c r="Y13" s="177"/>
      <c r="Z13" s="89"/>
      <c r="AA13" s="89"/>
      <c r="AB13" s="89"/>
      <c r="AC13" s="89"/>
      <c r="AD13" s="89"/>
      <c r="AE13" s="89"/>
      <c r="AF13" s="89"/>
      <c r="AG13" s="89"/>
      <c r="AH13" s="89"/>
      <c r="AI13" s="89"/>
      <c r="AJ13" s="90">
        <f t="shared" si="3"/>
        <v>0</v>
      </c>
      <c r="AK13" s="9">
        <f t="shared" si="4"/>
        <v>0</v>
      </c>
      <c r="AL13" s="9">
        <f t="shared" si="5"/>
        <v>0</v>
      </c>
      <c r="AM13" s="78"/>
      <c r="AN13" s="78"/>
      <c r="AO13" s="78"/>
    </row>
    <row r="14" ht="21.0" customHeight="1">
      <c r="A14" s="83">
        <v>8.0</v>
      </c>
      <c r="B14" s="83">
        <v>2.255103040035E12</v>
      </c>
      <c r="C14" s="134" t="s">
        <v>523</v>
      </c>
      <c r="D14" s="135" t="s">
        <v>321</v>
      </c>
      <c r="E14" s="175"/>
      <c r="F14" s="89"/>
      <c r="G14" s="89"/>
      <c r="H14" s="89"/>
      <c r="I14" s="89"/>
      <c r="J14" s="89"/>
      <c r="K14" s="89"/>
      <c r="L14" s="89"/>
      <c r="M14" s="89"/>
      <c r="N14" s="89"/>
      <c r="O14" s="89"/>
      <c r="P14" s="89"/>
      <c r="Q14" s="89"/>
      <c r="R14" s="89"/>
      <c r="S14" s="89"/>
      <c r="T14" s="89"/>
      <c r="U14" s="89"/>
      <c r="V14" s="176"/>
      <c r="W14" s="89"/>
      <c r="X14" s="174"/>
      <c r="Y14" s="177"/>
      <c r="Z14" s="89"/>
      <c r="AA14" s="89"/>
      <c r="AB14" s="89"/>
      <c r="AC14" s="89"/>
      <c r="AD14" s="89"/>
      <c r="AE14" s="89"/>
      <c r="AF14" s="89"/>
      <c r="AG14" s="89"/>
      <c r="AH14" s="89"/>
      <c r="AI14" s="89"/>
      <c r="AJ14" s="90">
        <f t="shared" si="3"/>
        <v>0</v>
      </c>
      <c r="AK14" s="9">
        <f t="shared" si="4"/>
        <v>0</v>
      </c>
      <c r="AL14" s="9">
        <f t="shared" si="5"/>
        <v>0</v>
      </c>
      <c r="AM14" s="78"/>
      <c r="AN14" s="78"/>
      <c r="AO14" s="78"/>
    </row>
    <row r="15" ht="21.0" customHeight="1">
      <c r="A15" s="83">
        <v>9.0</v>
      </c>
      <c r="B15" s="83">
        <v>2.255402060037E12</v>
      </c>
      <c r="C15" s="134" t="s">
        <v>524</v>
      </c>
      <c r="D15" s="135" t="s">
        <v>173</v>
      </c>
      <c r="E15" s="175"/>
      <c r="F15" s="89"/>
      <c r="G15" s="89"/>
      <c r="H15" s="89"/>
      <c r="I15" s="89"/>
      <c r="J15" s="89"/>
      <c r="K15" s="89"/>
      <c r="L15" s="89"/>
      <c r="M15" s="89"/>
      <c r="N15" s="89"/>
      <c r="O15" s="89"/>
      <c r="P15" s="89"/>
      <c r="Q15" s="89"/>
      <c r="R15" s="89"/>
      <c r="S15" s="89"/>
      <c r="T15" s="89"/>
      <c r="U15" s="89"/>
      <c r="V15" s="176"/>
      <c r="W15" s="89"/>
      <c r="X15" s="174"/>
      <c r="Y15" s="177"/>
      <c r="Z15" s="89"/>
      <c r="AA15" s="89"/>
      <c r="AB15" s="89"/>
      <c r="AC15" s="89"/>
      <c r="AD15" s="89"/>
      <c r="AE15" s="89"/>
      <c r="AF15" s="89"/>
      <c r="AG15" s="89"/>
      <c r="AH15" s="89"/>
      <c r="AI15" s="89"/>
      <c r="AJ15" s="90">
        <f t="shared" si="3"/>
        <v>0</v>
      </c>
      <c r="AK15" s="9">
        <f t="shared" si="4"/>
        <v>0</v>
      </c>
      <c r="AL15" s="9">
        <f t="shared" si="5"/>
        <v>0</v>
      </c>
      <c r="AM15" s="78"/>
      <c r="AN15" s="78"/>
      <c r="AO15" s="78"/>
    </row>
    <row r="16" ht="21.0" customHeight="1">
      <c r="A16" s="83">
        <v>10.0</v>
      </c>
      <c r="B16" s="83">
        <v>2.255402060038E12</v>
      </c>
      <c r="C16" s="134" t="s">
        <v>525</v>
      </c>
      <c r="D16" s="135" t="s">
        <v>242</v>
      </c>
      <c r="E16" s="175"/>
      <c r="F16" s="89"/>
      <c r="G16" s="89"/>
      <c r="H16" s="89"/>
      <c r="I16" s="89"/>
      <c r="J16" s="89"/>
      <c r="K16" s="89"/>
      <c r="L16" s="89"/>
      <c r="M16" s="89"/>
      <c r="N16" s="89"/>
      <c r="O16" s="89"/>
      <c r="P16" s="89"/>
      <c r="Q16" s="89"/>
      <c r="R16" s="89"/>
      <c r="S16" s="89"/>
      <c r="T16" s="89"/>
      <c r="U16" s="89"/>
      <c r="V16" s="176"/>
      <c r="W16" s="89"/>
      <c r="X16" s="174"/>
      <c r="Y16" s="177"/>
      <c r="Z16" s="89"/>
      <c r="AA16" s="89"/>
      <c r="AB16" s="89"/>
      <c r="AC16" s="89"/>
      <c r="AD16" s="89"/>
      <c r="AE16" s="89"/>
      <c r="AF16" s="89"/>
      <c r="AG16" s="89"/>
      <c r="AH16" s="89"/>
      <c r="AI16" s="89"/>
      <c r="AJ16" s="90">
        <f t="shared" si="3"/>
        <v>0</v>
      </c>
      <c r="AK16" s="9">
        <f t="shared" si="4"/>
        <v>0</v>
      </c>
      <c r="AL16" s="9">
        <f t="shared" si="5"/>
        <v>0</v>
      </c>
      <c r="AM16" s="78"/>
      <c r="AN16" s="78"/>
      <c r="AO16" s="78"/>
    </row>
    <row r="17" ht="21.0" customHeight="1">
      <c r="A17" s="83">
        <v>11.0</v>
      </c>
      <c r="B17" s="83">
        <v>2.255402060039E12</v>
      </c>
      <c r="C17" s="134" t="s">
        <v>526</v>
      </c>
      <c r="D17" s="135" t="s">
        <v>295</v>
      </c>
      <c r="E17" s="175"/>
      <c r="F17" s="89"/>
      <c r="G17" s="89"/>
      <c r="H17" s="89"/>
      <c r="I17" s="89"/>
      <c r="J17" s="89"/>
      <c r="K17" s="89"/>
      <c r="L17" s="89"/>
      <c r="M17" s="89"/>
      <c r="N17" s="89"/>
      <c r="O17" s="89"/>
      <c r="P17" s="89"/>
      <c r="Q17" s="89"/>
      <c r="R17" s="89"/>
      <c r="S17" s="89"/>
      <c r="T17" s="89"/>
      <c r="U17" s="89"/>
      <c r="V17" s="176"/>
      <c r="W17" s="89"/>
      <c r="X17" s="174"/>
      <c r="Y17" s="177"/>
      <c r="Z17" s="89"/>
      <c r="AA17" s="89"/>
      <c r="AB17" s="89"/>
      <c r="AC17" s="89"/>
      <c r="AD17" s="89"/>
      <c r="AE17" s="89"/>
      <c r="AF17" s="89"/>
      <c r="AG17" s="89"/>
      <c r="AH17" s="89"/>
      <c r="AI17" s="89"/>
      <c r="AJ17" s="90">
        <f t="shared" si="3"/>
        <v>0</v>
      </c>
      <c r="AK17" s="9">
        <f t="shared" si="4"/>
        <v>0</v>
      </c>
      <c r="AL17" s="9">
        <f t="shared" si="5"/>
        <v>0</v>
      </c>
      <c r="AM17" s="78"/>
      <c r="AN17" s="78"/>
      <c r="AO17" s="78"/>
    </row>
    <row r="18" ht="21.0" customHeight="1">
      <c r="A18" s="83">
        <v>12.0</v>
      </c>
      <c r="B18" s="83">
        <v>2.25540206004E12</v>
      </c>
      <c r="C18" s="134" t="s">
        <v>527</v>
      </c>
      <c r="D18" s="135" t="s">
        <v>297</v>
      </c>
      <c r="E18" s="175"/>
      <c r="F18" s="89"/>
      <c r="G18" s="89"/>
      <c r="H18" s="89"/>
      <c r="I18" s="89"/>
      <c r="J18" s="89"/>
      <c r="K18" s="89"/>
      <c r="L18" s="89"/>
      <c r="M18" s="89"/>
      <c r="N18" s="89"/>
      <c r="O18" s="89"/>
      <c r="P18" s="89"/>
      <c r="Q18" s="89"/>
      <c r="R18" s="89"/>
      <c r="S18" s="89"/>
      <c r="T18" s="89"/>
      <c r="U18" s="89"/>
      <c r="V18" s="176"/>
      <c r="W18" s="89"/>
      <c r="X18" s="174"/>
      <c r="Y18" s="177"/>
      <c r="Z18" s="89"/>
      <c r="AA18" s="89"/>
      <c r="AB18" s="89"/>
      <c r="AC18" s="89"/>
      <c r="AD18" s="89"/>
      <c r="AE18" s="89"/>
      <c r="AF18" s="89"/>
      <c r="AG18" s="89"/>
      <c r="AH18" s="89"/>
      <c r="AI18" s="89"/>
      <c r="AJ18" s="90">
        <f t="shared" si="3"/>
        <v>0</v>
      </c>
      <c r="AK18" s="9">
        <f t="shared" si="4"/>
        <v>0</v>
      </c>
      <c r="AL18" s="9">
        <f t="shared" si="5"/>
        <v>0</v>
      </c>
      <c r="AM18" s="78"/>
      <c r="AN18" s="78"/>
      <c r="AO18" s="78"/>
    </row>
    <row r="19" ht="21.0" customHeight="1">
      <c r="A19" s="83">
        <v>13.0</v>
      </c>
      <c r="B19" s="83">
        <v>2.255402060042E12</v>
      </c>
      <c r="C19" s="134" t="s">
        <v>528</v>
      </c>
      <c r="D19" s="135" t="s">
        <v>249</v>
      </c>
      <c r="E19" s="175"/>
      <c r="F19" s="89"/>
      <c r="G19" s="89"/>
      <c r="H19" s="89"/>
      <c r="I19" s="89"/>
      <c r="J19" s="89"/>
      <c r="K19" s="89"/>
      <c r="L19" s="89"/>
      <c r="M19" s="89"/>
      <c r="N19" s="89"/>
      <c r="O19" s="89"/>
      <c r="P19" s="89"/>
      <c r="Q19" s="89"/>
      <c r="R19" s="89"/>
      <c r="S19" s="89"/>
      <c r="T19" s="89"/>
      <c r="U19" s="89"/>
      <c r="V19" s="176"/>
      <c r="W19" s="89"/>
      <c r="X19" s="174"/>
      <c r="Y19" s="177"/>
      <c r="Z19" s="89"/>
      <c r="AA19" s="89"/>
      <c r="AB19" s="89"/>
      <c r="AC19" s="89"/>
      <c r="AD19" s="89"/>
      <c r="AE19" s="89"/>
      <c r="AF19" s="89"/>
      <c r="AG19" s="89"/>
      <c r="AH19" s="89"/>
      <c r="AI19" s="89"/>
      <c r="AJ19" s="90">
        <f t="shared" si="3"/>
        <v>0</v>
      </c>
      <c r="AK19" s="9">
        <f t="shared" si="4"/>
        <v>0</v>
      </c>
      <c r="AL19" s="9">
        <f t="shared" si="5"/>
        <v>0</v>
      </c>
      <c r="AM19" s="78"/>
      <c r="AN19" s="78"/>
      <c r="AO19" s="78"/>
    </row>
    <row r="20" ht="21.0" customHeight="1">
      <c r="A20" s="83">
        <v>14.0</v>
      </c>
      <c r="B20" s="83">
        <v>2.255402060044E12</v>
      </c>
      <c r="C20" s="134" t="s">
        <v>412</v>
      </c>
      <c r="D20" s="135" t="s">
        <v>140</v>
      </c>
      <c r="E20" s="175"/>
      <c r="F20" s="89"/>
      <c r="G20" s="89"/>
      <c r="H20" s="89"/>
      <c r="I20" s="89"/>
      <c r="J20" s="89"/>
      <c r="K20" s="89"/>
      <c r="L20" s="89"/>
      <c r="M20" s="89"/>
      <c r="N20" s="89"/>
      <c r="O20" s="89"/>
      <c r="P20" s="89"/>
      <c r="Q20" s="89"/>
      <c r="R20" s="89"/>
      <c r="S20" s="89"/>
      <c r="T20" s="89"/>
      <c r="U20" s="89"/>
      <c r="V20" s="176"/>
      <c r="W20" s="89"/>
      <c r="X20" s="174"/>
      <c r="Y20" s="177"/>
      <c r="Z20" s="89"/>
      <c r="AA20" s="89"/>
      <c r="AB20" s="89"/>
      <c r="AC20" s="89"/>
      <c r="AD20" s="89"/>
      <c r="AE20" s="89"/>
      <c r="AF20" s="89"/>
      <c r="AG20" s="89"/>
      <c r="AH20" s="89"/>
      <c r="AI20" s="89"/>
      <c r="AJ20" s="90">
        <f t="shared" si="3"/>
        <v>0</v>
      </c>
      <c r="AK20" s="9">
        <f t="shared" si="4"/>
        <v>0</v>
      </c>
      <c r="AL20" s="9">
        <f t="shared" si="5"/>
        <v>0</v>
      </c>
      <c r="AM20" s="78"/>
      <c r="AN20" s="78"/>
      <c r="AO20" s="78"/>
    </row>
    <row r="21" ht="21.0" customHeight="1">
      <c r="A21" s="83">
        <v>15.0</v>
      </c>
      <c r="B21" s="83">
        <v>2.255402060047E12</v>
      </c>
      <c r="C21" s="134" t="s">
        <v>471</v>
      </c>
      <c r="D21" s="135" t="s">
        <v>303</v>
      </c>
      <c r="E21" s="175"/>
      <c r="F21" s="89"/>
      <c r="G21" s="89"/>
      <c r="H21" s="89"/>
      <c r="I21" s="89"/>
      <c r="J21" s="89"/>
      <c r="K21" s="89"/>
      <c r="L21" s="89"/>
      <c r="M21" s="89"/>
      <c r="N21" s="89"/>
      <c r="O21" s="89"/>
      <c r="P21" s="89"/>
      <c r="Q21" s="89"/>
      <c r="R21" s="89"/>
      <c r="S21" s="89"/>
      <c r="T21" s="89"/>
      <c r="U21" s="89"/>
      <c r="V21" s="176"/>
      <c r="W21" s="89"/>
      <c r="X21" s="174"/>
      <c r="Y21" s="177"/>
      <c r="Z21" s="89"/>
      <c r="AA21" s="89"/>
      <c r="AB21" s="89"/>
      <c r="AC21" s="89"/>
      <c r="AD21" s="89"/>
      <c r="AE21" s="89"/>
      <c r="AF21" s="89"/>
      <c r="AG21" s="89"/>
      <c r="AH21" s="89"/>
      <c r="AI21" s="89"/>
      <c r="AJ21" s="90">
        <f t="shared" si="3"/>
        <v>0</v>
      </c>
      <c r="AK21" s="9">
        <f t="shared" si="4"/>
        <v>0</v>
      </c>
      <c r="AL21" s="9">
        <f t="shared" si="5"/>
        <v>0</v>
      </c>
      <c r="AM21" s="78"/>
      <c r="AN21" s="78"/>
      <c r="AO21" s="78"/>
    </row>
    <row r="22" ht="21.0" customHeight="1">
      <c r="A22" s="83">
        <v>16.0</v>
      </c>
      <c r="B22" s="83">
        <v>2.255103040038E12</v>
      </c>
      <c r="C22" s="134" t="s">
        <v>529</v>
      </c>
      <c r="D22" s="135" t="s">
        <v>128</v>
      </c>
      <c r="E22" s="175"/>
      <c r="F22" s="89"/>
      <c r="G22" s="89"/>
      <c r="H22" s="89"/>
      <c r="I22" s="89"/>
      <c r="J22" s="89"/>
      <c r="K22" s="89"/>
      <c r="L22" s="89"/>
      <c r="M22" s="89"/>
      <c r="N22" s="89"/>
      <c r="O22" s="89"/>
      <c r="P22" s="89"/>
      <c r="Q22" s="89"/>
      <c r="R22" s="89"/>
      <c r="S22" s="89"/>
      <c r="T22" s="89"/>
      <c r="U22" s="89"/>
      <c r="V22" s="176"/>
      <c r="W22" s="89"/>
      <c r="X22" s="174"/>
      <c r="Y22" s="177"/>
      <c r="Z22" s="89"/>
      <c r="AA22" s="89"/>
      <c r="AB22" s="89"/>
      <c r="AC22" s="89"/>
      <c r="AD22" s="89"/>
      <c r="AE22" s="89"/>
      <c r="AF22" s="89"/>
      <c r="AG22" s="89"/>
      <c r="AH22" s="89"/>
      <c r="AI22" s="89"/>
      <c r="AJ22" s="90">
        <f t="shared" si="3"/>
        <v>0</v>
      </c>
      <c r="AK22" s="9">
        <f t="shared" si="4"/>
        <v>0</v>
      </c>
      <c r="AL22" s="9">
        <f t="shared" si="5"/>
        <v>0</v>
      </c>
      <c r="AM22" s="78"/>
      <c r="AN22" s="78"/>
      <c r="AO22" s="78"/>
    </row>
    <row r="23" ht="21.0" customHeight="1">
      <c r="A23" s="83">
        <v>17.0</v>
      </c>
      <c r="B23" s="83">
        <v>2.255103040039E12</v>
      </c>
      <c r="C23" s="134" t="s">
        <v>131</v>
      </c>
      <c r="D23" s="135" t="s">
        <v>508</v>
      </c>
      <c r="E23" s="175"/>
      <c r="F23" s="89"/>
      <c r="G23" s="89"/>
      <c r="H23" s="89"/>
      <c r="I23" s="89"/>
      <c r="J23" s="89"/>
      <c r="K23" s="89"/>
      <c r="L23" s="89"/>
      <c r="M23" s="89"/>
      <c r="N23" s="89"/>
      <c r="O23" s="89"/>
      <c r="P23" s="89"/>
      <c r="Q23" s="89"/>
      <c r="R23" s="89"/>
      <c r="S23" s="89"/>
      <c r="T23" s="89"/>
      <c r="U23" s="89"/>
      <c r="V23" s="176"/>
      <c r="W23" s="89"/>
      <c r="X23" s="174"/>
      <c r="Y23" s="177"/>
      <c r="Z23" s="89"/>
      <c r="AA23" s="89"/>
      <c r="AB23" s="89"/>
      <c r="AC23" s="89"/>
      <c r="AD23" s="89"/>
      <c r="AE23" s="89"/>
      <c r="AF23" s="89"/>
      <c r="AG23" s="89"/>
      <c r="AH23" s="89"/>
      <c r="AI23" s="89"/>
      <c r="AJ23" s="90">
        <f t="shared" si="3"/>
        <v>0</v>
      </c>
      <c r="AK23" s="9">
        <f t="shared" si="4"/>
        <v>0</v>
      </c>
      <c r="AL23" s="9">
        <f t="shared" si="5"/>
        <v>0</v>
      </c>
      <c r="AM23" s="78"/>
      <c r="AN23" s="78"/>
      <c r="AO23" s="78"/>
    </row>
    <row r="24" ht="21.0" customHeight="1">
      <c r="A24" s="83">
        <v>18.0</v>
      </c>
      <c r="B24" s="83">
        <v>2.253401130072E12</v>
      </c>
      <c r="C24" s="134" t="s">
        <v>530</v>
      </c>
      <c r="D24" s="135" t="s">
        <v>184</v>
      </c>
      <c r="E24" s="175"/>
      <c r="F24" s="89"/>
      <c r="G24" s="89"/>
      <c r="H24" s="89"/>
      <c r="I24" s="89"/>
      <c r="J24" s="89"/>
      <c r="K24" s="89"/>
      <c r="L24" s="89"/>
      <c r="M24" s="89"/>
      <c r="N24" s="89"/>
      <c r="O24" s="89"/>
      <c r="P24" s="89"/>
      <c r="Q24" s="89"/>
      <c r="R24" s="89"/>
      <c r="S24" s="89"/>
      <c r="T24" s="89"/>
      <c r="U24" s="89"/>
      <c r="V24" s="176"/>
      <c r="W24" s="89"/>
      <c r="X24" s="174"/>
      <c r="Y24" s="177"/>
      <c r="Z24" s="89"/>
      <c r="AA24" s="89"/>
      <c r="AB24" s="89"/>
      <c r="AC24" s="89"/>
      <c r="AD24" s="89"/>
      <c r="AE24" s="89"/>
      <c r="AF24" s="89"/>
      <c r="AG24" s="89"/>
      <c r="AH24" s="89"/>
      <c r="AI24" s="89"/>
      <c r="AJ24" s="90">
        <f t="shared" si="3"/>
        <v>0</v>
      </c>
      <c r="AK24" s="9">
        <f t="shared" si="4"/>
        <v>0</v>
      </c>
      <c r="AL24" s="9">
        <f t="shared" si="5"/>
        <v>0</v>
      </c>
      <c r="AM24" s="78"/>
      <c r="AN24" s="78"/>
      <c r="AO24" s="78"/>
    </row>
    <row r="25" ht="21.0" customHeight="1">
      <c r="A25" s="83"/>
      <c r="B25" s="83"/>
      <c r="C25" s="134"/>
      <c r="D25" s="135"/>
      <c r="E25" s="175"/>
      <c r="F25" s="89"/>
      <c r="G25" s="89"/>
      <c r="H25" s="89"/>
      <c r="I25" s="89"/>
      <c r="J25" s="89"/>
      <c r="K25" s="89"/>
      <c r="L25" s="89"/>
      <c r="M25" s="89"/>
      <c r="N25" s="89"/>
      <c r="O25" s="89"/>
      <c r="P25" s="89"/>
      <c r="Q25" s="89"/>
      <c r="R25" s="89"/>
      <c r="S25" s="89"/>
      <c r="T25" s="89"/>
      <c r="U25" s="89"/>
      <c r="V25" s="176"/>
      <c r="W25" s="89"/>
      <c r="X25" s="174"/>
      <c r="Y25" s="177"/>
      <c r="Z25" s="89"/>
      <c r="AA25" s="89"/>
      <c r="AB25" s="89"/>
      <c r="AC25" s="89"/>
      <c r="AD25" s="89"/>
      <c r="AE25" s="89"/>
      <c r="AF25" s="89"/>
      <c r="AG25" s="89"/>
      <c r="AH25" s="89"/>
      <c r="AI25" s="89"/>
      <c r="AJ25" s="90">
        <f t="shared" si="3"/>
        <v>0</v>
      </c>
      <c r="AK25" s="9">
        <f t="shared" si="4"/>
        <v>0</v>
      </c>
      <c r="AL25" s="9">
        <f t="shared" si="5"/>
        <v>0</v>
      </c>
      <c r="AM25" s="78"/>
      <c r="AN25" s="78"/>
      <c r="AO25" s="78"/>
    </row>
    <row r="26" ht="21.0" customHeight="1">
      <c r="A26" s="83"/>
      <c r="B26" s="83"/>
      <c r="C26" s="134"/>
      <c r="D26" s="135"/>
      <c r="E26" s="175"/>
      <c r="F26" s="89"/>
      <c r="G26" s="89"/>
      <c r="H26" s="89"/>
      <c r="I26" s="89"/>
      <c r="J26" s="89"/>
      <c r="K26" s="89"/>
      <c r="L26" s="89"/>
      <c r="M26" s="89"/>
      <c r="N26" s="89"/>
      <c r="O26" s="89"/>
      <c r="P26" s="89"/>
      <c r="Q26" s="89"/>
      <c r="R26" s="89"/>
      <c r="S26" s="89"/>
      <c r="T26" s="89"/>
      <c r="U26" s="89"/>
      <c r="V26" s="176"/>
      <c r="W26" s="89"/>
      <c r="X26" s="174"/>
      <c r="Y26" s="177"/>
      <c r="Z26" s="89"/>
      <c r="AA26" s="89"/>
      <c r="AB26" s="89"/>
      <c r="AC26" s="89"/>
      <c r="AD26" s="89"/>
      <c r="AE26" s="89"/>
      <c r="AF26" s="89"/>
      <c r="AG26" s="89"/>
      <c r="AH26" s="89"/>
      <c r="AI26" s="89"/>
      <c r="AJ26" s="90">
        <f t="shared" si="3"/>
        <v>0</v>
      </c>
      <c r="AK26" s="9">
        <f t="shared" si="4"/>
        <v>0</v>
      </c>
      <c r="AL26" s="9">
        <f t="shared" si="5"/>
        <v>0</v>
      </c>
      <c r="AM26" s="78"/>
      <c r="AN26" s="78"/>
      <c r="AO26" s="78"/>
    </row>
    <row r="27" ht="21.0" customHeight="1">
      <c r="A27" s="83"/>
      <c r="B27" s="83"/>
      <c r="C27" s="134"/>
      <c r="D27" s="135"/>
      <c r="E27" s="175"/>
      <c r="F27" s="89"/>
      <c r="G27" s="89"/>
      <c r="H27" s="89"/>
      <c r="I27" s="89"/>
      <c r="J27" s="89"/>
      <c r="K27" s="89"/>
      <c r="L27" s="89"/>
      <c r="M27" s="89"/>
      <c r="N27" s="89"/>
      <c r="O27" s="89"/>
      <c r="P27" s="89"/>
      <c r="Q27" s="89"/>
      <c r="R27" s="89"/>
      <c r="S27" s="89"/>
      <c r="T27" s="89"/>
      <c r="U27" s="89"/>
      <c r="V27" s="176"/>
      <c r="W27" s="89"/>
      <c r="X27" s="174"/>
      <c r="Y27" s="177"/>
      <c r="Z27" s="89"/>
      <c r="AA27" s="89"/>
      <c r="AB27" s="89"/>
      <c r="AC27" s="89"/>
      <c r="AD27" s="89"/>
      <c r="AE27" s="89"/>
      <c r="AF27" s="89"/>
      <c r="AG27" s="89"/>
      <c r="AH27" s="89"/>
      <c r="AI27" s="89"/>
      <c r="AJ27" s="90">
        <f t="shared" si="3"/>
        <v>0</v>
      </c>
      <c r="AK27" s="9">
        <f t="shared" si="4"/>
        <v>0</v>
      </c>
      <c r="AL27" s="9">
        <f t="shared" si="5"/>
        <v>0</v>
      </c>
      <c r="AM27" s="78"/>
      <c r="AN27" s="78"/>
      <c r="AO27" s="78"/>
    </row>
    <row r="28" ht="21.0" customHeight="1">
      <c r="A28" s="83"/>
      <c r="B28" s="83"/>
      <c r="C28" s="134"/>
      <c r="D28" s="135"/>
      <c r="E28" s="175"/>
      <c r="F28" s="89"/>
      <c r="G28" s="89"/>
      <c r="H28" s="89"/>
      <c r="I28" s="89"/>
      <c r="J28" s="89"/>
      <c r="K28" s="89"/>
      <c r="L28" s="89"/>
      <c r="M28" s="89"/>
      <c r="N28" s="89"/>
      <c r="O28" s="89"/>
      <c r="P28" s="89"/>
      <c r="Q28" s="89"/>
      <c r="R28" s="89"/>
      <c r="S28" s="89"/>
      <c r="T28" s="89"/>
      <c r="U28" s="89"/>
      <c r="V28" s="176"/>
      <c r="W28" s="89"/>
      <c r="X28" s="174"/>
      <c r="Y28" s="177"/>
      <c r="Z28" s="89"/>
      <c r="AA28" s="89"/>
      <c r="AB28" s="89"/>
      <c r="AC28" s="89"/>
      <c r="AD28" s="89"/>
      <c r="AE28" s="89"/>
      <c r="AF28" s="89"/>
      <c r="AG28" s="89"/>
      <c r="AH28" s="89"/>
      <c r="AI28" s="89"/>
      <c r="AJ28" s="90">
        <f t="shared" si="3"/>
        <v>0</v>
      </c>
      <c r="AK28" s="9">
        <f t="shared" si="4"/>
        <v>0</v>
      </c>
      <c r="AL28" s="9">
        <f t="shared" si="5"/>
        <v>0</v>
      </c>
      <c r="AM28" s="78"/>
      <c r="AN28" s="78"/>
      <c r="AO28" s="78"/>
    </row>
    <row r="29" ht="21.0" customHeight="1">
      <c r="A29" s="83"/>
      <c r="B29" s="83"/>
      <c r="C29" s="134"/>
      <c r="D29" s="135"/>
      <c r="E29" s="175"/>
      <c r="F29" s="89"/>
      <c r="G29" s="89"/>
      <c r="H29" s="89"/>
      <c r="I29" s="89"/>
      <c r="J29" s="89"/>
      <c r="K29" s="89"/>
      <c r="L29" s="89"/>
      <c r="M29" s="89"/>
      <c r="N29" s="89"/>
      <c r="O29" s="89"/>
      <c r="P29" s="89"/>
      <c r="Q29" s="89"/>
      <c r="R29" s="89"/>
      <c r="S29" s="89"/>
      <c r="T29" s="89"/>
      <c r="U29" s="89"/>
      <c r="V29" s="176"/>
      <c r="W29" s="89"/>
      <c r="X29" s="174"/>
      <c r="Y29" s="177"/>
      <c r="Z29" s="89"/>
      <c r="AA29" s="89"/>
      <c r="AB29" s="89"/>
      <c r="AC29" s="89"/>
      <c r="AD29" s="89"/>
      <c r="AE29" s="89"/>
      <c r="AF29" s="89"/>
      <c r="AG29" s="89"/>
      <c r="AH29" s="89"/>
      <c r="AI29" s="89"/>
      <c r="AJ29" s="90">
        <f t="shared" si="3"/>
        <v>0</v>
      </c>
      <c r="AK29" s="9">
        <f t="shared" si="4"/>
        <v>0</v>
      </c>
      <c r="AL29" s="9">
        <f t="shared" si="5"/>
        <v>0</v>
      </c>
      <c r="AM29" s="78"/>
      <c r="AN29" s="78"/>
      <c r="AO29" s="78"/>
    </row>
    <row r="30" ht="21.0" customHeight="1">
      <c r="A30" s="83"/>
      <c r="B30" s="83"/>
      <c r="C30" s="134"/>
      <c r="D30" s="135"/>
      <c r="E30" s="175"/>
      <c r="F30" s="89"/>
      <c r="G30" s="89"/>
      <c r="H30" s="89"/>
      <c r="I30" s="89"/>
      <c r="J30" s="89"/>
      <c r="K30" s="89"/>
      <c r="L30" s="89"/>
      <c r="M30" s="89"/>
      <c r="N30" s="89"/>
      <c r="O30" s="89"/>
      <c r="P30" s="89"/>
      <c r="Q30" s="89"/>
      <c r="R30" s="89"/>
      <c r="S30" s="89"/>
      <c r="T30" s="89"/>
      <c r="U30" s="89"/>
      <c r="V30" s="176"/>
      <c r="W30" s="89"/>
      <c r="X30" s="174"/>
      <c r="Y30" s="177"/>
      <c r="Z30" s="89"/>
      <c r="AA30" s="89"/>
      <c r="AB30" s="89"/>
      <c r="AC30" s="89"/>
      <c r="AD30" s="89"/>
      <c r="AE30" s="89"/>
      <c r="AF30" s="89"/>
      <c r="AG30" s="89"/>
      <c r="AH30" s="89"/>
      <c r="AI30" s="89"/>
      <c r="AJ30" s="90">
        <f t="shared" si="3"/>
        <v>0</v>
      </c>
      <c r="AK30" s="9">
        <f t="shared" si="4"/>
        <v>0</v>
      </c>
      <c r="AL30" s="9">
        <f t="shared" si="5"/>
        <v>0</v>
      </c>
      <c r="AM30" s="78"/>
      <c r="AN30" s="78"/>
      <c r="AO30" s="78"/>
    </row>
    <row r="31" ht="21.0" customHeight="1">
      <c r="A31" s="83"/>
      <c r="B31" s="83"/>
      <c r="C31" s="134"/>
      <c r="D31" s="135"/>
      <c r="E31" s="175"/>
      <c r="F31" s="89"/>
      <c r="G31" s="89"/>
      <c r="H31" s="89"/>
      <c r="I31" s="89"/>
      <c r="J31" s="89"/>
      <c r="K31" s="89"/>
      <c r="L31" s="89"/>
      <c r="M31" s="89"/>
      <c r="N31" s="89"/>
      <c r="O31" s="89"/>
      <c r="P31" s="89"/>
      <c r="Q31" s="89"/>
      <c r="R31" s="89"/>
      <c r="S31" s="89"/>
      <c r="T31" s="89"/>
      <c r="U31" s="89"/>
      <c r="V31" s="176"/>
      <c r="W31" s="89"/>
      <c r="X31" s="174"/>
      <c r="Y31" s="177"/>
      <c r="Z31" s="89"/>
      <c r="AA31" s="89"/>
      <c r="AB31" s="89"/>
      <c r="AC31" s="89"/>
      <c r="AD31" s="89"/>
      <c r="AE31" s="89"/>
      <c r="AF31" s="89"/>
      <c r="AG31" s="89"/>
      <c r="AH31" s="89"/>
      <c r="AI31" s="89"/>
      <c r="AJ31" s="90">
        <f t="shared" si="3"/>
        <v>0</v>
      </c>
      <c r="AK31" s="9">
        <f t="shared" si="4"/>
        <v>0</v>
      </c>
      <c r="AL31" s="9">
        <f t="shared" si="5"/>
        <v>0</v>
      </c>
      <c r="AM31" s="78"/>
      <c r="AN31" s="78"/>
      <c r="AO31" s="78"/>
    </row>
    <row r="32" ht="21.0" customHeight="1">
      <c r="A32" s="83"/>
      <c r="B32" s="83"/>
      <c r="C32" s="134"/>
      <c r="D32" s="135"/>
      <c r="E32" s="175"/>
      <c r="F32" s="89"/>
      <c r="G32" s="89"/>
      <c r="H32" s="89"/>
      <c r="I32" s="89"/>
      <c r="J32" s="89"/>
      <c r="K32" s="89"/>
      <c r="L32" s="89"/>
      <c r="M32" s="89"/>
      <c r="N32" s="89"/>
      <c r="O32" s="89"/>
      <c r="P32" s="89"/>
      <c r="Q32" s="89"/>
      <c r="R32" s="89"/>
      <c r="S32" s="89"/>
      <c r="T32" s="89"/>
      <c r="U32" s="89"/>
      <c r="V32" s="176"/>
      <c r="W32" s="89"/>
      <c r="X32" s="174"/>
      <c r="Y32" s="177"/>
      <c r="Z32" s="89"/>
      <c r="AA32" s="89"/>
      <c r="AB32" s="89"/>
      <c r="AC32" s="89"/>
      <c r="AD32" s="89"/>
      <c r="AE32" s="89"/>
      <c r="AF32" s="89"/>
      <c r="AG32" s="89"/>
      <c r="AH32" s="89"/>
      <c r="AI32" s="89"/>
      <c r="AJ32" s="90">
        <f t="shared" si="3"/>
        <v>0</v>
      </c>
      <c r="AK32" s="9">
        <f t="shared" si="4"/>
        <v>0</v>
      </c>
      <c r="AL32" s="9">
        <f t="shared" si="5"/>
        <v>0</v>
      </c>
      <c r="AM32" s="78"/>
      <c r="AN32" s="78"/>
      <c r="AO32" s="78"/>
    </row>
    <row r="33" ht="21.0" customHeight="1">
      <c r="A33" s="83"/>
      <c r="B33" s="83"/>
      <c r="C33" s="134"/>
      <c r="D33" s="135"/>
      <c r="E33" s="175"/>
      <c r="F33" s="89"/>
      <c r="G33" s="89"/>
      <c r="H33" s="89"/>
      <c r="I33" s="89"/>
      <c r="J33" s="89"/>
      <c r="K33" s="89"/>
      <c r="L33" s="89"/>
      <c r="M33" s="89"/>
      <c r="N33" s="89"/>
      <c r="O33" s="89"/>
      <c r="P33" s="89"/>
      <c r="Q33" s="89"/>
      <c r="R33" s="89"/>
      <c r="S33" s="89"/>
      <c r="T33" s="89"/>
      <c r="U33" s="89"/>
      <c r="V33" s="176"/>
      <c r="W33" s="89"/>
      <c r="X33" s="174"/>
      <c r="Y33" s="177"/>
      <c r="Z33" s="89"/>
      <c r="AA33" s="89"/>
      <c r="AB33" s="89"/>
      <c r="AC33" s="89"/>
      <c r="AD33" s="89"/>
      <c r="AE33" s="89"/>
      <c r="AF33" s="89"/>
      <c r="AG33" s="89"/>
      <c r="AH33" s="89"/>
      <c r="AI33" s="89"/>
      <c r="AJ33" s="90">
        <f t="shared" si="3"/>
        <v>0</v>
      </c>
      <c r="AK33" s="9">
        <f t="shared" si="4"/>
        <v>0</v>
      </c>
      <c r="AL33" s="9">
        <f t="shared" si="5"/>
        <v>0</v>
      </c>
      <c r="AM33" s="78"/>
      <c r="AN33" s="78"/>
      <c r="AO33" s="78"/>
    </row>
    <row r="34" ht="21.0" customHeight="1">
      <c r="A34" s="83"/>
      <c r="B34" s="83"/>
      <c r="C34" s="134"/>
      <c r="D34" s="135"/>
      <c r="E34" s="175"/>
      <c r="F34" s="89"/>
      <c r="G34" s="89"/>
      <c r="H34" s="89"/>
      <c r="I34" s="89"/>
      <c r="J34" s="89"/>
      <c r="K34" s="89"/>
      <c r="L34" s="89"/>
      <c r="M34" s="89"/>
      <c r="N34" s="89"/>
      <c r="O34" s="89"/>
      <c r="P34" s="89"/>
      <c r="Q34" s="89"/>
      <c r="R34" s="89"/>
      <c r="S34" s="89"/>
      <c r="T34" s="89"/>
      <c r="U34" s="89"/>
      <c r="V34" s="176"/>
      <c r="W34" s="89"/>
      <c r="X34" s="174"/>
      <c r="Y34" s="177"/>
      <c r="Z34" s="89"/>
      <c r="AA34" s="89"/>
      <c r="AB34" s="89"/>
      <c r="AC34" s="89"/>
      <c r="AD34" s="89"/>
      <c r="AE34" s="89"/>
      <c r="AF34" s="89"/>
      <c r="AG34" s="89"/>
      <c r="AH34" s="89"/>
      <c r="AI34" s="89"/>
      <c r="AJ34" s="90">
        <f t="shared" si="3"/>
        <v>0</v>
      </c>
      <c r="AK34" s="9">
        <f t="shared" si="4"/>
        <v>0</v>
      </c>
      <c r="AL34" s="9">
        <f t="shared" si="5"/>
        <v>0</v>
      </c>
      <c r="AM34" s="78"/>
      <c r="AN34" s="78"/>
      <c r="AO34" s="78"/>
    </row>
    <row r="35" ht="21.0" customHeight="1">
      <c r="A35" s="83"/>
      <c r="B35" s="83"/>
      <c r="C35" s="134"/>
      <c r="D35" s="135"/>
      <c r="E35" s="175"/>
      <c r="F35" s="89"/>
      <c r="G35" s="89"/>
      <c r="H35" s="89"/>
      <c r="I35" s="89"/>
      <c r="J35" s="89"/>
      <c r="K35" s="89"/>
      <c r="L35" s="89"/>
      <c r="M35" s="89"/>
      <c r="N35" s="89"/>
      <c r="O35" s="89"/>
      <c r="P35" s="89"/>
      <c r="Q35" s="89"/>
      <c r="R35" s="89"/>
      <c r="S35" s="89"/>
      <c r="T35" s="89"/>
      <c r="U35" s="89"/>
      <c r="V35" s="176"/>
      <c r="W35" s="89"/>
      <c r="X35" s="174"/>
      <c r="Y35" s="177"/>
      <c r="Z35" s="89"/>
      <c r="AA35" s="89"/>
      <c r="AB35" s="89"/>
      <c r="AC35" s="89"/>
      <c r="AD35" s="89"/>
      <c r="AE35" s="89"/>
      <c r="AF35" s="89"/>
      <c r="AG35" s="89"/>
      <c r="AH35" s="89"/>
      <c r="AI35" s="89"/>
      <c r="AJ35" s="90">
        <f t="shared" si="3"/>
        <v>0</v>
      </c>
      <c r="AK35" s="9">
        <f t="shared" si="4"/>
        <v>0</v>
      </c>
      <c r="AL35" s="9">
        <f t="shared" si="5"/>
        <v>0</v>
      </c>
      <c r="AM35" s="78"/>
      <c r="AN35" s="78"/>
      <c r="AO35" s="78"/>
    </row>
    <row r="36" ht="21.0" customHeight="1">
      <c r="A36" s="83"/>
      <c r="B36" s="83"/>
      <c r="C36" s="134"/>
      <c r="D36" s="135"/>
      <c r="E36" s="175"/>
      <c r="F36" s="89"/>
      <c r="G36" s="89"/>
      <c r="H36" s="89"/>
      <c r="I36" s="89"/>
      <c r="J36" s="89"/>
      <c r="K36" s="89"/>
      <c r="L36" s="89"/>
      <c r="M36" s="89"/>
      <c r="N36" s="89"/>
      <c r="O36" s="89"/>
      <c r="P36" s="89"/>
      <c r="Q36" s="89"/>
      <c r="R36" s="89"/>
      <c r="S36" s="89"/>
      <c r="T36" s="89"/>
      <c r="U36" s="89"/>
      <c r="V36" s="176"/>
      <c r="W36" s="89"/>
      <c r="X36" s="174"/>
      <c r="Y36" s="177"/>
      <c r="Z36" s="89"/>
      <c r="AA36" s="89"/>
      <c r="AB36" s="89"/>
      <c r="AC36" s="89"/>
      <c r="AD36" s="89"/>
      <c r="AE36" s="89"/>
      <c r="AF36" s="89"/>
      <c r="AG36" s="89"/>
      <c r="AH36" s="89"/>
      <c r="AI36" s="89"/>
      <c r="AJ36" s="90">
        <f t="shared" si="3"/>
        <v>0</v>
      </c>
      <c r="AK36" s="9">
        <f t="shared" si="4"/>
        <v>0</v>
      </c>
      <c r="AL36" s="9">
        <f t="shared" si="5"/>
        <v>0</v>
      </c>
      <c r="AM36" s="78"/>
      <c r="AN36" s="78"/>
      <c r="AO36" s="78"/>
    </row>
    <row r="37" ht="21.0" customHeight="1">
      <c r="A37" s="83"/>
      <c r="B37" s="83"/>
      <c r="C37" s="134"/>
      <c r="D37" s="135"/>
      <c r="E37" s="175"/>
      <c r="F37" s="89"/>
      <c r="G37" s="89"/>
      <c r="H37" s="89"/>
      <c r="I37" s="89"/>
      <c r="J37" s="89"/>
      <c r="K37" s="89"/>
      <c r="L37" s="89"/>
      <c r="M37" s="89"/>
      <c r="N37" s="89"/>
      <c r="O37" s="89"/>
      <c r="P37" s="89"/>
      <c r="Q37" s="89"/>
      <c r="R37" s="89"/>
      <c r="S37" s="89"/>
      <c r="T37" s="89"/>
      <c r="U37" s="89"/>
      <c r="V37" s="176"/>
      <c r="W37" s="89"/>
      <c r="X37" s="174"/>
      <c r="Y37" s="177"/>
      <c r="Z37" s="89"/>
      <c r="AA37" s="89"/>
      <c r="AB37" s="89"/>
      <c r="AC37" s="89"/>
      <c r="AD37" s="89"/>
      <c r="AE37" s="89"/>
      <c r="AF37" s="89"/>
      <c r="AG37" s="89"/>
      <c r="AH37" s="89"/>
      <c r="AI37" s="89"/>
      <c r="AJ37" s="90">
        <f t="shared" si="3"/>
        <v>0</v>
      </c>
      <c r="AK37" s="9">
        <f t="shared" si="4"/>
        <v>0</v>
      </c>
      <c r="AL37" s="9">
        <f t="shared" si="5"/>
        <v>0</v>
      </c>
      <c r="AM37" s="78"/>
      <c r="AN37" s="78"/>
      <c r="AO37" s="78"/>
    </row>
    <row r="38" ht="21.0" customHeight="1">
      <c r="A38" s="83"/>
      <c r="B38" s="83"/>
      <c r="C38" s="134"/>
      <c r="D38" s="135"/>
      <c r="E38" s="175"/>
      <c r="F38" s="89"/>
      <c r="G38" s="89"/>
      <c r="H38" s="89"/>
      <c r="I38" s="89"/>
      <c r="J38" s="89"/>
      <c r="K38" s="89"/>
      <c r="L38" s="89"/>
      <c r="M38" s="89"/>
      <c r="N38" s="89"/>
      <c r="O38" s="89"/>
      <c r="P38" s="89"/>
      <c r="Q38" s="89"/>
      <c r="R38" s="89"/>
      <c r="S38" s="89"/>
      <c r="T38" s="89"/>
      <c r="U38" s="89"/>
      <c r="V38" s="176"/>
      <c r="W38" s="89"/>
      <c r="X38" s="174"/>
      <c r="Y38" s="177"/>
      <c r="Z38" s="89"/>
      <c r="AA38" s="89"/>
      <c r="AB38" s="89"/>
      <c r="AC38" s="89"/>
      <c r="AD38" s="89"/>
      <c r="AE38" s="89"/>
      <c r="AF38" s="89"/>
      <c r="AG38" s="89"/>
      <c r="AH38" s="89"/>
      <c r="AI38" s="89"/>
      <c r="AJ38" s="90">
        <f t="shared" si="3"/>
        <v>0</v>
      </c>
      <c r="AK38" s="9">
        <f t="shared" si="4"/>
        <v>0</v>
      </c>
      <c r="AL38" s="9">
        <f t="shared" si="5"/>
        <v>0</v>
      </c>
      <c r="AM38" s="78"/>
      <c r="AN38" s="78"/>
      <c r="AO38" s="78"/>
    </row>
    <row r="39" ht="21.0" customHeight="1">
      <c r="A39" s="83"/>
      <c r="B39" s="83"/>
      <c r="C39" s="134"/>
      <c r="D39" s="135"/>
      <c r="E39" s="175"/>
      <c r="F39" s="89"/>
      <c r="G39" s="89"/>
      <c r="H39" s="89"/>
      <c r="I39" s="89"/>
      <c r="J39" s="89"/>
      <c r="K39" s="89"/>
      <c r="L39" s="89"/>
      <c r="M39" s="89"/>
      <c r="N39" s="89"/>
      <c r="O39" s="89"/>
      <c r="P39" s="89"/>
      <c r="Q39" s="89"/>
      <c r="R39" s="89"/>
      <c r="S39" s="89"/>
      <c r="T39" s="89"/>
      <c r="U39" s="89"/>
      <c r="V39" s="176"/>
      <c r="W39" s="89"/>
      <c r="X39" s="174"/>
      <c r="Y39" s="177"/>
      <c r="Z39" s="89"/>
      <c r="AA39" s="89"/>
      <c r="AB39" s="89"/>
      <c r="AC39" s="89"/>
      <c r="AD39" s="89"/>
      <c r="AE39" s="89"/>
      <c r="AF39" s="89"/>
      <c r="AG39" s="89"/>
      <c r="AH39" s="89"/>
      <c r="AI39" s="89"/>
      <c r="AJ39" s="90">
        <f t="shared" si="3"/>
        <v>0</v>
      </c>
      <c r="AK39" s="9">
        <f t="shared" si="4"/>
        <v>0</v>
      </c>
      <c r="AL39" s="9">
        <f t="shared" si="5"/>
        <v>0</v>
      </c>
      <c r="AM39" s="78"/>
      <c r="AN39" s="78"/>
      <c r="AO39" s="78"/>
    </row>
    <row r="40" ht="21.0" customHeight="1">
      <c r="A40" s="113" t="s">
        <v>142</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7"/>
      <c r="AJ40" s="90">
        <f t="shared" ref="AJ40:AL40" si="6">SUM(AJ7:AJ39)</f>
        <v>0</v>
      </c>
      <c r="AK40" s="90">
        <f t="shared" si="6"/>
        <v>0</v>
      </c>
      <c r="AL40" s="90">
        <f t="shared" si="6"/>
        <v>0</v>
      </c>
      <c r="AM40" s="68"/>
      <c r="AN40" s="68"/>
      <c r="AO40" s="68"/>
    </row>
    <row r="41" ht="21.0" customHeight="1">
      <c r="A41" s="97" t="s">
        <v>143</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c r="AM41" s="67"/>
      <c r="AN41" s="67"/>
      <c r="AO41" s="78"/>
    </row>
    <row r="42" ht="15.75" customHeight="1">
      <c r="A42" s="68"/>
      <c r="B42" s="68"/>
      <c r="C42" s="115"/>
      <c r="D42" s="68"/>
      <c r="E42" s="68"/>
      <c r="F42" s="68"/>
      <c r="G42" s="68"/>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row>
    <row r="43" ht="15.75" customHeight="1">
      <c r="A43" s="68"/>
      <c r="B43" s="68"/>
      <c r="C43" s="115"/>
      <c r="E43" s="68"/>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row>
    <row r="44" ht="15.75" customHeight="1">
      <c r="A44" s="68"/>
      <c r="B44" s="68"/>
      <c r="C44" s="115"/>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row>
    <row r="45" ht="15.75" customHeight="1">
      <c r="A45" s="68"/>
      <c r="B45" s="68"/>
      <c r="C45" s="115"/>
      <c r="F45" s="68"/>
      <c r="G45" s="68"/>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68"/>
      <c r="AN45" s="68"/>
      <c r="AO45" s="68"/>
    </row>
    <row r="46" ht="15.75" customHeight="1">
      <c r="A46" s="68"/>
      <c r="B46" s="68"/>
      <c r="C46" s="115"/>
      <c r="E46" s="68"/>
      <c r="F46" s="68"/>
      <c r="G46" s="68"/>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68"/>
      <c r="AN46" s="68"/>
      <c r="AO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5.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5.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5.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532</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99">
        <v>2.352104020046E12</v>
      </c>
      <c r="C7" s="100" t="s">
        <v>533</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v>2.352104020047E12</v>
      </c>
      <c r="C8" s="105" t="s">
        <v>333</v>
      </c>
      <c r="D8" s="106"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04">
        <v>2.352104020048E12</v>
      </c>
      <c r="C9" s="105" t="s">
        <v>534</v>
      </c>
      <c r="D9" s="106" t="s">
        <v>535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v>2.352104020049E12</v>
      </c>
      <c r="C10" s="105" t="s">
        <v>536</v>
      </c>
      <c r="D10" s="106" t="s">
        <v>537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v>2.35210402005E12</v>
      </c>
      <c r="C11" s="184" t="s">
        <v>84</v>
      </c>
      <c r="D11" s="185" t="s">
        <v>261</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v>2.352104020051E12</v>
      </c>
      <c r="C12" s="105" t="s">
        <v>77</v>
      </c>
      <c r="D12" s="106" t="s">
        <v>538</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2.352104020052E12</v>
      </c>
      <c r="C13" s="105" t="s">
        <v>539</v>
      </c>
      <c r="D13" s="106" t="s">
        <v>59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v>2.352104020053E12</v>
      </c>
      <c r="C14" s="105" t="s">
        <v>540</v>
      </c>
      <c r="D14" s="106"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v>2.352104020054E12</v>
      </c>
      <c r="C15" s="105" t="s">
        <v>541</v>
      </c>
      <c r="D15" s="106" t="s">
        <v>75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2.352104020055E12</v>
      </c>
      <c r="C16" s="105" t="s">
        <v>542</v>
      </c>
      <c r="D16" s="106" t="s">
        <v>75</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v>2.352104020056E12</v>
      </c>
      <c r="C17" s="105" t="s">
        <v>129</v>
      </c>
      <c r="D17" s="106" t="s">
        <v>522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2.352104020057E12</v>
      </c>
      <c r="C18" s="105" t="s">
        <v>543</v>
      </c>
      <c r="D18" s="106" t="s">
        <v>544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v>2.352104020058E12</v>
      </c>
      <c r="C19" s="105" t="s">
        <v>545</v>
      </c>
      <c r="D19" s="106" t="s">
        <v>546</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2.352104020059E12</v>
      </c>
      <c r="C20" s="105" t="s">
        <v>547</v>
      </c>
      <c r="D20" s="106" t="s">
        <v>164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2.35210402006E12</v>
      </c>
      <c r="C21" s="105" t="s">
        <v>58</v>
      </c>
      <c r="D21" s="106" t="s">
        <v>548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v>2.352104020061E12</v>
      </c>
      <c r="C22" s="105" t="s">
        <v>549</v>
      </c>
      <c r="D22" s="106" t="s">
        <v>550</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2.352104020062E12</v>
      </c>
      <c r="C23" s="105" t="s">
        <v>551</v>
      </c>
      <c r="D23" s="106" t="s">
        <v>173</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2.352104020063E12</v>
      </c>
      <c r="C24" s="105" t="s">
        <v>487</v>
      </c>
      <c r="D24" s="106" t="s">
        <v>173</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v>2.352104020064E12</v>
      </c>
      <c r="C25" s="105" t="s">
        <v>127</v>
      </c>
      <c r="D25" s="106" t="s">
        <v>552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2.352104020065E12</v>
      </c>
      <c r="C26" s="105" t="s">
        <v>553</v>
      </c>
      <c r="D26" s="106" t="s">
        <v>106</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04">
        <v>2.352104020066E12</v>
      </c>
      <c r="C27" s="105" t="s">
        <v>103</v>
      </c>
      <c r="D27" s="106" t="s">
        <v>106</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04">
        <v>2.352104020067E12</v>
      </c>
      <c r="C28" s="105" t="s">
        <v>554</v>
      </c>
      <c r="D28" s="106" t="s">
        <v>109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04">
        <v>2.352104020068E12</v>
      </c>
      <c r="C29" s="105" t="s">
        <v>555</v>
      </c>
      <c r="D29" s="106" t="s">
        <v>109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2.352104020069E12</v>
      </c>
      <c r="C30" s="105" t="s">
        <v>556</v>
      </c>
      <c r="D30" s="106" t="s">
        <v>112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2.35210402007E12</v>
      </c>
      <c r="C31" s="105" t="s">
        <v>72</v>
      </c>
      <c r="D31" s="106" t="s">
        <v>112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04">
        <v>2.352104020071E12</v>
      </c>
      <c r="C32" s="105" t="s">
        <v>557</v>
      </c>
      <c r="D32" s="106" t="s">
        <v>176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04">
        <v>2.352104020072E12</v>
      </c>
      <c r="C33" s="105" t="s">
        <v>490</v>
      </c>
      <c r="D33" s="106" t="s">
        <v>118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04">
        <v>2.352104020073E12</v>
      </c>
      <c r="C34" s="105" t="s">
        <v>558</v>
      </c>
      <c r="D34" s="106" t="s">
        <v>184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2.352104020074E12</v>
      </c>
      <c r="C35" s="105" t="s">
        <v>84</v>
      </c>
      <c r="D35" s="106" t="s">
        <v>381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2.352104020075E12</v>
      </c>
      <c r="C36" s="105" t="s">
        <v>559</v>
      </c>
      <c r="D36" s="106" t="s">
        <v>451</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v>2.354802050064E12</v>
      </c>
      <c r="C37" s="105" t="s">
        <v>560</v>
      </c>
      <c r="D37" s="106" t="s">
        <v>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v>2.354802050065E12</v>
      </c>
      <c r="C38" s="105" t="s">
        <v>561</v>
      </c>
      <c r="D38" s="106" t="s">
        <v>522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2.354802050066E12</v>
      </c>
      <c r="C39" s="105" t="s">
        <v>562</v>
      </c>
      <c r="D39" s="106" t="s">
        <v>85</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2.354802050067E12</v>
      </c>
      <c r="C40" s="105" t="s">
        <v>563</v>
      </c>
      <c r="D40" s="106" t="s">
        <v>564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v>2.354802050068E12</v>
      </c>
      <c r="C41" s="105" t="s">
        <v>565</v>
      </c>
      <c r="D41" s="106" t="s">
        <v>193</v>
      </c>
      <c r="E41" s="164"/>
      <c r="F41" s="164"/>
      <c r="G41" s="164"/>
      <c r="H41" s="164"/>
      <c r="I41" s="87"/>
      <c r="J41" s="164"/>
      <c r="K41" s="87"/>
      <c r="L41" s="87"/>
      <c r="M41" s="87"/>
      <c r="N41" s="87"/>
      <c r="O41" s="87"/>
      <c r="P41" s="87"/>
      <c r="Q41" s="87"/>
      <c r="R41" s="87"/>
      <c r="S41" s="164"/>
      <c r="T41" s="164"/>
      <c r="U41" s="164"/>
      <c r="V41" s="87"/>
      <c r="W41" s="87"/>
      <c r="X41" s="87"/>
      <c r="Y41" s="87"/>
      <c r="Z41" s="87"/>
      <c r="AA41" s="87"/>
      <c r="AB41" s="87"/>
      <c r="AC41" s="87"/>
      <c r="AD41" s="87"/>
      <c r="AE41" s="87"/>
      <c r="AF41" s="87"/>
      <c r="AG41" s="87"/>
      <c r="AH41" s="164"/>
      <c r="AI41" s="87"/>
      <c r="AJ41" s="90">
        <f t="shared" si="3"/>
        <v>0</v>
      </c>
      <c r="AK41" s="9">
        <f t="shared" si="4"/>
        <v>0</v>
      </c>
      <c r="AL41" s="9">
        <f t="shared" si="5"/>
        <v>0</v>
      </c>
      <c r="AM41" s="78"/>
      <c r="AN41" s="78"/>
      <c r="AO41" s="78"/>
    </row>
    <row r="42" ht="22.5" customHeight="1">
      <c r="A42" s="83">
        <v>36.0</v>
      </c>
      <c r="B42" s="104">
        <v>2.354802050069E12</v>
      </c>
      <c r="C42" s="105" t="s">
        <v>566</v>
      </c>
      <c r="D42" s="106" t="s">
        <v>176</v>
      </c>
      <c r="E42" s="164"/>
      <c r="F42" s="87"/>
      <c r="G42" s="87"/>
      <c r="H42" s="87"/>
      <c r="I42" s="164"/>
      <c r="J42" s="164"/>
      <c r="K42" s="87"/>
      <c r="L42" s="164"/>
      <c r="M42" s="164"/>
      <c r="N42" s="87"/>
      <c r="O42" s="87"/>
      <c r="P42" s="87"/>
      <c r="Q42" s="87"/>
      <c r="R42" s="164"/>
      <c r="S42" s="164"/>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v>2.35480205007E12</v>
      </c>
      <c r="C43" s="105" t="s">
        <v>567</v>
      </c>
      <c r="D43" s="106" t="s">
        <v>184</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2.354802050071E12</v>
      </c>
      <c r="C44" s="105" t="s">
        <v>568</v>
      </c>
      <c r="D44" s="106" t="s">
        <v>140</v>
      </c>
      <c r="E44" s="87"/>
      <c r="F44" s="87"/>
      <c r="G44" s="87"/>
      <c r="H44" s="87"/>
      <c r="I44" s="87"/>
      <c r="J44" s="87"/>
      <c r="K44" s="87"/>
      <c r="L44" s="87"/>
      <c r="M44" s="87"/>
      <c r="N44" s="87"/>
      <c r="O44" s="87"/>
      <c r="P44" s="164"/>
      <c r="Q44" s="164"/>
      <c r="R44" s="87"/>
      <c r="S44" s="87"/>
      <c r="T44" s="87"/>
      <c r="U44" s="87"/>
      <c r="V44" s="87"/>
      <c r="W44" s="87"/>
      <c r="X44" s="87"/>
      <c r="Y44" s="164"/>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2.354802050072E12</v>
      </c>
      <c r="C45" s="105" t="s">
        <v>569</v>
      </c>
      <c r="D45" s="106" t="s">
        <v>136</v>
      </c>
      <c r="E45" s="164"/>
      <c r="F45" s="164"/>
      <c r="G45" s="164"/>
      <c r="H45" s="87"/>
      <c r="I45" s="164"/>
      <c r="J45" s="164"/>
      <c r="K45" s="164"/>
      <c r="L45" s="87"/>
      <c r="M45" s="164"/>
      <c r="N45" s="164"/>
      <c r="O45" s="164"/>
      <c r="P45" s="164"/>
      <c r="Q45" s="164"/>
      <c r="R45" s="164"/>
      <c r="S45" s="164"/>
      <c r="T45" s="164"/>
      <c r="U45" s="164"/>
      <c r="V45" s="164"/>
      <c r="W45" s="164"/>
      <c r="X45" s="164"/>
      <c r="Y45" s="164"/>
      <c r="Z45" s="164"/>
      <c r="AA45" s="164"/>
      <c r="AB45" s="164"/>
      <c r="AC45" s="164"/>
      <c r="AD45" s="164"/>
      <c r="AE45" s="164"/>
      <c r="AF45" s="164"/>
      <c r="AG45" s="87"/>
      <c r="AH45" s="164"/>
      <c r="AI45" s="87"/>
      <c r="AJ45" s="90">
        <f t="shared" si="3"/>
        <v>0</v>
      </c>
      <c r="AK45" s="9">
        <f t="shared" si="4"/>
        <v>0</v>
      </c>
      <c r="AL45" s="9">
        <f t="shared" si="5"/>
        <v>0</v>
      </c>
      <c r="AM45" s="78"/>
      <c r="AN45" s="78"/>
      <c r="AO45" s="78"/>
    </row>
    <row r="46" ht="22.5" customHeight="1">
      <c r="A46" s="83">
        <v>40.0</v>
      </c>
      <c r="B46" s="104">
        <v>2.354802050073E12</v>
      </c>
      <c r="C46" s="105" t="s">
        <v>570</v>
      </c>
      <c r="D46" s="106" t="s">
        <v>393</v>
      </c>
      <c r="E46" s="87"/>
      <c r="F46" s="87"/>
      <c r="G46" s="87"/>
      <c r="H46" s="87"/>
      <c r="I46" s="164"/>
      <c r="J46" s="87"/>
      <c r="K46" s="87"/>
      <c r="L46" s="87"/>
      <c r="M46" s="87"/>
      <c r="N46" s="87"/>
      <c r="O46" s="164"/>
      <c r="P46" s="87"/>
      <c r="Q46" s="87"/>
      <c r="R46" s="87"/>
      <c r="S46" s="164"/>
      <c r="T46" s="164"/>
      <c r="U46" s="87"/>
      <c r="V46" s="87"/>
      <c r="W46" s="87"/>
      <c r="X46" s="87"/>
      <c r="Y46" s="87"/>
      <c r="Z46" s="87"/>
      <c r="AA46" s="164"/>
      <c r="AB46" s="87"/>
      <c r="AC46" s="87"/>
      <c r="AD46" s="87"/>
      <c r="AE46" s="164"/>
      <c r="AF46" s="87"/>
      <c r="AG46" s="87"/>
      <c r="AH46" s="164"/>
      <c r="AI46" s="87"/>
      <c r="AJ46" s="90">
        <f t="shared" si="3"/>
        <v>0</v>
      </c>
      <c r="AK46" s="9">
        <f t="shared" si="4"/>
        <v>0</v>
      </c>
      <c r="AL46" s="9">
        <f t="shared" si="5"/>
        <v>0</v>
      </c>
      <c r="AM46" s="78"/>
      <c r="AN46" s="78"/>
      <c r="AO46" s="78"/>
    </row>
    <row r="47" ht="22.5" customHeight="1">
      <c r="A47" s="83">
        <v>41.0</v>
      </c>
      <c r="B47" s="104">
        <v>2.354802050074E12</v>
      </c>
      <c r="C47" s="105" t="s">
        <v>571</v>
      </c>
      <c r="D47" s="106" t="s">
        <v>572</v>
      </c>
      <c r="E47" s="87"/>
      <c r="F47" s="164"/>
      <c r="G47" s="164"/>
      <c r="H47" s="164"/>
      <c r="I47" s="87"/>
      <c r="J47" s="87"/>
      <c r="K47" s="87"/>
      <c r="L47" s="87"/>
      <c r="M47" s="87"/>
      <c r="N47" s="87"/>
      <c r="O47" s="87"/>
      <c r="P47" s="87"/>
      <c r="Q47" s="164"/>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v>2.354802050075E12</v>
      </c>
      <c r="C48" s="105" t="s">
        <v>368</v>
      </c>
      <c r="D48" s="106" t="s">
        <v>123</v>
      </c>
      <c r="E48" s="87"/>
      <c r="F48" s="87"/>
      <c r="G48" s="87"/>
      <c r="H48" s="87"/>
      <c r="I48" s="87"/>
      <c r="J48" s="164"/>
      <c r="K48" s="87"/>
      <c r="L48" s="87"/>
      <c r="M48" s="87"/>
      <c r="N48" s="87"/>
      <c r="O48" s="164"/>
      <c r="P48" s="87"/>
      <c r="Q48" s="164"/>
      <c r="R48" s="87"/>
      <c r="S48" s="87"/>
      <c r="T48" s="164"/>
      <c r="U48" s="87"/>
      <c r="V48" s="87"/>
      <c r="W48" s="87"/>
      <c r="X48" s="87"/>
      <c r="Y48" s="87"/>
      <c r="Z48" s="87"/>
      <c r="AA48" s="87"/>
      <c r="AB48" s="87"/>
      <c r="AC48" s="87"/>
      <c r="AD48" s="87"/>
      <c r="AE48" s="164"/>
      <c r="AF48" s="87"/>
      <c r="AG48" s="87"/>
      <c r="AH48" s="87"/>
      <c r="AI48" s="87"/>
      <c r="AJ48" s="90">
        <f t="shared" si="3"/>
        <v>0</v>
      </c>
      <c r="AK48" s="9">
        <f t="shared" si="4"/>
        <v>0</v>
      </c>
      <c r="AL48" s="9">
        <f t="shared" si="5"/>
        <v>0</v>
      </c>
      <c r="AM48" s="78"/>
      <c r="AN48" s="78"/>
      <c r="AO48" s="78"/>
    </row>
    <row r="49" ht="22.5" customHeight="1">
      <c r="A49" s="83">
        <v>43.0</v>
      </c>
      <c r="B49" s="104">
        <v>2.354802050076E12</v>
      </c>
      <c r="C49" s="105" t="s">
        <v>573</v>
      </c>
      <c r="D49" s="106" t="s">
        <v>574</v>
      </c>
      <c r="E49" s="164"/>
      <c r="F49" s="164"/>
      <c r="G49" s="164"/>
      <c r="H49" s="87"/>
      <c r="I49" s="164"/>
      <c r="J49" s="164"/>
      <c r="K49" s="164"/>
      <c r="L49" s="87"/>
      <c r="M49" s="164"/>
      <c r="N49" s="164"/>
      <c r="O49" s="87"/>
      <c r="P49" s="164"/>
      <c r="Q49" s="164"/>
      <c r="R49" s="164"/>
      <c r="S49" s="164"/>
      <c r="T49" s="164"/>
      <c r="U49" s="87"/>
      <c r="V49" s="87"/>
      <c r="W49" s="164"/>
      <c r="X49" s="164"/>
      <c r="Y49" s="164"/>
      <c r="Z49" s="164"/>
      <c r="AA49" s="164"/>
      <c r="AB49" s="164"/>
      <c r="AC49" s="164"/>
      <c r="AD49" s="164"/>
      <c r="AE49" s="164"/>
      <c r="AF49" s="164"/>
      <c r="AG49" s="87"/>
      <c r="AH49" s="164"/>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0</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575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99">
        <v>2.354802050081E12</v>
      </c>
      <c r="C7" s="100" t="s">
        <v>576</v>
      </c>
      <c r="D7" s="101"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v>2.354802050082E12</v>
      </c>
      <c r="C8" s="105" t="s">
        <v>529</v>
      </c>
      <c r="D8" s="106"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04">
        <v>2.354802050083E12</v>
      </c>
      <c r="C9" s="105" t="s">
        <v>176</v>
      </c>
      <c r="D9" s="106" t="s">
        <v>577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v>2.354802050084E12</v>
      </c>
      <c r="C10" s="105" t="s">
        <v>578</v>
      </c>
      <c r="D10" s="106" t="s">
        <v>579</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v>2.354802050085E12</v>
      </c>
      <c r="C11" s="184" t="s">
        <v>580</v>
      </c>
      <c r="D11" s="185" t="s">
        <v>47</v>
      </c>
      <c r="E11" s="87"/>
      <c r="F11" s="87"/>
      <c r="G11" s="87"/>
      <c r="H11" s="87"/>
      <c r="I11" s="87"/>
      <c r="J11" s="87"/>
      <c r="K11" s="188"/>
      <c r="L11" s="87"/>
      <c r="M11" s="87"/>
      <c r="N11" s="188"/>
      <c r="O11" s="188"/>
      <c r="P11" s="188"/>
      <c r="Q11" s="188"/>
      <c r="R11" s="188"/>
      <c r="S11" s="87"/>
      <c r="T11" s="87"/>
      <c r="U11" s="188"/>
      <c r="V11" s="188"/>
      <c r="W11" s="188"/>
      <c r="X11" s="188"/>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v>2.354802050086E12</v>
      </c>
      <c r="C12" s="105" t="s">
        <v>529</v>
      </c>
      <c r="D12" s="106" t="s">
        <v>581</v>
      </c>
      <c r="E12" s="87"/>
      <c r="F12" s="87"/>
      <c r="G12" s="87"/>
      <c r="H12" s="87"/>
      <c r="I12" s="87"/>
      <c r="J12" s="87"/>
      <c r="K12" s="189"/>
      <c r="L12" s="87"/>
      <c r="M12" s="87"/>
      <c r="N12" s="189"/>
      <c r="O12" s="189"/>
      <c r="P12" s="189"/>
      <c r="Q12" s="189"/>
      <c r="R12" s="189"/>
      <c r="S12" s="87"/>
      <c r="T12" s="87"/>
      <c r="U12" s="189"/>
      <c r="V12" s="189"/>
      <c r="W12" s="189"/>
      <c r="X12" s="189"/>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2.354802050087E12</v>
      </c>
      <c r="C13" s="105" t="s">
        <v>582</v>
      </c>
      <c r="D13" s="106" t="s">
        <v>583</v>
      </c>
      <c r="E13" s="87"/>
      <c r="F13" s="87"/>
      <c r="G13" s="87"/>
      <c r="H13" s="87"/>
      <c r="I13" s="87"/>
      <c r="J13" s="87"/>
      <c r="K13" s="189"/>
      <c r="L13" s="87"/>
      <c r="M13" s="87"/>
      <c r="N13" s="189"/>
      <c r="O13" s="189"/>
      <c r="P13" s="189"/>
      <c r="Q13" s="189"/>
      <c r="R13" s="189"/>
      <c r="S13" s="87"/>
      <c r="T13" s="87"/>
      <c r="U13" s="189"/>
      <c r="V13" s="189"/>
      <c r="W13" s="189"/>
      <c r="X13" s="189"/>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v>2.354802050088E12</v>
      </c>
      <c r="C14" s="105" t="s">
        <v>582</v>
      </c>
      <c r="D14" s="106" t="s">
        <v>584</v>
      </c>
      <c r="E14" s="87"/>
      <c r="F14" s="87"/>
      <c r="G14" s="87"/>
      <c r="H14" s="87"/>
      <c r="I14" s="87"/>
      <c r="J14" s="87"/>
      <c r="K14" s="189"/>
      <c r="L14" s="87"/>
      <c r="M14" s="87"/>
      <c r="N14" s="189"/>
      <c r="O14" s="189"/>
      <c r="P14" s="189"/>
      <c r="Q14" s="189"/>
      <c r="R14" s="189"/>
      <c r="S14" s="87"/>
      <c r="T14" s="87"/>
      <c r="U14" s="189"/>
      <c r="V14" s="189"/>
      <c r="W14" s="189"/>
      <c r="X14" s="189"/>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v>2.354802050089E12</v>
      </c>
      <c r="C15" s="105" t="s">
        <v>585</v>
      </c>
      <c r="D15" s="106" t="s">
        <v>261</v>
      </c>
      <c r="E15" s="87"/>
      <c r="F15" s="87"/>
      <c r="G15" s="87"/>
      <c r="H15" s="87"/>
      <c r="I15" s="87"/>
      <c r="J15" s="87"/>
      <c r="K15" s="189"/>
      <c r="L15" s="87"/>
      <c r="M15" s="87"/>
      <c r="N15" s="189"/>
      <c r="O15" s="189"/>
      <c r="P15" s="189"/>
      <c r="Q15" s="189"/>
      <c r="R15" s="189"/>
      <c r="S15" s="87"/>
      <c r="T15" s="87"/>
      <c r="U15" s="189"/>
      <c r="V15" s="189"/>
      <c r="W15" s="189"/>
      <c r="X15" s="189"/>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2.35480205009E12</v>
      </c>
      <c r="C16" s="105" t="s">
        <v>586</v>
      </c>
      <c r="D16" s="106" t="s">
        <v>59</v>
      </c>
      <c r="E16" s="87"/>
      <c r="F16" s="87"/>
      <c r="G16" s="87"/>
      <c r="H16" s="87"/>
      <c r="I16" s="87"/>
      <c r="J16" s="87"/>
      <c r="K16" s="189"/>
      <c r="L16" s="87"/>
      <c r="M16" s="87"/>
      <c r="N16" s="189"/>
      <c r="O16" s="189"/>
      <c r="P16" s="189"/>
      <c r="Q16" s="189"/>
      <c r="R16" s="189"/>
      <c r="S16" s="87"/>
      <c r="T16" s="87"/>
      <c r="U16" s="189"/>
      <c r="V16" s="189"/>
      <c r="W16" s="189"/>
      <c r="X16" s="189"/>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v>2.354802050091E12</v>
      </c>
      <c r="C17" s="105" t="s">
        <v>587</v>
      </c>
      <c r="D17" s="106" t="s">
        <v>63</v>
      </c>
      <c r="E17" s="87"/>
      <c r="F17" s="87"/>
      <c r="G17" s="87"/>
      <c r="H17" s="87"/>
      <c r="I17" s="87"/>
      <c r="J17" s="87"/>
      <c r="K17" s="189"/>
      <c r="L17" s="87"/>
      <c r="M17" s="87"/>
      <c r="N17" s="189"/>
      <c r="O17" s="189"/>
      <c r="P17" s="189"/>
      <c r="Q17" s="189"/>
      <c r="R17" s="189"/>
      <c r="S17" s="87"/>
      <c r="T17" s="87"/>
      <c r="U17" s="189"/>
      <c r="V17" s="189"/>
      <c r="W17" s="189"/>
      <c r="X17" s="189"/>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2.354802050092E12</v>
      </c>
      <c r="C18" s="105" t="s">
        <v>588</v>
      </c>
      <c r="D18" s="106" t="s">
        <v>589</v>
      </c>
      <c r="E18" s="87"/>
      <c r="F18" s="87"/>
      <c r="G18" s="87"/>
      <c r="H18" s="87"/>
      <c r="I18" s="87"/>
      <c r="J18" s="87"/>
      <c r="K18" s="189"/>
      <c r="L18" s="87"/>
      <c r="M18" s="87"/>
      <c r="N18" s="189"/>
      <c r="O18" s="189"/>
      <c r="P18" s="189"/>
      <c r="Q18" s="189"/>
      <c r="R18" s="189"/>
      <c r="S18" s="87"/>
      <c r="T18" s="87"/>
      <c r="U18" s="189"/>
      <c r="V18" s="189"/>
      <c r="W18" s="189"/>
      <c r="X18" s="189"/>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v>2.354802050093E12</v>
      </c>
      <c r="C19" s="105" t="s">
        <v>529</v>
      </c>
      <c r="D19" s="106" t="s">
        <v>69</v>
      </c>
      <c r="E19" s="87"/>
      <c r="F19" s="87"/>
      <c r="G19" s="87"/>
      <c r="H19" s="87"/>
      <c r="I19" s="87"/>
      <c r="J19" s="87"/>
      <c r="K19" s="190"/>
      <c r="L19" s="87"/>
      <c r="M19" s="87"/>
      <c r="N19" s="190"/>
      <c r="O19" s="190"/>
      <c r="P19" s="190"/>
      <c r="Q19" s="190"/>
      <c r="R19" s="190"/>
      <c r="S19" s="87"/>
      <c r="T19" s="87"/>
      <c r="U19" s="190"/>
      <c r="V19" s="190"/>
      <c r="W19" s="190"/>
      <c r="X19" s="190"/>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2.354802050094E12</v>
      </c>
      <c r="C20" s="105" t="s">
        <v>590</v>
      </c>
      <c r="D20" s="106" t="s">
        <v>69</v>
      </c>
      <c r="E20" s="87"/>
      <c r="F20" s="87"/>
      <c r="G20" s="87"/>
      <c r="H20" s="87"/>
      <c r="I20" s="87"/>
      <c r="J20" s="87"/>
      <c r="K20" s="189"/>
      <c r="L20" s="87"/>
      <c r="M20" s="87"/>
      <c r="N20" s="189"/>
      <c r="O20" s="189"/>
      <c r="P20" s="189"/>
      <c r="Q20" s="189"/>
      <c r="R20" s="189"/>
      <c r="S20" s="87"/>
      <c r="T20" s="87"/>
      <c r="U20" s="189"/>
      <c r="V20" s="189"/>
      <c r="W20" s="189"/>
      <c r="X20" s="189"/>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2.354802050095E12</v>
      </c>
      <c r="C21" s="105" t="s">
        <v>591</v>
      </c>
      <c r="D21" s="106" t="s">
        <v>161</v>
      </c>
      <c r="E21" s="87"/>
      <c r="F21" s="87"/>
      <c r="G21" s="87"/>
      <c r="H21" s="87"/>
      <c r="I21" s="87"/>
      <c r="J21" s="87"/>
      <c r="K21" s="189"/>
      <c r="L21" s="87"/>
      <c r="M21" s="87"/>
      <c r="N21" s="189"/>
      <c r="O21" s="189"/>
      <c r="P21" s="189"/>
      <c r="Q21" s="189"/>
      <c r="R21" s="189"/>
      <c r="S21" s="87"/>
      <c r="T21" s="87"/>
      <c r="U21" s="189"/>
      <c r="V21" s="189"/>
      <c r="W21" s="189"/>
      <c r="X21" s="189"/>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v>2.354802050096E12</v>
      </c>
      <c r="C22" s="105" t="s">
        <v>592</v>
      </c>
      <c r="D22" s="106" t="s">
        <v>593</v>
      </c>
      <c r="E22" s="87"/>
      <c r="F22" s="87"/>
      <c r="G22" s="87"/>
      <c r="H22" s="87"/>
      <c r="I22" s="87"/>
      <c r="J22" s="87"/>
      <c r="K22" s="190"/>
      <c r="L22" s="87"/>
      <c r="M22" s="87"/>
      <c r="N22" s="190"/>
      <c r="O22" s="190"/>
      <c r="P22" s="190"/>
      <c r="Q22" s="190"/>
      <c r="R22" s="190"/>
      <c r="S22" s="87"/>
      <c r="T22" s="87"/>
      <c r="U22" s="190"/>
      <c r="V22" s="190"/>
      <c r="W22" s="190"/>
      <c r="X22" s="190"/>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2.354802050097E12</v>
      </c>
      <c r="C23" s="105" t="s">
        <v>594</v>
      </c>
      <c r="D23" s="106" t="s">
        <v>595</v>
      </c>
      <c r="E23" s="87"/>
      <c r="F23" s="87"/>
      <c r="G23" s="87"/>
      <c r="H23" s="87"/>
      <c r="I23" s="87"/>
      <c r="J23" s="87"/>
      <c r="K23" s="189"/>
      <c r="L23" s="87"/>
      <c r="M23" s="87"/>
      <c r="N23" s="189"/>
      <c r="O23" s="189"/>
      <c r="P23" s="189"/>
      <c r="Q23" s="189"/>
      <c r="R23" s="189"/>
      <c r="S23" s="87"/>
      <c r="T23" s="87"/>
      <c r="U23" s="189"/>
      <c r="V23" s="189"/>
      <c r="W23" s="189"/>
      <c r="X23" s="189"/>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2.354802050098E12</v>
      </c>
      <c r="C24" s="105" t="s">
        <v>596</v>
      </c>
      <c r="D24" s="106" t="s">
        <v>597</v>
      </c>
      <c r="E24" s="87"/>
      <c r="F24" s="87"/>
      <c r="G24" s="87"/>
      <c r="H24" s="87"/>
      <c r="I24" s="87"/>
      <c r="J24" s="87"/>
      <c r="K24" s="189"/>
      <c r="L24" s="87"/>
      <c r="M24" s="87"/>
      <c r="N24" s="189"/>
      <c r="O24" s="189"/>
      <c r="P24" s="189"/>
      <c r="Q24" s="189"/>
      <c r="R24" s="189"/>
      <c r="S24" s="87"/>
      <c r="T24" s="87"/>
      <c r="U24" s="189"/>
      <c r="V24" s="189"/>
      <c r="W24" s="189"/>
      <c r="X24" s="189"/>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v>2.354802050099E12</v>
      </c>
      <c r="C25" s="105" t="s">
        <v>598</v>
      </c>
      <c r="D25" s="106" t="s">
        <v>102</v>
      </c>
      <c r="E25" s="87"/>
      <c r="F25" s="87"/>
      <c r="G25" s="87"/>
      <c r="H25" s="87"/>
      <c r="I25" s="87"/>
      <c r="J25" s="87"/>
      <c r="K25" s="190"/>
      <c r="L25" s="87"/>
      <c r="M25" s="87"/>
      <c r="N25" s="190"/>
      <c r="O25" s="190"/>
      <c r="P25" s="190"/>
      <c r="Q25" s="190"/>
      <c r="R25" s="190"/>
      <c r="S25" s="87"/>
      <c r="T25" s="87"/>
      <c r="U25" s="190"/>
      <c r="V25" s="190"/>
      <c r="W25" s="190"/>
      <c r="X25" s="190"/>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2.3548020501E12</v>
      </c>
      <c r="C26" s="105" t="s">
        <v>599</v>
      </c>
      <c r="D26" s="106" t="s">
        <v>102</v>
      </c>
      <c r="E26" s="87"/>
      <c r="F26" s="87"/>
      <c r="G26" s="87"/>
      <c r="H26" s="87"/>
      <c r="I26" s="87"/>
      <c r="J26" s="87"/>
      <c r="K26" s="190"/>
      <c r="L26" s="87"/>
      <c r="M26" s="87"/>
      <c r="N26" s="190"/>
      <c r="O26" s="190"/>
      <c r="P26" s="190"/>
      <c r="Q26" s="190"/>
      <c r="R26" s="190"/>
      <c r="S26" s="87"/>
      <c r="T26" s="87"/>
      <c r="U26" s="190"/>
      <c r="V26" s="190"/>
      <c r="W26" s="190"/>
      <c r="X26" s="190"/>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04">
        <v>2.354802050101E12</v>
      </c>
      <c r="C27" s="105" t="s">
        <v>600</v>
      </c>
      <c r="D27" s="106" t="s">
        <v>102</v>
      </c>
      <c r="E27" s="87"/>
      <c r="F27" s="87"/>
      <c r="G27" s="87"/>
      <c r="H27" s="87"/>
      <c r="I27" s="87"/>
      <c r="J27" s="87"/>
      <c r="K27" s="189"/>
      <c r="L27" s="87"/>
      <c r="M27" s="87"/>
      <c r="N27" s="189"/>
      <c r="O27" s="189"/>
      <c r="P27" s="189"/>
      <c r="Q27" s="189"/>
      <c r="R27" s="189"/>
      <c r="S27" s="87"/>
      <c r="T27" s="87"/>
      <c r="U27" s="189"/>
      <c r="V27" s="189"/>
      <c r="W27" s="189"/>
      <c r="X27" s="189"/>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04">
        <v>2.354802050102E12</v>
      </c>
      <c r="C28" s="105" t="s">
        <v>601</v>
      </c>
      <c r="D28" s="106" t="s">
        <v>602</v>
      </c>
      <c r="E28" s="87"/>
      <c r="F28" s="87"/>
      <c r="G28" s="87"/>
      <c r="H28" s="87"/>
      <c r="I28" s="87"/>
      <c r="J28" s="87"/>
      <c r="K28" s="190"/>
      <c r="L28" s="87"/>
      <c r="M28" s="87"/>
      <c r="N28" s="190"/>
      <c r="O28" s="190"/>
      <c r="P28" s="190"/>
      <c r="Q28" s="190"/>
      <c r="R28" s="190"/>
      <c r="S28" s="87"/>
      <c r="T28" s="87"/>
      <c r="U28" s="190"/>
      <c r="V28" s="190"/>
      <c r="W28" s="190"/>
      <c r="X28" s="190"/>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04">
        <v>2.354802050103E12</v>
      </c>
      <c r="C29" s="105" t="s">
        <v>603</v>
      </c>
      <c r="D29" s="106" t="s">
        <v>602</v>
      </c>
      <c r="E29" s="87"/>
      <c r="F29" s="87"/>
      <c r="G29" s="87"/>
      <c r="H29" s="87"/>
      <c r="I29" s="87"/>
      <c r="J29" s="87"/>
      <c r="K29" s="190"/>
      <c r="L29" s="87"/>
      <c r="M29" s="87"/>
      <c r="N29" s="190"/>
      <c r="O29" s="190"/>
      <c r="P29" s="190"/>
      <c r="Q29" s="190"/>
      <c r="R29" s="190"/>
      <c r="S29" s="87"/>
      <c r="T29" s="87"/>
      <c r="U29" s="190"/>
      <c r="V29" s="190"/>
      <c r="W29" s="190"/>
      <c r="X29" s="190"/>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2.354802050104E12</v>
      </c>
      <c r="C30" s="105" t="s">
        <v>604</v>
      </c>
      <c r="D30" s="106" t="s">
        <v>104</v>
      </c>
      <c r="E30" s="87"/>
      <c r="F30" s="87"/>
      <c r="G30" s="87"/>
      <c r="H30" s="87"/>
      <c r="I30" s="87"/>
      <c r="J30" s="87"/>
      <c r="K30" s="190"/>
      <c r="L30" s="87"/>
      <c r="M30" s="87"/>
      <c r="N30" s="190"/>
      <c r="O30" s="190"/>
      <c r="P30" s="190"/>
      <c r="Q30" s="190"/>
      <c r="R30" s="190"/>
      <c r="S30" s="87"/>
      <c r="T30" s="87"/>
      <c r="U30" s="190"/>
      <c r="V30" s="190"/>
      <c r="W30" s="190"/>
      <c r="X30" s="190"/>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2.354802050105E12</v>
      </c>
      <c r="C31" s="105" t="s">
        <v>605</v>
      </c>
      <c r="D31" s="106" t="s">
        <v>236</v>
      </c>
      <c r="E31" s="87"/>
      <c r="F31" s="87"/>
      <c r="G31" s="87"/>
      <c r="H31" s="87"/>
      <c r="I31" s="87"/>
      <c r="J31" s="87"/>
      <c r="K31" s="190"/>
      <c r="L31" s="87"/>
      <c r="M31" s="87"/>
      <c r="N31" s="190"/>
      <c r="O31" s="190"/>
      <c r="P31" s="190"/>
      <c r="Q31" s="190"/>
      <c r="R31" s="190"/>
      <c r="S31" s="87"/>
      <c r="T31" s="87"/>
      <c r="U31" s="190"/>
      <c r="V31" s="190"/>
      <c r="W31" s="190"/>
      <c r="X31" s="190"/>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04">
        <v>2.354802050106E12</v>
      </c>
      <c r="C32" s="105" t="s">
        <v>606</v>
      </c>
      <c r="D32" s="106" t="s">
        <v>236</v>
      </c>
      <c r="E32" s="87"/>
      <c r="F32" s="87"/>
      <c r="G32" s="87"/>
      <c r="H32" s="87"/>
      <c r="I32" s="87"/>
      <c r="J32" s="87"/>
      <c r="K32" s="190"/>
      <c r="L32" s="87"/>
      <c r="M32" s="87"/>
      <c r="N32" s="190"/>
      <c r="O32" s="190"/>
      <c r="P32" s="190"/>
      <c r="Q32" s="190"/>
      <c r="R32" s="190"/>
      <c r="S32" s="87"/>
      <c r="T32" s="87"/>
      <c r="U32" s="190"/>
      <c r="V32" s="190"/>
      <c r="W32" s="190"/>
      <c r="X32" s="190"/>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04">
        <v>2.354802050107E12</v>
      </c>
      <c r="C33" s="105" t="s">
        <v>607</v>
      </c>
      <c r="D33" s="106" t="s">
        <v>173</v>
      </c>
      <c r="E33" s="87"/>
      <c r="F33" s="87"/>
      <c r="G33" s="87"/>
      <c r="H33" s="87"/>
      <c r="I33" s="87"/>
      <c r="J33" s="87"/>
      <c r="K33" s="190"/>
      <c r="L33" s="87"/>
      <c r="M33" s="87"/>
      <c r="N33" s="190"/>
      <c r="O33" s="190"/>
      <c r="P33" s="190"/>
      <c r="Q33" s="190"/>
      <c r="R33" s="190"/>
      <c r="S33" s="87"/>
      <c r="T33" s="87"/>
      <c r="U33" s="190"/>
      <c r="V33" s="190"/>
      <c r="W33" s="190"/>
      <c r="X33" s="190"/>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04">
        <v>2.354802050108E12</v>
      </c>
      <c r="C34" s="105" t="s">
        <v>608</v>
      </c>
      <c r="D34" s="106" t="s">
        <v>552</v>
      </c>
      <c r="E34" s="87"/>
      <c r="F34" s="87"/>
      <c r="G34" s="87"/>
      <c r="H34" s="87"/>
      <c r="I34" s="87"/>
      <c r="J34" s="87"/>
      <c r="K34" s="190"/>
      <c r="L34" s="87"/>
      <c r="M34" s="87"/>
      <c r="N34" s="190"/>
      <c r="O34" s="190"/>
      <c r="P34" s="190"/>
      <c r="Q34" s="190"/>
      <c r="R34" s="190"/>
      <c r="S34" s="87"/>
      <c r="T34" s="87"/>
      <c r="U34" s="190"/>
      <c r="V34" s="190"/>
      <c r="W34" s="190"/>
      <c r="X34" s="190"/>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2.354802050109E12</v>
      </c>
      <c r="C35" s="105" t="s">
        <v>609</v>
      </c>
      <c r="D35" s="106" t="s">
        <v>109</v>
      </c>
      <c r="E35" s="87"/>
      <c r="F35" s="87"/>
      <c r="G35" s="87"/>
      <c r="H35" s="87"/>
      <c r="I35" s="87"/>
      <c r="J35" s="87"/>
      <c r="K35" s="190"/>
      <c r="L35" s="87"/>
      <c r="M35" s="87"/>
      <c r="N35" s="190"/>
      <c r="O35" s="190"/>
      <c r="P35" s="190"/>
      <c r="Q35" s="190"/>
      <c r="R35" s="190"/>
      <c r="S35" s="87"/>
      <c r="T35" s="87"/>
      <c r="U35" s="190"/>
      <c r="V35" s="190"/>
      <c r="W35" s="190"/>
      <c r="X35" s="190"/>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2.35480205011E12</v>
      </c>
      <c r="C36" s="105" t="s">
        <v>610</v>
      </c>
      <c r="D36" s="106" t="s">
        <v>240</v>
      </c>
      <c r="E36" s="87"/>
      <c r="F36" s="87"/>
      <c r="G36" s="87"/>
      <c r="H36" s="87"/>
      <c r="I36" s="87"/>
      <c r="J36" s="87"/>
      <c r="K36" s="190"/>
      <c r="L36" s="87"/>
      <c r="M36" s="87"/>
      <c r="N36" s="190"/>
      <c r="O36" s="190"/>
      <c r="P36" s="190"/>
      <c r="Q36" s="190"/>
      <c r="R36" s="190"/>
      <c r="S36" s="87"/>
      <c r="T36" s="87"/>
      <c r="U36" s="190"/>
      <c r="V36" s="190"/>
      <c r="W36" s="190"/>
      <c r="X36" s="190"/>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v>2.354802050111E12</v>
      </c>
      <c r="C37" s="105" t="s">
        <v>611</v>
      </c>
      <c r="D37" s="106" t="s">
        <v>612</v>
      </c>
      <c r="E37" s="87"/>
      <c r="F37" s="87"/>
      <c r="G37" s="87"/>
      <c r="H37" s="87"/>
      <c r="I37" s="87"/>
      <c r="J37" s="87"/>
      <c r="K37" s="190"/>
      <c r="L37" s="87"/>
      <c r="M37" s="87"/>
      <c r="N37" s="190"/>
      <c r="O37" s="190"/>
      <c r="P37" s="190"/>
      <c r="Q37" s="190"/>
      <c r="R37" s="190"/>
      <c r="S37" s="87"/>
      <c r="T37" s="87"/>
      <c r="U37" s="190"/>
      <c r="V37" s="190"/>
      <c r="W37" s="190"/>
      <c r="X37" s="190"/>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v>2.354802050112E12</v>
      </c>
      <c r="C38" s="105" t="s">
        <v>613</v>
      </c>
      <c r="D38" s="106" t="s">
        <v>614</v>
      </c>
      <c r="E38" s="87"/>
      <c r="F38" s="87"/>
      <c r="G38" s="87"/>
      <c r="H38" s="87"/>
      <c r="I38" s="87"/>
      <c r="J38" s="87"/>
      <c r="K38" s="189"/>
      <c r="L38" s="87"/>
      <c r="M38" s="87"/>
      <c r="N38" s="189"/>
      <c r="O38" s="189"/>
      <c r="P38" s="189"/>
      <c r="Q38" s="189"/>
      <c r="R38" s="189"/>
      <c r="S38" s="87"/>
      <c r="T38" s="87"/>
      <c r="U38" s="189"/>
      <c r="V38" s="189"/>
      <c r="W38" s="189"/>
      <c r="X38" s="189"/>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2.354802050113E12</v>
      </c>
      <c r="C39" s="105" t="s">
        <v>582</v>
      </c>
      <c r="D39" s="106" t="s">
        <v>245</v>
      </c>
      <c r="E39" s="87"/>
      <c r="F39" s="87"/>
      <c r="G39" s="87"/>
      <c r="H39" s="87"/>
      <c r="I39" s="87"/>
      <c r="J39" s="87"/>
      <c r="K39" s="190"/>
      <c r="L39" s="87"/>
      <c r="M39" s="87"/>
      <c r="N39" s="190"/>
      <c r="O39" s="190"/>
      <c r="P39" s="190"/>
      <c r="Q39" s="190"/>
      <c r="R39" s="190"/>
      <c r="S39" s="87"/>
      <c r="T39" s="87"/>
      <c r="U39" s="190"/>
      <c r="V39" s="190"/>
      <c r="W39" s="190"/>
      <c r="X39" s="190"/>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2.354802050114E12</v>
      </c>
      <c r="C40" s="105" t="s">
        <v>615</v>
      </c>
      <c r="D40" s="106" t="s">
        <v>448</v>
      </c>
      <c r="E40" s="87"/>
      <c r="F40" s="87"/>
      <c r="G40" s="87"/>
      <c r="H40" s="87"/>
      <c r="I40" s="87"/>
      <c r="J40" s="87"/>
      <c r="K40" s="189"/>
      <c r="L40" s="87"/>
      <c r="M40" s="87"/>
      <c r="N40" s="189"/>
      <c r="O40" s="189"/>
      <c r="P40" s="189"/>
      <c r="Q40" s="189"/>
      <c r="R40" s="189"/>
      <c r="S40" s="87"/>
      <c r="T40" s="87"/>
      <c r="U40" s="189"/>
      <c r="V40" s="189"/>
      <c r="W40" s="189"/>
      <c r="X40" s="189"/>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v>2.354802050115E12</v>
      </c>
      <c r="C41" s="105" t="s">
        <v>616</v>
      </c>
      <c r="D41" s="106" t="s">
        <v>451</v>
      </c>
      <c r="E41" s="87"/>
      <c r="F41" s="87"/>
      <c r="G41" s="87"/>
      <c r="H41" s="87"/>
      <c r="I41" s="87"/>
      <c r="J41" s="87"/>
      <c r="K41" s="190"/>
      <c r="L41" s="87"/>
      <c r="M41" s="87"/>
      <c r="N41" s="190"/>
      <c r="O41" s="190"/>
      <c r="P41" s="190"/>
      <c r="Q41" s="190"/>
      <c r="R41" s="190"/>
      <c r="S41" s="87"/>
      <c r="T41" s="87"/>
      <c r="U41" s="190"/>
      <c r="V41" s="190"/>
      <c r="W41" s="190"/>
      <c r="X41" s="190"/>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v>2.354802050116E12</v>
      </c>
      <c r="C42" s="105" t="s">
        <v>617</v>
      </c>
      <c r="D42" s="106" t="s">
        <v>618</v>
      </c>
      <c r="E42" s="87"/>
      <c r="F42" s="87"/>
      <c r="G42" s="87"/>
      <c r="H42" s="87"/>
      <c r="I42" s="87"/>
      <c r="J42" s="87"/>
      <c r="K42" s="189"/>
      <c r="L42" s="87"/>
      <c r="M42" s="87"/>
      <c r="N42" s="189"/>
      <c r="O42" s="189"/>
      <c r="P42" s="189"/>
      <c r="Q42" s="189"/>
      <c r="R42" s="189"/>
      <c r="S42" s="87"/>
      <c r="T42" s="87"/>
      <c r="U42" s="189"/>
      <c r="V42" s="189"/>
      <c r="W42" s="189"/>
      <c r="X42" s="189"/>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v>2.354802050117E12</v>
      </c>
      <c r="C43" s="105" t="s">
        <v>619</v>
      </c>
      <c r="D43" s="106" t="s">
        <v>453</v>
      </c>
      <c r="E43" s="87"/>
      <c r="F43" s="87"/>
      <c r="G43" s="87"/>
      <c r="H43" s="87"/>
      <c r="I43" s="87"/>
      <c r="J43" s="87"/>
      <c r="K43" s="190"/>
      <c r="L43" s="87"/>
      <c r="M43" s="87"/>
      <c r="N43" s="190"/>
      <c r="O43" s="190"/>
      <c r="P43" s="190"/>
      <c r="Q43" s="190"/>
      <c r="R43" s="190"/>
      <c r="S43" s="87"/>
      <c r="T43" s="87"/>
      <c r="U43" s="190"/>
      <c r="V43" s="190"/>
      <c r="W43" s="190"/>
      <c r="X43" s="190"/>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2.354802050118E12</v>
      </c>
      <c r="C44" s="105" t="s">
        <v>620</v>
      </c>
      <c r="D44" s="106" t="s">
        <v>302</v>
      </c>
      <c r="E44" s="87"/>
      <c r="F44" s="87"/>
      <c r="G44" s="87"/>
      <c r="H44" s="87"/>
      <c r="I44" s="87"/>
      <c r="J44" s="87"/>
      <c r="K44" s="190"/>
      <c r="L44" s="87"/>
      <c r="M44" s="87"/>
      <c r="N44" s="190"/>
      <c r="O44" s="190"/>
      <c r="P44" s="190"/>
      <c r="Q44" s="190"/>
      <c r="R44" s="190"/>
      <c r="S44" s="87"/>
      <c r="T44" s="87"/>
      <c r="U44" s="190"/>
      <c r="V44" s="190"/>
      <c r="W44" s="190"/>
      <c r="X44" s="190"/>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2.354802050119E12</v>
      </c>
      <c r="C45" s="105" t="s">
        <v>621</v>
      </c>
      <c r="D45" s="106" t="s">
        <v>202</v>
      </c>
      <c r="E45" s="87"/>
      <c r="F45" s="87"/>
      <c r="G45" s="87"/>
      <c r="H45" s="87"/>
      <c r="I45" s="87"/>
      <c r="J45" s="87"/>
      <c r="K45" s="189"/>
      <c r="L45" s="87"/>
      <c r="M45" s="87"/>
      <c r="N45" s="189"/>
      <c r="O45" s="189"/>
      <c r="P45" s="189"/>
      <c r="Q45" s="189"/>
      <c r="R45" s="189"/>
      <c r="S45" s="87"/>
      <c r="T45" s="87"/>
      <c r="U45" s="189"/>
      <c r="V45" s="189"/>
      <c r="W45" s="189"/>
      <c r="X45" s="189"/>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v>2.35480205012E12</v>
      </c>
      <c r="C46" s="105" t="s">
        <v>529</v>
      </c>
      <c r="D46" s="106" t="s">
        <v>454</v>
      </c>
      <c r="E46" s="87"/>
      <c r="F46" s="87"/>
      <c r="G46" s="87"/>
      <c r="H46" s="87"/>
      <c r="I46" s="87"/>
      <c r="J46" s="87"/>
      <c r="K46" s="189"/>
      <c r="L46" s="87"/>
      <c r="M46" s="87"/>
      <c r="N46" s="189"/>
      <c r="O46" s="189"/>
      <c r="P46" s="189"/>
      <c r="Q46" s="189"/>
      <c r="R46" s="189"/>
      <c r="S46" s="87"/>
      <c r="T46" s="87"/>
      <c r="U46" s="189"/>
      <c r="V46" s="191" t="s">
        <v>32</v>
      </c>
      <c r="W46" s="189"/>
      <c r="X46" s="189"/>
      <c r="Y46" s="87"/>
      <c r="Z46" s="87"/>
      <c r="AA46" s="87"/>
      <c r="AB46" s="87"/>
      <c r="AC46" s="87"/>
      <c r="AD46" s="87"/>
      <c r="AE46" s="87"/>
      <c r="AF46" s="87"/>
      <c r="AG46" s="87"/>
      <c r="AH46" s="87"/>
      <c r="AI46" s="87"/>
      <c r="AJ46" s="90">
        <f t="shared" si="3"/>
        <v>1</v>
      </c>
      <c r="AK46" s="9">
        <f t="shared" si="4"/>
        <v>0</v>
      </c>
      <c r="AL46" s="9">
        <f t="shared" si="5"/>
        <v>0</v>
      </c>
      <c r="AM46" s="78"/>
      <c r="AN46" s="78"/>
      <c r="AO46" s="78"/>
    </row>
    <row r="47" ht="22.5" customHeight="1">
      <c r="A47" s="83">
        <v>41.0</v>
      </c>
      <c r="B47" s="104">
        <v>2.354802050121E12</v>
      </c>
      <c r="C47" s="105" t="s">
        <v>622</v>
      </c>
      <c r="D47" s="106" t="s">
        <v>386</v>
      </c>
      <c r="E47" s="87"/>
      <c r="F47" s="87"/>
      <c r="G47" s="87"/>
      <c r="H47" s="87"/>
      <c r="I47" s="87"/>
      <c r="J47" s="87"/>
      <c r="K47" s="189"/>
      <c r="L47" s="87"/>
      <c r="M47" s="87"/>
      <c r="N47" s="189"/>
      <c r="O47" s="189"/>
      <c r="P47" s="189"/>
      <c r="Q47" s="189"/>
      <c r="R47" s="189"/>
      <c r="S47" s="87"/>
      <c r="T47" s="87"/>
      <c r="U47" s="189"/>
      <c r="V47" s="189"/>
      <c r="W47" s="189"/>
      <c r="X47" s="189"/>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v>2.354802050122E12</v>
      </c>
      <c r="C48" s="105" t="s">
        <v>588</v>
      </c>
      <c r="D48" s="106" t="s">
        <v>623</v>
      </c>
      <c r="E48" s="87"/>
      <c r="F48" s="87"/>
      <c r="G48" s="87"/>
      <c r="H48" s="87"/>
      <c r="I48" s="87"/>
      <c r="J48" s="87"/>
      <c r="K48" s="190"/>
      <c r="L48" s="87"/>
      <c r="M48" s="87"/>
      <c r="N48" s="190"/>
      <c r="O48" s="190"/>
      <c r="P48" s="190"/>
      <c r="Q48" s="190"/>
      <c r="R48" s="190"/>
      <c r="S48" s="87"/>
      <c r="T48" s="87"/>
      <c r="U48" s="190"/>
      <c r="V48" s="190"/>
      <c r="W48" s="190"/>
      <c r="X48" s="190"/>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v>2.354802050123E12</v>
      </c>
      <c r="C49" s="105" t="s">
        <v>624</v>
      </c>
      <c r="D49" s="106" t="s">
        <v>508</v>
      </c>
      <c r="E49" s="87"/>
      <c r="F49" s="87"/>
      <c r="G49" s="87"/>
      <c r="H49" s="87"/>
      <c r="I49" s="87"/>
      <c r="J49" s="87"/>
      <c r="K49" s="190"/>
      <c r="L49" s="87"/>
      <c r="M49" s="87"/>
      <c r="N49" s="190"/>
      <c r="O49" s="190"/>
      <c r="P49" s="190"/>
      <c r="Q49" s="190"/>
      <c r="R49" s="190"/>
      <c r="S49" s="87"/>
      <c r="T49" s="87"/>
      <c r="U49" s="190"/>
      <c r="V49" s="190"/>
      <c r="W49" s="190"/>
      <c r="X49" s="190"/>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v>2.354802050124E12</v>
      </c>
      <c r="C50" s="105" t="s">
        <v>625</v>
      </c>
      <c r="D50" s="106" t="s">
        <v>132</v>
      </c>
      <c r="E50" s="87"/>
      <c r="F50" s="87"/>
      <c r="G50" s="87"/>
      <c r="H50" s="87"/>
      <c r="I50" s="87"/>
      <c r="J50" s="87"/>
      <c r="K50" s="190"/>
      <c r="L50" s="87"/>
      <c r="M50" s="87"/>
      <c r="N50" s="190"/>
      <c r="O50" s="190"/>
      <c r="P50" s="190"/>
      <c r="Q50" s="190"/>
      <c r="R50" s="190"/>
      <c r="S50" s="87"/>
      <c r="T50" s="87"/>
      <c r="U50" s="190"/>
      <c r="V50" s="190"/>
      <c r="W50" s="190"/>
      <c r="X50" s="190"/>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v>2.354802050125E12</v>
      </c>
      <c r="C51" s="105" t="s">
        <v>626</v>
      </c>
      <c r="D51" s="106" t="s">
        <v>627</v>
      </c>
      <c r="E51" s="192"/>
      <c r="F51" s="186"/>
      <c r="G51" s="87"/>
      <c r="H51" s="87"/>
      <c r="I51" s="87"/>
      <c r="J51" s="87"/>
      <c r="K51" s="190"/>
      <c r="L51" s="186"/>
      <c r="M51" s="186"/>
      <c r="N51" s="190"/>
      <c r="O51" s="190"/>
      <c r="P51" s="190"/>
      <c r="Q51" s="190"/>
      <c r="R51" s="190"/>
      <c r="S51" s="186"/>
      <c r="T51" s="186"/>
      <c r="U51" s="190"/>
      <c r="V51" s="190"/>
      <c r="W51" s="190"/>
      <c r="X51" s="190"/>
      <c r="Y51" s="186"/>
      <c r="Z51" s="186"/>
      <c r="AA51" s="186"/>
      <c r="AB51" s="186"/>
      <c r="AC51" s="186"/>
      <c r="AD51" s="186"/>
      <c r="AE51" s="186"/>
      <c r="AF51" s="186"/>
      <c r="AG51" s="186"/>
      <c r="AH51" s="186"/>
      <c r="AI51" s="186"/>
      <c r="AJ51" s="90">
        <f t="shared" si="3"/>
        <v>0</v>
      </c>
      <c r="AK51" s="9">
        <f t="shared" si="4"/>
        <v>0</v>
      </c>
      <c r="AL51" s="9">
        <f t="shared" si="5"/>
        <v>0</v>
      </c>
      <c r="AM51" s="180"/>
      <c r="AN51" s="180"/>
      <c r="AO51" s="180"/>
    </row>
    <row r="52" ht="22.5" customHeight="1">
      <c r="A52" s="83">
        <v>46.0</v>
      </c>
      <c r="B52" s="104">
        <v>2.354802050126E12</v>
      </c>
      <c r="C52" s="105" t="s">
        <v>628</v>
      </c>
      <c r="D52" s="106" t="s">
        <v>136</v>
      </c>
      <c r="E52" s="87"/>
      <c r="F52" s="87"/>
      <c r="G52" s="87"/>
      <c r="H52" s="87"/>
      <c r="I52" s="87"/>
      <c r="J52" s="87"/>
      <c r="K52" s="190"/>
      <c r="L52" s="87"/>
      <c r="M52" s="87"/>
      <c r="N52" s="190"/>
      <c r="O52" s="190"/>
      <c r="P52" s="190"/>
      <c r="Q52" s="190"/>
      <c r="R52" s="190"/>
      <c r="S52" s="87"/>
      <c r="T52" s="87"/>
      <c r="U52" s="190"/>
      <c r="V52" s="190"/>
      <c r="W52" s="190"/>
      <c r="X52" s="190"/>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1</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629</v>
      </c>
      <c r="AM3" s="68"/>
      <c r="AN3" s="68"/>
      <c r="AO3" s="68"/>
    </row>
    <row r="4" ht="31.5" customHeight="1">
      <c r="A4" s="68"/>
      <c r="B4" s="70"/>
      <c r="C4" s="70"/>
      <c r="D4" s="70"/>
      <c r="E4" s="70" t="s">
        <v>0</v>
      </c>
      <c r="F4" s="70" t="s">
        <v>0</v>
      </c>
      <c r="G4" s="70"/>
      <c r="H4" s="70"/>
      <c r="I4" s="179" t="s">
        <v>27</v>
      </c>
      <c r="J4" s="72"/>
      <c r="K4" s="72"/>
      <c r="L4" s="72"/>
      <c r="M4" s="179">
        <v>6.0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2.5" customHeight="1">
      <c r="A7" s="83">
        <v>1.0</v>
      </c>
      <c r="B7" s="99" t="s">
        <v>630</v>
      </c>
      <c r="C7" s="100" t="s">
        <v>631</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t="s">
        <v>632</v>
      </c>
      <c r="C8" s="105" t="s">
        <v>633</v>
      </c>
      <c r="D8" s="106" t="s">
        <v>438</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24" si="5">COUNTIF(E8:AI8,"T")+2*COUNTIF(E8:AI8,"2T")+2*COUNTIF(E8:AI8,"T2")+COUNTIF(E8:AI8,"PT")+COUNTIF(E8:AI8,"TP")</f>
        <v>0</v>
      </c>
      <c r="AM8" s="78"/>
      <c r="AN8" s="78"/>
      <c r="AO8" s="78"/>
    </row>
    <row r="9" ht="22.5" customHeight="1">
      <c r="A9" s="83">
        <v>3.0</v>
      </c>
      <c r="B9" s="104" t="s">
        <v>634</v>
      </c>
      <c r="C9" s="105" t="s">
        <v>635</v>
      </c>
      <c r="D9" s="106"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t="s">
        <v>636</v>
      </c>
      <c r="C10" s="105" t="s">
        <v>637</v>
      </c>
      <c r="D10" s="106" t="s">
        <v>638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t="s">
        <v>639</v>
      </c>
      <c r="C11" s="184" t="s">
        <v>640</v>
      </c>
      <c r="D11" s="185" t="s">
        <v>75</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t="s">
        <v>641</v>
      </c>
      <c r="C12" s="105" t="s">
        <v>562</v>
      </c>
      <c r="D12" s="106" t="s">
        <v>85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2.255202230029E12</v>
      </c>
      <c r="C13" s="105" t="s">
        <v>168</v>
      </c>
      <c r="D13" s="106" t="s">
        <v>94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t="s">
        <v>642</v>
      </c>
      <c r="C14" s="105" t="s">
        <v>643</v>
      </c>
      <c r="D14" s="106" t="s">
        <v>282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t="s">
        <v>644</v>
      </c>
      <c r="C15" s="105" t="s">
        <v>645</v>
      </c>
      <c r="D15" s="106" t="s">
        <v>284</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2.255202230032E12</v>
      </c>
      <c r="C16" s="105" t="s">
        <v>646</v>
      </c>
      <c r="D16" s="106" t="s">
        <v>647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t="s">
        <v>648</v>
      </c>
      <c r="C17" s="105" t="s">
        <v>380</v>
      </c>
      <c r="D17" s="106" t="s">
        <v>552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t="s">
        <v>649</v>
      </c>
      <c r="C18" s="105" t="s">
        <v>650</v>
      </c>
      <c r="D18" s="106" t="s">
        <v>109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t="s">
        <v>651</v>
      </c>
      <c r="C19" s="105" t="s">
        <v>652</v>
      </c>
      <c r="D19" s="106" t="s">
        <v>297</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2.25520223003E12</v>
      </c>
      <c r="C20" s="105" t="s">
        <v>653</v>
      </c>
      <c r="D20" s="106" t="s">
        <v>448</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t="s">
        <v>654</v>
      </c>
      <c r="C21" s="105" t="s">
        <v>655</v>
      </c>
      <c r="D21" s="106" t="s">
        <v>656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t="s">
        <v>657</v>
      </c>
      <c r="C22" s="105" t="s">
        <v>658</v>
      </c>
      <c r="D22" s="106" t="s">
        <v>337</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2.255202230031E12</v>
      </c>
      <c r="C23" s="105" t="s">
        <v>659</v>
      </c>
      <c r="D23" s="106" t="s">
        <v>204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t="s">
        <v>660</v>
      </c>
      <c r="C24" s="105" t="s">
        <v>384</v>
      </c>
      <c r="D24" s="106" t="s">
        <v>134</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661</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2.353401130021E12</v>
      </c>
      <c r="C7" s="195" t="s">
        <v>662</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2.35340113002E12</v>
      </c>
      <c r="C8" s="198" t="s">
        <v>663</v>
      </c>
      <c r="D8" s="199" t="s">
        <v>36</v>
      </c>
      <c r="E8" s="87"/>
      <c r="F8" s="164" t="s">
        <v>32</v>
      </c>
      <c r="G8" s="164"/>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1</v>
      </c>
      <c r="AK8" s="9">
        <f t="shared" si="4"/>
        <v>0</v>
      </c>
      <c r="AL8" s="9">
        <f t="shared" ref="AL8:AL55" si="5">COUNTIF(E8:AI8,"T")+2*COUNTIF(E8:AI8,"2T")+2*COUNTIF(E8:AI8,"T2")+COUNTIF(E8:AI8,"PT")+COUNTIF(E8:AI8,"TP")</f>
        <v>0</v>
      </c>
      <c r="AM8" s="78"/>
      <c r="AN8" s="78"/>
      <c r="AO8" s="78"/>
    </row>
    <row r="9" ht="22.5" customHeight="1">
      <c r="A9" s="83">
        <v>3.0</v>
      </c>
      <c r="B9" s="197">
        <v>2.353401130019E12</v>
      </c>
      <c r="C9" s="198" t="s">
        <v>664</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2.353401130022E12</v>
      </c>
      <c r="C10" s="198" t="s">
        <v>333</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2.353401130023E12</v>
      </c>
      <c r="C11" s="201" t="s">
        <v>90</v>
      </c>
      <c r="D11" s="202" t="s">
        <v>402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2.353401130024E12</v>
      </c>
      <c r="C12" s="198" t="s">
        <v>665</v>
      </c>
      <c r="D12" s="199" t="s">
        <v>57</v>
      </c>
      <c r="E12" s="87"/>
      <c r="F12" s="164" t="s">
        <v>32</v>
      </c>
      <c r="G12" s="16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1</v>
      </c>
      <c r="AK12" s="9">
        <f t="shared" si="4"/>
        <v>0</v>
      </c>
      <c r="AL12" s="9">
        <f t="shared" si="5"/>
        <v>0</v>
      </c>
      <c r="AM12" s="180"/>
      <c r="AN12" s="180"/>
      <c r="AO12" s="180"/>
    </row>
    <row r="13" ht="22.5" customHeight="1">
      <c r="A13" s="83">
        <v>7.0</v>
      </c>
      <c r="B13" s="197">
        <v>2.353401130025E12</v>
      </c>
      <c r="C13" s="198" t="s">
        <v>666</v>
      </c>
      <c r="D13" s="199" t="s">
        <v>264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2.353401130026E12</v>
      </c>
      <c r="C14" s="198" t="s">
        <v>667</v>
      </c>
      <c r="D14" s="199" t="s">
        <v>268</v>
      </c>
      <c r="E14" s="87"/>
      <c r="F14" s="164" t="s">
        <v>32</v>
      </c>
      <c r="G14" s="164"/>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1</v>
      </c>
      <c r="AK14" s="9">
        <f t="shared" si="4"/>
        <v>0</v>
      </c>
      <c r="AL14" s="9">
        <f t="shared" si="5"/>
        <v>0</v>
      </c>
      <c r="AM14" s="180"/>
      <c r="AN14" s="180"/>
      <c r="AO14" s="180"/>
    </row>
    <row r="15" ht="22.5" customHeight="1">
      <c r="A15" s="83">
        <v>9.0</v>
      </c>
      <c r="B15" s="197">
        <v>2.353401130026E12</v>
      </c>
      <c r="C15" s="198" t="s">
        <v>668</v>
      </c>
      <c r="D15" s="199" t="s">
        <v>268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2.353401130027E12</v>
      </c>
      <c r="C16" s="198" t="s">
        <v>669</v>
      </c>
      <c r="D16" s="199" t="s">
        <v>161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2.353401130028E12</v>
      </c>
      <c r="C17" s="198" t="s">
        <v>670</v>
      </c>
      <c r="D17" s="199" t="s">
        <v>226</v>
      </c>
      <c r="E17" s="87"/>
      <c r="F17" s="164" t="s">
        <v>32</v>
      </c>
      <c r="G17" s="164"/>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1</v>
      </c>
      <c r="AK17" s="9">
        <f t="shared" si="4"/>
        <v>0</v>
      </c>
      <c r="AL17" s="9">
        <f t="shared" si="5"/>
        <v>0</v>
      </c>
      <c r="AM17" s="180"/>
      <c r="AN17" s="180"/>
      <c r="AO17" s="180"/>
    </row>
    <row r="18" ht="22.5" customHeight="1">
      <c r="A18" s="83">
        <v>12.0</v>
      </c>
      <c r="B18" s="197">
        <v>2.353401130029E12</v>
      </c>
      <c r="C18" s="198" t="s">
        <v>671</v>
      </c>
      <c r="D18" s="199" t="s">
        <v>672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2.35340113003E12</v>
      </c>
      <c r="C19" s="198" t="s">
        <v>673</v>
      </c>
      <c r="D19" s="199" t="s">
        <v>98</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2.353401130031E12</v>
      </c>
      <c r="C20" s="198" t="s">
        <v>674</v>
      </c>
      <c r="D20" s="199" t="s">
        <v>102</v>
      </c>
      <c r="E20" s="87"/>
      <c r="F20" s="164" t="s">
        <v>32</v>
      </c>
      <c r="G20" s="164"/>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1</v>
      </c>
      <c r="AK20" s="9">
        <f t="shared" si="4"/>
        <v>0</v>
      </c>
      <c r="AL20" s="9">
        <f t="shared" si="5"/>
        <v>0</v>
      </c>
      <c r="AM20" s="180"/>
      <c r="AN20" s="180"/>
      <c r="AO20" s="180"/>
    </row>
    <row r="21" ht="22.5" customHeight="1">
      <c r="A21" s="83">
        <v>15.0</v>
      </c>
      <c r="B21" s="197">
        <v>2.353401130032E12</v>
      </c>
      <c r="C21" s="198" t="s">
        <v>675</v>
      </c>
      <c r="D21" s="199" t="s">
        <v>282</v>
      </c>
      <c r="E21" s="87"/>
      <c r="F21" s="164" t="s">
        <v>32</v>
      </c>
      <c r="G21" s="164"/>
      <c r="H21" s="164" t="s">
        <v>32</v>
      </c>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2</v>
      </c>
      <c r="AK21" s="9">
        <f t="shared" si="4"/>
        <v>0</v>
      </c>
      <c r="AL21" s="9">
        <f t="shared" si="5"/>
        <v>0</v>
      </c>
      <c r="AM21" s="180"/>
      <c r="AN21" s="180"/>
      <c r="AO21" s="180"/>
    </row>
    <row r="22" ht="22.5" customHeight="1">
      <c r="A22" s="83">
        <v>16.0</v>
      </c>
      <c r="B22" s="197">
        <v>2.353401130033E12</v>
      </c>
      <c r="C22" s="198" t="s">
        <v>676</v>
      </c>
      <c r="D22" s="199" t="s">
        <v>284</v>
      </c>
      <c r="E22" s="87"/>
      <c r="F22" s="164" t="s">
        <v>32</v>
      </c>
      <c r="G22" s="164"/>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1</v>
      </c>
      <c r="AK22" s="9">
        <f t="shared" si="4"/>
        <v>0</v>
      </c>
      <c r="AL22" s="9">
        <f t="shared" si="5"/>
        <v>0</v>
      </c>
      <c r="AM22" s="180"/>
      <c r="AN22" s="180"/>
      <c r="AO22" s="180"/>
    </row>
    <row r="23" ht="22.5" customHeight="1">
      <c r="A23" s="83">
        <v>17.0</v>
      </c>
      <c r="B23" s="197">
        <v>2.353401130034E12</v>
      </c>
      <c r="C23" s="198" t="s">
        <v>677</v>
      </c>
      <c r="D23" s="199" t="s">
        <v>104</v>
      </c>
      <c r="E23" s="87"/>
      <c r="F23" s="164" t="s">
        <v>32</v>
      </c>
      <c r="G23" s="164"/>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1</v>
      </c>
      <c r="AK23" s="9">
        <f t="shared" si="4"/>
        <v>0</v>
      </c>
      <c r="AL23" s="9">
        <f t="shared" si="5"/>
        <v>0</v>
      </c>
      <c r="AM23" s="180"/>
      <c r="AN23" s="180"/>
      <c r="AO23" s="180"/>
    </row>
    <row r="24" ht="22.5" customHeight="1">
      <c r="A24" s="83">
        <v>18.0</v>
      </c>
      <c r="B24" s="197">
        <v>2.353401130035E12</v>
      </c>
      <c r="C24" s="198" t="s">
        <v>678</v>
      </c>
      <c r="D24" s="199" t="s">
        <v>236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97">
        <v>2.353401130036E12</v>
      </c>
      <c r="C25" s="198" t="s">
        <v>679</v>
      </c>
      <c r="D25" s="199" t="s">
        <v>109</v>
      </c>
      <c r="E25" s="87"/>
      <c r="F25" s="164" t="s">
        <v>32</v>
      </c>
      <c r="G25" s="164"/>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1</v>
      </c>
      <c r="AK25" s="9">
        <f t="shared" si="4"/>
        <v>0</v>
      </c>
      <c r="AL25" s="9">
        <f t="shared" si="5"/>
        <v>0</v>
      </c>
      <c r="AM25" s="180"/>
      <c r="AN25" s="180"/>
      <c r="AO25" s="180"/>
    </row>
    <row r="26" ht="22.5" customHeight="1">
      <c r="A26" s="83">
        <v>20.0</v>
      </c>
      <c r="B26" s="197">
        <v>2.353401130037E12</v>
      </c>
      <c r="C26" s="198" t="s">
        <v>680</v>
      </c>
      <c r="D26" s="199" t="s">
        <v>329</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97">
        <v>2.353401130038E12</v>
      </c>
      <c r="C27" s="198" t="s">
        <v>681</v>
      </c>
      <c r="D27" s="199" t="s">
        <v>198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97">
        <v>2.353401130037E12</v>
      </c>
      <c r="C28" s="198" t="s">
        <v>682</v>
      </c>
      <c r="D28" s="199" t="s">
        <v>184</v>
      </c>
      <c r="E28" s="87"/>
      <c r="F28" s="164" t="s">
        <v>32</v>
      </c>
      <c r="G28" s="164"/>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1</v>
      </c>
      <c r="AK28" s="9">
        <f t="shared" si="4"/>
        <v>0</v>
      </c>
      <c r="AL28" s="9">
        <f t="shared" si="5"/>
        <v>0</v>
      </c>
      <c r="AM28" s="180"/>
      <c r="AN28" s="180"/>
      <c r="AO28" s="180"/>
    </row>
    <row r="29" ht="22.5" customHeight="1">
      <c r="A29" s="83">
        <v>23.0</v>
      </c>
      <c r="B29" s="197">
        <v>2.35340113004E12</v>
      </c>
      <c r="C29" s="198" t="s">
        <v>683</v>
      </c>
      <c r="D29" s="199" t="s">
        <v>498</v>
      </c>
      <c r="E29" s="87"/>
      <c r="F29" s="164" t="s">
        <v>32</v>
      </c>
      <c r="G29" s="164"/>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1</v>
      </c>
      <c r="AK29" s="9">
        <f t="shared" si="4"/>
        <v>0</v>
      </c>
      <c r="AL29" s="9">
        <f t="shared" si="5"/>
        <v>0</v>
      </c>
      <c r="AM29" s="180"/>
      <c r="AN29" s="180"/>
      <c r="AO29" s="180"/>
    </row>
    <row r="30" ht="22.5" customHeight="1">
      <c r="A30" s="83">
        <v>24.0</v>
      </c>
      <c r="B30" s="197">
        <v>2.353401130041E12</v>
      </c>
      <c r="C30" s="198" t="s">
        <v>684</v>
      </c>
      <c r="D30" s="199" t="s">
        <v>186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97">
        <v>2.353401130042E12</v>
      </c>
      <c r="C31" s="198" t="s">
        <v>685</v>
      </c>
      <c r="D31" s="199" t="s">
        <v>123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97">
        <v>2.353401130043E12</v>
      </c>
      <c r="C32" s="198" t="s">
        <v>686</v>
      </c>
      <c r="D32" s="199" t="s">
        <v>302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97">
        <v>2.353401130044E12</v>
      </c>
      <c r="C33" s="198" t="s">
        <v>339</v>
      </c>
      <c r="D33" s="199" t="s">
        <v>687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97">
        <v>2.353401130045E12</v>
      </c>
      <c r="C34" s="198" t="s">
        <v>688</v>
      </c>
      <c r="D34" s="199" t="s">
        <v>689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97">
        <v>2.353401130046E12</v>
      </c>
      <c r="C35" s="198" t="s">
        <v>690</v>
      </c>
      <c r="D35" s="199" t="s">
        <v>136</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97">
        <v>2.353401130047E12</v>
      </c>
      <c r="C36" s="198" t="s">
        <v>691</v>
      </c>
      <c r="D36" s="199" t="s">
        <v>136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3"/>
        <v>0</v>
      </c>
      <c r="AK46" s="9">
        <f t="shared" si="4"/>
        <v>0</v>
      </c>
      <c r="AL46" s="9">
        <f t="shared" si="5"/>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12</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692</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2.355103040014E12</v>
      </c>
      <c r="C7" s="195" t="s">
        <v>693</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2.355103040023E12</v>
      </c>
      <c r="C8" s="198" t="s">
        <v>694</v>
      </c>
      <c r="D8" s="199" t="s">
        <v>695</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2.355103040027E12</v>
      </c>
      <c r="C9" s="198" t="s">
        <v>696</v>
      </c>
      <c r="D9" s="199" t="s">
        <v>261</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2.35510304003E12</v>
      </c>
      <c r="C10" s="198" t="s">
        <v>697</v>
      </c>
      <c r="D10" s="199" t="s">
        <v>67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2.355103040031E12</v>
      </c>
      <c r="C11" s="201" t="s">
        <v>698</v>
      </c>
      <c r="D11" s="202" t="s">
        <v>356</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2.355103040032E12</v>
      </c>
      <c r="C12" s="198" t="s">
        <v>699</v>
      </c>
      <c r="D12" s="199" t="s">
        <v>154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2.355103040033E12</v>
      </c>
      <c r="C13" s="198" t="s">
        <v>333</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2.355103040034E12</v>
      </c>
      <c r="C14" s="198" t="s">
        <v>58</v>
      </c>
      <c r="D14" s="199"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2.355103040035E12</v>
      </c>
      <c r="C15" s="198" t="s">
        <v>700</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2.355103040039E12</v>
      </c>
      <c r="C16" s="198" t="s">
        <v>316</v>
      </c>
      <c r="D16" s="199" t="s">
        <v>73</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2.355103040041E12</v>
      </c>
      <c r="C17" s="198" t="s">
        <v>701</v>
      </c>
      <c r="D17" s="199" t="s">
        <v>78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2.355103040045E12</v>
      </c>
      <c r="C18" s="198" t="s">
        <v>702</v>
      </c>
      <c r="D18" s="199" t="s">
        <v>161</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2.355103040047E12</v>
      </c>
      <c r="C19" s="198" t="s">
        <v>703</v>
      </c>
      <c r="D19" s="199" t="s">
        <v>164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2.355103040048E12</v>
      </c>
      <c r="C20" s="198" t="s">
        <v>704</v>
      </c>
      <c r="D20" s="199" t="s">
        <v>705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2.355103040052E12</v>
      </c>
      <c r="C21" s="198" t="s">
        <v>637</v>
      </c>
      <c r="D21" s="199" t="s">
        <v>706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2.355103040053E12</v>
      </c>
      <c r="C22" s="198" t="s">
        <v>707</v>
      </c>
      <c r="D22" s="199" t="s">
        <v>415</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2.355103040055E12</v>
      </c>
      <c r="C23" s="198" t="s">
        <v>708</v>
      </c>
      <c r="D23" s="199" t="s">
        <v>94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2.355103040056E12</v>
      </c>
      <c r="C24" s="198" t="s">
        <v>709</v>
      </c>
      <c r="D24" s="199" t="s">
        <v>710</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2.355103040058E12</v>
      </c>
      <c r="C25" s="198" t="s">
        <v>711</v>
      </c>
      <c r="D25" s="199" t="s">
        <v>167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2.355103040059E12</v>
      </c>
      <c r="C26" s="198" t="s">
        <v>712</v>
      </c>
      <c r="D26" s="199" t="s">
        <v>98</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2.355103040061E12</v>
      </c>
      <c r="C27" s="198" t="s">
        <v>652</v>
      </c>
      <c r="D27" s="199" t="s">
        <v>100</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2.355103040062E12</v>
      </c>
      <c r="C28" s="198" t="s">
        <v>505</v>
      </c>
      <c r="D28" s="199" t="s">
        <v>102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2.355103040068E12</v>
      </c>
      <c r="C29" s="198" t="s">
        <v>713</v>
      </c>
      <c r="D29" s="199" t="s">
        <v>714</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2.355103040072E12</v>
      </c>
      <c r="C30" s="198" t="s">
        <v>715</v>
      </c>
      <c r="D30" s="199" t="s">
        <v>173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2.355103040074E12</v>
      </c>
      <c r="C31" s="198" t="s">
        <v>716</v>
      </c>
      <c r="D31" s="199" t="s">
        <v>173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2.355103040073E12</v>
      </c>
      <c r="C32" s="198" t="s">
        <v>717</v>
      </c>
      <c r="D32" s="199" t="s">
        <v>173</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2.35510304008E12</v>
      </c>
      <c r="C33" s="198" t="s">
        <v>573</v>
      </c>
      <c r="D33" s="199" t="s">
        <v>109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2.354802090004E12</v>
      </c>
      <c r="C34" s="198" t="s">
        <v>718</v>
      </c>
      <c r="D34" s="199" t="s">
        <v>109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2.354802090007E12</v>
      </c>
      <c r="C35" s="198" t="s">
        <v>719</v>
      </c>
      <c r="D35" s="199" t="s">
        <v>112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2.354802090009E12</v>
      </c>
      <c r="C36" s="198" t="s">
        <v>720</v>
      </c>
      <c r="D36" s="199" t="s">
        <v>332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2.354802090014E12</v>
      </c>
      <c r="C37" s="198" t="s">
        <v>721</v>
      </c>
      <c r="D37" s="199" t="s">
        <v>198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2.354802090017E12</v>
      </c>
      <c r="C38" s="198" t="s">
        <v>722</v>
      </c>
      <c r="D38" s="199" t="s">
        <v>184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2.354802090021E12</v>
      </c>
      <c r="C39" s="198" t="s">
        <v>723</v>
      </c>
      <c r="D39" s="199" t="s">
        <v>119</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2.354802090025E12</v>
      </c>
      <c r="C40" s="198" t="s">
        <v>503</v>
      </c>
      <c r="D40" s="199" t="s">
        <v>381</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2.35480209003E12</v>
      </c>
      <c r="C41" s="198" t="s">
        <v>724</v>
      </c>
      <c r="D41" s="199" t="s">
        <v>302</v>
      </c>
      <c r="E41" s="87"/>
      <c r="F41" s="87"/>
      <c r="G41" s="87"/>
      <c r="H41" s="87"/>
      <c r="I41" s="87"/>
      <c r="J41" s="87"/>
      <c r="K41" s="87"/>
      <c r="L41" s="87"/>
      <c r="M41" s="87"/>
      <c r="N41" s="164"/>
      <c r="O41" s="87"/>
      <c r="P41" s="87"/>
      <c r="Q41" s="87"/>
      <c r="R41" s="87"/>
      <c r="S41" s="87"/>
      <c r="T41" s="87"/>
      <c r="U41" s="87"/>
      <c r="V41" s="87"/>
      <c r="W41" s="87"/>
      <c r="X41" s="87"/>
      <c r="Y41" s="164"/>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2.354802090031E12</v>
      </c>
      <c r="C42" s="198" t="s">
        <v>725</v>
      </c>
      <c r="D42" s="199" t="s">
        <v>302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164"/>
      <c r="AG42" s="87"/>
      <c r="AH42" s="87"/>
      <c r="AI42" s="87"/>
      <c r="AJ42" s="90">
        <f t="shared" si="6"/>
        <v>0</v>
      </c>
      <c r="AK42" s="9">
        <f t="shared" si="7"/>
        <v>0</v>
      </c>
      <c r="AL42" s="9">
        <f t="shared" si="8"/>
        <v>0</v>
      </c>
      <c r="AM42" s="78"/>
      <c r="AN42" s="78"/>
      <c r="AO42" s="78"/>
    </row>
    <row r="43" ht="22.5" customHeight="1">
      <c r="A43" s="83">
        <v>37.0</v>
      </c>
      <c r="B43" s="197">
        <v>2.354802090037E12</v>
      </c>
      <c r="C43" s="198" t="s">
        <v>726</v>
      </c>
      <c r="D43" s="199" t="s">
        <v>727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2.354802090043E12</v>
      </c>
      <c r="C44" s="198" t="s">
        <v>728</v>
      </c>
      <c r="D44" s="199" t="s">
        <v>136</v>
      </c>
      <c r="E44" s="87"/>
      <c r="F44" s="87"/>
      <c r="G44" s="87"/>
      <c r="H44" s="87"/>
      <c r="I44" s="87"/>
      <c r="J44" s="87"/>
      <c r="K44" s="87"/>
      <c r="L44" s="87"/>
      <c r="M44" s="87"/>
      <c r="N44" s="87"/>
      <c r="O44" s="87"/>
      <c r="P44" s="87"/>
      <c r="Q44" s="87"/>
      <c r="R44" s="87"/>
      <c r="S44" s="87"/>
      <c r="T44" s="87"/>
      <c r="U44" s="87"/>
      <c r="V44" s="87"/>
      <c r="W44" s="87"/>
      <c r="X44" s="87"/>
      <c r="Y44" s="87"/>
      <c r="Z44" s="87"/>
      <c r="AA44" s="87"/>
      <c r="AB44" s="164"/>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2.35520225031E11</v>
      </c>
      <c r="C45" s="198" t="s">
        <v>729</v>
      </c>
      <c r="D45" s="199" t="s">
        <v>236</v>
      </c>
      <c r="E45" s="87"/>
      <c r="F45" s="87"/>
      <c r="G45" s="87"/>
      <c r="H45" s="87"/>
      <c r="I45" s="87"/>
      <c r="J45" s="87"/>
      <c r="K45" s="87"/>
      <c r="L45" s="87"/>
      <c r="M45" s="87"/>
      <c r="N45" s="87"/>
      <c r="O45" s="87"/>
      <c r="P45" s="87"/>
      <c r="Q45" s="87"/>
      <c r="R45" s="164"/>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2.35520225045E11</v>
      </c>
      <c r="C46" s="198" t="s">
        <v>730</v>
      </c>
      <c r="D46" s="199" t="s">
        <v>204</v>
      </c>
      <c r="E46" s="87"/>
      <c r="F46" s="87"/>
      <c r="G46" s="87"/>
      <c r="H46" s="87"/>
      <c r="I46" s="87"/>
      <c r="J46" s="87"/>
      <c r="K46" s="87"/>
      <c r="L46" s="87"/>
      <c r="M46" s="87"/>
      <c r="N46" s="87"/>
      <c r="O46" s="87"/>
      <c r="P46" s="87"/>
      <c r="Q46" s="87"/>
      <c r="R46" s="164"/>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2.35520225047E11</v>
      </c>
      <c r="C47" s="198" t="s">
        <v>567</v>
      </c>
      <c r="D47" s="199" t="s">
        <v>731</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2.35520225011E11</v>
      </c>
      <c r="C48" s="198" t="s">
        <v>732</v>
      </c>
      <c r="D48" s="199" t="s">
        <v>154</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98" t="s">
        <v>733</v>
      </c>
      <c r="D49" s="199" t="s">
        <v>293</v>
      </c>
      <c r="E49" s="87"/>
      <c r="F49" s="87"/>
      <c r="G49" s="87"/>
      <c r="H49" s="87"/>
      <c r="I49" s="87"/>
      <c r="J49" s="87"/>
      <c r="K49" s="87"/>
      <c r="L49" s="87"/>
      <c r="M49" s="87"/>
      <c r="N49" s="87"/>
      <c r="O49" s="87"/>
      <c r="P49" s="87"/>
      <c r="Q49" s="87"/>
      <c r="R49" s="87"/>
      <c r="S49" s="87"/>
      <c r="T49" s="87"/>
      <c r="U49" s="87"/>
      <c r="V49" s="87"/>
      <c r="W49" s="87"/>
      <c r="X49" s="87"/>
      <c r="Y49" s="164"/>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98" t="s">
        <v>734</v>
      </c>
      <c r="D50" s="199" t="s">
        <v>140</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735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2.355103040015E12</v>
      </c>
      <c r="C7" s="195" t="s">
        <v>736</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2.355103040016E12</v>
      </c>
      <c r="C8" s="198" t="s">
        <v>737</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2.355103040017E12</v>
      </c>
      <c r="C9" s="198" t="s">
        <v>738</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2.35510304002E12</v>
      </c>
      <c r="C10" s="198" t="s">
        <v>739</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2.355103040021E12</v>
      </c>
      <c r="C11" s="201" t="s">
        <v>740</v>
      </c>
      <c r="D11" s="202" t="s">
        <v>535</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2.355103040024E12</v>
      </c>
      <c r="C12" s="198" t="s">
        <v>741</v>
      </c>
      <c r="D12" s="199" t="s">
        <v>258</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2.355103040026E12</v>
      </c>
      <c r="C13" s="198" t="s">
        <v>742</v>
      </c>
      <c r="D13" s="199" t="s">
        <v>402</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2.355103040029E12</v>
      </c>
      <c r="C14" s="198" t="s">
        <v>129</v>
      </c>
      <c r="D14" s="199" t="s">
        <v>59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2.355103040036E12</v>
      </c>
      <c r="C15" s="198" t="s">
        <v>743</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2.355103040037E12</v>
      </c>
      <c r="C16" s="198" t="s">
        <v>744</v>
      </c>
      <c r="D16" s="199"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2.35510304004E12</v>
      </c>
      <c r="C17" s="198" t="s">
        <v>72</v>
      </c>
      <c r="D17" s="199" t="s">
        <v>75</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2.355103040042E12</v>
      </c>
      <c r="C18" s="198" t="s">
        <v>745</v>
      </c>
      <c r="D18" s="199" t="s">
        <v>80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2.355103040043E12</v>
      </c>
      <c r="C19" s="198" t="s">
        <v>320</v>
      </c>
      <c r="D19" s="199" t="s">
        <v>321</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2.355103040044E12</v>
      </c>
      <c r="C20" s="198" t="s">
        <v>746</v>
      </c>
      <c r="D20" s="199" t="s">
        <v>747</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2.355103040046E12</v>
      </c>
      <c r="C21" s="198" t="s">
        <v>318</v>
      </c>
      <c r="D21" s="199" t="s">
        <v>161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2.355103040049E12</v>
      </c>
      <c r="C22" s="198" t="s">
        <v>748</v>
      </c>
      <c r="D22" s="199" t="s">
        <v>548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2.35510304005E12</v>
      </c>
      <c r="C23" s="198" t="s">
        <v>749</v>
      </c>
      <c r="D23" s="199" t="s">
        <v>87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2.355103040057E12</v>
      </c>
      <c r="C24" s="198" t="s">
        <v>750</v>
      </c>
      <c r="D24" s="199" t="s">
        <v>481</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2.355103040063E12</v>
      </c>
      <c r="C25" s="198" t="s">
        <v>70</v>
      </c>
      <c r="D25" s="199" t="s">
        <v>102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2.355103040066E12</v>
      </c>
      <c r="C26" s="198" t="s">
        <v>210</v>
      </c>
      <c r="D26" s="199" t="s">
        <v>104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2.355103040067E12</v>
      </c>
      <c r="C27" s="198" t="s">
        <v>751</v>
      </c>
      <c r="D27" s="199" t="s">
        <v>104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2.355103040069E12</v>
      </c>
      <c r="C28" s="198" t="s">
        <v>752</v>
      </c>
      <c r="D28" s="199" t="s">
        <v>236</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2.35510304007E12</v>
      </c>
      <c r="C29" s="198" t="s">
        <v>419</v>
      </c>
      <c r="D29" s="199" t="s">
        <v>236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2.355103040076E12</v>
      </c>
      <c r="C30" s="198" t="s">
        <v>753</v>
      </c>
      <c r="D30" s="199" t="s">
        <v>173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2.355103040078E12</v>
      </c>
      <c r="C31" s="198" t="s">
        <v>754</v>
      </c>
      <c r="D31" s="199" t="s">
        <v>574</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2.354802090005E12</v>
      </c>
      <c r="C32" s="198" t="s">
        <v>755</v>
      </c>
      <c r="D32" s="199" t="s">
        <v>109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2.354802090012E12</v>
      </c>
      <c r="C33" s="198" t="s">
        <v>756</v>
      </c>
      <c r="D33" s="199" t="s">
        <v>118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2.354802090022E12</v>
      </c>
      <c r="C34" s="198" t="s">
        <v>757</v>
      </c>
      <c r="D34" s="199" t="s">
        <v>758</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2.354802090026E12</v>
      </c>
      <c r="C35" s="198" t="s">
        <v>380</v>
      </c>
      <c r="D35" s="199" t="s">
        <v>381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2.354802090036E12</v>
      </c>
      <c r="C36" s="198" t="s">
        <v>759</v>
      </c>
      <c r="D36" s="199" t="s">
        <v>128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2.354802090039E12</v>
      </c>
      <c r="C37" s="198" t="s">
        <v>105</v>
      </c>
      <c r="D37" s="199" t="s">
        <v>727</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2.354802090045E12</v>
      </c>
      <c r="C38" s="198" t="s">
        <v>760</v>
      </c>
      <c r="D38" s="199" t="s">
        <v>136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2.354802090047E12</v>
      </c>
      <c r="C39" s="198" t="s">
        <v>412</v>
      </c>
      <c r="D39" s="199" t="s">
        <v>340</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2.354802090049E12</v>
      </c>
      <c r="C40" s="198" t="s">
        <v>761</v>
      </c>
      <c r="D40" s="199" t="s">
        <v>138</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2.35520225029E11</v>
      </c>
      <c r="C41" s="198" t="s">
        <v>762</v>
      </c>
      <c r="D41" s="199" t="s">
        <v>102</v>
      </c>
      <c r="E41" s="164"/>
      <c r="F41" s="87"/>
      <c r="G41" s="87"/>
      <c r="H41" s="87"/>
      <c r="I41" s="87"/>
      <c r="J41" s="87"/>
      <c r="K41" s="87"/>
      <c r="L41" s="87"/>
      <c r="M41" s="87"/>
      <c r="N41" s="87"/>
      <c r="O41" s="87"/>
      <c r="P41" s="87"/>
      <c r="Q41" s="87"/>
      <c r="R41" s="87"/>
      <c r="S41" s="87"/>
      <c r="T41" s="87"/>
      <c r="U41" s="87"/>
      <c r="V41" s="87"/>
      <c r="W41" s="87"/>
      <c r="X41" s="164"/>
      <c r="Y41" s="87"/>
      <c r="Z41" s="87"/>
      <c r="AA41" s="87"/>
      <c r="AB41" s="87"/>
      <c r="AC41" s="87"/>
      <c r="AD41" s="87"/>
      <c r="AE41" s="164"/>
      <c r="AF41" s="87"/>
      <c r="AG41" s="164"/>
      <c r="AH41" s="164"/>
      <c r="AI41" s="87"/>
      <c r="AJ41" s="90">
        <f t="shared" si="6"/>
        <v>0</v>
      </c>
      <c r="AK41" s="9">
        <f t="shared" si="7"/>
        <v>0</v>
      </c>
      <c r="AL41" s="9">
        <f t="shared" si="8"/>
        <v>0</v>
      </c>
      <c r="AM41" s="78"/>
      <c r="AN41" s="78"/>
      <c r="AO41" s="78"/>
    </row>
    <row r="42" ht="22.5" customHeight="1">
      <c r="A42" s="83">
        <v>36.0</v>
      </c>
      <c r="B42" s="197">
        <v>2.35520225036E11</v>
      </c>
      <c r="C42" s="198" t="s">
        <v>471</v>
      </c>
      <c r="D42" s="199"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2.35520225039E11</v>
      </c>
      <c r="C43" s="198" t="s">
        <v>763</v>
      </c>
      <c r="D43" s="199" t="s">
        <v>425</v>
      </c>
      <c r="E43" s="164"/>
      <c r="F43" s="87"/>
      <c r="G43" s="87"/>
      <c r="H43" s="87"/>
      <c r="I43" s="87"/>
      <c r="J43" s="87"/>
      <c r="K43" s="87"/>
      <c r="L43" s="87"/>
      <c r="M43" s="87"/>
      <c r="N43" s="87"/>
      <c r="O43" s="87"/>
      <c r="P43" s="87"/>
      <c r="Q43" s="87"/>
      <c r="R43" s="87"/>
      <c r="S43" s="87"/>
      <c r="T43" s="87"/>
      <c r="U43" s="87"/>
      <c r="V43" s="87"/>
      <c r="W43" s="87"/>
      <c r="X43" s="164"/>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2.35520225043E11</v>
      </c>
      <c r="C44" s="198" t="s">
        <v>764</v>
      </c>
      <c r="D44" s="199" t="s">
        <v>249</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765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2.355103040013E12</v>
      </c>
      <c r="C7" s="195" t="s">
        <v>766</v>
      </c>
      <c r="D7" s="196" t="s">
        <v>767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2.355103040018E12</v>
      </c>
      <c r="C8" s="198" t="s">
        <v>768</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2.355103040019E12</v>
      </c>
      <c r="C9" s="198" t="s">
        <v>769</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2.355103040022E12</v>
      </c>
      <c r="C10" s="198" t="s">
        <v>770</v>
      </c>
      <c r="D10" s="199" t="s">
        <v>213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2.355103040025E12</v>
      </c>
      <c r="C11" s="201" t="s">
        <v>771</v>
      </c>
      <c r="D11" s="202" t="s">
        <v>772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2.355103040028E12</v>
      </c>
      <c r="C12" s="198" t="s">
        <v>773</v>
      </c>
      <c r="D12" s="199" t="s">
        <v>55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2.355103040038E12</v>
      </c>
      <c r="C13" s="198" t="s">
        <v>746</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2.355103040051E12</v>
      </c>
      <c r="C14" s="198" t="s">
        <v>774</v>
      </c>
      <c r="D14" s="199" t="s">
        <v>87</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2.355103040054E12</v>
      </c>
      <c r="C15" s="198" t="s">
        <v>775</v>
      </c>
      <c r="D15" s="199" t="s">
        <v>415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2.35510304006E12</v>
      </c>
      <c r="C16" s="198" t="s">
        <v>776</v>
      </c>
      <c r="D16" s="199" t="s">
        <v>98</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2.355103040064E12</v>
      </c>
      <c r="C17" s="198" t="s">
        <v>777</v>
      </c>
      <c r="D17" s="199" t="s">
        <v>102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2.355103040065E12</v>
      </c>
      <c r="C18" s="198" t="s">
        <v>778</v>
      </c>
      <c r="D18" s="199" t="s">
        <v>102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2.355103040071E12</v>
      </c>
      <c r="C19" s="198" t="s">
        <v>779</v>
      </c>
      <c r="D19" s="199" t="s">
        <v>236</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2.355103040079E12</v>
      </c>
      <c r="C20" s="198" t="s">
        <v>780</v>
      </c>
      <c r="D20" s="199" t="s">
        <v>574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2.354802090006E12</v>
      </c>
      <c r="C21" s="198" t="s">
        <v>781</v>
      </c>
      <c r="D21" s="199" t="s">
        <v>109</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2.354802090008E12</v>
      </c>
      <c r="C22" s="198" t="s">
        <v>782</v>
      </c>
      <c r="D22" s="199" t="s">
        <v>783</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2.354802090011E12</v>
      </c>
      <c r="C23" s="198" t="s">
        <v>784</v>
      </c>
      <c r="D23" s="199" t="s">
        <v>297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2.354802090013E12</v>
      </c>
      <c r="C24" s="198" t="s">
        <v>785</v>
      </c>
      <c r="D24" s="199" t="s">
        <v>118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2.354802090016E12</v>
      </c>
      <c r="C25" s="198" t="s">
        <v>786</v>
      </c>
      <c r="D25" s="199" t="s">
        <v>787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2.35480209002E12</v>
      </c>
      <c r="C26" s="198" t="s">
        <v>400</v>
      </c>
      <c r="D26" s="199" t="s">
        <v>184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2.354802090023E12</v>
      </c>
      <c r="C27" s="198" t="s">
        <v>517</v>
      </c>
      <c r="D27" s="199" t="s">
        <v>758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2.354802090029E12</v>
      </c>
      <c r="C28" s="198" t="s">
        <v>788</v>
      </c>
      <c r="D28" s="199" t="s">
        <v>123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2.354802090033E12</v>
      </c>
      <c r="C29" s="198" t="s">
        <v>199</v>
      </c>
      <c r="D29" s="199" t="s">
        <v>789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2.354802090034E12</v>
      </c>
      <c r="C30" s="198" t="s">
        <v>790</v>
      </c>
      <c r="D30" s="199" t="s">
        <v>126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2.354802090035E12</v>
      </c>
      <c r="C31" s="198" t="s">
        <v>199</v>
      </c>
      <c r="D31" s="199" t="s">
        <v>454</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2.354802090046E12</v>
      </c>
      <c r="C32" s="198" t="s">
        <v>791</v>
      </c>
      <c r="D32" s="199" t="s">
        <v>136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2.355103040075E12</v>
      </c>
      <c r="C33" s="198" t="s">
        <v>792</v>
      </c>
      <c r="D33" s="199" t="s">
        <v>173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2.355103040077E12</v>
      </c>
      <c r="C34" s="198" t="s">
        <v>437</v>
      </c>
      <c r="D34" s="199" t="s">
        <v>574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2.35480209001E12</v>
      </c>
      <c r="C35" s="198" t="s">
        <v>793</v>
      </c>
      <c r="D35" s="199" t="s">
        <v>297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2.354802090015E12</v>
      </c>
      <c r="C36" s="198" t="s">
        <v>794</v>
      </c>
      <c r="D36" s="199" t="s">
        <v>198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2.354802090018E12</v>
      </c>
      <c r="C37" s="198" t="s">
        <v>795</v>
      </c>
      <c r="D37" s="199" t="s">
        <v>184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2.354802090019E12</v>
      </c>
      <c r="C38" s="198" t="s">
        <v>796</v>
      </c>
      <c r="D38" s="199" t="s">
        <v>184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2.354802090024E12</v>
      </c>
      <c r="C39" s="198" t="s">
        <v>797</v>
      </c>
      <c r="D39" s="199" t="s">
        <v>451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2.354802090027E12</v>
      </c>
      <c r="C40" s="198" t="s">
        <v>798</v>
      </c>
      <c r="D40" s="199" t="s">
        <v>186</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2.354802090028E12</v>
      </c>
      <c r="C41" s="198" t="s">
        <v>799</v>
      </c>
      <c r="D41" s="199" t="s">
        <v>140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2.354802090032E12</v>
      </c>
      <c r="C42" s="198" t="s">
        <v>800</v>
      </c>
      <c r="D42" s="199" t="s">
        <v>302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2.354802090038E12</v>
      </c>
      <c r="C43" s="198" t="s">
        <v>801</v>
      </c>
      <c r="D43" s="199" t="s">
        <v>727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2.35480209004E12</v>
      </c>
      <c r="C44" s="198" t="s">
        <v>802</v>
      </c>
      <c r="D44" s="199" t="s">
        <v>508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2.354802090041E12</v>
      </c>
      <c r="C45" s="198" t="s">
        <v>803</v>
      </c>
      <c r="D45" s="199" t="s">
        <v>130</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2.354802090042E12</v>
      </c>
      <c r="C46" s="198" t="s">
        <v>804</v>
      </c>
      <c r="D46" s="199" t="s">
        <v>434</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2.354802090044E12</v>
      </c>
      <c r="C47" s="198" t="s">
        <v>805</v>
      </c>
      <c r="D47" s="199" t="s">
        <v>136</v>
      </c>
      <c r="E47" s="87"/>
      <c r="F47" s="87"/>
      <c r="G47" s="87"/>
      <c r="H47" s="87"/>
      <c r="I47" s="164"/>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2.354802090048E12</v>
      </c>
      <c r="C48" s="198" t="s">
        <v>806</v>
      </c>
      <c r="D48" s="199" t="s">
        <v>393</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97">
        <v>2.35520225009E11</v>
      </c>
      <c r="C49" s="198" t="s">
        <v>807</v>
      </c>
      <c r="D49" s="199" t="s">
        <v>67</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97">
        <v>2.35520225022E11</v>
      </c>
      <c r="C50" s="198" t="s">
        <v>127</v>
      </c>
      <c r="D50" s="199" t="s">
        <v>228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7">
        <v>2.35520225033E11</v>
      </c>
      <c r="C51" s="198" t="s">
        <v>808</v>
      </c>
      <c r="D51" s="199" t="s">
        <v>173</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7">
        <v>2.35520225048E11</v>
      </c>
      <c r="C52" s="198" t="s">
        <v>809</v>
      </c>
      <c r="D52" s="199" t="s">
        <v>136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810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2.353201060047E12</v>
      </c>
      <c r="C7" s="195" t="s">
        <v>811</v>
      </c>
      <c r="D7" s="196" t="s">
        <v>164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2.353201060054E12</v>
      </c>
      <c r="C8" s="198" t="s">
        <v>557</v>
      </c>
      <c r="D8" s="199" t="s">
        <v>282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2.353201060034E12</v>
      </c>
      <c r="C9" s="198" t="s">
        <v>812</v>
      </c>
      <c r="D9" s="199" t="s">
        <v>57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2.353201060066E12</v>
      </c>
      <c r="C10" s="198" t="s">
        <v>813</v>
      </c>
      <c r="D10" s="199" t="s">
        <v>498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2.353201060042E12</v>
      </c>
      <c r="C11" s="201" t="s">
        <v>814</v>
      </c>
      <c r="D11" s="202" t="s">
        <v>522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2.353201060076E12</v>
      </c>
      <c r="C12" s="198" t="s">
        <v>815</v>
      </c>
      <c r="D12" s="199" t="s">
        <v>136</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2.353201060044E12</v>
      </c>
      <c r="C13" s="198" t="s">
        <v>816</v>
      </c>
      <c r="D13" s="199" t="s">
        <v>817</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2.353201060019E12</v>
      </c>
      <c r="C14" s="198" t="s">
        <v>68</v>
      </c>
      <c r="D14" s="199" t="s">
        <v>42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2.353201060071E12</v>
      </c>
      <c r="C15" s="198" t="s">
        <v>818</v>
      </c>
      <c r="D15" s="199" t="s">
        <v>623</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2.353201060023E12</v>
      </c>
      <c r="C16" s="198" t="s">
        <v>210</v>
      </c>
      <c r="D16" s="199" t="s">
        <v>47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2.353201060075E12</v>
      </c>
      <c r="C17" s="198" t="s">
        <v>333</v>
      </c>
      <c r="D17" s="199" t="s">
        <v>432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2.353201060056E12</v>
      </c>
      <c r="C18" s="198" t="s">
        <v>819</v>
      </c>
      <c r="D18" s="199" t="s">
        <v>820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2.35320106002E12</v>
      </c>
      <c r="C19" s="198" t="s">
        <v>129</v>
      </c>
      <c r="D19" s="199" t="s">
        <v>42</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2.353201060029E12</v>
      </c>
      <c r="C20" s="198" t="s">
        <v>821</v>
      </c>
      <c r="D20" s="199" t="s">
        <v>822</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2.35320106007E12</v>
      </c>
      <c r="C21" s="198" t="s">
        <v>823</v>
      </c>
      <c r="D21" s="199" t="s">
        <v>302</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2.353201060062E12</v>
      </c>
      <c r="C22" s="198" t="s">
        <v>824</v>
      </c>
      <c r="D22" s="199" t="s">
        <v>198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2.353201060052E12</v>
      </c>
      <c r="C23" s="198" t="s">
        <v>825</v>
      </c>
      <c r="D23" s="199" t="s">
        <v>102</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2.353201060017E12</v>
      </c>
      <c r="C24" s="198" t="s">
        <v>826</v>
      </c>
      <c r="D24" s="199"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2.353201060043E12</v>
      </c>
      <c r="C25" s="198" t="s">
        <v>827</v>
      </c>
      <c r="D25" s="199" t="s">
        <v>522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2.353201060048E12</v>
      </c>
      <c r="C26" s="198" t="s">
        <v>506</v>
      </c>
      <c r="D26" s="199" t="s">
        <v>164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2.353201060064E12</v>
      </c>
      <c r="C27" s="198" t="s">
        <v>828</v>
      </c>
      <c r="D27" s="199" t="s">
        <v>184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2.353201060037E12</v>
      </c>
      <c r="C28" s="198" t="s">
        <v>829</v>
      </c>
      <c r="D28" s="199" t="s">
        <v>268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2.353201060059E12</v>
      </c>
      <c r="C29" s="198" t="s">
        <v>366</v>
      </c>
      <c r="D29" s="199" t="s">
        <v>193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2.353201060022E12</v>
      </c>
      <c r="C30" s="198" t="s">
        <v>830</v>
      </c>
      <c r="D30" s="199" t="s">
        <v>344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2.353201060063E12</v>
      </c>
      <c r="C31" s="198" t="s">
        <v>831</v>
      </c>
      <c r="D31" s="199" t="s">
        <v>181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2.353201060051E12</v>
      </c>
      <c r="C32" s="198" t="s">
        <v>832</v>
      </c>
      <c r="D32" s="199" t="s">
        <v>98</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2.353201060061E12</v>
      </c>
      <c r="C33" s="198" t="s">
        <v>127</v>
      </c>
      <c r="D33" s="199" t="s">
        <v>297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2.353201060055E12</v>
      </c>
      <c r="C34" s="198" t="s">
        <v>833</v>
      </c>
      <c r="D34" s="199" t="s">
        <v>236</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2.353201060021E12</v>
      </c>
      <c r="C35" s="198" t="s">
        <v>385</v>
      </c>
      <c r="D35" s="199" t="s">
        <v>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2.353201060046E12</v>
      </c>
      <c r="C36" s="198" t="s">
        <v>834</v>
      </c>
      <c r="D36" s="199" t="s">
        <v>82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2.353201060038E12</v>
      </c>
      <c r="C37" s="198" t="s">
        <v>835</v>
      </c>
      <c r="D37" s="199"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2.353201060035E12</v>
      </c>
      <c r="C38" s="198" t="s">
        <v>836</v>
      </c>
      <c r="D38" s="199" t="s">
        <v>837</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2.353201060024E12</v>
      </c>
      <c r="C39" s="198" t="s">
        <v>838</v>
      </c>
      <c r="D39" s="199" t="s">
        <v>47</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2.35320106003E12</v>
      </c>
      <c r="C40" s="198" t="s">
        <v>839</v>
      </c>
      <c r="D40" s="199" t="s">
        <v>55</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2.353201060025E12</v>
      </c>
      <c r="C41" s="198" t="s">
        <v>68</v>
      </c>
      <c r="D41" s="199" t="s">
        <v>47</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2.353201060031E12</v>
      </c>
      <c r="C42" s="198" t="s">
        <v>797</v>
      </c>
      <c r="D42" s="199" t="s">
        <v>470</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2.353201060028E12</v>
      </c>
      <c r="C43" s="198" t="s">
        <v>780</v>
      </c>
      <c r="D43" s="199" t="s">
        <v>840</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841</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2.354801050066E12</v>
      </c>
      <c r="C7" s="195" t="s">
        <v>842</v>
      </c>
      <c r="D7" s="196" t="s">
        <v>134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2.354801050049E12</v>
      </c>
      <c r="C8" s="198" t="s">
        <v>843</v>
      </c>
      <c r="D8" s="199" t="s">
        <v>104</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2.354801050046E12</v>
      </c>
      <c r="C9" s="198" t="s">
        <v>844</v>
      </c>
      <c r="D9" s="199" t="s">
        <v>167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2.354801050047E12</v>
      </c>
      <c r="C10" s="198" t="s">
        <v>845</v>
      </c>
      <c r="D10" s="199" t="s">
        <v>98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2.354801050043E12</v>
      </c>
      <c r="C11" s="201" t="s">
        <v>846</v>
      </c>
      <c r="D11" s="202" t="s">
        <v>87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2.354801050041E12</v>
      </c>
      <c r="C12" s="198" t="s">
        <v>847</v>
      </c>
      <c r="D12" s="199" t="s">
        <v>164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2.354801050035E12</v>
      </c>
      <c r="C13" s="198" t="s">
        <v>848</v>
      </c>
      <c r="D13" s="199" t="s">
        <v>80</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2.354801050031E12</v>
      </c>
      <c r="C14" s="198" t="s">
        <v>849</v>
      </c>
      <c r="D14" s="199" t="s">
        <v>75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2.354801050036E12</v>
      </c>
      <c r="C15" s="198" t="s">
        <v>850</v>
      </c>
      <c r="D15" s="199" t="s">
        <v>80</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2.354801050042E12</v>
      </c>
      <c r="C16" s="198" t="s">
        <v>851</v>
      </c>
      <c r="D16" s="199" t="s">
        <v>164</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2.354801050025E12</v>
      </c>
      <c r="C17" s="198" t="s">
        <v>458</v>
      </c>
      <c r="D17" s="199" t="s">
        <v>403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2.35480105004E12</v>
      </c>
      <c r="C18" s="198" t="s">
        <v>852</v>
      </c>
      <c r="D18" s="199" t="s">
        <v>226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2.354801050065E12</v>
      </c>
      <c r="C19" s="198" t="s">
        <v>333</v>
      </c>
      <c r="D19" s="199" t="s">
        <v>853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2.354801050028E12</v>
      </c>
      <c r="C20" s="198" t="s">
        <v>384</v>
      </c>
      <c r="D20" s="199" t="s">
        <v>69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2.354801050037E12</v>
      </c>
      <c r="C21" s="198" t="s">
        <v>828</v>
      </c>
      <c r="D21" s="199"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2.354801050064E12</v>
      </c>
      <c r="C22" s="198" t="s">
        <v>72</v>
      </c>
      <c r="D22" s="199" t="s">
        <v>727</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2.354801050061E12</v>
      </c>
      <c r="C23" s="198" t="s">
        <v>854</v>
      </c>
      <c r="D23" s="199" t="s">
        <v>855</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2.354801050062E12</v>
      </c>
      <c r="C24" s="198" t="s">
        <v>856</v>
      </c>
      <c r="D24" s="199" t="s">
        <v>758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2.354801050063E12</v>
      </c>
      <c r="C25" s="198" t="s">
        <v>857</v>
      </c>
      <c r="D25" s="199" t="s">
        <v>758</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2.354801050053E12</v>
      </c>
      <c r="C26" s="198" t="s">
        <v>858</v>
      </c>
      <c r="D26" s="199"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2.354801050024E12</v>
      </c>
      <c r="C27" s="198" t="s">
        <v>859</v>
      </c>
      <c r="D27" s="199" t="s">
        <v>47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2.354801050048E12</v>
      </c>
      <c r="C28" s="198" t="s">
        <v>860</v>
      </c>
      <c r="D28" s="199" t="s">
        <v>282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2.354801050044E12</v>
      </c>
      <c r="C29" s="198" t="s">
        <v>72</v>
      </c>
      <c r="D29" s="199" t="s">
        <v>87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2.354801050038E12</v>
      </c>
      <c r="C30" s="198" t="s">
        <v>77</v>
      </c>
      <c r="D30" s="199" t="s">
        <v>861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2.35480105002E12</v>
      </c>
      <c r="C31" s="198" t="s">
        <v>862</v>
      </c>
      <c r="D31" s="199"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2.354801050058E12</v>
      </c>
      <c r="C32" s="198" t="s">
        <v>863</v>
      </c>
      <c r="D32" s="199" t="s">
        <v>112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2.354801050045E12</v>
      </c>
      <c r="C33" s="198" t="s">
        <v>505</v>
      </c>
      <c r="D33" s="199" t="s">
        <v>87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2.35480105006E12</v>
      </c>
      <c r="C34" s="198" t="s">
        <v>864</v>
      </c>
      <c r="D34" s="199" t="s">
        <v>297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2.35480105003E12</v>
      </c>
      <c r="C35" s="198" t="s">
        <v>865</v>
      </c>
      <c r="D35" s="199" t="s">
        <v>71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2.354801050026E12</v>
      </c>
      <c r="C36" s="198" t="s">
        <v>866</v>
      </c>
      <c r="D36" s="199" t="s">
        <v>348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2.354801050059E12</v>
      </c>
      <c r="C37" s="198" t="s">
        <v>867</v>
      </c>
      <c r="D37" s="199" t="s">
        <v>425</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2.354801050055E12</v>
      </c>
      <c r="C38" s="198" t="s">
        <v>868</v>
      </c>
      <c r="D38" s="199" t="s">
        <v>109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2.354801050017E12</v>
      </c>
      <c r="C39" s="198" t="s">
        <v>869</v>
      </c>
      <c r="D39" s="199" t="s">
        <v>211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2.354801050051E12</v>
      </c>
      <c r="C40" s="198" t="s">
        <v>210</v>
      </c>
      <c r="D40" s="199" t="s">
        <v>104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2.354801050032E12</v>
      </c>
      <c r="C41" s="198" t="s">
        <v>870</v>
      </c>
      <c r="D41" s="199" t="s">
        <v>75</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2.354801050027E12</v>
      </c>
      <c r="C42" s="198" t="s">
        <v>871</v>
      </c>
      <c r="D42" s="199" t="s">
        <v>872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2.354801050021E12</v>
      </c>
      <c r="C43" s="198" t="s">
        <v>873</v>
      </c>
      <c r="D43" s="199" t="s">
        <v>42</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2.354801050039E12</v>
      </c>
      <c r="C44" s="198" t="s">
        <v>874</v>
      </c>
      <c r="D44" s="199" t="s">
        <v>161</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875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2.353201060077E12</v>
      </c>
      <c r="C7" s="195" t="s">
        <v>876</v>
      </c>
      <c r="D7" s="196" t="s">
        <v>136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2.35320106006E12</v>
      </c>
      <c r="C8" s="198" t="s">
        <v>877</v>
      </c>
      <c r="D8" s="199" t="s">
        <v>878</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2.353201060068E12</v>
      </c>
      <c r="C9" s="198" t="s">
        <v>879</v>
      </c>
      <c r="D9" s="199" t="s">
        <v>140</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2.353201060049E12</v>
      </c>
      <c r="C10" s="198" t="s">
        <v>880</v>
      </c>
      <c r="D10" s="199" t="s">
        <v>881</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2.353201060078E12</v>
      </c>
      <c r="C11" s="201" t="s">
        <v>882</v>
      </c>
      <c r="D11" s="202" t="s">
        <v>393</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2.353201060069E12</v>
      </c>
      <c r="C12" s="198" t="s">
        <v>394</v>
      </c>
      <c r="D12" s="199" t="s">
        <v>140</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2.353201060067E12</v>
      </c>
      <c r="C13" s="198" t="s">
        <v>883</v>
      </c>
      <c r="D13" s="199" t="s">
        <v>618</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2.353201060065E12</v>
      </c>
      <c r="C14" s="198" t="s">
        <v>884</v>
      </c>
      <c r="D14" s="199" t="s">
        <v>184</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2.353201060039E12</v>
      </c>
      <c r="C15" s="198" t="s">
        <v>885</v>
      </c>
      <c r="D15" s="199" t="s">
        <v>75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2.353201060036E12</v>
      </c>
      <c r="C16" s="198" t="s">
        <v>103</v>
      </c>
      <c r="D16" s="199" t="s">
        <v>67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2.353201060057E12</v>
      </c>
      <c r="C17" s="198" t="s">
        <v>573</v>
      </c>
      <c r="D17" s="199" t="s">
        <v>173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2.35320106004E12</v>
      </c>
      <c r="C18" s="198" t="s">
        <v>886</v>
      </c>
      <c r="D18" s="199" t="s">
        <v>78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2.35320106005E12</v>
      </c>
      <c r="C19" s="198" t="s">
        <v>887</v>
      </c>
      <c r="D19" s="199" t="s">
        <v>363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2.353201060056E12</v>
      </c>
      <c r="C20" s="198" t="s">
        <v>888</v>
      </c>
      <c r="D20" s="199" t="s">
        <v>236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2.353201060072E12</v>
      </c>
      <c r="C21" s="198" t="s">
        <v>384</v>
      </c>
      <c r="D21" s="199" t="s">
        <v>727</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2.353201060041E12</v>
      </c>
      <c r="C22" s="198" t="s">
        <v>631</v>
      </c>
      <c r="D22" s="199" t="s">
        <v>78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2.353201060026E12</v>
      </c>
      <c r="C23" s="198" t="s">
        <v>565</v>
      </c>
      <c r="D23" s="199" t="s">
        <v>47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2.353201060018E12</v>
      </c>
      <c r="C24" s="198" t="s">
        <v>889</v>
      </c>
      <c r="D24" s="199"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2.353201060074E12</v>
      </c>
      <c r="C25" s="198" t="s">
        <v>890</v>
      </c>
      <c r="D25" s="199" t="s">
        <v>572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2.353201060033E12</v>
      </c>
      <c r="C26" s="198" t="s">
        <v>891</v>
      </c>
      <c r="D26" s="199" t="s">
        <v>892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2.353201060053E12</v>
      </c>
      <c r="C27" s="198" t="s">
        <v>893</v>
      </c>
      <c r="D27" s="199"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2.353201060073E12</v>
      </c>
      <c r="C28" s="198" t="s">
        <v>113</v>
      </c>
      <c r="D28" s="199" t="s">
        <v>508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2.353201060045E12</v>
      </c>
      <c r="C29" s="198" t="s">
        <v>894</v>
      </c>
      <c r="D29" s="199" t="s">
        <v>817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2.353201060027E12</v>
      </c>
      <c r="C30" s="198" t="s">
        <v>384</v>
      </c>
      <c r="D30" s="199" t="s">
        <v>47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2.354801050023E12</v>
      </c>
      <c r="C31" s="198" t="s">
        <v>895</v>
      </c>
      <c r="D31" s="199" t="s">
        <v>47</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2.354801050048E12</v>
      </c>
      <c r="C32" s="198" t="s">
        <v>557</v>
      </c>
      <c r="D32" s="199" t="s">
        <v>102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2.354801050018E12</v>
      </c>
      <c r="C33" s="198" t="s">
        <v>896</v>
      </c>
      <c r="D33" s="199" t="s">
        <v>36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2.354801050052E12</v>
      </c>
      <c r="C34" s="198" t="s">
        <v>897</v>
      </c>
      <c r="D34" s="199" t="s">
        <v>193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2.354801050033E12</v>
      </c>
      <c r="C35" s="198" t="s">
        <v>633</v>
      </c>
      <c r="D35" s="199" t="s">
        <v>522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2.354801050054E12</v>
      </c>
      <c r="C36" s="198" t="s">
        <v>471</v>
      </c>
      <c r="D36" s="199" t="s">
        <v>106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2.354801050067E12</v>
      </c>
      <c r="C37" s="198" t="s">
        <v>898</v>
      </c>
      <c r="D37" s="199" t="s">
        <v>136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2.354801050019E12</v>
      </c>
      <c r="C38" s="198" t="s">
        <v>899</v>
      </c>
      <c r="D38" s="199" t="s">
        <v>42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2.354801050056E12</v>
      </c>
      <c r="C39" s="198" t="s">
        <v>900</v>
      </c>
      <c r="D39" s="199" t="s">
        <v>901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2.354801050057E12</v>
      </c>
      <c r="C40" s="198" t="s">
        <v>902</v>
      </c>
      <c r="D40" s="199" t="s">
        <v>242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2.354801050034E12</v>
      </c>
      <c r="C41" s="198" t="s">
        <v>903</v>
      </c>
      <c r="D41" s="199" t="s">
        <v>80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2.354801050022E12</v>
      </c>
      <c r="C42" s="198" t="s">
        <v>904</v>
      </c>
      <c r="D42" s="199" t="s">
        <v>344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2.354801050029E12</v>
      </c>
      <c r="C43" s="198" t="s">
        <v>905</v>
      </c>
      <c r="D43" s="199" t="s">
        <v>906</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203" t="s">
        <v>907</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2.355202250003E12</v>
      </c>
      <c r="C7" s="195" t="s">
        <v>908</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2.355202250004E12</v>
      </c>
      <c r="C8" s="198" t="s">
        <v>909</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2.355202250005E12</v>
      </c>
      <c r="C9" s="198" t="s">
        <v>899</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2.355202250006E12</v>
      </c>
      <c r="C10" s="198" t="s">
        <v>910</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2.355202250007E12</v>
      </c>
      <c r="C11" s="201" t="s">
        <v>192</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2.355202250008E12</v>
      </c>
      <c r="C12" s="198" t="s">
        <v>911</v>
      </c>
      <c r="D12" s="199" t="s">
        <v>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2.355202250009E12</v>
      </c>
      <c r="C13" s="198" t="s">
        <v>912</v>
      </c>
      <c r="D13" s="199" t="s">
        <v>403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2.35520225001E12</v>
      </c>
      <c r="C14" s="198" t="s">
        <v>788</v>
      </c>
      <c r="D14" s="199"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2.355202250011E12</v>
      </c>
      <c r="C15" s="198" t="s">
        <v>505</v>
      </c>
      <c r="D15" s="199"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2.355202250012E12</v>
      </c>
      <c r="C16" s="198" t="s">
        <v>355</v>
      </c>
      <c r="D16" s="199" t="s">
        <v>356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2.355202250013E12</v>
      </c>
      <c r="C17" s="198" t="s">
        <v>913</v>
      </c>
      <c r="D17" s="199" t="s">
        <v>154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2.355202250014E12</v>
      </c>
      <c r="C18" s="198" t="s">
        <v>914</v>
      </c>
      <c r="D18" s="199"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2.355202250015E12</v>
      </c>
      <c r="C19" s="198" t="s">
        <v>870</v>
      </c>
      <c r="D19" s="199" t="s">
        <v>73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2.355202250016E12</v>
      </c>
      <c r="C20" s="198" t="s">
        <v>536</v>
      </c>
      <c r="D20" s="199"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2.355202250017E12</v>
      </c>
      <c r="C21" s="198" t="s">
        <v>915</v>
      </c>
      <c r="D21" s="199"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2.355202250018E12</v>
      </c>
      <c r="C22" s="198" t="s">
        <v>916</v>
      </c>
      <c r="D22" s="199" t="s">
        <v>544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2.355202250019E12</v>
      </c>
      <c r="C23" s="198" t="s">
        <v>66</v>
      </c>
      <c r="D23" s="199" t="s">
        <v>861</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2.35520225002E12</v>
      </c>
      <c r="C24" s="198" t="s">
        <v>917</v>
      </c>
      <c r="D24" s="199" t="s">
        <v>546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2.355202250021E12</v>
      </c>
      <c r="C25" s="198" t="s">
        <v>72</v>
      </c>
      <c r="D25" s="199" t="s">
        <v>87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2.355202250022E12</v>
      </c>
      <c r="C26" s="198" t="s">
        <v>918</v>
      </c>
      <c r="D26" s="199" t="s">
        <v>363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2.355202250023E12</v>
      </c>
      <c r="C27" s="198" t="s">
        <v>919</v>
      </c>
      <c r="D27" s="199"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2.355202250024E12</v>
      </c>
      <c r="C28" s="198" t="s">
        <v>920</v>
      </c>
      <c r="D28" s="199" t="s">
        <v>236</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2.355202250025E12</v>
      </c>
      <c r="C29" s="198" t="s">
        <v>921</v>
      </c>
      <c r="D29" s="199" t="s">
        <v>173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2.355202250026E12</v>
      </c>
      <c r="C30" s="198" t="s">
        <v>922</v>
      </c>
      <c r="D30" s="199" t="s">
        <v>293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2.355202250027E12</v>
      </c>
      <c r="C31" s="198" t="s">
        <v>923</v>
      </c>
      <c r="D31" s="199" t="s">
        <v>109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2.355202250028E12</v>
      </c>
      <c r="C32" s="198" t="s">
        <v>471</v>
      </c>
      <c r="D32" s="199" t="s">
        <v>242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2.355202250029E12</v>
      </c>
      <c r="C33" s="198" t="s">
        <v>412</v>
      </c>
      <c r="D33" s="199" t="s">
        <v>878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2.35520225003E12</v>
      </c>
      <c r="C34" s="198" t="s">
        <v>924</v>
      </c>
      <c r="D34" s="199" t="s">
        <v>494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2.355202250031E12</v>
      </c>
      <c r="C35" s="198" t="s">
        <v>925</v>
      </c>
      <c r="D35" s="199" t="s">
        <v>448</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2.355202250032E12</v>
      </c>
      <c r="C36" s="198" t="s">
        <v>66</v>
      </c>
      <c r="D36" s="199" t="s">
        <v>926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2.355202250033E12</v>
      </c>
      <c r="C37" s="198" t="s">
        <v>927</v>
      </c>
      <c r="D37" s="199" t="s">
        <v>202</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2.355202250034E12</v>
      </c>
      <c r="C38" s="198" t="s">
        <v>471</v>
      </c>
      <c r="D38" s="199" t="s">
        <v>687</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2.355202250035E12</v>
      </c>
      <c r="C39" s="198" t="s">
        <v>928</v>
      </c>
      <c r="D39" s="199" t="s">
        <v>508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2.355202250036E12</v>
      </c>
      <c r="C40" s="198" t="s">
        <v>811</v>
      </c>
      <c r="D40" s="199" t="s">
        <v>134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2.355202250037E12</v>
      </c>
      <c r="C41" s="198" t="s">
        <v>929</v>
      </c>
      <c r="D41" s="199" t="s">
        <v>136</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hyperlinks>
    <hyperlink r:id="rId1" ref="A3"/>
  </hyperlinks>
  <printOptions/>
  <pageMargins bottom="0.75" footer="0.0" header="0.0" left="0.7" right="0.7" top="0.75"/>
  <pageSetup orientation="landscape"/>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930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2.35520225005E11</v>
      </c>
      <c r="C7" s="195" t="s">
        <v>84</v>
      </c>
      <c r="D7" s="196" t="s">
        <v>47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2.35520225007E11</v>
      </c>
      <c r="C8" s="198" t="s">
        <v>471</v>
      </c>
      <c r="D8" s="199" t="s">
        <v>55</v>
      </c>
      <c r="E8" s="87"/>
      <c r="F8" s="87"/>
      <c r="G8" s="87"/>
      <c r="H8" s="164" t="s">
        <v>33</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1</v>
      </c>
      <c r="AL8" s="9">
        <f t="shared" ref="AL8:AL19" si="5">COUNTIF(E8:AI8,"T")+2*COUNTIF(E8:AI8,"2T")+2*COUNTIF(E8:AI8,"T2")+COUNTIF(E8:AI8,"PT")+COUNTIF(E8:AI8,"TP")</f>
        <v>0</v>
      </c>
      <c r="AM8" s="78"/>
      <c r="AN8" s="78"/>
      <c r="AO8" s="78"/>
    </row>
    <row r="9" ht="22.5" customHeight="1">
      <c r="A9" s="83">
        <v>3.0</v>
      </c>
      <c r="B9" s="197">
        <v>2.35520225012E11</v>
      </c>
      <c r="C9" s="198" t="s">
        <v>931</v>
      </c>
      <c r="D9" s="199" t="s">
        <v>69</v>
      </c>
      <c r="E9" s="87"/>
      <c r="F9" s="87"/>
      <c r="G9" s="87"/>
      <c r="H9" s="164" t="s">
        <v>33</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1</v>
      </c>
      <c r="AL9" s="9">
        <f t="shared" si="5"/>
        <v>0</v>
      </c>
      <c r="AM9" s="78"/>
      <c r="AN9" s="78"/>
      <c r="AO9" s="78"/>
    </row>
    <row r="10" ht="22.5" customHeight="1">
      <c r="A10" s="83">
        <v>4.0</v>
      </c>
      <c r="B10" s="197">
        <v>2.35520225016E11</v>
      </c>
      <c r="C10" s="198" t="s">
        <v>726</v>
      </c>
      <c r="D10" s="199" t="s">
        <v>75</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2.35520225017E11</v>
      </c>
      <c r="C11" s="201" t="s">
        <v>192</v>
      </c>
      <c r="D11" s="202" t="s">
        <v>75</v>
      </c>
      <c r="E11" s="87"/>
      <c r="F11" s="87"/>
      <c r="G11" s="87"/>
      <c r="H11" s="164" t="s">
        <v>33</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1</v>
      </c>
      <c r="AL11" s="9">
        <f t="shared" si="5"/>
        <v>0</v>
      </c>
      <c r="AM11" s="180"/>
      <c r="AN11" s="180"/>
      <c r="AO11" s="180"/>
    </row>
    <row r="12" ht="22.5" customHeight="1">
      <c r="A12" s="83">
        <v>6.0</v>
      </c>
      <c r="B12" s="197">
        <v>2.35520225018E11</v>
      </c>
      <c r="C12" s="198" t="s">
        <v>932</v>
      </c>
      <c r="D12" s="199"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2.35520225021E11</v>
      </c>
      <c r="C13" s="198" t="s">
        <v>411</v>
      </c>
      <c r="D13" s="199" t="s">
        <v>161</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2.35520225024E11</v>
      </c>
      <c r="C14" s="198" t="s">
        <v>933</v>
      </c>
      <c r="D14" s="199" t="s">
        <v>85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2.35520225026E11</v>
      </c>
      <c r="C15" s="198" t="s">
        <v>70</v>
      </c>
      <c r="D15" s="199" t="s">
        <v>87</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2.35520225028E11</v>
      </c>
      <c r="C16" s="198" t="s">
        <v>934</v>
      </c>
      <c r="D16" s="199" t="s">
        <v>706</v>
      </c>
      <c r="E16" s="87"/>
      <c r="F16" s="87"/>
      <c r="G16" s="87"/>
      <c r="H16" s="164" t="s">
        <v>33</v>
      </c>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1</v>
      </c>
      <c r="AL16" s="9">
        <f t="shared" si="5"/>
        <v>0</v>
      </c>
      <c r="AM16" s="180"/>
      <c r="AN16" s="180"/>
      <c r="AO16" s="180"/>
    </row>
    <row r="17" ht="22.5" customHeight="1">
      <c r="A17" s="83">
        <v>11.0</v>
      </c>
      <c r="B17" s="197">
        <v>2.3552022503E11</v>
      </c>
      <c r="C17" s="198" t="s">
        <v>935</v>
      </c>
      <c r="D17" s="199" t="s">
        <v>104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2.35520225032E11</v>
      </c>
      <c r="C18" s="198" t="s">
        <v>936</v>
      </c>
      <c r="D18" s="199" t="s">
        <v>236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2.35520225034E11</v>
      </c>
      <c r="C19" s="198" t="s">
        <v>72</v>
      </c>
      <c r="D19" s="199" t="s">
        <v>109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2.35520225035E11</v>
      </c>
      <c r="C20" s="198" t="s">
        <v>58</v>
      </c>
      <c r="D20" s="199" t="s">
        <v>109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2.35520225044E11</v>
      </c>
      <c r="C21" s="198" t="s">
        <v>937</v>
      </c>
      <c r="D21" s="199" t="s">
        <v>454</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2.35520225003E11</v>
      </c>
      <c r="C22" s="198" t="s">
        <v>885</v>
      </c>
      <c r="D22" s="199" t="s">
        <v>36</v>
      </c>
      <c r="E22" s="87"/>
      <c r="F22" s="87"/>
      <c r="G22" s="87"/>
      <c r="H22" s="164" t="s">
        <v>33</v>
      </c>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2.35520225004E11</v>
      </c>
      <c r="C23" s="198" t="s">
        <v>938</v>
      </c>
      <c r="D23" s="199" t="s">
        <v>42</v>
      </c>
      <c r="E23" s="87"/>
      <c r="F23" s="87"/>
      <c r="G23" s="87"/>
      <c r="H23" s="164" t="s">
        <v>33</v>
      </c>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2.35520225006E11</v>
      </c>
      <c r="C24" s="198" t="s">
        <v>939</v>
      </c>
      <c r="D24" s="199" t="s">
        <v>217</v>
      </c>
      <c r="E24" s="87"/>
      <c r="F24" s="87"/>
      <c r="G24" s="87"/>
      <c r="H24" s="164" t="s">
        <v>33</v>
      </c>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2.35520225008E11</v>
      </c>
      <c r="C25" s="198" t="s">
        <v>940</v>
      </c>
      <c r="D25" s="199" t="s">
        <v>474</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2.3552022501E11</v>
      </c>
      <c r="C26" s="198" t="s">
        <v>941</v>
      </c>
      <c r="D26" s="199" t="s">
        <v>872</v>
      </c>
      <c r="E26" s="87"/>
      <c r="F26" s="87"/>
      <c r="G26" s="87"/>
      <c r="H26" s="164" t="s">
        <v>33</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2.35520225013E11</v>
      </c>
      <c r="C27" s="198" t="s">
        <v>942</v>
      </c>
      <c r="D27" s="199" t="s">
        <v>69</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2.35520225014E11</v>
      </c>
      <c r="C28" s="198" t="s">
        <v>943</v>
      </c>
      <c r="D28" s="199" t="s">
        <v>73</v>
      </c>
      <c r="E28" s="87"/>
      <c r="F28" s="87"/>
      <c r="G28" s="87"/>
      <c r="H28" s="164" t="s">
        <v>33</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2.35520225015E11</v>
      </c>
      <c r="C29" s="198" t="s">
        <v>944</v>
      </c>
      <c r="D29" s="199" t="s">
        <v>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2.35520225019E11</v>
      </c>
      <c r="C30" s="198" t="s">
        <v>669</v>
      </c>
      <c r="D30" s="199" t="s">
        <v>321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2.3552022502E11</v>
      </c>
      <c r="C31" s="198" t="s">
        <v>385</v>
      </c>
      <c r="D31" s="199" t="s">
        <v>945</v>
      </c>
      <c r="E31" s="87"/>
      <c r="F31" s="87"/>
      <c r="G31" s="87"/>
      <c r="H31" s="164" t="s">
        <v>33</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2.35520225023E11</v>
      </c>
      <c r="C32" s="198" t="s">
        <v>946</v>
      </c>
      <c r="D32" s="199" t="s">
        <v>705</v>
      </c>
      <c r="E32" s="87"/>
      <c r="F32" s="87"/>
      <c r="G32" s="87"/>
      <c r="H32" s="164" t="s">
        <v>33</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2.35520225025E11</v>
      </c>
      <c r="C33" s="198" t="s">
        <v>562</v>
      </c>
      <c r="D33" s="199" t="s">
        <v>85</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2.35520225027E11</v>
      </c>
      <c r="C34" s="198" t="s">
        <v>947</v>
      </c>
      <c r="D34" s="199" t="s">
        <v>87</v>
      </c>
      <c r="E34" s="87"/>
      <c r="F34" s="87"/>
      <c r="G34" s="87"/>
      <c r="H34" s="164" t="s">
        <v>33</v>
      </c>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2.35520225037E11</v>
      </c>
      <c r="C35" s="198" t="s">
        <v>700</v>
      </c>
      <c r="D35" s="199"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2.35520225038E11</v>
      </c>
      <c r="C36" s="198" t="s">
        <v>192</v>
      </c>
      <c r="D36" s="199" t="s">
        <v>901</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2.3552022504E11</v>
      </c>
      <c r="C37" s="198" t="s">
        <v>948</v>
      </c>
      <c r="D37" s="199" t="s">
        <v>114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2.35520225041E11</v>
      </c>
      <c r="C38" s="198" t="s">
        <v>949</v>
      </c>
      <c r="D38" s="199" t="s">
        <v>245</v>
      </c>
      <c r="E38" s="87"/>
      <c r="F38" s="87"/>
      <c r="G38" s="87"/>
      <c r="H38" s="164" t="s">
        <v>33</v>
      </c>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1</v>
      </c>
      <c r="AL38" s="9">
        <f t="shared" ref="AL38:AL55" si="8">COUNTIF(E38:AI38,"T")+2*COUNTIF(E38:AI38,"2T")+2*COUNTIF(E38:AI38,"T2")+COUNTIF(E38:AI38,"PT")+COUNTIF(E38:AI38,"TP")</f>
        <v>0</v>
      </c>
      <c r="AM38" s="180"/>
      <c r="AN38" s="180"/>
      <c r="AO38" s="180"/>
    </row>
    <row r="39" ht="22.5" customHeight="1">
      <c r="A39" s="83">
        <v>33.0</v>
      </c>
      <c r="B39" s="197">
        <v>2.35520225042E11</v>
      </c>
      <c r="C39" s="198" t="s">
        <v>950</v>
      </c>
      <c r="D39" s="199" t="s">
        <v>181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2.35520225046E11</v>
      </c>
      <c r="C40" s="198" t="s">
        <v>951</v>
      </c>
      <c r="D40" s="199" t="s">
        <v>204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2.35520225049E11</v>
      </c>
      <c r="C41" s="198" t="s">
        <v>952</v>
      </c>
      <c r="D41" s="199" t="s">
        <v>36</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2.354802150045E12</v>
      </c>
      <c r="C42" s="198" t="s">
        <v>953</v>
      </c>
      <c r="D42" s="199" t="s">
        <v>425</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5</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954</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2.355202230038E12</v>
      </c>
      <c r="C7" s="195" t="s">
        <v>818</v>
      </c>
      <c r="D7" s="196"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2.355202230047E12</v>
      </c>
      <c r="C8" s="198" t="s">
        <v>955</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2.355202230029E12</v>
      </c>
      <c r="C9" s="198" t="s">
        <v>956</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2.355202230024E12</v>
      </c>
      <c r="C10" s="198" t="s">
        <v>72</v>
      </c>
      <c r="D10" s="199" t="s">
        <v>957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2.355202230043E12</v>
      </c>
      <c r="C11" s="201" t="s">
        <v>958</v>
      </c>
      <c r="D11" s="202" t="s">
        <v>258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2.355202230046E12</v>
      </c>
      <c r="C12" s="198" t="s">
        <v>959</v>
      </c>
      <c r="D12" s="199" t="s">
        <v>344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2.35520223004E12</v>
      </c>
      <c r="C13" s="198" t="s">
        <v>960</v>
      </c>
      <c r="D13" s="199" t="s">
        <v>403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2.35520223003E12</v>
      </c>
      <c r="C14" s="198" t="s">
        <v>961</v>
      </c>
      <c r="D14" s="199" t="s">
        <v>474</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2.355202230039E12</v>
      </c>
      <c r="C15" s="198" t="s">
        <v>127</v>
      </c>
      <c r="D15" s="199" t="s">
        <v>962</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2.355202230031E12</v>
      </c>
      <c r="C16" s="198" t="s">
        <v>963</v>
      </c>
      <c r="D16" s="199"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2.355202230032E12</v>
      </c>
      <c r="C17" s="198" t="s">
        <v>964</v>
      </c>
      <c r="D17" s="199" t="s">
        <v>69</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2.355202230028E12</v>
      </c>
      <c r="C18" s="198" t="s">
        <v>965</v>
      </c>
      <c r="D18" s="199" t="s">
        <v>71</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2.355202230037E12</v>
      </c>
      <c r="C19" s="198" t="s">
        <v>966</v>
      </c>
      <c r="D19" s="199" t="s">
        <v>80</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2.355202230052E12</v>
      </c>
      <c r="C20" s="198" t="s">
        <v>967</v>
      </c>
      <c r="D20" s="199" t="s">
        <v>161</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2.355202230049E12</v>
      </c>
      <c r="C21" s="198" t="s">
        <v>968</v>
      </c>
      <c r="D21" s="199" t="s">
        <v>706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2.355202230033E12</v>
      </c>
      <c r="C22" s="198" t="s">
        <v>969</v>
      </c>
      <c r="D22" s="199" t="s">
        <v>481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2.355202230025E12</v>
      </c>
      <c r="C23" s="198" t="s">
        <v>970</v>
      </c>
      <c r="D23" s="199" t="s">
        <v>100</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2.355202230044E12</v>
      </c>
      <c r="C24" s="198" t="s">
        <v>971</v>
      </c>
      <c r="D24" s="199" t="s">
        <v>282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2.355202230026E12</v>
      </c>
      <c r="C25" s="198" t="s">
        <v>972</v>
      </c>
      <c r="D25" s="199" t="s">
        <v>193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2.355202230034E12</v>
      </c>
      <c r="C26" s="198" t="s">
        <v>973</v>
      </c>
      <c r="D26" s="199" t="s">
        <v>109</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2.355202230045E12</v>
      </c>
      <c r="C27" s="198" t="s">
        <v>70</v>
      </c>
      <c r="D27" s="199" t="s">
        <v>112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2.355202230027E12</v>
      </c>
      <c r="C28" s="198" t="s">
        <v>77</v>
      </c>
      <c r="D28" s="199" t="s">
        <v>329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2.355202230048E12</v>
      </c>
      <c r="C29" s="198" t="s">
        <v>601</v>
      </c>
      <c r="D29" s="199" t="s">
        <v>974</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2.355202230035E12</v>
      </c>
      <c r="C30" s="198" t="s">
        <v>975</v>
      </c>
      <c r="D30" s="199" t="s">
        <v>332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2.355202230042E12</v>
      </c>
      <c r="C31" s="198" t="s">
        <v>412</v>
      </c>
      <c r="D31" s="199" t="s">
        <v>179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2.355202230041E12</v>
      </c>
      <c r="C32" s="198" t="s">
        <v>976</v>
      </c>
      <c r="D32" s="199" t="s">
        <v>119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2.355202230051E12</v>
      </c>
      <c r="C33" s="198" t="s">
        <v>518</v>
      </c>
      <c r="D33" s="199" t="s">
        <v>337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2.355202230036E12</v>
      </c>
      <c r="C34" s="198" t="s">
        <v>977</v>
      </c>
      <c r="D34" s="199" t="s">
        <v>128</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2.35520223005E12</v>
      </c>
      <c r="C35" s="198" t="s">
        <v>971</v>
      </c>
      <c r="D35" s="199" t="s">
        <v>204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2.355202230055E12</v>
      </c>
      <c r="C36" s="198" t="s">
        <v>978</v>
      </c>
      <c r="D36" s="199" t="s">
        <v>75</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2.355202230106E12</v>
      </c>
      <c r="C37" s="198" t="s">
        <v>979</v>
      </c>
      <c r="D37" s="199" t="s">
        <v>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980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2.355202230077E12</v>
      </c>
      <c r="C7" s="195" t="s">
        <v>935</v>
      </c>
      <c r="D7" s="196" t="s">
        <v>242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2.35520223008E12</v>
      </c>
      <c r="C8" s="198" t="s">
        <v>981</v>
      </c>
      <c r="D8" s="199" t="s">
        <v>982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2.355202230099E12</v>
      </c>
      <c r="C9" s="198" t="s">
        <v>726</v>
      </c>
      <c r="D9" s="199" t="s">
        <v>983</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2.355202230087E12</v>
      </c>
      <c r="C10" s="198" t="s">
        <v>984</v>
      </c>
      <c r="D10" s="199" t="s">
        <v>985</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2.355202230088E12</v>
      </c>
      <c r="C11" s="201" t="s">
        <v>986</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2.355202230095E12</v>
      </c>
      <c r="C12" s="198" t="s">
        <v>328</v>
      </c>
      <c r="D12" s="199"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2.35520223009E12</v>
      </c>
      <c r="C13" s="198" t="s">
        <v>987</v>
      </c>
      <c r="D13" s="199" t="s">
        <v>474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2.355202230075E12</v>
      </c>
      <c r="C14" s="198" t="s">
        <v>988</v>
      </c>
      <c r="D14" s="199" t="s">
        <v>193</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2.355202230091E12</v>
      </c>
      <c r="C15" s="198" t="s">
        <v>989</v>
      </c>
      <c r="D15" s="199" t="s">
        <v>356</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2.355202230096E12</v>
      </c>
      <c r="C16" s="198" t="s">
        <v>885</v>
      </c>
      <c r="D16" s="199" t="s">
        <v>80</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2.355202230097E12</v>
      </c>
      <c r="C17" s="198" t="s">
        <v>990</v>
      </c>
      <c r="D17" s="199" t="s">
        <v>80</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2.355202230102E12</v>
      </c>
      <c r="C18" s="198" t="s">
        <v>601</v>
      </c>
      <c r="D18" s="199" t="s">
        <v>100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2.355202230093E12</v>
      </c>
      <c r="C19" s="198" t="s">
        <v>384</v>
      </c>
      <c r="D19" s="199" t="s">
        <v>69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2.355202230098E12</v>
      </c>
      <c r="C20" s="198" t="s">
        <v>991</v>
      </c>
      <c r="D20" s="199" t="s">
        <v>80</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2.355202230104E12</v>
      </c>
      <c r="C21" s="198" t="s">
        <v>412</v>
      </c>
      <c r="D21" s="199" t="s">
        <v>123</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2.355202230101E12</v>
      </c>
      <c r="C22" s="198" t="s">
        <v>412</v>
      </c>
      <c r="D22" s="199" t="s">
        <v>100</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2.355202230094E12</v>
      </c>
      <c r="C23" s="198" t="s">
        <v>992</v>
      </c>
      <c r="D23" s="199"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2.355202230061E12</v>
      </c>
      <c r="C24" s="198" t="s">
        <v>993</v>
      </c>
      <c r="D24" s="199" t="s">
        <v>312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2.355202230109E12</v>
      </c>
      <c r="C25" s="198" t="s">
        <v>994</v>
      </c>
      <c r="D25" s="199" t="s">
        <v>293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2.355202230089E12</v>
      </c>
      <c r="C26" s="198" t="s">
        <v>345</v>
      </c>
      <c r="D26" s="199" t="s">
        <v>47</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2.355202230078E12</v>
      </c>
      <c r="C27" s="198" t="s">
        <v>995</v>
      </c>
      <c r="D27" s="199" t="s">
        <v>297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2.355202230062E12</v>
      </c>
      <c r="C28" s="198" t="s">
        <v>529</v>
      </c>
      <c r="D28" s="199" t="s">
        <v>47</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2.355202230082E12</v>
      </c>
      <c r="C29" s="198" t="s">
        <v>996</v>
      </c>
      <c r="D29" s="199" t="s">
        <v>926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2.355202230084E12</v>
      </c>
      <c r="C30" s="198" t="s">
        <v>77</v>
      </c>
      <c r="D30" s="199" t="s">
        <v>386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2.355202230059E12</v>
      </c>
      <c r="C31" s="198" t="s">
        <v>997</v>
      </c>
      <c r="D31" s="199"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2.355202230086E12</v>
      </c>
      <c r="C32" s="198" t="s">
        <v>411</v>
      </c>
      <c r="D32" s="199" t="s">
        <v>434</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2.355202230083E12</v>
      </c>
      <c r="C33" s="198" t="s">
        <v>998</v>
      </c>
      <c r="D33" s="199" t="s">
        <v>186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2.355202230103E12</v>
      </c>
      <c r="C34" s="198" t="s">
        <v>999</v>
      </c>
      <c r="D34" s="199" t="s">
        <v>284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2.355202230065E12</v>
      </c>
      <c r="C35" s="198" t="s">
        <v>562</v>
      </c>
      <c r="D35" s="199" t="s">
        <v>57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2.355202230079E12</v>
      </c>
      <c r="C36" s="198" t="s">
        <v>1000</v>
      </c>
      <c r="D36" s="199" t="s">
        <v>334</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2.355202230094E12</v>
      </c>
      <c r="C37" s="198" t="s">
        <v>1001</v>
      </c>
      <c r="D37" s="199"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2.355202230076E12</v>
      </c>
      <c r="C38" s="198" t="s">
        <v>192</v>
      </c>
      <c r="D38" s="199" t="s">
        <v>106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2.355202230066E12</v>
      </c>
      <c r="C39" s="198" t="s">
        <v>1002</v>
      </c>
      <c r="D39" s="199" t="s">
        <v>348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2.355202230073E12</v>
      </c>
      <c r="C40" s="198" t="s">
        <v>502</v>
      </c>
      <c r="D40" s="199" t="s">
        <v>1003</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2.35520223007E12</v>
      </c>
      <c r="C41" s="198" t="s">
        <v>333</v>
      </c>
      <c r="D41" s="199" t="s">
        <v>69</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2.355202230092E12</v>
      </c>
      <c r="C42" s="198" t="s">
        <v>384</v>
      </c>
      <c r="D42" s="199" t="s">
        <v>69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2.3552022301E12</v>
      </c>
      <c r="C43" s="198" t="s">
        <v>631</v>
      </c>
      <c r="D43" s="199" t="s">
        <v>1004</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2.355202230074E12</v>
      </c>
      <c r="C44" s="198" t="s">
        <v>1005</v>
      </c>
      <c r="D44" s="199" t="s">
        <v>100</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2.355202230064E12</v>
      </c>
      <c r="C45" s="198" t="s">
        <v>1006</v>
      </c>
      <c r="D45" s="199" t="s">
        <v>892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2.355202230081E12</v>
      </c>
      <c r="C46" s="198" t="s">
        <v>1007</v>
      </c>
      <c r="D46" s="199" t="s">
        <v>381</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2.355202230067E12</v>
      </c>
      <c r="C47" s="198" t="s">
        <v>1008</v>
      </c>
      <c r="D47" s="199" t="s">
        <v>356</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2.355202230072E12</v>
      </c>
      <c r="C48" s="198" t="s">
        <v>1009</v>
      </c>
      <c r="D48" s="199" t="s">
        <v>706</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97">
        <v>2.35520223006E12</v>
      </c>
      <c r="C49" s="198" t="s">
        <v>1010</v>
      </c>
      <c r="D49" s="199" t="s">
        <v>42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97">
        <v>2.355202230069E12</v>
      </c>
      <c r="C50" s="198" t="s">
        <v>1011</v>
      </c>
      <c r="D50" s="199" t="s">
        <v>1012</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7">
        <v>2.355202230063E12</v>
      </c>
      <c r="C51" s="198" t="s">
        <v>828</v>
      </c>
      <c r="D51" s="199" t="s">
        <v>55</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7">
        <v>2.355202230068E12</v>
      </c>
      <c r="C52" s="198" t="s">
        <v>862</v>
      </c>
      <c r="D52" s="199" t="s">
        <v>356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97">
        <v>2.355202230085E12</v>
      </c>
      <c r="C53" s="198" t="s">
        <v>103</v>
      </c>
      <c r="D53" s="199" t="s">
        <v>204</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1013</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2.355201570027E12</v>
      </c>
      <c r="C7" s="195" t="s">
        <v>1014</v>
      </c>
      <c r="D7" s="196" t="s">
        <v>767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2.355201570028E12</v>
      </c>
      <c r="C8" s="198" t="s">
        <v>1015</v>
      </c>
      <c r="D8" s="199" t="s">
        <v>402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2.355201570029E12</v>
      </c>
      <c r="C9" s="198" t="s">
        <v>1016</v>
      </c>
      <c r="D9" s="199"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2.35520157003E12</v>
      </c>
      <c r="C10" s="198" t="s">
        <v>1017</v>
      </c>
      <c r="D10" s="199" t="s">
        <v>57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2.355201570031E12</v>
      </c>
      <c r="C11" s="201" t="s">
        <v>1018</v>
      </c>
      <c r="D11" s="202" t="s">
        <v>348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2.355201570032E12</v>
      </c>
      <c r="C12" s="198" t="s">
        <v>1019</v>
      </c>
      <c r="D12" s="199" t="s">
        <v>65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2.355201570033E12</v>
      </c>
      <c r="C13" s="198" t="s">
        <v>1020</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2.355201570034E12</v>
      </c>
      <c r="C14" s="198" t="s">
        <v>1021</v>
      </c>
      <c r="D14" s="199"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2.355201570035E12</v>
      </c>
      <c r="C15" s="198" t="s">
        <v>1022</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2.355201570036E12</v>
      </c>
      <c r="C16" s="198" t="s">
        <v>77</v>
      </c>
      <c r="D16" s="199" t="s">
        <v>1023</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2.355201570037E12</v>
      </c>
      <c r="C17" s="198" t="s">
        <v>1024</v>
      </c>
      <c r="D17" s="199" t="s">
        <v>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2.355201570038E12</v>
      </c>
      <c r="C18" s="198" t="s">
        <v>490</v>
      </c>
      <c r="D18" s="199" t="s">
        <v>75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2.355201570039E12</v>
      </c>
      <c r="C19" s="198" t="s">
        <v>1025</v>
      </c>
      <c r="D19" s="199" t="s">
        <v>75</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2.35520157004E12</v>
      </c>
      <c r="C20" s="198" t="s">
        <v>631</v>
      </c>
      <c r="D20" s="199" t="s">
        <v>522</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2.355201570041E12</v>
      </c>
      <c r="C21" s="198" t="s">
        <v>838</v>
      </c>
      <c r="D21" s="199"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2.355201570042E12</v>
      </c>
      <c r="C22" s="198" t="s">
        <v>320</v>
      </c>
      <c r="D22" s="199" t="s">
        <v>321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2.355201570043E12</v>
      </c>
      <c r="C23" s="198" t="s">
        <v>1026</v>
      </c>
      <c r="D23" s="199" t="s">
        <v>817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2.355201570044E12</v>
      </c>
      <c r="C24" s="198" t="s">
        <v>1027</v>
      </c>
      <c r="D24" s="199" t="s">
        <v>87</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2.355201570045E12</v>
      </c>
      <c r="C25" s="198" t="s">
        <v>640</v>
      </c>
      <c r="D25" s="199" t="s">
        <v>282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2.355201570046E12</v>
      </c>
      <c r="C26" s="198" t="s">
        <v>461</v>
      </c>
      <c r="D26" s="199"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2.355201570047E12</v>
      </c>
      <c r="C27" s="198" t="s">
        <v>58</v>
      </c>
      <c r="D27" s="199" t="s">
        <v>193</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2.355201570048E12</v>
      </c>
      <c r="C28" s="198" t="s">
        <v>1028</v>
      </c>
      <c r="D28" s="199" t="s">
        <v>193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2.355201570049E12</v>
      </c>
      <c r="C29" s="198" t="s">
        <v>1029</v>
      </c>
      <c r="D29" s="199" t="s">
        <v>106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2.35520157005E12</v>
      </c>
      <c r="C30" s="198" t="s">
        <v>1030</v>
      </c>
      <c r="D30" s="199" t="s">
        <v>106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2.355201570051E12</v>
      </c>
      <c r="C31" s="198" t="s">
        <v>1031</v>
      </c>
      <c r="D31" s="199" t="s">
        <v>293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2.355201570052E12</v>
      </c>
      <c r="C32" s="198" t="s">
        <v>1032</v>
      </c>
      <c r="D32" s="199" t="s">
        <v>109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2.355201570053E12</v>
      </c>
      <c r="C33" s="198" t="s">
        <v>659</v>
      </c>
      <c r="D33" s="199" t="s">
        <v>783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2.355201570054E12</v>
      </c>
      <c r="C34" s="198" t="s">
        <v>1033</v>
      </c>
      <c r="D34" s="199" t="s">
        <v>1034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2.355201570055E12</v>
      </c>
      <c r="C35" s="198" t="s">
        <v>192</v>
      </c>
      <c r="D35" s="199" t="s">
        <v>114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2.355201570056E12</v>
      </c>
      <c r="C36" s="198" t="s">
        <v>1035</v>
      </c>
      <c r="D36" s="199" t="s">
        <v>332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2.355201570057E12</v>
      </c>
      <c r="C37" s="198" t="s">
        <v>640</v>
      </c>
      <c r="D37" s="199" t="s">
        <v>378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2.355201570058E12</v>
      </c>
      <c r="C38" s="198" t="s">
        <v>66</v>
      </c>
      <c r="D38" s="199" t="s">
        <v>378</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2.355201570059E12</v>
      </c>
      <c r="C39" s="198" t="s">
        <v>210</v>
      </c>
      <c r="D39" s="199" t="s">
        <v>134</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2.353201060032E12</v>
      </c>
      <c r="C40" s="198" t="s">
        <v>1036</v>
      </c>
      <c r="D40" s="199" t="s">
        <v>220</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1037</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2.355201170055E12</v>
      </c>
      <c r="C7" s="195" t="s">
        <v>1038</v>
      </c>
      <c r="D7" s="196" t="s">
        <v>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2.355201170022E12</v>
      </c>
      <c r="C8" s="198" t="s">
        <v>1039</v>
      </c>
      <c r="D8" s="199" t="s">
        <v>42</v>
      </c>
      <c r="E8" s="87"/>
      <c r="F8" s="87"/>
      <c r="G8" s="87"/>
      <c r="H8" s="87"/>
      <c r="I8" s="87"/>
      <c r="J8" s="87"/>
      <c r="K8" s="87"/>
      <c r="L8" s="87"/>
      <c r="M8" s="87"/>
      <c r="N8" s="87"/>
      <c r="O8" s="87"/>
      <c r="P8" s="87"/>
      <c r="Q8" s="87"/>
      <c r="R8" s="87"/>
      <c r="S8" s="87"/>
      <c r="T8" s="87"/>
      <c r="U8" s="87"/>
      <c r="V8" s="87"/>
      <c r="W8" s="87"/>
      <c r="X8" s="164"/>
      <c r="Y8" s="87"/>
      <c r="Z8" s="87"/>
      <c r="AA8" s="164"/>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2.355201170056E12</v>
      </c>
      <c r="C9" s="198" t="s">
        <v>726</v>
      </c>
      <c r="D9" s="199" t="s">
        <v>312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2.355201170057E12</v>
      </c>
      <c r="C10" s="198" t="s">
        <v>210</v>
      </c>
      <c r="D10" s="199" t="s">
        <v>316</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2.355201170023E12</v>
      </c>
      <c r="C11" s="201" t="s">
        <v>1040</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2.355201170024E12</v>
      </c>
      <c r="C12" s="198" t="s">
        <v>318</v>
      </c>
      <c r="D12" s="199" t="s">
        <v>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2.355201170058E12</v>
      </c>
      <c r="C13" s="198" t="s">
        <v>903</v>
      </c>
      <c r="D13" s="199" t="s">
        <v>47</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2.355201170026E12</v>
      </c>
      <c r="C14" s="198" t="s">
        <v>1041</v>
      </c>
      <c r="D14" s="199"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2.355201170025E12</v>
      </c>
      <c r="C15" s="198" t="s">
        <v>196</v>
      </c>
      <c r="D15" s="199"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2.355201170059E12</v>
      </c>
      <c r="C16" s="198" t="s">
        <v>977</v>
      </c>
      <c r="D16" s="199" t="s">
        <v>55</v>
      </c>
      <c r="E16" s="87"/>
      <c r="F16" s="87"/>
      <c r="G16" s="87"/>
      <c r="H16" s="87"/>
      <c r="I16" s="87"/>
      <c r="J16" s="87"/>
      <c r="K16" s="87"/>
      <c r="L16" s="87"/>
      <c r="M16" s="87"/>
      <c r="N16" s="87"/>
      <c r="O16" s="87"/>
      <c r="P16" s="87"/>
      <c r="Q16" s="87"/>
      <c r="R16" s="164"/>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2.355201170027E12</v>
      </c>
      <c r="C17" s="198" t="s">
        <v>390</v>
      </c>
      <c r="D17" s="199" t="s">
        <v>348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2.35520117006E12</v>
      </c>
      <c r="C18" s="198" t="s">
        <v>1042</v>
      </c>
      <c r="D18" s="199" t="s">
        <v>474</v>
      </c>
      <c r="E18" s="87"/>
      <c r="F18" s="87"/>
      <c r="G18" s="87"/>
      <c r="H18" s="87"/>
      <c r="I18" s="87"/>
      <c r="J18" s="87"/>
      <c r="K18" s="87"/>
      <c r="L18" s="87"/>
      <c r="M18" s="87"/>
      <c r="N18" s="87"/>
      <c r="O18" s="87"/>
      <c r="P18" s="87"/>
      <c r="Q18" s="87"/>
      <c r="R18" s="164"/>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2.355201170028E12</v>
      </c>
      <c r="C19" s="198" t="s">
        <v>971</v>
      </c>
      <c r="D19" s="199" t="s">
        <v>474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2.355201170061E12</v>
      </c>
      <c r="C20" s="198" t="s">
        <v>640</v>
      </c>
      <c r="D20" s="199" t="s">
        <v>406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2.355201170029E12</v>
      </c>
      <c r="C21" s="198" t="s">
        <v>1043</v>
      </c>
      <c r="D21" s="199" t="s">
        <v>268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2.35520117003E12</v>
      </c>
      <c r="C22" s="198" t="s">
        <v>1044</v>
      </c>
      <c r="D22" s="199" t="s">
        <v>69</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2.355201170031E12</v>
      </c>
      <c r="C23" s="198" t="s">
        <v>343</v>
      </c>
      <c r="D23" s="199"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2.355201170032E12</v>
      </c>
      <c r="C24" s="198" t="s">
        <v>1045</v>
      </c>
      <c r="D24" s="199" t="s">
        <v>69</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2.355201170062E12</v>
      </c>
      <c r="C25" s="198" t="s">
        <v>769</v>
      </c>
      <c r="D25" s="199" t="s">
        <v>71</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2.355201170033E12</v>
      </c>
      <c r="C26" s="198" t="s">
        <v>764</v>
      </c>
      <c r="D26" s="199" t="s">
        <v>75</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2.355201170034E12</v>
      </c>
      <c r="C27" s="198" t="s">
        <v>1046</v>
      </c>
      <c r="D27" s="199" t="s">
        <v>78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2.355201170063E12</v>
      </c>
      <c r="C28" s="198" t="s">
        <v>1047</v>
      </c>
      <c r="D28" s="199" t="s">
        <v>321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2.355201170035E12</v>
      </c>
      <c r="C29" s="198" t="s">
        <v>1019</v>
      </c>
      <c r="D29" s="199" t="s">
        <v>945</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2.355201170038E12</v>
      </c>
      <c r="C30" s="198" t="s">
        <v>669</v>
      </c>
      <c r="D30" s="199" t="s">
        <v>161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2.355201170036E12</v>
      </c>
      <c r="C31" s="198" t="s">
        <v>885</v>
      </c>
      <c r="D31" s="199" t="s">
        <v>161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2.355201170037E12</v>
      </c>
      <c r="C32" s="198" t="s">
        <v>1048</v>
      </c>
      <c r="D32" s="199" t="s">
        <v>161</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2.355201170064E12</v>
      </c>
      <c r="C33" s="198" t="s">
        <v>631</v>
      </c>
      <c r="D33" s="199" t="s">
        <v>164</v>
      </c>
      <c r="E33" s="87"/>
      <c r="F33" s="87"/>
      <c r="G33" s="87"/>
      <c r="H33" s="87"/>
      <c r="I33" s="87"/>
      <c r="J33" s="87"/>
      <c r="K33" s="87"/>
      <c r="L33" s="87"/>
      <c r="M33" s="87"/>
      <c r="N33" s="87"/>
      <c r="O33" s="87"/>
      <c r="P33" s="87"/>
      <c r="Q33" s="87"/>
      <c r="R33" s="164"/>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2.355201170039E12</v>
      </c>
      <c r="C34" s="198" t="s">
        <v>640</v>
      </c>
      <c r="D34" s="199" t="s">
        <v>87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2.35520117004E12</v>
      </c>
      <c r="C35" s="198" t="s">
        <v>517</v>
      </c>
      <c r="D35" s="199" t="s">
        <v>481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2.355201170041E12</v>
      </c>
      <c r="C36" s="198" t="s">
        <v>103</v>
      </c>
      <c r="D36" s="199" t="s">
        <v>100</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2.355201170042E12</v>
      </c>
      <c r="C37" s="198" t="s">
        <v>1049</v>
      </c>
      <c r="D37" s="199" t="s">
        <v>358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2.355201170065E12</v>
      </c>
      <c r="C38" s="198" t="s">
        <v>1050</v>
      </c>
      <c r="D38" s="199" t="s">
        <v>104</v>
      </c>
      <c r="E38" s="87"/>
      <c r="F38" s="87"/>
      <c r="G38" s="87"/>
      <c r="H38" s="164"/>
      <c r="I38" s="87"/>
      <c r="J38" s="164"/>
      <c r="K38" s="87"/>
      <c r="L38" s="87"/>
      <c r="M38" s="87"/>
      <c r="N38" s="87"/>
      <c r="O38" s="164"/>
      <c r="P38" s="87"/>
      <c r="Q38" s="87"/>
      <c r="R38" s="164"/>
      <c r="S38" s="87"/>
      <c r="T38" s="164"/>
      <c r="U38" s="87"/>
      <c r="V38" s="87"/>
      <c r="W38" s="87"/>
      <c r="X38" s="164"/>
      <c r="Y38" s="87"/>
      <c r="Z38" s="87"/>
      <c r="AA38" s="164"/>
      <c r="AB38" s="87"/>
      <c r="AC38" s="87"/>
      <c r="AD38" s="87"/>
      <c r="AE38" s="87"/>
      <c r="AF38" s="87"/>
      <c r="AG38" s="87"/>
      <c r="AH38" s="87"/>
      <c r="AI38" s="87"/>
      <c r="AJ38" s="90">
        <f t="shared" ref="AJ38:AJ47" si="6">COUNTIF(E38:AI38,"K")+2*COUNTIF(E38:AI38,"2K")+COUNTIF(E38:AI38,"TK")+COUNTIF(E38:AI38,"KT")+COUNTIF(E38:AI38,"PK")+COUNTIF(E38:AI38,"KP")+2*COUNTIF(E38:AI38,"K2")</f>
        <v>0</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7">
        <v>2.355201170043E12</v>
      </c>
      <c r="C39" s="198" t="s">
        <v>1051</v>
      </c>
      <c r="D39" s="199" t="s">
        <v>714</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2.355201170066E12</v>
      </c>
      <c r="C40" s="198" t="s">
        <v>970</v>
      </c>
      <c r="D40" s="199" t="s">
        <v>106</v>
      </c>
      <c r="E40" s="87"/>
      <c r="F40" s="87"/>
      <c r="G40" s="87"/>
      <c r="H40" s="87"/>
      <c r="I40" s="87"/>
      <c r="J40" s="87"/>
      <c r="K40" s="87"/>
      <c r="L40" s="87"/>
      <c r="M40" s="87"/>
      <c r="N40" s="87"/>
      <c r="O40" s="87"/>
      <c r="P40" s="87"/>
      <c r="Q40" s="87"/>
      <c r="R40" s="164"/>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2.355201170044E12</v>
      </c>
      <c r="C41" s="198" t="s">
        <v>1029</v>
      </c>
      <c r="D41" s="199" t="s">
        <v>293</v>
      </c>
      <c r="E41" s="87"/>
      <c r="F41" s="87"/>
      <c r="G41" s="87"/>
      <c r="H41" s="164"/>
      <c r="I41" s="87"/>
      <c r="J41" s="164"/>
      <c r="K41" s="87"/>
      <c r="L41" s="87"/>
      <c r="M41" s="87"/>
      <c r="N41" s="87"/>
      <c r="O41" s="164"/>
      <c r="P41" s="87"/>
      <c r="Q41" s="87"/>
      <c r="R41" s="164"/>
      <c r="S41" s="87"/>
      <c r="T41" s="164"/>
      <c r="U41" s="87"/>
      <c r="V41" s="87"/>
      <c r="W41" s="87"/>
      <c r="X41" s="164"/>
      <c r="Y41" s="87"/>
      <c r="Z41" s="87"/>
      <c r="AA41" s="164"/>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2.355201170045E12</v>
      </c>
      <c r="C42" s="198" t="s">
        <v>72</v>
      </c>
      <c r="D42" s="199"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2.355201170067E12</v>
      </c>
      <c r="C43" s="198" t="s">
        <v>84</v>
      </c>
      <c r="D43" s="199" t="s">
        <v>109</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2.355201170068E12</v>
      </c>
      <c r="C44" s="198" t="s">
        <v>977</v>
      </c>
      <c r="D44" s="199" t="s">
        <v>176</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2.355201170046E12</v>
      </c>
      <c r="C45" s="198" t="s">
        <v>838</v>
      </c>
      <c r="D45" s="199" t="s">
        <v>332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2.355201170047E12</v>
      </c>
      <c r="C46" s="198" t="s">
        <v>1052</v>
      </c>
      <c r="D46" s="199" t="s">
        <v>1053</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2.355201170048E12</v>
      </c>
      <c r="C47" s="198" t="s">
        <v>1054</v>
      </c>
      <c r="D47" s="199" t="s">
        <v>179</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2.355201170049E12</v>
      </c>
      <c r="C48" s="198" t="s">
        <v>811</v>
      </c>
      <c r="D48" s="199" t="s">
        <v>181</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7">
        <v>2.35520117005E12</v>
      </c>
      <c r="C49" s="198" t="s">
        <v>133</v>
      </c>
      <c r="D49" s="199" t="s">
        <v>448</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7">
        <v>2.355201170069E12</v>
      </c>
      <c r="C50" s="198" t="s">
        <v>127</v>
      </c>
      <c r="D50" s="199" t="s">
        <v>498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7">
        <v>2.355201170051E12</v>
      </c>
      <c r="C51" s="198" t="s">
        <v>1055</v>
      </c>
      <c r="D51" s="199" t="s">
        <v>381</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90"/>
      <c r="AK51" s="9"/>
      <c r="AL51" s="9"/>
      <c r="AM51" s="78"/>
      <c r="AN51" s="78"/>
      <c r="AO51" s="78"/>
    </row>
    <row r="52" ht="22.5" customHeight="1">
      <c r="A52" s="83">
        <v>46.0</v>
      </c>
      <c r="B52" s="197">
        <v>2.355201170052E12</v>
      </c>
      <c r="C52" s="198" t="s">
        <v>969</v>
      </c>
      <c r="D52" s="199" t="s">
        <v>186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7">
        <v>2.35520117007E12</v>
      </c>
      <c r="C53" s="198" t="s">
        <v>1045</v>
      </c>
      <c r="D53" s="199" t="s">
        <v>186</v>
      </c>
      <c r="E53" s="87"/>
      <c r="F53" s="87"/>
      <c r="G53" s="87"/>
      <c r="H53" s="87"/>
      <c r="I53" s="87"/>
      <c r="J53" s="87"/>
      <c r="K53" s="87"/>
      <c r="L53" s="87"/>
      <c r="M53" s="87"/>
      <c r="N53" s="87"/>
      <c r="O53" s="87"/>
      <c r="P53" s="87"/>
      <c r="Q53" s="87"/>
      <c r="R53" s="164"/>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7">
        <v>2.355201170053E12</v>
      </c>
      <c r="C54" s="198" t="s">
        <v>433</v>
      </c>
      <c r="D54" s="199" t="s">
        <v>1056</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7">
        <v>2.355201170054E12</v>
      </c>
      <c r="C55" s="198" t="s">
        <v>818</v>
      </c>
      <c r="D55" s="199" t="s">
        <v>134</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7">
        <v>2.355201170071E12</v>
      </c>
      <c r="C56" s="198" t="s">
        <v>664</v>
      </c>
      <c r="D56" s="199" t="s">
        <v>391</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7">
        <v>2.355201170072E12</v>
      </c>
      <c r="C57" s="198" t="s">
        <v>726</v>
      </c>
      <c r="D57" s="199" t="s">
        <v>340</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7">
        <v>2.355201170073E12</v>
      </c>
      <c r="C58" s="198" t="s">
        <v>956</v>
      </c>
      <c r="D58" s="199" t="s">
        <v>164</v>
      </c>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90">
        <f t="shared" si="9"/>
        <v>0</v>
      </c>
      <c r="AK58" s="9">
        <f t="shared" si="10"/>
        <v>0</v>
      </c>
      <c r="AL58" s="9">
        <f t="shared" si="11"/>
        <v>0</v>
      </c>
      <c r="AM58" s="78"/>
      <c r="AN58" s="78"/>
      <c r="AO58" s="78"/>
    </row>
    <row r="59" ht="22.5" customHeight="1">
      <c r="A59" s="83">
        <v>53.0</v>
      </c>
      <c r="B59" s="197">
        <v>2.355201170076E12</v>
      </c>
      <c r="C59" s="198" t="s">
        <v>113</v>
      </c>
      <c r="D59" s="199" t="s">
        <v>1057</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0</v>
      </c>
      <c r="AK64" s="90">
        <f t="shared" si="12"/>
        <v>0</v>
      </c>
      <c r="AL64" s="90">
        <f t="shared" si="12"/>
        <v>0</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1058</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2.355201150027E12</v>
      </c>
      <c r="C7" s="195" t="s">
        <v>1059</v>
      </c>
      <c r="D7" s="196" t="s">
        <v>36</v>
      </c>
      <c r="E7" s="87"/>
      <c r="F7" s="87"/>
      <c r="G7" s="87"/>
      <c r="H7" s="164"/>
      <c r="I7" s="87"/>
      <c r="J7" s="87"/>
      <c r="K7" s="87"/>
      <c r="L7" s="164"/>
      <c r="M7" s="87"/>
      <c r="N7" s="87"/>
      <c r="O7" s="87"/>
      <c r="P7" s="87"/>
      <c r="Q7" s="87"/>
      <c r="R7" s="87"/>
      <c r="S7" s="87"/>
      <c r="T7" s="87"/>
      <c r="U7" s="87"/>
      <c r="V7" s="164"/>
      <c r="W7" s="87"/>
      <c r="X7" s="87"/>
      <c r="Y7" s="87"/>
      <c r="Z7" s="164"/>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2.355201150028E12</v>
      </c>
      <c r="C8" s="198" t="s">
        <v>540</v>
      </c>
      <c r="D8" s="199"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2.355201150029E12</v>
      </c>
      <c r="C9" s="198" t="s">
        <v>1060</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2.35520115003E12</v>
      </c>
      <c r="C10" s="198" t="s">
        <v>1061</v>
      </c>
      <c r="D10" s="199" t="s">
        <v>47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2.355201150031E12</v>
      </c>
      <c r="C11" s="201" t="s">
        <v>1062</v>
      </c>
      <c r="D11" s="202" t="s">
        <v>467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2.355201150032E12</v>
      </c>
      <c r="C12" s="198" t="s">
        <v>1035</v>
      </c>
      <c r="D12" s="199" t="s">
        <v>261</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2.355201150033E12</v>
      </c>
      <c r="C13" s="198" t="s">
        <v>1063</v>
      </c>
      <c r="D13" s="199" t="s">
        <v>55</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2.355201150068E12</v>
      </c>
      <c r="C14" s="198" t="s">
        <v>601</v>
      </c>
      <c r="D14" s="199" t="s">
        <v>67</v>
      </c>
      <c r="E14" s="164"/>
      <c r="F14" s="164"/>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2.355201150034E12</v>
      </c>
      <c r="C15" s="198" t="s">
        <v>1064</v>
      </c>
      <c r="D15" s="199" t="s">
        <v>1065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2.355201150035E12</v>
      </c>
      <c r="C16" s="198" t="s">
        <v>1066</v>
      </c>
      <c r="D16" s="199" t="s">
        <v>1067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2.355201150036E12</v>
      </c>
      <c r="C17" s="198" t="s">
        <v>490</v>
      </c>
      <c r="D17" s="199" t="s">
        <v>962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2.355201150037E12</v>
      </c>
      <c r="C18" s="198" t="s">
        <v>540</v>
      </c>
      <c r="D18" s="199"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2.355201150038E12</v>
      </c>
      <c r="C19" s="198" t="s">
        <v>1068</v>
      </c>
      <c r="D19" s="199" t="s">
        <v>71</v>
      </c>
      <c r="E19" s="87"/>
      <c r="F19" s="87"/>
      <c r="G19" s="87"/>
      <c r="H19" s="87"/>
      <c r="I19" s="87"/>
      <c r="J19" s="87"/>
      <c r="K19" s="87"/>
      <c r="L19" s="87"/>
      <c r="M19" s="87"/>
      <c r="N19" s="87"/>
      <c r="O19" s="87"/>
      <c r="P19" s="87"/>
      <c r="Q19" s="87"/>
      <c r="R19" s="87"/>
      <c r="S19" s="87"/>
      <c r="T19" s="87"/>
      <c r="U19" s="87"/>
      <c r="V19" s="87"/>
      <c r="W19" s="87"/>
      <c r="X19" s="87"/>
      <c r="Y19" s="87"/>
      <c r="Z19" s="164"/>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2.355201150069E12</v>
      </c>
      <c r="C20" s="198" t="s">
        <v>949</v>
      </c>
      <c r="D20" s="199"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2.355201150039E12</v>
      </c>
      <c r="C21" s="198" t="s">
        <v>1069</v>
      </c>
      <c r="D21" s="199"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2.35520115004E12</v>
      </c>
      <c r="C22" s="198" t="s">
        <v>870</v>
      </c>
      <c r="D22" s="199" t="s">
        <v>321</v>
      </c>
      <c r="E22" s="87"/>
      <c r="F22" s="164"/>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2.355201150041E12</v>
      </c>
      <c r="C23" s="198" t="s">
        <v>669</v>
      </c>
      <c r="D23" s="199" t="s">
        <v>161</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2.35520115007E12</v>
      </c>
      <c r="C24" s="198" t="s">
        <v>192</v>
      </c>
      <c r="D24" s="199" t="s">
        <v>161</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2.355201150043E12</v>
      </c>
      <c r="C25" s="198" t="s">
        <v>1070</v>
      </c>
      <c r="D25" s="199" t="s">
        <v>550</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2.355201150042E12</v>
      </c>
      <c r="C26" s="198" t="s">
        <v>70</v>
      </c>
      <c r="D26" s="199" t="s">
        <v>550</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2.355201150044E12</v>
      </c>
      <c r="C27" s="198" t="s">
        <v>1071</v>
      </c>
      <c r="D27" s="199" t="s">
        <v>94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2.355201150071E12</v>
      </c>
      <c r="C28" s="198" t="s">
        <v>1072</v>
      </c>
      <c r="D28" s="199" t="s">
        <v>100</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2.355201150045E12</v>
      </c>
      <c r="C29" s="198" t="s">
        <v>77</v>
      </c>
      <c r="D29" s="199" t="s">
        <v>282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2.355201150046E12</v>
      </c>
      <c r="C30" s="198" t="s">
        <v>72</v>
      </c>
      <c r="D30" s="199" t="s">
        <v>104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2.355201150047E12</v>
      </c>
      <c r="C31" s="198" t="s">
        <v>461</v>
      </c>
      <c r="D31" s="199" t="s">
        <v>193</v>
      </c>
      <c r="E31" s="87"/>
      <c r="F31" s="164"/>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2.355201150048E12</v>
      </c>
      <c r="C32" s="198" t="s">
        <v>1073</v>
      </c>
      <c r="D32" s="199" t="s">
        <v>106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2.355201150072E12</v>
      </c>
      <c r="C33" s="198" t="s">
        <v>1074</v>
      </c>
      <c r="D33" s="199" t="s">
        <v>293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2.355201150049E12</v>
      </c>
      <c r="C34" s="198" t="s">
        <v>196</v>
      </c>
      <c r="D34" s="199" t="s">
        <v>293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2.35520115005E12</v>
      </c>
      <c r="C35" s="198" t="s">
        <v>412</v>
      </c>
      <c r="D35" s="199"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2.355201150051E12</v>
      </c>
      <c r="C36" s="198" t="s">
        <v>428</v>
      </c>
      <c r="D36" s="199" t="s">
        <v>112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2.355201150053E12</v>
      </c>
      <c r="C37" s="198" t="s">
        <v>1075</v>
      </c>
      <c r="D37" s="199" t="s">
        <v>494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2.355201150052E12</v>
      </c>
      <c r="C38" s="198" t="s">
        <v>994</v>
      </c>
      <c r="D38" s="199" t="s">
        <v>494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47" si="6">COUNTIF(E38:AI38,"K")+2*COUNTIF(E38:AI38,"2K")+COUNTIF(E38:AI38,"TK")+COUNTIF(E38:AI38,"KT")+COUNTIF(E38:AI38,"PK")+COUNTIF(E38:AI38,"KP")+2*COUNTIF(E38:AI38,"K2")</f>
        <v>0</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7">
        <v>2.355201150073E12</v>
      </c>
      <c r="C39" s="198" t="s">
        <v>1076</v>
      </c>
      <c r="D39" s="199" t="s">
        <v>176</v>
      </c>
      <c r="E39" s="164"/>
      <c r="F39" s="164"/>
      <c r="G39" s="87"/>
      <c r="H39" s="164"/>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2.355201150054E12</v>
      </c>
      <c r="C40" s="198" t="s">
        <v>1077</v>
      </c>
      <c r="D40" s="199" t="s">
        <v>332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2.355201150055E12</v>
      </c>
      <c r="C41" s="198" t="s">
        <v>1078</v>
      </c>
      <c r="D41" s="199" t="s">
        <v>1057</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2.355201150074E12</v>
      </c>
      <c r="C42" s="198" t="s">
        <v>529</v>
      </c>
      <c r="D42" s="199" t="s">
        <v>334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2.355201150075E12</v>
      </c>
      <c r="C43" s="198" t="s">
        <v>1035</v>
      </c>
      <c r="D43" s="199" t="s">
        <v>118</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2.355201150076E12</v>
      </c>
      <c r="C44" s="198" t="s">
        <v>870</v>
      </c>
      <c r="D44" s="199" t="s">
        <v>198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2.355201150056E12</v>
      </c>
      <c r="C45" s="198" t="s">
        <v>1079</v>
      </c>
      <c r="D45" s="199" t="s">
        <v>181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2.355201150057E12</v>
      </c>
      <c r="C46" s="198" t="s">
        <v>1080</v>
      </c>
      <c r="D46" s="199" t="s">
        <v>448</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2.355201150058E12</v>
      </c>
      <c r="C47" s="198" t="s">
        <v>1081</v>
      </c>
      <c r="D47" s="199" t="s">
        <v>378</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2.355201150059E12</v>
      </c>
      <c r="C48" s="198" t="s">
        <v>371</v>
      </c>
      <c r="D48" s="199" t="s">
        <v>381</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7">
        <v>2.35520115006E12</v>
      </c>
      <c r="C49" s="198" t="s">
        <v>1005</v>
      </c>
      <c r="D49" s="199" t="s">
        <v>1082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7">
        <v>2.355201150061E12</v>
      </c>
      <c r="C50" s="198" t="s">
        <v>742</v>
      </c>
      <c r="D50" s="199" t="s">
        <v>202</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7">
        <v>2.355201150062E12</v>
      </c>
      <c r="C51" s="198" t="s">
        <v>1083</v>
      </c>
      <c r="D51" s="199" t="s">
        <v>454</v>
      </c>
      <c r="E51" s="87"/>
      <c r="F51" s="164"/>
      <c r="G51" s="87"/>
      <c r="H51" s="87"/>
      <c r="I51" s="87"/>
      <c r="J51" s="87"/>
      <c r="K51" s="87"/>
      <c r="L51" s="87"/>
      <c r="M51" s="87"/>
      <c r="N51" s="87"/>
      <c r="O51" s="164"/>
      <c r="P51" s="87"/>
      <c r="Q51" s="87"/>
      <c r="R51" s="87"/>
      <c r="S51" s="164"/>
      <c r="T51" s="87"/>
      <c r="U51" s="87"/>
      <c r="V51" s="164"/>
      <c r="W51" s="87"/>
      <c r="X51" s="87"/>
      <c r="Y51" s="87"/>
      <c r="Z51" s="164"/>
      <c r="AA51" s="87"/>
      <c r="AB51" s="87"/>
      <c r="AC51" s="87"/>
      <c r="AD51" s="87"/>
      <c r="AE51" s="87"/>
      <c r="AF51" s="87"/>
      <c r="AG51" s="87"/>
      <c r="AH51" s="87"/>
      <c r="AI51" s="87"/>
      <c r="AJ51" s="90"/>
      <c r="AK51" s="9"/>
      <c r="AL51" s="9"/>
      <c r="AM51" s="78"/>
      <c r="AN51" s="78"/>
      <c r="AO51" s="78"/>
    </row>
    <row r="52" ht="22.5" customHeight="1">
      <c r="A52" s="83">
        <v>46.0</v>
      </c>
      <c r="B52" s="197">
        <v>2.355201150077E12</v>
      </c>
      <c r="C52" s="198" t="s">
        <v>1084</v>
      </c>
      <c r="D52" s="199" t="s">
        <v>454</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7">
        <v>2.355201150063E12</v>
      </c>
      <c r="C53" s="198" t="s">
        <v>1085</v>
      </c>
      <c r="D53" s="199" t="s">
        <v>727</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7">
        <v>2.355201150064E12</v>
      </c>
      <c r="C54" s="198" t="s">
        <v>1086</v>
      </c>
      <c r="D54" s="199" t="s">
        <v>432</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7">
        <v>2.355201150067E12</v>
      </c>
      <c r="C55" s="198" t="s">
        <v>192</v>
      </c>
      <c r="D55" s="199" t="s">
        <v>434</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7">
        <v>2.355201150065E12</v>
      </c>
      <c r="C56" s="198" t="s">
        <v>1087</v>
      </c>
      <c r="D56" s="199" t="s">
        <v>434</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7">
        <v>2.355201150066E12</v>
      </c>
      <c r="C57" s="198" t="s">
        <v>1088</v>
      </c>
      <c r="D57" s="199" t="s">
        <v>434</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7">
        <v>2.355201150082E12</v>
      </c>
      <c r="C58" s="198" t="s">
        <v>1029</v>
      </c>
      <c r="D58" s="199" t="s">
        <v>114</v>
      </c>
      <c r="E58" s="87"/>
      <c r="F58" s="164"/>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90">
        <f t="shared" si="9"/>
        <v>0</v>
      </c>
      <c r="AK58" s="9">
        <f t="shared" si="10"/>
        <v>0</v>
      </c>
      <c r="AL58" s="9">
        <f t="shared" si="11"/>
        <v>0</v>
      </c>
      <c r="AM58" s="78"/>
      <c r="AN58" s="78"/>
      <c r="AO58" s="78"/>
    </row>
    <row r="59" ht="22.5" customHeight="1">
      <c r="A59" s="83">
        <v>53.0</v>
      </c>
      <c r="B59" s="104"/>
      <c r="C59" s="105"/>
      <c r="D59" s="10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0</v>
      </c>
      <c r="AK64" s="90">
        <f t="shared" si="12"/>
        <v>0</v>
      </c>
      <c r="AL64" s="90">
        <f t="shared" si="12"/>
        <v>0</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1089</v>
      </c>
      <c r="AM3" s="68"/>
      <c r="AN3" s="68"/>
      <c r="AO3" s="68"/>
    </row>
    <row r="4" ht="31.5" customHeight="1">
      <c r="A4" s="68"/>
      <c r="B4" s="70"/>
      <c r="C4" s="70"/>
      <c r="D4" s="70"/>
      <c r="E4" s="70" t="s">
        <v>0</v>
      </c>
      <c r="F4" s="70" t="s">
        <v>0</v>
      </c>
      <c r="G4" s="70"/>
      <c r="H4" s="70"/>
      <c r="I4" s="179" t="s">
        <v>27</v>
      </c>
      <c r="J4" s="72"/>
      <c r="K4" s="72"/>
      <c r="L4" s="72"/>
      <c r="M4" s="179">
        <v>3.0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44986</v>
      </c>
      <c r="F5" s="76">
        <f t="shared" ref="F5:AI5" si="1">E5+1</f>
        <v>44987</v>
      </c>
      <c r="G5" s="76">
        <f t="shared" si="1"/>
        <v>44988</v>
      </c>
      <c r="H5" s="76">
        <f t="shared" si="1"/>
        <v>44989</v>
      </c>
      <c r="I5" s="76">
        <f t="shared" si="1"/>
        <v>44990</v>
      </c>
      <c r="J5" s="76">
        <f t="shared" si="1"/>
        <v>44991</v>
      </c>
      <c r="K5" s="76">
        <f t="shared" si="1"/>
        <v>44992</v>
      </c>
      <c r="L5" s="76">
        <f t="shared" si="1"/>
        <v>44993</v>
      </c>
      <c r="M5" s="76">
        <f t="shared" si="1"/>
        <v>44994</v>
      </c>
      <c r="N5" s="76">
        <f t="shared" si="1"/>
        <v>44995</v>
      </c>
      <c r="O5" s="76">
        <f t="shared" si="1"/>
        <v>44996</v>
      </c>
      <c r="P5" s="76">
        <f t="shared" si="1"/>
        <v>44997</v>
      </c>
      <c r="Q5" s="76">
        <f t="shared" si="1"/>
        <v>44998</v>
      </c>
      <c r="R5" s="76">
        <f t="shared" si="1"/>
        <v>44999</v>
      </c>
      <c r="S5" s="76">
        <f t="shared" si="1"/>
        <v>45000</v>
      </c>
      <c r="T5" s="76">
        <f t="shared" si="1"/>
        <v>45001</v>
      </c>
      <c r="U5" s="76">
        <f t="shared" si="1"/>
        <v>45002</v>
      </c>
      <c r="V5" s="76">
        <f t="shared" si="1"/>
        <v>45003</v>
      </c>
      <c r="W5" s="76">
        <f t="shared" si="1"/>
        <v>45004</v>
      </c>
      <c r="X5" s="76">
        <f t="shared" si="1"/>
        <v>45005</v>
      </c>
      <c r="Y5" s="76">
        <f t="shared" si="1"/>
        <v>45006</v>
      </c>
      <c r="Z5" s="76">
        <f t="shared" si="1"/>
        <v>45007</v>
      </c>
      <c r="AA5" s="76">
        <f t="shared" si="1"/>
        <v>45008</v>
      </c>
      <c r="AB5" s="76">
        <f t="shared" si="1"/>
        <v>45009</v>
      </c>
      <c r="AC5" s="76">
        <f t="shared" si="1"/>
        <v>45010</v>
      </c>
      <c r="AD5" s="76">
        <f t="shared" si="1"/>
        <v>45011</v>
      </c>
      <c r="AE5" s="76">
        <f t="shared" si="1"/>
        <v>45012</v>
      </c>
      <c r="AF5" s="76">
        <f t="shared" si="1"/>
        <v>45013</v>
      </c>
      <c r="AG5" s="76">
        <f t="shared" si="1"/>
        <v>45014</v>
      </c>
      <c r="AH5" s="76">
        <f t="shared" si="1"/>
        <v>45015</v>
      </c>
      <c r="AI5" s="76">
        <f t="shared" si="1"/>
        <v>45016</v>
      </c>
      <c r="AJ5" s="77" t="s">
        <v>32</v>
      </c>
      <c r="AK5" s="77" t="s">
        <v>33</v>
      </c>
      <c r="AL5" s="77" t="s">
        <v>34</v>
      </c>
      <c r="AM5" s="78"/>
      <c r="AN5" s="78"/>
      <c r="AO5" s="78"/>
    </row>
    <row r="6" ht="21.0" customHeight="1">
      <c r="A6" s="79"/>
      <c r="B6" s="79"/>
      <c r="C6" s="80"/>
      <c r="D6" s="81"/>
      <c r="E6" s="82">
        <f t="shared" ref="E6:AI6" si="2">IF(WEEKDAY(E5)=1,"CN",WEEKDAY(E5))</f>
        <v>4</v>
      </c>
      <c r="F6" s="82">
        <f t="shared" si="2"/>
        <v>5</v>
      </c>
      <c r="G6" s="82">
        <f t="shared" si="2"/>
        <v>6</v>
      </c>
      <c r="H6" s="82">
        <f t="shared" si="2"/>
        <v>7</v>
      </c>
      <c r="I6" s="82" t="str">
        <f t="shared" si="2"/>
        <v>CN</v>
      </c>
      <c r="J6" s="82">
        <f t="shared" si="2"/>
        <v>2</v>
      </c>
      <c r="K6" s="82">
        <f t="shared" si="2"/>
        <v>3</v>
      </c>
      <c r="L6" s="82">
        <f t="shared" si="2"/>
        <v>4</v>
      </c>
      <c r="M6" s="82">
        <f t="shared" si="2"/>
        <v>5</v>
      </c>
      <c r="N6" s="82">
        <f t="shared" si="2"/>
        <v>6</v>
      </c>
      <c r="O6" s="82">
        <f t="shared" si="2"/>
        <v>7</v>
      </c>
      <c r="P6" s="82" t="str">
        <f t="shared" si="2"/>
        <v>CN</v>
      </c>
      <c r="Q6" s="82">
        <f t="shared" si="2"/>
        <v>2</v>
      </c>
      <c r="R6" s="82">
        <f t="shared" si="2"/>
        <v>3</v>
      </c>
      <c r="S6" s="82">
        <f t="shared" si="2"/>
        <v>4</v>
      </c>
      <c r="T6" s="82">
        <f t="shared" si="2"/>
        <v>5</v>
      </c>
      <c r="U6" s="82">
        <f t="shared" si="2"/>
        <v>6</v>
      </c>
      <c r="V6" s="82">
        <f t="shared" si="2"/>
        <v>7</v>
      </c>
      <c r="W6" s="82" t="str">
        <f t="shared" si="2"/>
        <v>CN</v>
      </c>
      <c r="X6" s="82">
        <f t="shared" si="2"/>
        <v>2</v>
      </c>
      <c r="Y6" s="82">
        <f t="shared" si="2"/>
        <v>3</v>
      </c>
      <c r="Z6" s="82">
        <f t="shared" si="2"/>
        <v>4</v>
      </c>
      <c r="AA6" s="82">
        <f t="shared" si="2"/>
        <v>5</v>
      </c>
      <c r="AB6" s="82">
        <f t="shared" si="2"/>
        <v>6</v>
      </c>
      <c r="AC6" s="82">
        <f t="shared" si="2"/>
        <v>7</v>
      </c>
      <c r="AD6" s="82" t="str">
        <f t="shared" si="2"/>
        <v>CN</v>
      </c>
      <c r="AE6" s="82">
        <f t="shared" si="2"/>
        <v>2</v>
      </c>
      <c r="AF6" s="82">
        <f t="shared" si="2"/>
        <v>3</v>
      </c>
      <c r="AG6" s="82">
        <f t="shared" si="2"/>
        <v>4</v>
      </c>
      <c r="AH6" s="82">
        <f t="shared" si="2"/>
        <v>5</v>
      </c>
      <c r="AI6" s="82">
        <f t="shared" si="2"/>
        <v>6</v>
      </c>
      <c r="AJ6" s="79"/>
      <c r="AK6" s="79"/>
      <c r="AL6" s="79"/>
      <c r="AM6" s="78"/>
      <c r="AN6" s="78"/>
      <c r="AO6" s="78"/>
    </row>
    <row r="7" ht="22.5" customHeight="1">
      <c r="A7" s="83">
        <v>1.0</v>
      </c>
      <c r="B7" s="99"/>
      <c r="C7" s="100"/>
      <c r="D7" s="101"/>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c r="C8" s="105"/>
      <c r="D8" s="106"/>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04"/>
      <c r="C9" s="105"/>
      <c r="D9" s="106"/>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c r="C10" s="105"/>
      <c r="D10" s="10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c r="C11" s="184"/>
      <c r="D11" s="185"/>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c r="C12" s="105"/>
      <c r="D12" s="10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c r="C13" s="105"/>
      <c r="D13" s="106"/>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c r="C14" s="105"/>
      <c r="D14" s="106"/>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c r="C15" s="105"/>
      <c r="D15" s="106"/>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c r="C16" s="105"/>
      <c r="D16" s="106"/>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c r="C17" s="105"/>
      <c r="D17" s="106"/>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c r="C18" s="105"/>
      <c r="D18" s="106"/>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c r="C19" s="105"/>
      <c r="D19" s="10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c r="C20" s="105"/>
      <c r="D20" s="10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04"/>
      <c r="C21" s="105"/>
      <c r="D21" s="10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04"/>
      <c r="C22" s="105"/>
      <c r="D22" s="106"/>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04"/>
      <c r="C23" s="105"/>
      <c r="D23" s="106"/>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04"/>
      <c r="C24" s="105"/>
      <c r="D24" s="106"/>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6" t="s">
        <v>22</v>
      </c>
      <c r="Q1" s="67" t="s">
        <v>23</v>
      </c>
      <c r="AM1" s="68"/>
      <c r="AN1" s="68"/>
      <c r="AO1" s="68"/>
      <c r="AP1" s="68"/>
    </row>
    <row r="2" ht="15.75" customHeight="1">
      <c r="A2" s="67" t="s">
        <v>24</v>
      </c>
      <c r="Q2" s="67" t="s">
        <v>25</v>
      </c>
      <c r="AM2" s="68"/>
      <c r="AN2" s="68"/>
      <c r="AO2" s="68"/>
      <c r="AP2" s="68"/>
    </row>
    <row r="3" ht="15.75" customHeight="1">
      <c r="A3" s="69" t="s">
        <v>1090</v>
      </c>
      <c r="AM3" s="68"/>
      <c r="AN3" s="68"/>
      <c r="AO3" s="68"/>
      <c r="AP3" s="68"/>
    </row>
    <row r="4" ht="31.5" customHeight="1">
      <c r="A4" s="68"/>
      <c r="B4" s="70"/>
      <c r="C4" s="70"/>
      <c r="D4" s="70"/>
      <c r="E4" s="70" t="s">
        <v>0</v>
      </c>
      <c r="F4" s="70" t="s">
        <v>0</v>
      </c>
      <c r="G4" s="70"/>
      <c r="H4" s="70"/>
      <c r="I4" s="179" t="s">
        <v>27</v>
      </c>
      <c r="J4" s="72"/>
      <c r="K4" s="72"/>
      <c r="L4" s="72"/>
      <c r="M4" s="179">
        <v>3.0</v>
      </c>
      <c r="N4" s="72"/>
      <c r="O4" s="179" t="s">
        <v>28</v>
      </c>
      <c r="P4" s="72"/>
      <c r="Q4" s="72"/>
      <c r="R4" s="179">
        <v>2022.0</v>
      </c>
      <c r="S4" s="72"/>
      <c r="T4" s="72"/>
      <c r="U4" s="70"/>
      <c r="V4" s="70"/>
      <c r="W4" s="70"/>
      <c r="X4" s="70"/>
      <c r="Y4" s="70"/>
      <c r="Z4" s="70"/>
      <c r="AA4" s="70"/>
      <c r="AB4" s="70"/>
      <c r="AC4" s="70"/>
      <c r="AD4" s="70"/>
      <c r="AE4" s="70"/>
      <c r="AF4" s="70"/>
      <c r="AG4" s="70"/>
      <c r="AH4" s="70"/>
      <c r="AI4" s="70"/>
      <c r="AJ4" s="70"/>
      <c r="AK4" s="70"/>
      <c r="AL4" s="70"/>
      <c r="AM4" s="68"/>
      <c r="AN4" s="68"/>
      <c r="AO4" s="68"/>
      <c r="AP4" s="68"/>
    </row>
    <row r="5" ht="21.0" customHeight="1">
      <c r="A5" s="74" t="s">
        <v>29</v>
      </c>
      <c r="B5" s="74" t="s">
        <v>30</v>
      </c>
      <c r="C5" s="75" t="s">
        <v>31</v>
      </c>
      <c r="D5" s="59"/>
      <c r="E5" s="76">
        <f>DATE(R4,M4,1)</f>
        <v>44621</v>
      </c>
      <c r="F5" s="76">
        <f t="shared" ref="F5:AI5" si="1">E5+1</f>
        <v>44622</v>
      </c>
      <c r="G5" s="76">
        <f t="shared" si="1"/>
        <v>44623</v>
      </c>
      <c r="H5" s="76">
        <f t="shared" si="1"/>
        <v>44624</v>
      </c>
      <c r="I5" s="76">
        <f t="shared" si="1"/>
        <v>44625</v>
      </c>
      <c r="J5" s="76">
        <f t="shared" si="1"/>
        <v>44626</v>
      </c>
      <c r="K5" s="76">
        <f t="shared" si="1"/>
        <v>44627</v>
      </c>
      <c r="L5" s="76">
        <f t="shared" si="1"/>
        <v>44628</v>
      </c>
      <c r="M5" s="76">
        <f t="shared" si="1"/>
        <v>44629</v>
      </c>
      <c r="N5" s="76">
        <f t="shared" si="1"/>
        <v>44630</v>
      </c>
      <c r="O5" s="76">
        <f t="shared" si="1"/>
        <v>44631</v>
      </c>
      <c r="P5" s="76">
        <f t="shared" si="1"/>
        <v>44632</v>
      </c>
      <c r="Q5" s="76">
        <f t="shared" si="1"/>
        <v>44633</v>
      </c>
      <c r="R5" s="76">
        <f t="shared" si="1"/>
        <v>44634</v>
      </c>
      <c r="S5" s="76">
        <f t="shared" si="1"/>
        <v>44635</v>
      </c>
      <c r="T5" s="76">
        <f t="shared" si="1"/>
        <v>44636</v>
      </c>
      <c r="U5" s="76">
        <f t="shared" si="1"/>
        <v>44637</v>
      </c>
      <c r="V5" s="76">
        <f t="shared" si="1"/>
        <v>44638</v>
      </c>
      <c r="W5" s="76">
        <f t="shared" si="1"/>
        <v>44639</v>
      </c>
      <c r="X5" s="76">
        <f t="shared" si="1"/>
        <v>44640</v>
      </c>
      <c r="Y5" s="76">
        <f t="shared" si="1"/>
        <v>44641</v>
      </c>
      <c r="Z5" s="76">
        <f t="shared" si="1"/>
        <v>44642</v>
      </c>
      <c r="AA5" s="76">
        <f t="shared" si="1"/>
        <v>44643</v>
      </c>
      <c r="AB5" s="76">
        <f t="shared" si="1"/>
        <v>44644</v>
      </c>
      <c r="AC5" s="76">
        <f t="shared" si="1"/>
        <v>44645</v>
      </c>
      <c r="AD5" s="76">
        <f t="shared" si="1"/>
        <v>44646</v>
      </c>
      <c r="AE5" s="76">
        <f t="shared" si="1"/>
        <v>44647</v>
      </c>
      <c r="AF5" s="76">
        <f t="shared" si="1"/>
        <v>44648</v>
      </c>
      <c r="AG5" s="76">
        <f t="shared" si="1"/>
        <v>44649</v>
      </c>
      <c r="AH5" s="76">
        <f t="shared" si="1"/>
        <v>44650</v>
      </c>
      <c r="AI5" s="76">
        <f t="shared" si="1"/>
        <v>44651</v>
      </c>
      <c r="AJ5" s="77" t="s">
        <v>32</v>
      </c>
      <c r="AK5" s="77" t="s">
        <v>33</v>
      </c>
      <c r="AL5" s="77" t="s">
        <v>34</v>
      </c>
      <c r="AM5" s="78"/>
      <c r="AN5" s="78"/>
      <c r="AO5" s="78"/>
      <c r="AP5" s="78"/>
    </row>
    <row r="6" ht="21.0" customHeight="1">
      <c r="A6" s="79"/>
      <c r="B6" s="79"/>
      <c r="C6" s="80"/>
      <c r="D6" s="81"/>
      <c r="E6" s="82">
        <f t="shared" ref="E6:AI6" si="2">IF(WEEKDAY(E5)=1,"CN",WEEKDAY(E5))</f>
        <v>3</v>
      </c>
      <c r="F6" s="82">
        <f t="shared" si="2"/>
        <v>4</v>
      </c>
      <c r="G6" s="82">
        <f t="shared" si="2"/>
        <v>5</v>
      </c>
      <c r="H6" s="82">
        <f t="shared" si="2"/>
        <v>6</v>
      </c>
      <c r="I6" s="82">
        <f t="shared" si="2"/>
        <v>7</v>
      </c>
      <c r="J6" s="82" t="str">
        <f t="shared" si="2"/>
        <v>CN</v>
      </c>
      <c r="K6" s="82">
        <f t="shared" si="2"/>
        <v>2</v>
      </c>
      <c r="L6" s="82">
        <f t="shared" si="2"/>
        <v>3</v>
      </c>
      <c r="M6" s="82">
        <f t="shared" si="2"/>
        <v>4</v>
      </c>
      <c r="N6" s="82">
        <f t="shared" si="2"/>
        <v>5</v>
      </c>
      <c r="O6" s="82">
        <f t="shared" si="2"/>
        <v>6</v>
      </c>
      <c r="P6" s="82">
        <f t="shared" si="2"/>
        <v>7</v>
      </c>
      <c r="Q6" s="82" t="str">
        <f t="shared" si="2"/>
        <v>CN</v>
      </c>
      <c r="R6" s="82">
        <f t="shared" si="2"/>
        <v>2</v>
      </c>
      <c r="S6" s="82">
        <f t="shared" si="2"/>
        <v>3</v>
      </c>
      <c r="T6" s="82">
        <f t="shared" si="2"/>
        <v>4</v>
      </c>
      <c r="U6" s="82">
        <f t="shared" si="2"/>
        <v>5</v>
      </c>
      <c r="V6" s="82">
        <f t="shared" si="2"/>
        <v>6</v>
      </c>
      <c r="W6" s="82">
        <f t="shared" si="2"/>
        <v>7</v>
      </c>
      <c r="X6" s="82" t="str">
        <f t="shared" si="2"/>
        <v>CN</v>
      </c>
      <c r="Y6" s="82">
        <f t="shared" si="2"/>
        <v>2</v>
      </c>
      <c r="Z6" s="82">
        <f t="shared" si="2"/>
        <v>3</v>
      </c>
      <c r="AA6" s="82">
        <f t="shared" si="2"/>
        <v>4</v>
      </c>
      <c r="AB6" s="82">
        <f t="shared" si="2"/>
        <v>5</v>
      </c>
      <c r="AC6" s="82">
        <f t="shared" si="2"/>
        <v>6</v>
      </c>
      <c r="AD6" s="82">
        <f t="shared" si="2"/>
        <v>7</v>
      </c>
      <c r="AE6" s="82" t="str">
        <f t="shared" si="2"/>
        <v>CN</v>
      </c>
      <c r="AF6" s="82">
        <f t="shared" si="2"/>
        <v>2</v>
      </c>
      <c r="AG6" s="82">
        <f t="shared" si="2"/>
        <v>3</v>
      </c>
      <c r="AH6" s="82">
        <f t="shared" si="2"/>
        <v>4</v>
      </c>
      <c r="AI6" s="82">
        <f t="shared" si="2"/>
        <v>5</v>
      </c>
      <c r="AJ6" s="79"/>
      <c r="AK6" s="79"/>
      <c r="AL6" s="79"/>
      <c r="AM6" s="78"/>
      <c r="AN6" s="78"/>
      <c r="AO6" s="78"/>
      <c r="AP6" s="78"/>
    </row>
    <row r="7" ht="21.0" customHeight="1">
      <c r="A7" s="83">
        <v>1.0</v>
      </c>
      <c r="B7" s="83">
        <v>2.01009003E9</v>
      </c>
      <c r="C7" s="134" t="s">
        <v>1091</v>
      </c>
      <c r="D7" s="135" t="s">
        <v>42</v>
      </c>
      <c r="E7" s="87" t="s">
        <v>32</v>
      </c>
      <c r="F7" s="87"/>
      <c r="G7" s="87" t="s">
        <v>32</v>
      </c>
      <c r="H7" s="87" t="s">
        <v>32</v>
      </c>
      <c r="I7" s="87"/>
      <c r="J7" s="87"/>
      <c r="K7" s="87" t="s">
        <v>32</v>
      </c>
      <c r="L7" s="87" t="s">
        <v>1092</v>
      </c>
      <c r="M7" s="87" t="s">
        <v>33</v>
      </c>
      <c r="N7" s="87" t="s">
        <v>32</v>
      </c>
      <c r="O7" s="87" t="s">
        <v>32</v>
      </c>
      <c r="P7" s="87"/>
      <c r="Q7" s="87"/>
      <c r="R7" s="87" t="s">
        <v>32</v>
      </c>
      <c r="S7" s="87" t="s">
        <v>32</v>
      </c>
      <c r="T7" s="87"/>
      <c r="U7" s="87" t="s">
        <v>33</v>
      </c>
      <c r="V7" s="87" t="s">
        <v>33</v>
      </c>
      <c r="W7" s="87"/>
      <c r="X7" s="87"/>
      <c r="Y7" s="87"/>
      <c r="Z7" s="87"/>
      <c r="AA7" s="87"/>
      <c r="AB7" s="87"/>
      <c r="AC7" s="87"/>
      <c r="AD7" s="87"/>
      <c r="AE7" s="87"/>
      <c r="AF7" s="87"/>
      <c r="AG7" s="87"/>
      <c r="AH7" s="87"/>
      <c r="AI7" s="87"/>
      <c r="AJ7" s="90">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04"/>
      <c r="AN7" s="205"/>
      <c r="AO7" s="206"/>
      <c r="AP7" s="96"/>
    </row>
    <row r="8" ht="21.0" customHeight="1">
      <c r="A8" s="83">
        <v>2.0</v>
      </c>
      <c r="B8" s="83">
        <v>2.010090084E9</v>
      </c>
      <c r="C8" s="134" t="s">
        <v>1093</v>
      </c>
      <c r="D8" s="135" t="s">
        <v>55</v>
      </c>
      <c r="E8" s="87" t="s">
        <v>32</v>
      </c>
      <c r="F8" s="87"/>
      <c r="G8" s="87"/>
      <c r="H8" s="87" t="s">
        <v>32</v>
      </c>
      <c r="I8" s="87"/>
      <c r="J8" s="87"/>
      <c r="K8" s="87" t="s">
        <v>32</v>
      </c>
      <c r="L8" s="87" t="s">
        <v>32</v>
      </c>
      <c r="M8" s="87" t="s">
        <v>33</v>
      </c>
      <c r="N8" s="87" t="s">
        <v>32</v>
      </c>
      <c r="O8" s="87" t="s">
        <v>32</v>
      </c>
      <c r="P8" s="87"/>
      <c r="Q8" s="87"/>
      <c r="R8" s="87" t="s">
        <v>32</v>
      </c>
      <c r="S8" s="87" t="s">
        <v>32</v>
      </c>
      <c r="T8" s="87" t="s">
        <v>33</v>
      </c>
      <c r="U8" s="87"/>
      <c r="V8" s="87"/>
      <c r="W8" s="87"/>
      <c r="X8" s="87"/>
      <c r="Y8" s="87"/>
      <c r="Z8" s="87"/>
      <c r="AA8" s="87"/>
      <c r="AB8" s="87"/>
      <c r="AC8" s="87"/>
      <c r="AD8" s="87"/>
      <c r="AE8" s="87"/>
      <c r="AF8" s="87"/>
      <c r="AG8" s="87"/>
      <c r="AH8" s="87"/>
      <c r="AI8" s="87"/>
      <c r="AJ8" s="90">
        <f t="shared" si="3"/>
        <v>8</v>
      </c>
      <c r="AK8" s="9">
        <f t="shared" si="4"/>
        <v>2</v>
      </c>
      <c r="AL8" s="9">
        <f t="shared" si="5"/>
        <v>0</v>
      </c>
      <c r="AM8" s="206"/>
      <c r="AN8" s="206"/>
      <c r="AO8" s="206"/>
      <c r="AP8" s="96"/>
    </row>
    <row r="9" ht="21.0" customHeight="1">
      <c r="A9" s="83">
        <v>3.0</v>
      </c>
      <c r="B9" s="83">
        <v>2.010090071E9</v>
      </c>
      <c r="C9" s="134" t="s">
        <v>996</v>
      </c>
      <c r="D9" s="135" t="s">
        <v>348</v>
      </c>
      <c r="E9" s="173"/>
      <c r="F9" s="87"/>
      <c r="G9" s="87"/>
      <c r="H9" s="87" t="s">
        <v>32</v>
      </c>
      <c r="I9" s="87"/>
      <c r="J9" s="87"/>
      <c r="K9" s="87"/>
      <c r="L9" s="87"/>
      <c r="M9" s="87"/>
      <c r="N9" s="87"/>
      <c r="O9" s="87"/>
      <c r="P9" s="87"/>
      <c r="Q9" s="87"/>
      <c r="R9" s="87" t="s">
        <v>32</v>
      </c>
      <c r="S9" s="87"/>
      <c r="T9" s="87"/>
      <c r="U9" s="87"/>
      <c r="V9" s="87"/>
      <c r="W9" s="87"/>
      <c r="X9" s="87"/>
      <c r="Y9" s="87"/>
      <c r="Z9" s="87"/>
      <c r="AA9" s="87"/>
      <c r="AB9" s="87"/>
      <c r="AC9" s="87"/>
      <c r="AD9" s="87"/>
      <c r="AE9" s="87"/>
      <c r="AF9" s="87"/>
      <c r="AG9" s="87"/>
      <c r="AH9" s="87"/>
      <c r="AI9" s="87"/>
      <c r="AJ9" s="90">
        <f t="shared" si="3"/>
        <v>2</v>
      </c>
      <c r="AK9" s="9">
        <f t="shared" si="4"/>
        <v>0</v>
      </c>
      <c r="AL9" s="9">
        <f t="shared" si="5"/>
        <v>0</v>
      </c>
      <c r="AM9" s="206"/>
      <c r="AN9" s="206"/>
      <c r="AO9" s="206"/>
      <c r="AP9" s="96"/>
    </row>
    <row r="10" ht="21.0" customHeight="1">
      <c r="A10" s="83">
        <v>4.0</v>
      </c>
      <c r="B10" s="83">
        <v>2.010090003E9</v>
      </c>
      <c r="C10" s="134" t="s">
        <v>1094</v>
      </c>
      <c r="D10" s="135" t="s">
        <v>348</v>
      </c>
      <c r="E10" s="175"/>
      <c r="F10" s="87"/>
      <c r="G10" s="87"/>
      <c r="H10" s="87"/>
      <c r="I10" s="87"/>
      <c r="J10" s="87"/>
      <c r="K10" s="87"/>
      <c r="L10" s="87" t="s">
        <v>32</v>
      </c>
      <c r="M10" s="87"/>
      <c r="N10" s="87"/>
      <c r="O10" s="87"/>
      <c r="P10" s="87"/>
      <c r="Q10" s="87"/>
      <c r="R10" s="87"/>
      <c r="S10" s="87" t="s">
        <v>32</v>
      </c>
      <c r="T10" s="87"/>
      <c r="U10" s="87"/>
      <c r="V10" s="87"/>
      <c r="W10" s="87"/>
      <c r="X10" s="87"/>
      <c r="Y10" s="87" t="s">
        <v>32</v>
      </c>
      <c r="Z10" s="87" t="s">
        <v>32</v>
      </c>
      <c r="AA10" s="87" t="s">
        <v>33</v>
      </c>
      <c r="AB10" s="87" t="s">
        <v>33</v>
      </c>
      <c r="AC10" s="87"/>
      <c r="AD10" s="87"/>
      <c r="AE10" s="87"/>
      <c r="AF10" s="87"/>
      <c r="AG10" s="87"/>
      <c r="AH10" s="87"/>
      <c r="AI10" s="87"/>
      <c r="AJ10" s="90">
        <f t="shared" si="3"/>
        <v>4</v>
      </c>
      <c r="AK10" s="9">
        <f t="shared" si="4"/>
        <v>2</v>
      </c>
      <c r="AL10" s="9">
        <f t="shared" si="5"/>
        <v>0</v>
      </c>
      <c r="AM10" s="206"/>
      <c r="AN10" s="206"/>
      <c r="AO10" s="206"/>
      <c r="AP10" s="96"/>
    </row>
    <row r="11" ht="21.0" customHeight="1">
      <c r="A11" s="83">
        <v>5.0</v>
      </c>
      <c r="B11" s="83">
        <v>2.010090067E9</v>
      </c>
      <c r="C11" s="134" t="s">
        <v>66</v>
      </c>
      <c r="D11" s="135" t="s">
        <v>474</v>
      </c>
      <c r="E11" s="175"/>
      <c r="F11" s="87"/>
      <c r="G11" s="87"/>
      <c r="H11" s="87"/>
      <c r="I11" s="87"/>
      <c r="J11" s="87"/>
      <c r="K11" s="87"/>
      <c r="L11" s="87"/>
      <c r="M11" s="87"/>
      <c r="N11" s="87"/>
      <c r="O11" s="87"/>
      <c r="P11" s="87"/>
      <c r="Q11" s="87"/>
      <c r="R11" s="87"/>
      <c r="S11" s="87" t="s">
        <v>33</v>
      </c>
      <c r="T11" s="87"/>
      <c r="U11" s="87"/>
      <c r="V11" s="87"/>
      <c r="W11" s="87"/>
      <c r="X11" s="87"/>
      <c r="Y11" s="87" t="s">
        <v>32</v>
      </c>
      <c r="Z11" s="87" t="s">
        <v>32</v>
      </c>
      <c r="AA11" s="87" t="s">
        <v>33</v>
      </c>
      <c r="AB11" s="87" t="s">
        <v>32</v>
      </c>
      <c r="AC11" s="87"/>
      <c r="AD11" s="87"/>
      <c r="AE11" s="87"/>
      <c r="AF11" s="87"/>
      <c r="AG11" s="87"/>
      <c r="AH11" s="87"/>
      <c r="AI11" s="87"/>
      <c r="AJ11" s="90">
        <f t="shared" si="3"/>
        <v>3</v>
      </c>
      <c r="AK11" s="9">
        <f t="shared" si="4"/>
        <v>2</v>
      </c>
      <c r="AL11" s="9">
        <f t="shared" si="5"/>
        <v>0</v>
      </c>
      <c r="AM11" s="206"/>
      <c r="AN11" s="206"/>
      <c r="AO11" s="206"/>
      <c r="AP11" s="96"/>
    </row>
    <row r="12" ht="21.0" customHeight="1">
      <c r="A12" s="83">
        <v>6.0</v>
      </c>
      <c r="B12" s="83">
        <v>2.010020004E9</v>
      </c>
      <c r="C12" s="134" t="s">
        <v>502</v>
      </c>
      <c r="D12" s="135" t="s">
        <v>356</v>
      </c>
      <c r="E12" s="175"/>
      <c r="F12" s="87"/>
      <c r="G12" s="87"/>
      <c r="H12" s="87" t="s">
        <v>32</v>
      </c>
      <c r="I12" s="87"/>
      <c r="J12" s="87"/>
      <c r="K12" s="87"/>
      <c r="L12" s="87"/>
      <c r="M12" s="87"/>
      <c r="N12" s="87"/>
      <c r="O12" s="87"/>
      <c r="P12" s="87"/>
      <c r="Q12" s="87"/>
      <c r="R12" s="87"/>
      <c r="S12" s="87"/>
      <c r="T12" s="87"/>
      <c r="U12" s="87"/>
      <c r="V12" s="87"/>
      <c r="W12" s="87"/>
      <c r="X12" s="87"/>
      <c r="Y12" s="87" t="s">
        <v>32</v>
      </c>
      <c r="Z12" s="87"/>
      <c r="AA12" s="87"/>
      <c r="AB12" s="87"/>
      <c r="AC12" s="87"/>
      <c r="AD12" s="87"/>
      <c r="AE12" s="87"/>
      <c r="AF12" s="87"/>
      <c r="AG12" s="87"/>
      <c r="AH12" s="87"/>
      <c r="AI12" s="87"/>
      <c r="AJ12" s="90">
        <f t="shared" si="3"/>
        <v>2</v>
      </c>
      <c r="AK12" s="9">
        <f t="shared" si="4"/>
        <v>0</v>
      </c>
      <c r="AL12" s="9">
        <f t="shared" si="5"/>
        <v>0</v>
      </c>
      <c r="AM12" s="206"/>
      <c r="AN12" s="206"/>
      <c r="AO12" s="206"/>
      <c r="AP12" s="96"/>
    </row>
    <row r="13" ht="21.0" customHeight="1">
      <c r="A13" s="83">
        <v>7.0</v>
      </c>
      <c r="B13" s="83">
        <v>2.010090093E9</v>
      </c>
      <c r="C13" s="134" t="s">
        <v>996</v>
      </c>
      <c r="D13" s="135" t="s">
        <v>69</v>
      </c>
      <c r="E13" s="175"/>
      <c r="F13" s="87"/>
      <c r="G13" s="87"/>
      <c r="H13" s="87"/>
      <c r="I13" s="87"/>
      <c r="J13" s="87"/>
      <c r="K13" s="87" t="s">
        <v>32</v>
      </c>
      <c r="L13" s="87"/>
      <c r="M13" s="87"/>
      <c r="N13" s="87"/>
      <c r="O13" s="87" t="s">
        <v>32</v>
      </c>
      <c r="P13" s="87"/>
      <c r="Q13" s="87"/>
      <c r="R13" s="87" t="s">
        <v>32</v>
      </c>
      <c r="S13" s="87"/>
      <c r="T13" s="87" t="s">
        <v>33</v>
      </c>
      <c r="U13" s="87"/>
      <c r="V13" s="87" t="s">
        <v>33</v>
      </c>
      <c r="W13" s="87"/>
      <c r="X13" s="87"/>
      <c r="Y13" s="87"/>
      <c r="Z13" s="87"/>
      <c r="AA13" s="87" t="s">
        <v>33</v>
      </c>
      <c r="AB13" s="87"/>
      <c r="AC13" s="87"/>
      <c r="AD13" s="87"/>
      <c r="AE13" s="87"/>
      <c r="AF13" s="87"/>
      <c r="AG13" s="87"/>
      <c r="AH13" s="87"/>
      <c r="AI13" s="87"/>
      <c r="AJ13" s="90">
        <f t="shared" si="3"/>
        <v>3</v>
      </c>
      <c r="AK13" s="9">
        <f t="shared" si="4"/>
        <v>3</v>
      </c>
      <c r="AL13" s="9">
        <f t="shared" si="5"/>
        <v>0</v>
      </c>
      <c r="AM13" s="67"/>
      <c r="AN13" s="67"/>
      <c r="AO13" s="67"/>
      <c r="AP13" s="78"/>
    </row>
    <row r="14" ht="21.0" customHeight="1">
      <c r="A14" s="83">
        <v>8.0</v>
      </c>
      <c r="B14" s="83">
        <v>2.010090005E9</v>
      </c>
      <c r="C14" s="134" t="s">
        <v>1095</v>
      </c>
      <c r="D14" s="135" t="s">
        <v>69</v>
      </c>
      <c r="E14" s="175" t="s">
        <v>32</v>
      </c>
      <c r="F14" s="87"/>
      <c r="G14" s="87" t="s">
        <v>32</v>
      </c>
      <c r="H14" s="87" t="s">
        <v>32</v>
      </c>
      <c r="I14" s="87"/>
      <c r="J14" s="87"/>
      <c r="K14" s="87" t="s">
        <v>32</v>
      </c>
      <c r="L14" s="87" t="s">
        <v>32</v>
      </c>
      <c r="M14" s="87" t="s">
        <v>33</v>
      </c>
      <c r="N14" s="87" t="s">
        <v>32</v>
      </c>
      <c r="O14" s="87" t="s">
        <v>32</v>
      </c>
      <c r="P14" s="87"/>
      <c r="Q14" s="87"/>
      <c r="R14" s="87" t="s">
        <v>32</v>
      </c>
      <c r="S14" s="87" t="s">
        <v>32</v>
      </c>
      <c r="T14" s="87" t="s">
        <v>33</v>
      </c>
      <c r="U14" s="87" t="s">
        <v>33</v>
      </c>
      <c r="V14" s="87" t="s">
        <v>33</v>
      </c>
      <c r="W14" s="87"/>
      <c r="X14" s="87"/>
      <c r="Y14" s="87"/>
      <c r="Z14" s="87"/>
      <c r="AA14" s="87" t="s">
        <v>33</v>
      </c>
      <c r="AB14" s="87"/>
      <c r="AC14" s="87"/>
      <c r="AD14" s="87"/>
      <c r="AE14" s="87"/>
      <c r="AF14" s="87"/>
      <c r="AG14" s="87"/>
      <c r="AH14" s="87"/>
      <c r="AI14" s="87"/>
      <c r="AJ14" s="90">
        <f t="shared" si="3"/>
        <v>9</v>
      </c>
      <c r="AK14" s="9">
        <f t="shared" si="4"/>
        <v>5</v>
      </c>
      <c r="AL14" s="9">
        <f t="shared" si="5"/>
        <v>0</v>
      </c>
      <c r="AM14" s="67"/>
      <c r="AN14" s="67"/>
      <c r="AO14" s="67"/>
      <c r="AP14" s="78"/>
    </row>
    <row r="15" ht="21.0" customHeight="1">
      <c r="A15" s="83">
        <v>9.0</v>
      </c>
      <c r="B15" s="83">
        <v>2.010090001E9</v>
      </c>
      <c r="C15" s="134" t="s">
        <v>1096</v>
      </c>
      <c r="D15" s="135" t="s">
        <v>71</v>
      </c>
      <c r="E15" s="175"/>
      <c r="F15" s="87"/>
      <c r="G15" s="87" t="s">
        <v>32</v>
      </c>
      <c r="H15" s="87"/>
      <c r="I15" s="87"/>
      <c r="J15" s="87"/>
      <c r="K15" s="87"/>
      <c r="L15" s="87" t="s">
        <v>32</v>
      </c>
      <c r="M15" s="87" t="s">
        <v>33</v>
      </c>
      <c r="N15" s="87" t="s">
        <v>32</v>
      </c>
      <c r="O15" s="87" t="s">
        <v>32</v>
      </c>
      <c r="P15" s="87"/>
      <c r="Q15" s="87"/>
      <c r="R15" s="87" t="s">
        <v>32</v>
      </c>
      <c r="S15" s="87" t="s">
        <v>32</v>
      </c>
      <c r="T15" s="87" t="s">
        <v>33</v>
      </c>
      <c r="U15" s="87"/>
      <c r="V15" s="87"/>
      <c r="W15" s="87"/>
      <c r="X15" s="87"/>
      <c r="Y15" s="87"/>
      <c r="Z15" s="87"/>
      <c r="AA15" s="87"/>
      <c r="AB15" s="87" t="s">
        <v>32</v>
      </c>
      <c r="AC15" s="87"/>
      <c r="AD15" s="87"/>
      <c r="AE15" s="87"/>
      <c r="AF15" s="87"/>
      <c r="AG15" s="87"/>
      <c r="AH15" s="87"/>
      <c r="AI15" s="87"/>
      <c r="AJ15" s="90">
        <f t="shared" si="3"/>
        <v>7</v>
      </c>
      <c r="AK15" s="9">
        <f t="shared" si="4"/>
        <v>2</v>
      </c>
      <c r="AL15" s="9">
        <f t="shared" si="5"/>
        <v>0</v>
      </c>
      <c r="AM15" s="67"/>
      <c r="AN15" s="67"/>
      <c r="AO15" s="67"/>
      <c r="AP15" s="78"/>
    </row>
    <row r="16" ht="21.0" customHeight="1">
      <c r="A16" s="83">
        <v>10.0</v>
      </c>
      <c r="B16" s="83">
        <v>2.010090072E9</v>
      </c>
      <c r="C16" s="134" t="s">
        <v>631</v>
      </c>
      <c r="D16" s="135" t="s">
        <v>75</v>
      </c>
      <c r="E16" s="175" t="s">
        <v>32</v>
      </c>
      <c r="F16" s="87"/>
      <c r="G16" s="87"/>
      <c r="H16" s="87" t="s">
        <v>32</v>
      </c>
      <c r="I16" s="87"/>
      <c r="J16" s="87"/>
      <c r="K16" s="87"/>
      <c r="L16" s="87" t="s">
        <v>32</v>
      </c>
      <c r="M16" s="87" t="s">
        <v>32</v>
      </c>
      <c r="N16" s="87"/>
      <c r="O16" s="87" t="s">
        <v>32</v>
      </c>
      <c r="P16" s="87"/>
      <c r="Q16" s="87"/>
      <c r="R16" s="87" t="s">
        <v>32</v>
      </c>
      <c r="S16" s="87" t="s">
        <v>32</v>
      </c>
      <c r="T16" s="87"/>
      <c r="U16" s="87"/>
      <c r="V16" s="87"/>
      <c r="W16" s="87"/>
      <c r="X16" s="87"/>
      <c r="Y16" s="87"/>
      <c r="Z16" s="87"/>
      <c r="AA16" s="87" t="s">
        <v>33</v>
      </c>
      <c r="AB16" s="87"/>
      <c r="AC16" s="87"/>
      <c r="AD16" s="87"/>
      <c r="AE16" s="87"/>
      <c r="AF16" s="87"/>
      <c r="AG16" s="87"/>
      <c r="AH16" s="87"/>
      <c r="AI16" s="87"/>
      <c r="AJ16" s="90">
        <f t="shared" si="3"/>
        <v>7</v>
      </c>
      <c r="AK16" s="9">
        <f t="shared" si="4"/>
        <v>1</v>
      </c>
      <c r="AL16" s="9">
        <f t="shared" si="5"/>
        <v>0</v>
      </c>
      <c r="AM16" s="67"/>
      <c r="AN16" s="67"/>
      <c r="AO16" s="67"/>
      <c r="AP16" s="78"/>
    </row>
    <row r="17" ht="21.0" customHeight="1">
      <c r="A17" s="83">
        <v>11.0</v>
      </c>
      <c r="B17" s="83">
        <v>2.010090026E9</v>
      </c>
      <c r="C17" s="134" t="s">
        <v>1097</v>
      </c>
      <c r="D17" s="135" t="s">
        <v>75</v>
      </c>
      <c r="E17" s="207"/>
      <c r="F17" s="87"/>
      <c r="G17" s="87"/>
      <c r="H17" s="87" t="s">
        <v>32</v>
      </c>
      <c r="I17" s="87"/>
      <c r="J17" s="87"/>
      <c r="K17" s="87" t="s">
        <v>32</v>
      </c>
      <c r="L17" s="87"/>
      <c r="M17" s="87" t="s">
        <v>32</v>
      </c>
      <c r="N17" s="87"/>
      <c r="O17" s="87" t="s">
        <v>32</v>
      </c>
      <c r="P17" s="87"/>
      <c r="Q17" s="87"/>
      <c r="R17" s="87" t="s">
        <v>32</v>
      </c>
      <c r="S17" s="87"/>
      <c r="T17" s="87"/>
      <c r="U17" s="87"/>
      <c r="V17" s="87" t="s">
        <v>32</v>
      </c>
      <c r="W17" s="87"/>
      <c r="X17" s="87"/>
      <c r="Y17" s="87"/>
      <c r="Z17" s="87"/>
      <c r="AA17" s="87" t="s">
        <v>33</v>
      </c>
      <c r="AB17" s="87"/>
      <c r="AC17" s="87"/>
      <c r="AD17" s="87"/>
      <c r="AE17" s="87"/>
      <c r="AF17" s="87"/>
      <c r="AG17" s="87"/>
      <c r="AH17" s="87"/>
      <c r="AI17" s="87"/>
      <c r="AJ17" s="90">
        <f t="shared" si="3"/>
        <v>6</v>
      </c>
      <c r="AK17" s="9">
        <f t="shared" si="4"/>
        <v>1</v>
      </c>
      <c r="AL17" s="9">
        <f t="shared" si="5"/>
        <v>0</v>
      </c>
      <c r="AM17" s="67"/>
      <c r="AN17" s="67"/>
      <c r="AO17" s="67"/>
      <c r="AP17" s="78"/>
    </row>
    <row r="18" ht="21.0" customHeight="1">
      <c r="A18" s="83">
        <v>12.0</v>
      </c>
      <c r="B18" s="83">
        <v>2.010090041E9</v>
      </c>
      <c r="C18" s="134" t="s">
        <v>1098</v>
      </c>
      <c r="D18" s="135" t="s">
        <v>522</v>
      </c>
      <c r="E18" s="175"/>
      <c r="F18" s="87"/>
      <c r="G18" s="87"/>
      <c r="H18" s="87" t="s">
        <v>32</v>
      </c>
      <c r="I18" s="87"/>
      <c r="J18" s="87"/>
      <c r="K18" s="87"/>
      <c r="L18" s="87"/>
      <c r="M18" s="87"/>
      <c r="N18" s="87"/>
      <c r="O18" s="87"/>
      <c r="P18" s="87"/>
      <c r="Q18" s="87"/>
      <c r="R18" s="87"/>
      <c r="S18" s="87"/>
      <c r="T18" s="87"/>
      <c r="U18" s="87"/>
      <c r="V18" s="87"/>
      <c r="W18" s="87"/>
      <c r="X18" s="87"/>
      <c r="Y18" s="87"/>
      <c r="Z18" s="87"/>
      <c r="AA18" s="87"/>
      <c r="AB18" s="87" t="s">
        <v>32</v>
      </c>
      <c r="AC18" s="87"/>
      <c r="AD18" s="87"/>
      <c r="AE18" s="87"/>
      <c r="AF18" s="87"/>
      <c r="AG18" s="87"/>
      <c r="AH18" s="87"/>
      <c r="AI18" s="87"/>
      <c r="AJ18" s="90">
        <f t="shared" si="3"/>
        <v>2</v>
      </c>
      <c r="AK18" s="9">
        <f t="shared" si="4"/>
        <v>0</v>
      </c>
      <c r="AL18" s="9">
        <f t="shared" si="5"/>
        <v>0</v>
      </c>
      <c r="AM18" s="67"/>
      <c r="AN18" s="67"/>
      <c r="AO18" s="67"/>
      <c r="AP18" s="78"/>
    </row>
    <row r="19" ht="21.0" customHeight="1">
      <c r="A19" s="83">
        <v>13.0</v>
      </c>
      <c r="B19" s="83">
        <v>2.010020023E9</v>
      </c>
      <c r="C19" s="134" t="s">
        <v>1099</v>
      </c>
      <c r="D19" s="135" t="s">
        <v>80</v>
      </c>
      <c r="E19" s="175" t="s">
        <v>32</v>
      </c>
      <c r="F19" s="87"/>
      <c r="G19" s="87" t="s">
        <v>32</v>
      </c>
      <c r="H19" s="87" t="s">
        <v>1100</v>
      </c>
      <c r="I19" s="87"/>
      <c r="J19" s="87"/>
      <c r="K19" s="87"/>
      <c r="L19" s="87" t="s">
        <v>32</v>
      </c>
      <c r="M19" s="87"/>
      <c r="N19" s="87" t="s">
        <v>32</v>
      </c>
      <c r="O19" s="87" t="s">
        <v>32</v>
      </c>
      <c r="P19" s="87"/>
      <c r="Q19" s="87"/>
      <c r="R19" s="87"/>
      <c r="S19" s="87"/>
      <c r="T19" s="87" t="s">
        <v>33</v>
      </c>
      <c r="U19" s="87" t="s">
        <v>33</v>
      </c>
      <c r="V19" s="87"/>
      <c r="W19" s="87"/>
      <c r="X19" s="87"/>
      <c r="Y19" s="87"/>
      <c r="Z19" s="87"/>
      <c r="AA19" s="87"/>
      <c r="AB19" s="87" t="s">
        <v>32</v>
      </c>
      <c r="AC19" s="87"/>
      <c r="AD19" s="87" t="s">
        <v>32</v>
      </c>
      <c r="AE19" s="87"/>
      <c r="AF19" s="87"/>
      <c r="AG19" s="87"/>
      <c r="AH19" s="87"/>
      <c r="AI19" s="87"/>
      <c r="AJ19" s="90">
        <f t="shared" si="3"/>
        <v>9</v>
      </c>
      <c r="AK19" s="9">
        <f t="shared" si="4"/>
        <v>2</v>
      </c>
      <c r="AL19" s="9">
        <f t="shared" si="5"/>
        <v>0</v>
      </c>
      <c r="AM19" s="67"/>
      <c r="AN19" s="67"/>
      <c r="AO19" s="67"/>
      <c r="AP19" s="78"/>
    </row>
    <row r="20" ht="21.0" customHeight="1">
      <c r="A20" s="83">
        <v>14.0</v>
      </c>
      <c r="B20" s="83">
        <v>2.010120026E9</v>
      </c>
      <c r="C20" s="134" t="s">
        <v>1066</v>
      </c>
      <c r="D20" s="135" t="s">
        <v>228</v>
      </c>
      <c r="E20" s="175"/>
      <c r="F20" s="87"/>
      <c r="G20" s="87"/>
      <c r="H20" s="87" t="s">
        <v>32</v>
      </c>
      <c r="I20" s="87"/>
      <c r="J20" s="87"/>
      <c r="K20" s="87" t="s">
        <v>32</v>
      </c>
      <c r="L20" s="87"/>
      <c r="M20" s="87" t="s">
        <v>32</v>
      </c>
      <c r="N20" s="87"/>
      <c r="O20" s="87" t="s">
        <v>32</v>
      </c>
      <c r="P20" s="87"/>
      <c r="Q20" s="87"/>
      <c r="R20" s="87" t="s">
        <v>32</v>
      </c>
      <c r="S20" s="87"/>
      <c r="T20" s="87"/>
      <c r="U20" s="87"/>
      <c r="V20" s="87" t="s">
        <v>32</v>
      </c>
      <c r="W20" s="87"/>
      <c r="X20" s="87"/>
      <c r="Y20" s="87"/>
      <c r="Z20" s="87"/>
      <c r="AA20" s="87" t="s">
        <v>33</v>
      </c>
      <c r="AB20" s="87"/>
      <c r="AC20" s="87"/>
      <c r="AD20" s="87"/>
      <c r="AE20" s="87"/>
      <c r="AF20" s="87"/>
      <c r="AG20" s="87"/>
      <c r="AH20" s="87"/>
      <c r="AI20" s="87"/>
      <c r="AJ20" s="90">
        <f t="shared" si="3"/>
        <v>6</v>
      </c>
      <c r="AK20" s="9">
        <f t="shared" si="4"/>
        <v>1</v>
      </c>
      <c r="AL20" s="9">
        <f t="shared" si="5"/>
        <v>0</v>
      </c>
      <c r="AM20" s="111"/>
      <c r="AO20" s="67"/>
      <c r="AP20" s="78"/>
    </row>
    <row r="21" ht="21.0" customHeight="1">
      <c r="A21" s="83">
        <v>15.0</v>
      </c>
      <c r="B21" s="83">
        <v>2.010090057E9</v>
      </c>
      <c r="C21" s="134" t="s">
        <v>1101</v>
      </c>
      <c r="D21" s="135" t="s">
        <v>282</v>
      </c>
      <c r="E21" s="175" t="s">
        <v>32</v>
      </c>
      <c r="F21" s="87"/>
      <c r="G21" s="87"/>
      <c r="H21" s="87"/>
      <c r="I21" s="87"/>
      <c r="J21" s="87"/>
      <c r="K21" s="87" t="s">
        <v>32</v>
      </c>
      <c r="L21" s="87" t="s">
        <v>32</v>
      </c>
      <c r="M21" s="87" t="s">
        <v>32</v>
      </c>
      <c r="N21" s="87"/>
      <c r="O21" s="87" t="s">
        <v>32</v>
      </c>
      <c r="P21" s="87"/>
      <c r="Q21" s="87"/>
      <c r="R21" s="87" t="s">
        <v>33</v>
      </c>
      <c r="S21" s="87" t="s">
        <v>32</v>
      </c>
      <c r="T21" s="87"/>
      <c r="U21" s="87"/>
      <c r="V21" s="87" t="s">
        <v>32</v>
      </c>
      <c r="W21" s="87"/>
      <c r="X21" s="87"/>
      <c r="Y21" s="87"/>
      <c r="Z21" s="87"/>
      <c r="AA21" s="87"/>
      <c r="AB21" s="87"/>
      <c r="AC21" s="87"/>
      <c r="AD21" s="87"/>
      <c r="AE21" s="87"/>
      <c r="AF21" s="87"/>
      <c r="AG21" s="87"/>
      <c r="AH21" s="87"/>
      <c r="AI21" s="87"/>
      <c r="AJ21" s="90">
        <f t="shared" si="3"/>
        <v>7</v>
      </c>
      <c r="AK21" s="9">
        <f t="shared" si="4"/>
        <v>1</v>
      </c>
      <c r="AL21" s="9">
        <f t="shared" si="5"/>
        <v>0</v>
      </c>
      <c r="AM21" s="67"/>
      <c r="AN21" s="67"/>
      <c r="AO21" s="67"/>
      <c r="AP21" s="78"/>
    </row>
    <row r="22" ht="21.0" customHeight="1">
      <c r="A22" s="83">
        <v>16.0</v>
      </c>
      <c r="B22" s="83">
        <v>2.010110064E9</v>
      </c>
      <c r="C22" s="134" t="s">
        <v>84</v>
      </c>
      <c r="D22" s="135" t="s">
        <v>602</v>
      </c>
      <c r="E22" s="175"/>
      <c r="F22" s="87"/>
      <c r="G22" s="87"/>
      <c r="H22" s="87"/>
      <c r="I22" s="87"/>
      <c r="J22" s="87"/>
      <c r="K22" s="87" t="s">
        <v>32</v>
      </c>
      <c r="L22" s="87"/>
      <c r="M22" s="87"/>
      <c r="N22" s="87"/>
      <c r="O22" s="87" t="s">
        <v>32</v>
      </c>
      <c r="P22" s="87"/>
      <c r="Q22" s="87"/>
      <c r="R22" s="87"/>
      <c r="S22" s="87"/>
      <c r="T22" s="87"/>
      <c r="U22" s="87"/>
      <c r="V22" s="87" t="s">
        <v>32</v>
      </c>
      <c r="W22" s="87"/>
      <c r="X22" s="87"/>
      <c r="Y22" s="87"/>
      <c r="Z22" s="87"/>
      <c r="AA22" s="87" t="s">
        <v>33</v>
      </c>
      <c r="AB22" s="87"/>
      <c r="AC22" s="87"/>
      <c r="AD22" s="87"/>
      <c r="AE22" s="87"/>
      <c r="AF22" s="87"/>
      <c r="AG22" s="87"/>
      <c r="AH22" s="87"/>
      <c r="AI22" s="87"/>
      <c r="AJ22" s="90">
        <f t="shared" si="3"/>
        <v>3</v>
      </c>
      <c r="AK22" s="9">
        <f t="shared" si="4"/>
        <v>1</v>
      </c>
      <c r="AL22" s="9">
        <f t="shared" si="5"/>
        <v>0</v>
      </c>
      <c r="AM22" s="67"/>
      <c r="AN22" s="67"/>
      <c r="AO22" s="67"/>
      <c r="AP22" s="78"/>
    </row>
    <row r="23" ht="21.0" customHeight="1">
      <c r="A23" s="83">
        <v>17.0</v>
      </c>
      <c r="B23" s="83">
        <v>2.010080005E9</v>
      </c>
      <c r="C23" s="134" t="s">
        <v>1102</v>
      </c>
      <c r="D23" s="135" t="s">
        <v>104</v>
      </c>
      <c r="E23" s="175"/>
      <c r="F23" s="87"/>
      <c r="G23" s="87"/>
      <c r="H23" s="87" t="s">
        <v>32</v>
      </c>
      <c r="I23" s="87"/>
      <c r="J23" s="87"/>
      <c r="K23" s="87"/>
      <c r="L23" s="87"/>
      <c r="M23" s="87"/>
      <c r="N23" s="87" t="s">
        <v>32</v>
      </c>
      <c r="O23" s="87" t="s">
        <v>32</v>
      </c>
      <c r="P23" s="87"/>
      <c r="Q23" s="87"/>
      <c r="R23" s="87"/>
      <c r="S23" s="87"/>
      <c r="T23" s="87"/>
      <c r="U23" s="87"/>
      <c r="V23" s="87"/>
      <c r="W23" s="87"/>
      <c r="X23" s="87"/>
      <c r="Y23" s="87"/>
      <c r="Z23" s="87"/>
      <c r="AA23" s="87"/>
      <c r="AB23" s="87" t="s">
        <v>32</v>
      </c>
      <c r="AC23" s="87"/>
      <c r="AD23" s="87"/>
      <c r="AE23" s="87"/>
      <c r="AF23" s="87"/>
      <c r="AG23" s="87"/>
      <c r="AH23" s="87"/>
      <c r="AI23" s="87"/>
      <c r="AJ23" s="90">
        <f t="shared" si="3"/>
        <v>4</v>
      </c>
      <c r="AK23" s="9">
        <f t="shared" si="4"/>
        <v>0</v>
      </c>
      <c r="AL23" s="9">
        <f t="shared" si="5"/>
        <v>0</v>
      </c>
      <c r="AM23" s="67"/>
      <c r="AN23" s="67"/>
      <c r="AO23" s="67"/>
      <c r="AP23" s="78"/>
    </row>
    <row r="24" ht="21.0" customHeight="1">
      <c r="A24" s="83">
        <v>18.0</v>
      </c>
      <c r="B24" s="83">
        <v>2.010090011E9</v>
      </c>
      <c r="C24" s="134" t="s">
        <v>328</v>
      </c>
      <c r="D24" s="135" t="s">
        <v>104</v>
      </c>
      <c r="E24" s="175"/>
      <c r="F24" s="87"/>
      <c r="G24" s="87"/>
      <c r="H24" s="87" t="s">
        <v>33</v>
      </c>
      <c r="I24" s="87"/>
      <c r="J24" s="87"/>
      <c r="K24" s="87" t="s">
        <v>32</v>
      </c>
      <c r="L24" s="87" t="s">
        <v>1092</v>
      </c>
      <c r="M24" s="87" t="s">
        <v>32</v>
      </c>
      <c r="N24" s="87"/>
      <c r="O24" s="87" t="s">
        <v>32</v>
      </c>
      <c r="P24" s="87"/>
      <c r="Q24" s="87"/>
      <c r="R24" s="87" t="s">
        <v>32</v>
      </c>
      <c r="S24" s="87" t="s">
        <v>32</v>
      </c>
      <c r="T24" s="87" t="s">
        <v>33</v>
      </c>
      <c r="U24" s="87" t="s">
        <v>33</v>
      </c>
      <c r="V24" s="87"/>
      <c r="W24" s="87"/>
      <c r="X24" s="87"/>
      <c r="Y24" s="87"/>
      <c r="Z24" s="87"/>
      <c r="AA24" s="87"/>
      <c r="AB24" s="87"/>
      <c r="AC24" s="87"/>
      <c r="AD24" s="87"/>
      <c r="AE24" s="87"/>
      <c r="AF24" s="87"/>
      <c r="AG24" s="87"/>
      <c r="AH24" s="87"/>
      <c r="AI24" s="87"/>
      <c r="AJ24" s="90">
        <f t="shared" si="3"/>
        <v>6</v>
      </c>
      <c r="AK24" s="9">
        <f t="shared" si="4"/>
        <v>4</v>
      </c>
      <c r="AL24" s="9">
        <f t="shared" si="5"/>
        <v>0</v>
      </c>
      <c r="AM24" s="67"/>
      <c r="AN24" s="67"/>
      <c r="AO24" s="67"/>
      <c r="AP24" s="78"/>
    </row>
    <row r="25" ht="21.0" customHeight="1">
      <c r="A25" s="83">
        <v>19.0</v>
      </c>
      <c r="B25" s="83">
        <v>2.010090027E9</v>
      </c>
      <c r="C25" s="134" t="s">
        <v>742</v>
      </c>
      <c r="D25" s="135" t="s">
        <v>714</v>
      </c>
      <c r="E25" s="175"/>
      <c r="F25" s="87"/>
      <c r="G25" s="87"/>
      <c r="H25" s="87"/>
      <c r="I25" s="87"/>
      <c r="J25" s="87"/>
      <c r="K25" s="87"/>
      <c r="L25" s="87" t="s">
        <v>32</v>
      </c>
      <c r="M25" s="87" t="s">
        <v>32</v>
      </c>
      <c r="N25" s="87"/>
      <c r="O25" s="87"/>
      <c r="P25" s="87"/>
      <c r="Q25" s="87"/>
      <c r="R25" s="87" t="s">
        <v>32</v>
      </c>
      <c r="S25" s="87" t="s">
        <v>32</v>
      </c>
      <c r="T25" s="87" t="s">
        <v>33</v>
      </c>
      <c r="U25" s="87" t="s">
        <v>33</v>
      </c>
      <c r="V25" s="87" t="s">
        <v>33</v>
      </c>
      <c r="W25" s="87"/>
      <c r="X25" s="87"/>
      <c r="Y25" s="87" t="s">
        <v>32</v>
      </c>
      <c r="Z25" s="87" t="s">
        <v>32</v>
      </c>
      <c r="AA25" s="87"/>
      <c r="AB25" s="87" t="s">
        <v>33</v>
      </c>
      <c r="AC25" s="87"/>
      <c r="AD25" s="87"/>
      <c r="AE25" s="87"/>
      <c r="AF25" s="87"/>
      <c r="AG25" s="87"/>
      <c r="AH25" s="87"/>
      <c r="AI25" s="87"/>
      <c r="AJ25" s="90">
        <f t="shared" si="3"/>
        <v>6</v>
      </c>
      <c r="AK25" s="9">
        <f t="shared" si="4"/>
        <v>4</v>
      </c>
      <c r="AL25" s="9">
        <f t="shared" si="5"/>
        <v>0</v>
      </c>
      <c r="AM25" s="67"/>
      <c r="AN25" s="67"/>
      <c r="AO25" s="67"/>
      <c r="AP25" s="78"/>
    </row>
    <row r="26" ht="21.0" customHeight="1">
      <c r="A26" s="83">
        <v>20.0</v>
      </c>
      <c r="B26" s="83">
        <v>2.010090002E9</v>
      </c>
      <c r="C26" s="134" t="s">
        <v>1103</v>
      </c>
      <c r="D26" s="135" t="s">
        <v>106</v>
      </c>
      <c r="E26" s="175"/>
      <c r="F26" s="87"/>
      <c r="G26" s="87"/>
      <c r="H26" s="87" t="s">
        <v>32</v>
      </c>
      <c r="I26" s="87"/>
      <c r="J26" s="87"/>
      <c r="K26" s="87"/>
      <c r="L26" s="87"/>
      <c r="M26" s="87"/>
      <c r="N26" s="87"/>
      <c r="O26" s="87"/>
      <c r="P26" s="87"/>
      <c r="Q26" s="87"/>
      <c r="R26" s="87" t="s">
        <v>32</v>
      </c>
      <c r="S26" s="87"/>
      <c r="T26" s="87"/>
      <c r="U26" s="87"/>
      <c r="V26" s="87"/>
      <c r="W26" s="87"/>
      <c r="X26" s="87"/>
      <c r="Y26" s="87"/>
      <c r="Z26" s="87"/>
      <c r="AA26" s="87"/>
      <c r="AB26" s="87"/>
      <c r="AC26" s="87"/>
      <c r="AD26" s="87"/>
      <c r="AE26" s="87"/>
      <c r="AF26" s="87"/>
      <c r="AG26" s="87"/>
      <c r="AH26" s="87"/>
      <c r="AI26" s="87"/>
      <c r="AJ26" s="90">
        <f t="shared" si="3"/>
        <v>2</v>
      </c>
      <c r="AK26" s="9">
        <f t="shared" si="4"/>
        <v>0</v>
      </c>
      <c r="AL26" s="9">
        <f t="shared" si="5"/>
        <v>0</v>
      </c>
      <c r="AM26" s="67"/>
      <c r="AN26" s="67"/>
      <c r="AO26" s="67"/>
      <c r="AP26" s="78"/>
    </row>
    <row r="27" ht="21.0" customHeight="1">
      <c r="A27" s="83">
        <v>21.0</v>
      </c>
      <c r="B27" s="83">
        <v>2.010090054E9</v>
      </c>
      <c r="C27" s="134" t="s">
        <v>1104</v>
      </c>
      <c r="D27" s="135" t="s">
        <v>109</v>
      </c>
      <c r="E27" s="175"/>
      <c r="F27" s="87"/>
      <c r="G27" s="87" t="s">
        <v>32</v>
      </c>
      <c r="H27" s="87"/>
      <c r="I27" s="87"/>
      <c r="J27" s="87"/>
      <c r="K27" s="87" t="s">
        <v>32</v>
      </c>
      <c r="L27" s="87"/>
      <c r="M27" s="87" t="s">
        <v>33</v>
      </c>
      <c r="N27" s="87"/>
      <c r="O27" s="87"/>
      <c r="P27" s="87"/>
      <c r="Q27" s="87"/>
      <c r="R27" s="87" t="s">
        <v>32</v>
      </c>
      <c r="S27" s="87" t="s">
        <v>32</v>
      </c>
      <c r="T27" s="87"/>
      <c r="U27" s="87"/>
      <c r="V27" s="87"/>
      <c r="W27" s="87"/>
      <c r="X27" s="87"/>
      <c r="Y27" s="87"/>
      <c r="Z27" s="87" t="s">
        <v>32</v>
      </c>
      <c r="AA27" s="87"/>
      <c r="AB27" s="87"/>
      <c r="AC27" s="87"/>
      <c r="AD27" s="87"/>
      <c r="AE27" s="87"/>
      <c r="AF27" s="87"/>
      <c r="AG27" s="87"/>
      <c r="AH27" s="87"/>
      <c r="AI27" s="87"/>
      <c r="AJ27" s="90">
        <f t="shared" si="3"/>
        <v>5</v>
      </c>
      <c r="AK27" s="9">
        <f t="shared" si="4"/>
        <v>1</v>
      </c>
      <c r="AL27" s="9">
        <f t="shared" si="5"/>
        <v>0</v>
      </c>
      <c r="AM27" s="67"/>
      <c r="AN27" s="67"/>
      <c r="AO27" s="67"/>
      <c r="AP27" s="78"/>
    </row>
    <row r="28" ht="21.0" customHeight="1">
      <c r="A28" s="83">
        <v>22.0</v>
      </c>
      <c r="B28" s="83">
        <v>2.01009006E9</v>
      </c>
      <c r="C28" s="134" t="s">
        <v>192</v>
      </c>
      <c r="D28" s="135" t="s">
        <v>332</v>
      </c>
      <c r="E28" s="175" t="s">
        <v>32</v>
      </c>
      <c r="F28" s="87" t="s">
        <v>32</v>
      </c>
      <c r="G28" s="87" t="s">
        <v>32</v>
      </c>
      <c r="H28" s="87"/>
      <c r="I28" s="87"/>
      <c r="J28" s="87"/>
      <c r="K28" s="87"/>
      <c r="L28" s="87"/>
      <c r="M28" s="87" t="s">
        <v>32</v>
      </c>
      <c r="N28" s="87"/>
      <c r="O28" s="87" t="s">
        <v>32</v>
      </c>
      <c r="P28" s="87"/>
      <c r="Q28" s="87"/>
      <c r="R28" s="87" t="s">
        <v>32</v>
      </c>
      <c r="S28" s="87" t="s">
        <v>32</v>
      </c>
      <c r="T28" s="87" t="s">
        <v>33</v>
      </c>
      <c r="U28" s="87"/>
      <c r="V28" s="87" t="s">
        <v>32</v>
      </c>
      <c r="W28" s="87"/>
      <c r="X28" s="87"/>
      <c r="Y28" s="87"/>
      <c r="Z28" s="87"/>
      <c r="AA28" s="87" t="s">
        <v>33</v>
      </c>
      <c r="AB28" s="87" t="s">
        <v>33</v>
      </c>
      <c r="AC28" s="87"/>
      <c r="AD28" s="87"/>
      <c r="AE28" s="87"/>
      <c r="AF28" s="87"/>
      <c r="AG28" s="87"/>
      <c r="AH28" s="87"/>
      <c r="AI28" s="87"/>
      <c r="AJ28" s="90">
        <f t="shared" si="3"/>
        <v>8</v>
      </c>
      <c r="AK28" s="9">
        <f t="shared" si="4"/>
        <v>3</v>
      </c>
      <c r="AL28" s="9">
        <f t="shared" si="5"/>
        <v>0</v>
      </c>
      <c r="AM28" s="67"/>
      <c r="AN28" s="67"/>
      <c r="AO28" s="67"/>
      <c r="AP28" s="78"/>
    </row>
    <row r="29" ht="21.0" customHeight="1">
      <c r="A29" s="83">
        <v>23.0</v>
      </c>
      <c r="B29" s="83">
        <v>2.010090083E9</v>
      </c>
      <c r="C29" s="134" t="s">
        <v>1105</v>
      </c>
      <c r="D29" s="135" t="s">
        <v>334</v>
      </c>
      <c r="E29" s="175"/>
      <c r="F29" s="87" t="s">
        <v>32</v>
      </c>
      <c r="G29" s="87" t="s">
        <v>32</v>
      </c>
      <c r="H29" s="87" t="s">
        <v>1100</v>
      </c>
      <c r="I29" s="87"/>
      <c r="J29" s="87"/>
      <c r="K29" s="87"/>
      <c r="L29" s="87" t="s">
        <v>32</v>
      </c>
      <c r="M29" s="87" t="s">
        <v>32</v>
      </c>
      <c r="N29" s="87" t="s">
        <v>32</v>
      </c>
      <c r="O29" s="87" t="s">
        <v>32</v>
      </c>
      <c r="P29" s="87"/>
      <c r="Q29" s="87"/>
      <c r="R29" s="87"/>
      <c r="S29" s="87" t="s">
        <v>32</v>
      </c>
      <c r="T29" s="87" t="s">
        <v>33</v>
      </c>
      <c r="U29" s="87"/>
      <c r="V29" s="87" t="s">
        <v>33</v>
      </c>
      <c r="W29" s="87"/>
      <c r="X29" s="87"/>
      <c r="Y29" s="87"/>
      <c r="Z29" s="87"/>
      <c r="AA29" s="87"/>
      <c r="AB29" s="87" t="s">
        <v>32</v>
      </c>
      <c r="AC29" s="87"/>
      <c r="AD29" s="87" t="s">
        <v>32</v>
      </c>
      <c r="AE29" s="87"/>
      <c r="AF29" s="87"/>
      <c r="AG29" s="87"/>
      <c r="AH29" s="87"/>
      <c r="AI29" s="87"/>
      <c r="AJ29" s="90">
        <f t="shared" si="3"/>
        <v>11</v>
      </c>
      <c r="AK29" s="9">
        <f t="shared" si="4"/>
        <v>2</v>
      </c>
      <c r="AL29" s="9">
        <f t="shared" si="5"/>
        <v>0</v>
      </c>
      <c r="AM29" s="67"/>
      <c r="AN29" s="67"/>
      <c r="AO29" s="67"/>
      <c r="AP29" s="78"/>
    </row>
    <row r="30" ht="21.0" customHeight="1">
      <c r="A30" s="83">
        <v>24.0</v>
      </c>
      <c r="B30" s="83">
        <v>2.01009004E9</v>
      </c>
      <c r="C30" s="134" t="s">
        <v>1106</v>
      </c>
      <c r="D30" s="135" t="s">
        <v>118</v>
      </c>
      <c r="E30" s="175"/>
      <c r="F30" s="87"/>
      <c r="G30" s="87"/>
      <c r="H30" s="87" t="s">
        <v>32</v>
      </c>
      <c r="I30" s="87"/>
      <c r="J30" s="87"/>
      <c r="K30" s="87"/>
      <c r="L30" s="87"/>
      <c r="M30" s="87"/>
      <c r="N30" s="87"/>
      <c r="O30" s="87"/>
      <c r="P30" s="87"/>
      <c r="Q30" s="87"/>
      <c r="R30" s="87" t="s">
        <v>32</v>
      </c>
      <c r="S30" s="87"/>
      <c r="T30" s="87"/>
      <c r="U30" s="87"/>
      <c r="V30" s="87"/>
      <c r="W30" s="87"/>
      <c r="X30" s="87"/>
      <c r="Y30" s="87"/>
      <c r="Z30" s="87"/>
      <c r="AA30" s="87"/>
      <c r="AB30" s="87"/>
      <c r="AC30" s="87"/>
      <c r="AD30" s="87"/>
      <c r="AE30" s="87"/>
      <c r="AF30" s="87"/>
      <c r="AG30" s="87"/>
      <c r="AH30" s="87"/>
      <c r="AI30" s="87"/>
      <c r="AJ30" s="90">
        <f t="shared" si="3"/>
        <v>2</v>
      </c>
      <c r="AK30" s="9">
        <f t="shared" si="4"/>
        <v>0</v>
      </c>
      <c r="AL30" s="9">
        <f t="shared" si="5"/>
        <v>0</v>
      </c>
      <c r="AM30" s="67"/>
      <c r="AN30" s="67"/>
      <c r="AO30" s="67"/>
      <c r="AP30" s="78"/>
    </row>
    <row r="31" ht="21.0" customHeight="1">
      <c r="A31" s="83">
        <v>25.0</v>
      </c>
      <c r="B31" s="83">
        <v>2.010090036E9</v>
      </c>
      <c r="C31" s="134" t="s">
        <v>1107</v>
      </c>
      <c r="D31" s="135" t="s">
        <v>181</v>
      </c>
      <c r="E31" s="175"/>
      <c r="F31" s="87"/>
      <c r="G31" s="87"/>
      <c r="H31" s="87" t="s">
        <v>32</v>
      </c>
      <c r="I31" s="87"/>
      <c r="J31" s="87"/>
      <c r="K31" s="87"/>
      <c r="L31" s="87" t="s">
        <v>32</v>
      </c>
      <c r="M31" s="87"/>
      <c r="N31" s="87" t="s">
        <v>32</v>
      </c>
      <c r="O31" s="87" t="s">
        <v>32</v>
      </c>
      <c r="P31" s="87"/>
      <c r="Q31" s="87"/>
      <c r="R31" s="87"/>
      <c r="S31" s="87"/>
      <c r="T31" s="87"/>
      <c r="U31" s="87" t="s">
        <v>33</v>
      </c>
      <c r="V31" s="87" t="s">
        <v>33</v>
      </c>
      <c r="W31" s="87"/>
      <c r="X31" s="87"/>
      <c r="Y31" s="87"/>
      <c r="Z31" s="87"/>
      <c r="AA31" s="87"/>
      <c r="AB31" s="87"/>
      <c r="AC31" s="87"/>
      <c r="AD31" s="87"/>
      <c r="AE31" s="87"/>
      <c r="AF31" s="87"/>
      <c r="AG31" s="87"/>
      <c r="AH31" s="87"/>
      <c r="AI31" s="87"/>
      <c r="AJ31" s="90">
        <f t="shared" si="3"/>
        <v>4</v>
      </c>
      <c r="AK31" s="9">
        <f t="shared" si="4"/>
        <v>2</v>
      </c>
      <c r="AL31" s="9">
        <f t="shared" si="5"/>
        <v>0</v>
      </c>
      <c r="AM31" s="67"/>
      <c r="AN31" s="67"/>
      <c r="AO31" s="67"/>
      <c r="AP31" s="78"/>
    </row>
    <row r="32" ht="21.0" customHeight="1">
      <c r="A32" s="83">
        <v>26.0</v>
      </c>
      <c r="B32" s="83">
        <v>2.010090032E9</v>
      </c>
      <c r="C32" s="134" t="s">
        <v>1108</v>
      </c>
      <c r="D32" s="135" t="s">
        <v>202</v>
      </c>
      <c r="E32" s="175"/>
      <c r="F32" s="87"/>
      <c r="G32" s="87"/>
      <c r="H32" s="87" t="s">
        <v>32</v>
      </c>
      <c r="I32" s="87"/>
      <c r="J32" s="87"/>
      <c r="K32" s="87"/>
      <c r="L32" s="87"/>
      <c r="M32" s="87"/>
      <c r="N32" s="87"/>
      <c r="O32" s="87"/>
      <c r="P32" s="87"/>
      <c r="Q32" s="87"/>
      <c r="R32" s="87" t="s">
        <v>32</v>
      </c>
      <c r="S32" s="87" t="s">
        <v>32</v>
      </c>
      <c r="T32" s="87"/>
      <c r="U32" s="87"/>
      <c r="V32" s="87"/>
      <c r="W32" s="87"/>
      <c r="X32" s="87"/>
      <c r="Y32" s="87"/>
      <c r="Z32" s="87"/>
      <c r="AA32" s="87"/>
      <c r="AB32" s="87"/>
      <c r="AC32" s="87"/>
      <c r="AD32" s="87"/>
      <c r="AE32" s="87"/>
      <c r="AF32" s="87"/>
      <c r="AG32" s="87"/>
      <c r="AH32" s="87"/>
      <c r="AI32" s="87"/>
      <c r="AJ32" s="90">
        <f t="shared" si="3"/>
        <v>3</v>
      </c>
      <c r="AK32" s="9">
        <f t="shared" si="4"/>
        <v>0</v>
      </c>
      <c r="AL32" s="9">
        <f t="shared" si="5"/>
        <v>0</v>
      </c>
      <c r="AM32" s="67"/>
      <c r="AN32" s="67"/>
      <c r="AO32" s="67"/>
      <c r="AP32" s="78"/>
    </row>
    <row r="33" ht="21.0" customHeight="1">
      <c r="A33" s="83">
        <v>27.0</v>
      </c>
      <c r="B33" s="83">
        <v>2.010090065E9</v>
      </c>
      <c r="C33" s="134" t="s">
        <v>1109</v>
      </c>
      <c r="D33" s="135" t="s">
        <v>128</v>
      </c>
      <c r="E33" s="175"/>
      <c r="F33" s="87"/>
      <c r="G33" s="87" t="s">
        <v>32</v>
      </c>
      <c r="H33" s="87" t="s">
        <v>33</v>
      </c>
      <c r="I33" s="87"/>
      <c r="J33" s="87"/>
      <c r="K33" s="87" t="s">
        <v>32</v>
      </c>
      <c r="L33" s="87" t="s">
        <v>1092</v>
      </c>
      <c r="M33" s="87" t="s">
        <v>32</v>
      </c>
      <c r="N33" s="87"/>
      <c r="O33" s="87"/>
      <c r="P33" s="87"/>
      <c r="Q33" s="87"/>
      <c r="R33" s="87"/>
      <c r="S33" s="87"/>
      <c r="T33" s="87"/>
      <c r="U33" s="87"/>
      <c r="V33" s="87"/>
      <c r="W33" s="87"/>
      <c r="X33" s="87"/>
      <c r="Y33" s="87"/>
      <c r="Z33" s="87"/>
      <c r="AA33" s="87"/>
      <c r="AB33" s="87"/>
      <c r="AC33" s="87"/>
      <c r="AD33" s="87"/>
      <c r="AE33" s="87"/>
      <c r="AF33" s="87"/>
      <c r="AG33" s="87"/>
      <c r="AH33" s="87"/>
      <c r="AI33" s="87"/>
      <c r="AJ33" s="90">
        <f t="shared" si="3"/>
        <v>4</v>
      </c>
      <c r="AK33" s="9">
        <f t="shared" si="4"/>
        <v>2</v>
      </c>
      <c r="AL33" s="9">
        <f t="shared" si="5"/>
        <v>0</v>
      </c>
      <c r="AM33" s="67"/>
      <c r="AN33" s="67"/>
      <c r="AO33" s="67"/>
      <c r="AP33" s="78"/>
    </row>
    <row r="34" ht="21.0" customHeight="1">
      <c r="A34" s="83">
        <v>28.0</v>
      </c>
      <c r="B34" s="83">
        <v>2.01009001E9</v>
      </c>
      <c r="C34" s="134" t="s">
        <v>1110</v>
      </c>
      <c r="D34" s="135" t="s">
        <v>727</v>
      </c>
      <c r="E34" s="175"/>
      <c r="F34" s="87"/>
      <c r="G34" s="87"/>
      <c r="H34" s="87" t="s">
        <v>33</v>
      </c>
      <c r="I34" s="87"/>
      <c r="J34" s="87"/>
      <c r="K34" s="87" t="s">
        <v>32</v>
      </c>
      <c r="L34" s="87"/>
      <c r="M34" s="87"/>
      <c r="N34" s="87"/>
      <c r="O34" s="87"/>
      <c r="P34" s="87"/>
      <c r="Q34" s="87"/>
      <c r="R34" s="87"/>
      <c r="S34" s="87" t="s">
        <v>32</v>
      </c>
      <c r="T34" s="87"/>
      <c r="U34" s="87"/>
      <c r="V34" s="87"/>
      <c r="W34" s="87"/>
      <c r="X34" s="87"/>
      <c r="Y34" s="87" t="s">
        <v>32</v>
      </c>
      <c r="Z34" s="87" t="s">
        <v>32</v>
      </c>
      <c r="AA34" s="87" t="s">
        <v>33</v>
      </c>
      <c r="AB34" s="87" t="s">
        <v>1111</v>
      </c>
      <c r="AC34" s="87"/>
      <c r="AD34" s="87"/>
      <c r="AE34" s="87"/>
      <c r="AF34" s="87"/>
      <c r="AG34" s="87"/>
      <c r="AH34" s="87"/>
      <c r="AI34" s="87"/>
      <c r="AJ34" s="90">
        <f t="shared" si="3"/>
        <v>4</v>
      </c>
      <c r="AK34" s="9">
        <f t="shared" si="4"/>
        <v>2</v>
      </c>
      <c r="AL34" s="9">
        <f t="shared" si="5"/>
        <v>0</v>
      </c>
      <c r="AM34" s="67"/>
      <c r="AN34" s="67"/>
      <c r="AO34" s="67"/>
      <c r="AP34" s="78"/>
    </row>
    <row r="35" ht="21.0" customHeight="1">
      <c r="A35" s="83">
        <v>29.0</v>
      </c>
      <c r="B35" s="83">
        <v>2.010090068E9</v>
      </c>
      <c r="C35" s="134" t="s">
        <v>502</v>
      </c>
      <c r="D35" s="135" t="s">
        <v>687</v>
      </c>
      <c r="E35" s="87"/>
      <c r="F35" s="87"/>
      <c r="G35" s="87" t="s">
        <v>32</v>
      </c>
      <c r="H35" s="87"/>
      <c r="I35" s="87"/>
      <c r="J35" s="87"/>
      <c r="K35" s="87" t="s">
        <v>32</v>
      </c>
      <c r="L35" s="87"/>
      <c r="M35" s="87"/>
      <c r="N35" s="87"/>
      <c r="O35" s="87"/>
      <c r="P35" s="87"/>
      <c r="Q35" s="87"/>
      <c r="R35" s="87" t="s">
        <v>32</v>
      </c>
      <c r="S35" s="87" t="s">
        <v>32</v>
      </c>
      <c r="T35" s="87"/>
      <c r="U35" s="87"/>
      <c r="V35" s="87"/>
      <c r="W35" s="87"/>
      <c r="X35" s="87"/>
      <c r="Y35" s="87"/>
      <c r="Z35" s="87" t="s">
        <v>32</v>
      </c>
      <c r="AA35" s="87"/>
      <c r="AB35" s="87"/>
      <c r="AC35" s="87"/>
      <c r="AD35" s="87"/>
      <c r="AE35" s="87"/>
      <c r="AF35" s="87"/>
      <c r="AG35" s="87"/>
      <c r="AH35" s="87"/>
      <c r="AI35" s="87"/>
      <c r="AJ35" s="90">
        <f t="shared" si="3"/>
        <v>5</v>
      </c>
      <c r="AK35" s="9">
        <f t="shared" si="4"/>
        <v>0</v>
      </c>
      <c r="AL35" s="9">
        <f t="shared" si="5"/>
        <v>0</v>
      </c>
      <c r="AM35" s="67"/>
      <c r="AN35" s="67"/>
      <c r="AO35" s="67"/>
      <c r="AP35" s="78"/>
    </row>
    <row r="36" ht="21.0" customHeight="1">
      <c r="A36" s="83">
        <v>30.0</v>
      </c>
      <c r="B36" s="83">
        <v>2.010090061E9</v>
      </c>
      <c r="C36" s="134" t="s">
        <v>811</v>
      </c>
      <c r="D36" s="135" t="s">
        <v>134</v>
      </c>
      <c r="E36" s="87"/>
      <c r="F36" s="87" t="s">
        <v>33</v>
      </c>
      <c r="G36" s="87" t="s">
        <v>32</v>
      </c>
      <c r="H36" s="87" t="s">
        <v>33</v>
      </c>
      <c r="I36" s="87"/>
      <c r="J36" s="87"/>
      <c r="K36" s="87" t="s">
        <v>32</v>
      </c>
      <c r="L36" s="87"/>
      <c r="M36" s="87"/>
      <c r="N36" s="87"/>
      <c r="O36" s="87"/>
      <c r="P36" s="87"/>
      <c r="Q36" s="87"/>
      <c r="R36" s="87"/>
      <c r="S36" s="87"/>
      <c r="T36" s="87"/>
      <c r="U36" s="87"/>
      <c r="V36" s="87"/>
      <c r="W36" s="87"/>
      <c r="X36" s="87"/>
      <c r="Y36" s="87"/>
      <c r="Z36" s="87" t="s">
        <v>32</v>
      </c>
      <c r="AA36" s="87"/>
      <c r="AB36" s="87" t="s">
        <v>32</v>
      </c>
      <c r="AC36" s="87"/>
      <c r="AD36" s="87"/>
      <c r="AE36" s="87"/>
      <c r="AF36" s="87"/>
      <c r="AG36" s="87"/>
      <c r="AH36" s="87"/>
      <c r="AI36" s="87"/>
      <c r="AJ36" s="90">
        <f t="shared" si="3"/>
        <v>4</v>
      </c>
      <c r="AK36" s="9">
        <f t="shared" si="4"/>
        <v>2</v>
      </c>
      <c r="AL36" s="9">
        <f t="shared" si="5"/>
        <v>0</v>
      </c>
      <c r="AM36" s="67"/>
      <c r="AN36" s="67"/>
      <c r="AO36" s="67"/>
      <c r="AP36" s="78"/>
    </row>
    <row r="37" ht="21.0" customHeight="1">
      <c r="A37" s="113" t="s">
        <v>142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7"/>
      <c r="AJ37" s="90">
        <f t="shared" ref="AJ37:AL37" si="6">SUM(AJ7:AJ36)</f>
        <v>155</v>
      </c>
      <c r="AK37" s="90">
        <f t="shared" si="6"/>
        <v>49</v>
      </c>
      <c r="AL37" s="90">
        <f t="shared" si="6"/>
        <v>0</v>
      </c>
      <c r="AM37" s="68"/>
      <c r="AN37" s="68"/>
      <c r="AO37" s="78"/>
      <c r="AP37" s="78"/>
    </row>
    <row r="38" ht="21.0" customHeight="1">
      <c r="A38" s="97" t="s">
        <v>143</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7"/>
      <c r="AM38" s="67"/>
      <c r="AN38" s="78"/>
      <c r="AO38" s="78"/>
      <c r="AP38" s="78"/>
    </row>
    <row r="39" ht="15.75" customHeight="1">
      <c r="A39" s="68"/>
      <c r="B39" s="68"/>
      <c r="C39" s="115"/>
      <c r="D39" s="68"/>
      <c r="E39" s="68"/>
      <c r="F39" s="68"/>
      <c r="G39" s="68"/>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68"/>
      <c r="AN39" s="68"/>
      <c r="AO39" s="68"/>
      <c r="AP39" s="68"/>
    </row>
    <row r="40" ht="15.75" customHeight="1">
      <c r="A40" s="68"/>
      <c r="B40" s="68"/>
      <c r="C40" s="115"/>
      <c r="D40" s="68"/>
      <c r="E40" s="68"/>
      <c r="F40" s="68"/>
      <c r="G40" s="68"/>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68"/>
      <c r="AN40" s="68"/>
      <c r="AO40" s="68"/>
      <c r="AP40" s="68"/>
    </row>
    <row r="41" ht="15.75" customHeight="1">
      <c r="A41" s="68"/>
      <c r="B41" s="68"/>
      <c r="C41" s="115"/>
      <c r="E41" s="68"/>
      <c r="F41" s="68"/>
      <c r="G41" s="68"/>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68"/>
      <c r="AN41" s="68"/>
      <c r="AO41" s="68"/>
      <c r="AP41" s="68"/>
    </row>
    <row r="42" ht="15.75" customHeight="1">
      <c r="A42" s="68"/>
      <c r="B42" s="68"/>
      <c r="C42" s="115"/>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c r="AP42" s="68"/>
    </row>
    <row r="43" ht="15.75" customHeight="1">
      <c r="A43" s="68"/>
      <c r="B43" s="68"/>
      <c r="C43" s="115"/>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c r="AP43" s="68"/>
    </row>
    <row r="44" ht="15.75" customHeight="1">
      <c r="A44" s="68"/>
      <c r="B44" s="68"/>
      <c r="C44" s="115"/>
      <c r="E44" s="68"/>
      <c r="F44" s="68"/>
      <c r="G44" s="68"/>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c r="AP44" s="68"/>
    </row>
    <row r="45"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row>
    <row r="4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