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3.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2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8.xml"/>
  <Override ContentType="application/vnd.openxmlformats-officedocument.spreadsheetml.comments+xml" PartName="/xl/comments7.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3" sheetId="3" r:id="rId6"/>
    <sheet state="visible" name="KTDN23" sheetId="4" r:id="rId7"/>
    <sheet state="visible" name="LGT23.2" sheetId="5" r:id="rId8"/>
    <sheet state="visible" name="THUD23.5" sheetId="6" r:id="rId9"/>
    <sheet state="visible" name="TKĐH23.5" sheetId="7" r:id="rId10"/>
    <sheet state="visible" name="CĐT23" sheetId="8" r:id="rId11"/>
    <sheet state="visible" name="TTĐPT23" sheetId="9" r:id="rId12"/>
    <sheet state="visible" name="ĐCN23.2" sheetId="10" r:id="rId13"/>
    <sheet state="visible" name="ĐCN23.3" sheetId="11" r:id="rId14"/>
    <sheet state="visible" name="TKTT23" sheetId="12" r:id="rId15"/>
    <sheet state="visible" name="TBN23" sheetId="13" r:id="rId16"/>
    <sheet state="visible" name="CSSĐ23.1" sheetId="14" r:id="rId17"/>
    <sheet state="visible" name="CSSĐ23.2" sheetId="15" r:id="rId18"/>
    <sheet state="visible" name="NHKS23" sheetId="16" r:id="rId19"/>
    <sheet state="visible" name="KTML23" sheetId="17" r:id="rId20"/>
    <sheet state="visible" name="CKCT23.2" sheetId="18" r:id="rId21"/>
    <sheet state="visible" name="CKĐL23" sheetId="19" r:id="rId22"/>
    <sheet state="visible" name="CNOT23.1" sheetId="20" r:id="rId23"/>
    <sheet state="visible" name="CNOT23.2" sheetId="21" r:id="rId24"/>
    <sheet state="visible" name="MAU" sheetId="22" r:id="rId25"/>
    <sheet state="visible" name="Sheet1" sheetId="23" r:id="rId26"/>
  </sheets>
  <definedNames>
    <definedName localSheetId="12" name="Z_DC1AF667_86ED_4035_8279_B6038EE7C7B4_.wvu.PrintTitles">#REF!</definedName>
    <definedName localSheetId="15" name="Z_DC1AF667_86ED_4035_8279_B6038EE7C7B4_.wvu.PrintTitles">#REF!</definedName>
    <definedName localSheetId="16" name="Z_DC1AF667_86ED_4035_8279_B6038EE7C7B4_.wvu.PrintTitles">#REF!</definedName>
    <definedName localSheetId="9" name="Z_DC1AF667_86ED_4035_8279_B6038EE7C7B4_.wvu.PrintTitles">#REF!</definedName>
    <definedName localSheetId="17" name="Z_DC1AF667_86ED_4035_8279_B6038EE7C7B4_.wvu.PrintTitles">#REF!</definedName>
    <definedName localSheetId="6" name="Z_DC1AF667_86ED_4035_8279_B6038EE7C7B4_.wvu.PrintTitles">#REF!</definedName>
    <definedName localSheetId="20" name="Z_DC1AF667_86ED_4035_8279_B6038EE7C7B4_.wvu.PrintTitles">#REF!</definedName>
    <definedName localSheetId="19" name="Z_DC1AF667_86ED_4035_8279_B6038EE7C7B4_.wvu.PrintTitles">#REF!</definedName>
    <definedName localSheetId="4" name="Z_DC1AF667_86ED_4035_8279_B6038EE7C7B4_.wvu.PrintTitles">#REF!</definedName>
    <definedName localSheetId="21" name="Z_DC1AF667_86ED_4035_8279_B6038EE7C7B4_.wvu.PrintTitles">#REF!</definedName>
    <definedName localSheetId="18" name="Z_DC1AF667_86ED_4035_8279_B6038EE7C7B4_.wvu.PrintTitles">#REF!</definedName>
    <definedName localSheetId="11" name="Z_DC1AF667_86ED_4035_8279_B6038EE7C7B4_.wvu.PrintTitles">#REF!</definedName>
    <definedName localSheetId="13" name="Z_DC1AF667_86ED_4035_8279_B6038EE7C7B4_.wvu.PrintTitles">#REF!</definedName>
    <definedName localSheetId="8" name="Z_DC1AF667_86ED_4035_8279_B6038EE7C7B4_.wvu.PrintTitles">#REF!</definedName>
    <definedName localSheetId="7" name="Z_DC1AF667_86ED_4035_8279_B6038EE7C7B4_.wvu.PrintTitles">#REF!</definedName>
    <definedName localSheetId="3" name="Z_DC1AF667_86ED_4035_8279_B6038EE7C7B4_.wvu.PrintTitles">#REF!</definedName>
    <definedName localSheetId="2" name="Z_DC1AF667_86ED_4035_8279_B6038EE7C7B4_.wvu.PrintTitles">#REF!</definedName>
    <definedName localSheetId="14" name="Z_DC1AF667_86ED_4035_8279_B6038EE7C7B4_.wvu.PrintTitles">#REF!</definedName>
    <definedName localSheetId="10" name="Z_DC1AF667_86ED_4035_8279_B6038EE7C7B4_.wvu.PrintTitles">#REF!</definedName>
    <definedName localSheetId="5" name="Z_DC1AF667_86ED_4035_8279_B6038EE7C7B4_.wvu.PrintTitles">#REF!</definedName>
  </definedNames>
  <calcPr/>
  <extLst>
    <ext uri="GoogleSheetsCustomDataVersion2">
      <go:sheetsCustomData xmlns:go="http://customooxmlschemas.google.com/" r:id="rId27" roundtripDataChecksum="2DvvtVxzrgtJ7uUBG3kMxlFrnVqsIvtxX7atwHxBMqE="/>
    </ext>
  </extLst>
</workbook>
</file>

<file path=xl/comments1.xml><?xml version="1.0" encoding="utf-8"?>
<comments xmlns:r="http://schemas.openxmlformats.org/officeDocument/2006/relationships" xmlns="http://schemas.openxmlformats.org/spreadsheetml/2006/main">
  <authors>
    <author/>
  </authors>
  <commentList>
    <comment authorId="0" ref="H5">
      <text>
        <t xml:space="preserve">V:0
======</t>
      </text>
    </comment>
    <comment authorId="0" ref="J5">
      <text>
        <t xml:space="preserve">V:0
======</t>
      </text>
    </comment>
    <comment authorId="0" ref="K5">
      <text>
        <t xml:space="preserve">V:0
======</t>
      </text>
    </comment>
    <comment authorId="0" ref="V5">
      <text>
        <t xml:space="preserve">v:0
======</t>
      </text>
    </comment>
    <comment authorId="0" ref="U5">
      <text>
        <t xml:space="preserve">======
ID#AAAA4yz2m8w
LSTC    (2023-09-25 07:35:02)
V:0</t>
      </text>
    </comment>
  </commentList>
  <extLst>
    <ext uri="GoogleSheetsCustomDataVersion2">
      <go:sheetsCustomData xmlns:go="http://customooxmlschemas.google.com/" r:id="rId1" roundtripDataSignature="AMtx7mhmvlMrcy1J0U082srh3/N0UNQnxA=="/>
    </ext>
  </extLst>
</comments>
</file>

<file path=xl/comments2.xml><?xml version="1.0" encoding="utf-8"?>
<comments xmlns:r="http://schemas.openxmlformats.org/officeDocument/2006/relationships" xmlns="http://schemas.openxmlformats.org/spreadsheetml/2006/main">
  <authors>
    <author/>
  </authors>
  <commentList>
    <comment authorId="0" ref="AG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U5">
      <text>
        <t xml:space="preserve">V;0
======</t>
      </text>
    </comment>
    <comment authorId="0" ref="AF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U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AC32">
      <text>
        <t xml:space="preserve">======
ID#AAAA4yz2m8o
anhtuan    (2023-09-25 07:35:02)
Trốn 3 tiết sau</t>
      </text>
    </comment>
    <comment authorId="0" ref="AC13">
      <text>
        <t xml:space="preserve">======
ID#AAAA4yz2m80
anhtuan    (2023-09-25 07:35:02)
Trốn 3 tiết sau</t>
      </text>
    </comment>
    <comment authorId="0" ref="AC31">
      <text>
        <t xml:space="preserve">======
ID#AAAA4yz2m8s
anhtuan    (2023-09-25 07:35:02)
Trốn 3 tiết sau</t>
      </text>
    </comment>
    <comment authorId="0" ref="AC7">
      <text>
        <t xml:space="preserve">======
ID#AAAA4yz2m8k
anhtuan    (2023-09-25 07:35:02)
Trốn 3 tiết sau</t>
      </text>
    </comment>
  </commentList>
  <extLst>
    <ext uri="GoogleSheetsCustomDataVersion2">
      <go:sheetsCustomData xmlns:go="http://customooxmlschemas.google.com/" r:id="rId1" roundtripDataSignature="AMtx7mhg5S3q9O5RQENp+pSBsuLOuZHfcQ=="/>
    </ext>
  </extLst>
</comments>
</file>

<file path=xl/comments6.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R5">
      <text>
        <t xml:space="preserve">V:0
======</t>
      </text>
    </comment>
    <comment authorId="0" ref="AF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H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S5">
      <text>
        <t xml:space="preserve">V:0
======</t>
      </text>
    </comment>
    <comment authorId="0" ref="AH5">
      <text>
        <t xml:space="preserve">V:0
======</t>
      </text>
    </comment>
  </commentList>
</comments>
</file>

<file path=xl/sharedStrings.xml><?xml version="1.0" encoding="utf-8"?>
<sst xmlns="http://schemas.openxmlformats.org/spreadsheetml/2006/main" count="2313" uniqueCount="644">
  <si>
    <t xml:space="preserve"> </t>
  </si>
  <si>
    <t>CỘNG HÒA XÃ HỘI CHỦ NGHĨA VIỆT NAM
Độc lập - Tự do - Hạnh phúc</t>
  </si>
  <si>
    <t xml:space="preserve">                                   Thành phố Hồ Chí Minh, ngày 25 tháng 9 năm 2023</t>
  </si>
  <si>
    <t>Bảng tổng hợp học sinh khóa 23 vắng trễ năm học 2023-2024</t>
  </si>
  <si>
    <t>Stt</t>
  </si>
  <si>
    <t>Tên lớp</t>
  </si>
  <si>
    <t>Sĩ số lớp</t>
  </si>
  <si>
    <t>vắng KP</t>
  </si>
  <si>
    <t>vắng p</t>
  </si>
  <si>
    <t>Trễ</t>
  </si>
  <si>
    <t>CKCT23.2</t>
  </si>
  <si>
    <t>ĐCN23.2</t>
  </si>
  <si>
    <t>KTDN23</t>
  </si>
  <si>
    <t>THUD23.5</t>
  </si>
  <si>
    <t>CKĐL23</t>
  </si>
  <si>
    <t>ĐCN23.3</t>
  </si>
  <si>
    <t>LGT23.2</t>
  </si>
  <si>
    <t>TKĐH23.5</t>
  </si>
  <si>
    <t>CNOT23.1</t>
  </si>
  <si>
    <t>TBN23</t>
  </si>
  <si>
    <t>BHST23</t>
  </si>
  <si>
    <t>CĐT23</t>
  </si>
  <si>
    <t>CNOT23.2</t>
  </si>
  <si>
    <t>TKTT23</t>
  </si>
  <si>
    <t>TTĐPT23</t>
  </si>
  <si>
    <t>CSSĐ23.1</t>
  </si>
  <si>
    <t>CSSĐ23.2</t>
  </si>
  <si>
    <t>KTML23</t>
  </si>
  <si>
    <t>NHKS23</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</si>
  <si>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</si>
  <si>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</si>
  <si>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</si>
  <si>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</si>
  <si>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</si>
  <si>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</si>
  <si>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</si>
  <si>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</si>
  <si>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</si>
  <si>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</si>
  <si>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</si>
  <si>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</si>
  <si>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BHST23</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</si>
  <si>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</si>
  <si>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</si>
  <si>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</si>
  <si>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</si>
  <si>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</si>
  <si>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</si>
  <si>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</si>
  <si>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</si>
  <si>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Lê Thị Mỹ</t>
  </si>
  <si>
    <t>Anh</t>
  </si>
  <si>
    <t>Phạm Thị Vân</t>
  </si>
  <si>
    <t>Nguyễn Hoàng Gia</t>
  </si>
  <si>
    <t>Bảo</t>
  </si>
  <si>
    <t>Nguyễn Tiến</t>
  </si>
  <si>
    <t>Đạt</t>
  </si>
  <si>
    <t>Nguyễn Văn Tiến</t>
  </si>
  <si>
    <t>Tôn Ngọc Bảo</t>
  </si>
  <si>
    <t>Hân</t>
  </si>
  <si>
    <t>Cao Hoàng Thiên</t>
  </si>
  <si>
    <t>Hương</t>
  </si>
  <si>
    <t>Nguyễn Quốc</t>
  </si>
  <si>
    <t>Kiệt</t>
  </si>
  <si>
    <t>Nguyễn Hà</t>
  </si>
  <si>
    <t>My</t>
  </si>
  <si>
    <t>Lê Thị Thanh</t>
  </si>
  <si>
    <t>Ngân</t>
  </si>
  <si>
    <t>Lê Thụy Bích</t>
  </si>
  <si>
    <t>Ngọc</t>
  </si>
  <si>
    <t>Phạm Thị Tường</t>
  </si>
  <si>
    <t>Trần Thi Bich</t>
  </si>
  <si>
    <t>Cao Giang Ngọc</t>
  </si>
  <si>
    <t>Nhi</t>
  </si>
  <si>
    <t>Chung Ngọc Yến</t>
  </si>
  <si>
    <t>Nguyễn Thị Yến</t>
  </si>
  <si>
    <t>Nguyễn Quỳnh</t>
  </si>
  <si>
    <t>Như</t>
  </si>
  <si>
    <t>Bùi Thị</t>
  </si>
  <si>
    <t>Non</t>
  </si>
  <si>
    <t>Nguyễn Hùng Mai Ngọc</t>
  </si>
  <si>
    <t>Phương</t>
  </si>
  <si>
    <t>Lê Thị Kim</t>
  </si>
  <si>
    <t>Quyên</t>
  </si>
  <si>
    <t>Nguyễn Minh</t>
  </si>
  <si>
    <t>Thanh</t>
  </si>
  <si>
    <t>Phạm Ngọc Bảo</t>
  </si>
  <si>
    <t>Trâm</t>
  </si>
  <si>
    <t>Trương Thùy</t>
  </si>
  <si>
    <t>Trí</t>
  </si>
  <si>
    <t>Đoàn Hoàng</t>
  </si>
  <si>
    <t>Tuấn</t>
  </si>
  <si>
    <t>Nguyễn Ngọc Tường</t>
  </si>
  <si>
    <t>Vy</t>
  </si>
  <si>
    <t>Trần Thị Thúy</t>
  </si>
  <si>
    <t>Tô Thị Ngọc</t>
  </si>
  <si>
    <t>Nguyễn Thị Thanh</t>
  </si>
  <si>
    <t>Lý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</si>
  <si>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</si>
  <si>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</si>
  <si>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</si>
  <si>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</si>
  <si>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</si>
  <si>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KTDN23</t>
    </r>
    <r>
      <rPr>
        <rFont val="Times New Roman"/>
        <b/>
        <color rgb="FFFF0000"/>
        <sz val="14.0"/>
      </rPr>
      <t xml:space="preserve"> </t>
    </r>
    <r>
      <rPr>
        <rFont val="Times New Roman"/>
        <b/>
        <color theme="1"/>
        <sz val="14.0"/>
      </rPr>
      <t>HÀNG NGÀY</t>
    </r>
  </si>
  <si>
    <t>Lê Thúy Bình</t>
  </si>
  <si>
    <t>An</t>
  </si>
  <si>
    <t>Nguyễn Phước Hồng</t>
  </si>
  <si>
    <t>Ân</t>
  </si>
  <si>
    <t>Trần Thị Phương</t>
  </si>
  <si>
    <t>Trần Ngọc Ánh</t>
  </si>
  <si>
    <t>Dương</t>
  </si>
  <si>
    <t>Huỳnh Trung Hoàng</t>
  </si>
  <si>
    <t>Hà</t>
  </si>
  <si>
    <t>Ngô Thị Thu</t>
  </si>
  <si>
    <t>Hằng</t>
  </si>
  <si>
    <t>Võ Hoàng</t>
  </si>
  <si>
    <t>Hùng</t>
  </si>
  <si>
    <t>Võ Đặng Anh</t>
  </si>
  <si>
    <t>Nguyễn Hoàng Phương</t>
  </si>
  <si>
    <t>Kiều</t>
  </si>
  <si>
    <t>Lâm Bảo</t>
  </si>
  <si>
    <t>Lê Kim</t>
  </si>
  <si>
    <t>Nguyễn Thị Kim</t>
  </si>
  <si>
    <t>Oanh</t>
  </si>
  <si>
    <t>Trần Minh</t>
  </si>
  <si>
    <t>Tâm</t>
  </si>
  <si>
    <t>Bạch Lê Thanh</t>
  </si>
  <si>
    <t>Thảo</t>
  </si>
  <si>
    <t>Lê Võ Hoàng</t>
  </si>
  <si>
    <t>Thông</t>
  </si>
  <si>
    <t>Đoàn Ngọc Minh</t>
  </si>
  <si>
    <t>Thư</t>
  </si>
  <si>
    <t>Lý Minh</t>
  </si>
  <si>
    <t>Thuận</t>
  </si>
  <si>
    <t>Huỳnh Kim</t>
  </si>
  <si>
    <t>Thúy</t>
  </si>
  <si>
    <t>Ngô Thị Kim</t>
  </si>
  <si>
    <t>Phan Ngọc Bảo</t>
  </si>
  <si>
    <t>Trân</t>
  </si>
  <si>
    <t>Nguyễn Thanh</t>
  </si>
  <si>
    <t>Vân</t>
  </si>
  <si>
    <t>Lê Ngọc Thanh</t>
  </si>
  <si>
    <t xml:space="preserve">   </t>
  </si>
  <si>
    <r>
      <rPr>
        <rFont val="Times New Roman"/>
        <b/>
        <color theme="1"/>
        <sz val="14.0"/>
      </rPr>
      <t xml:space="preserve">BẢNG ĐIỂM DANH LỚP </t>
    </r>
    <r>
      <rPr>
        <rFont val="Times New Roman"/>
        <b/>
        <color rgb="FFFF0000"/>
        <sz val="18.0"/>
      </rPr>
      <t>LGT23.2</t>
    </r>
    <r>
      <rPr>
        <rFont val="Times New Roman"/>
        <b/>
        <color rgb="FFFF0000"/>
        <sz val="14.0"/>
      </rPr>
      <t xml:space="preserve"> </t>
    </r>
    <r>
      <rPr>
        <rFont val="Times New Roman"/>
        <b/>
        <color theme="1"/>
        <sz val="14.0"/>
      </rPr>
      <t>HÀNG NGÀY</t>
    </r>
  </si>
  <si>
    <t>Nguyễn Hoài</t>
  </si>
  <si>
    <t>Lê Trung</t>
  </si>
  <si>
    <t>Lê Gia</t>
  </si>
  <si>
    <t>Nguyễn Thành</t>
  </si>
  <si>
    <t xml:space="preserve">Đoàn Nhật
</t>
  </si>
  <si>
    <t>Duy</t>
  </si>
  <si>
    <t>Nguyễn Hồng</t>
  </si>
  <si>
    <t>Duyên</t>
  </si>
  <si>
    <t>Trần Mỹ</t>
  </si>
  <si>
    <t>Lê Thị</t>
  </si>
  <si>
    <t>Thượng Lê Hồng</t>
  </si>
  <si>
    <t>Tô Vĩnh</t>
  </si>
  <si>
    <t>Lộc</t>
  </si>
  <si>
    <t xml:space="preserve">Đỗ Văn
</t>
  </si>
  <si>
    <t>Luân</t>
  </si>
  <si>
    <t>Lê Thị Hoàng</t>
  </si>
  <si>
    <t>Trần Sô</t>
  </si>
  <si>
    <t>Phi</t>
  </si>
  <si>
    <t>Lâm Hải</t>
  </si>
  <si>
    <t>Sơn</t>
  </si>
  <si>
    <t>Trần Thị Thu</t>
  </si>
  <si>
    <t>Phạm Kim</t>
  </si>
  <si>
    <t>Nguyễn Trần Bảo</t>
  </si>
  <si>
    <t>Võ Thị Mộng</t>
  </si>
  <si>
    <t>Tuyền</t>
  </si>
  <si>
    <t>Phan Thị Kim</t>
  </si>
  <si>
    <t>Yến</t>
  </si>
  <si>
    <r>
      <rPr>
        <rFont val="Times New Roman"/>
        <b/>
        <color theme="1"/>
        <sz val="14.0"/>
      </rPr>
      <t xml:space="preserve">BẢNG ĐIỂM DANH LỚP </t>
    </r>
    <r>
      <rPr>
        <rFont val="Times New Roman"/>
        <b/>
        <color rgb="FFFF0000"/>
        <sz val="18.0"/>
      </rPr>
      <t>THUD23.5</t>
    </r>
    <r>
      <rPr>
        <rFont val="Times New Roman"/>
        <b/>
        <color rgb="FFFF0000"/>
        <sz val="14.0"/>
      </rPr>
      <t xml:space="preserve"> </t>
    </r>
    <r>
      <rPr>
        <rFont val="Times New Roman"/>
        <b/>
        <color theme="1"/>
        <sz val="14.0"/>
      </rPr>
      <t>HÀNG NGÀY</t>
    </r>
  </si>
  <si>
    <t>Trần Gia</t>
  </si>
  <si>
    <t>Trần Hoài</t>
  </si>
  <si>
    <t>Đăng</t>
  </si>
  <si>
    <t>Nguyễn Hoàng Minh</t>
  </si>
  <si>
    <t>Cao Gia</t>
  </si>
  <si>
    <t>Trần An Xuân</t>
  </si>
  <si>
    <t>Cao Quốc</t>
  </si>
  <si>
    <t>Huy</t>
  </si>
  <si>
    <t>Trần Anh</t>
  </si>
  <si>
    <t>Cao Tiến</t>
  </si>
  <si>
    <t>Lực</t>
  </si>
  <si>
    <t>Thái Minh</t>
  </si>
  <si>
    <t>Nhật</t>
  </si>
  <si>
    <t>Trần Nguyễn Huỳnh</t>
  </si>
  <si>
    <t>Trần Khánh</t>
  </si>
  <si>
    <t>Đinh Kinh</t>
  </si>
  <si>
    <t>Quốc</t>
  </si>
  <si>
    <t>Trần Ngọc</t>
  </si>
  <si>
    <t>Sáng</t>
  </si>
  <si>
    <t>Nguyễn Hoàng Chí</t>
  </si>
  <si>
    <t>Lương Quốc</t>
  </si>
  <si>
    <t>Thái</t>
  </si>
  <si>
    <t>Võ Tâm An</t>
  </si>
  <si>
    <t>Thiên</t>
  </si>
  <si>
    <t>Đặng Ngọc</t>
  </si>
  <si>
    <t>Thiện</t>
  </si>
  <si>
    <t>Nguyễn Lâm Hoàng</t>
  </si>
  <si>
    <t>Nguyễn Huy</t>
  </si>
  <si>
    <t>Thịnh</t>
  </si>
  <si>
    <t>Bùi Quốc</t>
  </si>
  <si>
    <t>Mai Hồng Bích</t>
  </si>
  <si>
    <t>Tiền</t>
  </si>
  <si>
    <t>Lê Thị Minh</t>
  </si>
  <si>
    <t>Trần Thanh</t>
  </si>
  <si>
    <t>Tùng</t>
  </si>
  <si>
    <t>Nguyễn Lê Hải</t>
  </si>
  <si>
    <t>Nguyễn Hoàng Bảo</t>
  </si>
  <si>
    <t>Thắng</t>
  </si>
  <si>
    <t xml:space="preserve">Đỗ Trường 
</t>
  </si>
  <si>
    <t>Quảng Thị Kim</t>
  </si>
  <si>
    <t>Minh</t>
  </si>
  <si>
    <r>
      <rPr>
        <rFont val="Times New Roman"/>
        <b/>
        <color theme="1"/>
        <sz val="14.0"/>
      </rPr>
      <t xml:space="preserve">BẢNG ĐIỂM DANH LỚP </t>
    </r>
    <r>
      <rPr>
        <rFont val="Times New Roman"/>
        <b/>
        <color rgb="FFFF0000"/>
        <sz val="18.0"/>
      </rPr>
      <t>TKĐH23.5</t>
    </r>
    <r>
      <rPr>
        <rFont val="Times New Roman"/>
        <b/>
        <color rgb="FFFF0000"/>
        <sz val="14.0"/>
      </rPr>
      <t xml:space="preserve"> </t>
    </r>
    <r>
      <rPr>
        <rFont val="Times New Roman"/>
        <b/>
        <color theme="1"/>
        <sz val="14.0"/>
      </rPr>
      <t>HÀNG NGÀY</t>
    </r>
  </si>
  <si>
    <t>Diệp Thùy</t>
  </si>
  <si>
    <t>Lê Đức</t>
  </si>
  <si>
    <t>Nguyễn Trâm</t>
  </si>
  <si>
    <t>Lai Hoàng</t>
  </si>
  <si>
    <t>Bích</t>
  </si>
  <si>
    <t>Chinh</t>
  </si>
  <si>
    <t>Công</t>
  </si>
  <si>
    <t>Đinh Thành</t>
  </si>
  <si>
    <t>Hoàng Lê Minh</t>
  </si>
  <si>
    <t>Khưu Ngọc Bảo</t>
  </si>
  <si>
    <t>Mã Trọng</t>
  </si>
  <si>
    <t>Hoàng</t>
  </si>
  <si>
    <t>Đặng Thị Lan</t>
  </si>
  <si>
    <t>Phạm Thị Bích</t>
  </si>
  <si>
    <t>Huyền</t>
  </si>
  <si>
    <t>Nguyễn Phan Thành</t>
  </si>
  <si>
    <t>Khải</t>
  </si>
  <si>
    <t>Huỳnh Anh Nguyên</t>
  </si>
  <si>
    <t>Khôi</t>
  </si>
  <si>
    <t>Nguyễn Thị Hồng</t>
  </si>
  <si>
    <t>Trần Trọng Bảo</t>
  </si>
  <si>
    <t>Long</t>
  </si>
  <si>
    <t>Nguyễn Mai Tấn</t>
  </si>
  <si>
    <t>Mạnh</t>
  </si>
  <si>
    <t>Lê Yến</t>
  </si>
  <si>
    <t>Nguyễn Tuyết</t>
  </si>
  <si>
    <t>Võ Ngọc</t>
  </si>
  <si>
    <t>Phạm Trần Gia</t>
  </si>
  <si>
    <t>Phú</t>
  </si>
  <si>
    <t>Bùi Võ Thiên</t>
  </si>
  <si>
    <t>Phước</t>
  </si>
  <si>
    <t>Quân</t>
  </si>
  <si>
    <t>Nguyễn Văn Minh</t>
  </si>
  <si>
    <t>Phan Trần Phước</t>
  </si>
  <si>
    <t>Nguyễn Phát</t>
  </si>
  <si>
    <t>Tài</t>
  </si>
  <si>
    <t>Trần Nguyễn Anh</t>
  </si>
  <si>
    <t>Thi</t>
  </si>
  <si>
    <t>Đinh Bá</t>
  </si>
  <si>
    <t>Tiến</t>
  </si>
  <si>
    <t>Nguyễn Thị Bảo</t>
  </si>
  <si>
    <t>Vương Minh</t>
  </si>
  <si>
    <t>Lê Ngọc Tường</t>
  </si>
  <si>
    <t>Võ Hồ Thảo</t>
  </si>
  <si>
    <r>
      <rPr>
        <rFont val="Times New Roman"/>
        <b/>
        <color theme="1"/>
        <sz val="14.0"/>
      </rPr>
      <t xml:space="preserve">BẢNG ĐIỂM DANH LỚP </t>
    </r>
    <r>
      <rPr>
        <rFont val="Times New Roman"/>
        <b/>
        <color rgb="FFFF0000"/>
        <sz val="18.0"/>
      </rPr>
      <t>CĐT23</t>
    </r>
    <r>
      <rPr>
        <rFont val="Times New Roman"/>
        <b/>
        <color rgb="FFFF0000"/>
        <sz val="14.0"/>
      </rPr>
      <t xml:space="preserve"> </t>
    </r>
    <r>
      <rPr>
        <rFont val="Times New Roman"/>
        <b/>
        <color theme="1"/>
        <sz val="14.0"/>
      </rPr>
      <t>HÀNG NGÀY</t>
    </r>
  </si>
  <si>
    <t>Trương Quốc</t>
  </si>
  <si>
    <t>Hà Nguyễn Hải</t>
  </si>
  <si>
    <t>Lư Phùng Thái</t>
  </si>
  <si>
    <t>Trần Nguyễn Hữu</t>
  </si>
  <si>
    <t>Trần Đặng Quốc</t>
  </si>
  <si>
    <t>Trần Quốc</t>
  </si>
  <si>
    <t>Mai Văn</t>
  </si>
  <si>
    <t>Nguyễn Hải</t>
  </si>
  <si>
    <t>Đặng Ngọc Thanh</t>
  </si>
  <si>
    <t>Lê Nhật</t>
  </si>
  <si>
    <t>Hào</t>
  </si>
  <si>
    <t>Khánh</t>
  </si>
  <si>
    <t>Đặng Quang</t>
  </si>
  <si>
    <t>Nguyễn Đình</t>
  </si>
  <si>
    <t>Lợi</t>
  </si>
  <si>
    <t>Nhân</t>
  </si>
  <si>
    <t>Nguyễn Hoàng</t>
  </si>
  <si>
    <t>Phúc</t>
  </si>
  <si>
    <t>Nguyễn Hữu</t>
  </si>
  <si>
    <t>Nguyễn Nam</t>
  </si>
  <si>
    <t>Vòng Trôi</t>
  </si>
  <si>
    <t>Quý</t>
  </si>
  <si>
    <t>Hồ Duy</t>
  </si>
  <si>
    <t>Võ Thành</t>
  </si>
  <si>
    <t>Bùi Phước</t>
  </si>
  <si>
    <t>Nguyễn Phúc</t>
  </si>
  <si>
    <t>Trọng</t>
  </si>
  <si>
    <t>Việt</t>
  </si>
  <si>
    <r>
      <rPr>
        <rFont val="Times New Roman"/>
        <b/>
        <color theme="1"/>
        <sz val="14.0"/>
      </rPr>
      <t xml:space="preserve">BẢNG ĐIỂM DANH LỚP </t>
    </r>
    <r>
      <rPr>
        <rFont val="Times New Roman"/>
        <b/>
        <color rgb="FFFF0000"/>
        <sz val="18.0"/>
      </rPr>
      <t>TTĐPT23</t>
    </r>
    <r>
      <rPr>
        <rFont val="Times New Roman"/>
        <b/>
        <color rgb="FFFF0000"/>
        <sz val="14.0"/>
      </rPr>
      <t xml:space="preserve"> </t>
    </r>
    <r>
      <rPr>
        <rFont val="Times New Roman"/>
        <b/>
        <color theme="1"/>
        <sz val="14.0"/>
      </rPr>
      <t>HÀNG NGÀY</t>
    </r>
  </si>
  <si>
    <t>Lê Việt</t>
  </si>
  <si>
    <t>Ngô Trần Minh</t>
  </si>
  <si>
    <t>Cao Thái</t>
  </si>
  <si>
    <t>Võ Huỳnh Tiến</t>
  </si>
  <si>
    <t>Đoàn Thị Phượng</t>
  </si>
  <si>
    <t>Hoàng Phước Gia</t>
  </si>
  <si>
    <t>Hưng</t>
  </si>
  <si>
    <t>Võ Minh</t>
  </si>
  <si>
    <t>Khang</t>
  </si>
  <si>
    <t>Thái Văn</t>
  </si>
  <si>
    <t>Nguyễn Thị</t>
  </si>
  <si>
    <t>Lệ</t>
  </si>
  <si>
    <t>Phạm Thị Tuyết</t>
  </si>
  <si>
    <t>Mai</t>
  </si>
  <si>
    <t>Nguyễn Hằng</t>
  </si>
  <si>
    <t>Nga</t>
  </si>
  <si>
    <t>Nguyễn Thu Thúy</t>
  </si>
  <si>
    <t>Lưu Khánh</t>
  </si>
  <si>
    <t>Trương Nguyễn Lâm</t>
  </si>
  <si>
    <t>Nguyên</t>
  </si>
  <si>
    <t>Nguyễn Xuân</t>
  </si>
  <si>
    <t>Cù Đức</t>
  </si>
  <si>
    <t>Hồ Gia</t>
  </si>
  <si>
    <t>Nguyễn Quang</t>
  </si>
  <si>
    <t>Trần Vũ</t>
  </si>
  <si>
    <t>Quyền</t>
  </si>
  <si>
    <t>Lê Trần Quang</t>
  </si>
  <si>
    <t>Lê Nhựt</t>
  </si>
  <si>
    <t>Nguyễn Trương Trường</t>
  </si>
  <si>
    <t>Thành</t>
  </si>
  <si>
    <t>Văn Thị Anh</t>
  </si>
  <si>
    <t>Phan Thanh</t>
  </si>
  <si>
    <t>Tới</t>
  </si>
  <si>
    <t>Châu Khánh</t>
  </si>
  <si>
    <t>Vinh</t>
  </si>
  <si>
    <r>
      <rPr>
        <rFont val="Times New Roman"/>
        <b/>
        <color theme="1"/>
        <sz val="14.0"/>
      </rPr>
      <t xml:space="preserve">BẢNG ĐIỂM DANH LỚP </t>
    </r>
    <r>
      <rPr>
        <rFont val="Times New Roman"/>
        <b/>
        <color rgb="FFFF0000"/>
        <sz val="18.0"/>
      </rPr>
      <t>ĐCN23.2</t>
    </r>
    <r>
      <rPr>
        <rFont val="Times New Roman"/>
        <b/>
        <color rgb="FFFF0000"/>
        <sz val="14.0"/>
      </rPr>
      <t xml:space="preserve"> </t>
    </r>
    <r>
      <rPr>
        <rFont val="Times New Roman"/>
        <b/>
        <color theme="1"/>
        <sz val="14.0"/>
      </rPr>
      <t>HÀNG NGÀY</t>
    </r>
  </si>
  <si>
    <t>Vũ Quốc</t>
  </si>
  <si>
    <t>Bùi Nguyễn Đức</t>
  </si>
  <si>
    <t xml:space="preserve">Đỗ Khánh
</t>
  </si>
  <si>
    <t>Nguyễn Thế</t>
  </si>
  <si>
    <t>Nguyễn Đăng</t>
  </si>
  <si>
    <t>Lê Nguyễn Duy</t>
  </si>
  <si>
    <t>Nguyễn Lê Quốc</t>
  </si>
  <si>
    <t>Phạm Minh</t>
  </si>
  <si>
    <t>Đỗ Xuân</t>
  </si>
  <si>
    <t>Phạm Hoàng</t>
  </si>
  <si>
    <t>Nguyễn Văn</t>
  </si>
  <si>
    <t>Võ Hào</t>
  </si>
  <si>
    <t>Nam</t>
  </si>
  <si>
    <t>Ngô Hoàng</t>
  </si>
  <si>
    <t>Phạm Nguyễn Minh</t>
  </si>
  <si>
    <t>Nguyễn Tấn</t>
  </si>
  <si>
    <t>Nguyễn Chí</t>
  </si>
  <si>
    <t>Nguyễn Duy</t>
  </si>
  <si>
    <t>Toàn</t>
  </si>
  <si>
    <t>Trường</t>
  </si>
  <si>
    <t>Đặng Tuấn</t>
  </si>
  <si>
    <t>Tú</t>
  </si>
  <si>
    <t>Bùi Thanh</t>
  </si>
  <si>
    <t>Lý Huỳnh Minh</t>
  </si>
  <si>
    <t>Tuyết</t>
  </si>
  <si>
    <t>Huỳnh Anh Quốc</t>
  </si>
  <si>
    <t>Lưu Thanh</t>
  </si>
  <si>
    <r>
      <rPr>
        <rFont val="Times New Roman"/>
        <b/>
        <color theme="1"/>
        <sz val="14.0"/>
      </rPr>
      <t xml:space="preserve">BẢNG ĐIỂM DANH LỚP </t>
    </r>
    <r>
      <rPr>
        <rFont val="Times New Roman"/>
        <b/>
        <color rgb="FFFF0000"/>
        <sz val="18.0"/>
      </rPr>
      <t>ĐCN23.3</t>
    </r>
    <r>
      <rPr>
        <rFont val="Times New Roman"/>
        <b/>
        <color rgb="FFFF0000"/>
        <sz val="14.0"/>
      </rPr>
      <t xml:space="preserve"> </t>
    </r>
    <r>
      <rPr>
        <rFont val="Times New Roman"/>
        <b/>
        <color theme="1"/>
        <sz val="14.0"/>
      </rPr>
      <t>HÀNG NGÀY</t>
    </r>
  </si>
  <si>
    <t>Bạch</t>
  </si>
  <si>
    <t>Lê Thành</t>
  </si>
  <si>
    <t>Nguyễn Trọng</t>
  </si>
  <si>
    <t>Trần Hữu</t>
  </si>
  <si>
    <t>Kỳ</t>
  </si>
  <si>
    <t>Huỳnh Văn</t>
  </si>
  <si>
    <t>Cường</t>
  </si>
  <si>
    <t>Lâm Văn</t>
  </si>
  <si>
    <t>Thường</t>
  </si>
  <si>
    <t>Nguyễn Đình Bảo</t>
  </si>
  <si>
    <t>Nguyễn Vương</t>
  </si>
  <si>
    <t>Cảnh</t>
  </si>
  <si>
    <t>Huỳnh Cao</t>
  </si>
  <si>
    <t>Thế</t>
  </si>
  <si>
    <t>Nguyễn Huỳnh Phúc</t>
  </si>
  <si>
    <t>Tăng Mộc</t>
  </si>
  <si>
    <t>Trương Văn</t>
  </si>
  <si>
    <t>Chiều</t>
  </si>
  <si>
    <t>Hồ Văn</t>
  </si>
  <si>
    <t>Linh</t>
  </si>
  <si>
    <t>Phạm Tấn</t>
  </si>
  <si>
    <t>Hải</t>
  </si>
  <si>
    <t>Nguyễn Trung</t>
  </si>
  <si>
    <t>Tính</t>
  </si>
  <si>
    <t>Đặng Thái</t>
  </si>
  <si>
    <t>Hà Đại</t>
  </si>
  <si>
    <t>Dũng</t>
  </si>
  <si>
    <t>Lâm</t>
  </si>
  <si>
    <t>Phan Tấn</t>
  </si>
  <si>
    <t>Phạm Văn</t>
  </si>
  <si>
    <t>Chu Anh</t>
  </si>
  <si>
    <t>Phạm Đông</t>
  </si>
  <si>
    <t>Phạm Phú</t>
  </si>
  <si>
    <t>Lê Quang</t>
  </si>
  <si>
    <t>Hôn</t>
  </si>
  <si>
    <t>Nguyễn Ngọc</t>
  </si>
  <si>
    <t>Vẹn</t>
  </si>
  <si>
    <t>Nghĩa</t>
  </si>
  <si>
    <t xml:space="preserve">Đinh Trung
</t>
  </si>
  <si>
    <t>Quách Vũ</t>
  </si>
  <si>
    <t>Tòng</t>
  </si>
  <si>
    <t>Lương Hoàng</t>
  </si>
  <si>
    <t>Hoàng Văn</t>
  </si>
  <si>
    <t>Hiệp</t>
  </si>
  <si>
    <t xml:space="preserve">Đặng Quốc
</t>
  </si>
  <si>
    <r>
      <rPr>
        <rFont val="Times New Roman"/>
        <b/>
        <color theme="1"/>
        <sz val="14.0"/>
      </rPr>
      <t xml:space="preserve">BẢNG ĐIỂM DANH LỚP </t>
    </r>
    <r>
      <rPr>
        <rFont val="Times New Roman"/>
        <b/>
        <color rgb="FFFF0000"/>
        <sz val="18.0"/>
      </rPr>
      <t>TKTT23</t>
    </r>
    <r>
      <rPr>
        <rFont val="Times New Roman"/>
        <b/>
        <color rgb="FFFF0000"/>
        <sz val="14.0"/>
      </rPr>
      <t xml:space="preserve"> </t>
    </r>
    <r>
      <rPr>
        <rFont val="Times New Roman"/>
        <b/>
        <color theme="1"/>
        <sz val="14.0"/>
      </rPr>
      <t>HÀNG NGÀY</t>
    </r>
  </si>
  <si>
    <t>Đinh Thị Ngọc</t>
  </si>
  <si>
    <t>Lê Bảo Gia</t>
  </si>
  <si>
    <t>Nguyễn Lê Huỳnh</t>
  </si>
  <si>
    <t>Trần Thị Kim</t>
  </si>
  <si>
    <t>Nguyễn Ngọc Ánh</t>
  </si>
  <si>
    <t>Lâm Gia</t>
  </si>
  <si>
    <t>Phan Thị Mỹ</t>
  </si>
  <si>
    <t>Hạnh</t>
  </si>
  <si>
    <t>Lê Vân</t>
  </si>
  <si>
    <t>Khanh</t>
  </si>
  <si>
    <t>Huỳnh Hồng</t>
  </si>
  <si>
    <t>Hà Thị Trúc</t>
  </si>
  <si>
    <t>Lý Thanh</t>
  </si>
  <si>
    <t>Nguyễn Thị Anh</t>
  </si>
  <si>
    <t>Hoàng Trường Nhật</t>
  </si>
  <si>
    <t>Nguyễn Thái Ngọc</t>
  </si>
  <si>
    <t>Thi Thùy</t>
  </si>
  <si>
    <t>Trang</t>
  </si>
  <si>
    <t>Trịnh Hoàng Ngọc</t>
  </si>
  <si>
    <t>Quách Thanh</t>
  </si>
  <si>
    <r>
      <rPr>
        <rFont val="Times New Roman"/>
        <b/>
        <color theme="1"/>
        <sz val="14.0"/>
      </rPr>
      <t xml:space="preserve">BẢNG ĐIỂM DANH LỚP </t>
    </r>
    <r>
      <rPr>
        <rFont val="Times New Roman"/>
        <b/>
        <color rgb="FFFF0000"/>
        <sz val="18.0"/>
      </rPr>
      <t>TBN23</t>
    </r>
    <r>
      <rPr>
        <rFont val="Times New Roman"/>
        <b/>
        <color rgb="FFFF0000"/>
        <sz val="14.0"/>
      </rPr>
      <t xml:space="preserve"> </t>
    </r>
    <r>
      <rPr>
        <rFont val="Times New Roman"/>
        <b/>
        <color theme="1"/>
        <sz val="14.0"/>
      </rPr>
      <t>HÀNG NGÀY</t>
    </r>
  </si>
  <si>
    <t>Danh</t>
  </si>
  <si>
    <t>Đào Anh</t>
  </si>
  <si>
    <t>Phạm Nguyễn Phúc</t>
  </si>
  <si>
    <t>Kha</t>
  </si>
  <si>
    <t>Nguyễn Trần Phước</t>
  </si>
  <si>
    <t>Mai Phan Thành</t>
  </si>
  <si>
    <t>Lương Trọng</t>
  </si>
  <si>
    <t>Đỗ Trọng</t>
  </si>
  <si>
    <t>Đỗ Minh</t>
  </si>
  <si>
    <t>Võ Hồng</t>
  </si>
  <si>
    <t>Đầu Dương Bảo</t>
  </si>
  <si>
    <t>Thọ</t>
  </si>
  <si>
    <t>Phạm Ngọc Minh</t>
  </si>
  <si>
    <t>Lê Minh</t>
  </si>
  <si>
    <r>
      <rPr>
        <rFont val="Times New Roman"/>
        <b/>
        <color theme="1"/>
        <sz val="14.0"/>
      </rPr>
      <t xml:space="preserve">BẢNG ĐIỂM DANH LỚP </t>
    </r>
    <r>
      <rPr>
        <rFont val="Times New Roman"/>
        <b/>
        <color rgb="FFFF0000"/>
        <sz val="18.0"/>
      </rPr>
      <t>CSSĐ23.1</t>
    </r>
    <r>
      <rPr>
        <rFont val="Times New Roman"/>
        <b/>
        <color rgb="FFFF0000"/>
        <sz val="14.0"/>
      </rPr>
      <t xml:space="preserve"> </t>
    </r>
    <r>
      <rPr>
        <rFont val="Times New Roman"/>
        <b/>
        <color theme="1"/>
        <sz val="14.0"/>
      </rPr>
      <t>HÀNG NGÀY</t>
    </r>
  </si>
  <si>
    <t>Ngô Nguyễn Hồng</t>
  </si>
  <si>
    <t>Võ Phạm Thùy</t>
  </si>
  <si>
    <t>Nguyễn Ngọc Kỳ</t>
  </si>
  <si>
    <t>Gấm</t>
  </si>
  <si>
    <t>Nguyễn Thị Ngọc</t>
  </si>
  <si>
    <t>Trần Thị Ngọc</t>
  </si>
  <si>
    <t>Trần Kim</t>
  </si>
  <si>
    <t>Hy</t>
  </si>
  <si>
    <t>Lâm Tiểu</t>
  </si>
  <si>
    <t>Nguyễn Hoàng Phi</t>
  </si>
  <si>
    <t>Lâm Kim</t>
  </si>
  <si>
    <t>Phạm Ngọc Kim</t>
  </si>
  <si>
    <t>Trương Bích</t>
  </si>
  <si>
    <t>Nguyễn Ngọc Quế</t>
  </si>
  <si>
    <t>Nguyễn Thị Kiều</t>
  </si>
  <si>
    <t>Dương Yến</t>
  </si>
  <si>
    <t>Nguyễn Thị Mỹ</t>
  </si>
  <si>
    <t>Nguyễn Ngọc Phương</t>
  </si>
  <si>
    <t>Uyên</t>
  </si>
  <si>
    <t>Phạm Hoàng Tường</t>
  </si>
  <si>
    <t>Vi</t>
  </si>
  <si>
    <t>Trần Thị Khánh</t>
  </si>
  <si>
    <t>Bùi Phương</t>
  </si>
  <si>
    <t>Bùi Thảo</t>
  </si>
  <si>
    <t>Nguyễn Phương</t>
  </si>
  <si>
    <t>Lê Nguyễn Thanh</t>
  </si>
  <si>
    <t>Trương Ngọc Khánh</t>
  </si>
  <si>
    <r>
      <rPr>
        <rFont val="Times New Roman"/>
        <b/>
        <color theme="1"/>
        <sz val="14.0"/>
      </rPr>
      <t xml:space="preserve">BẢNG ĐIỂM DANH LỚP </t>
    </r>
    <r>
      <rPr>
        <rFont val="Times New Roman"/>
        <b/>
        <color rgb="FFFF0000"/>
        <sz val="18.0"/>
      </rPr>
      <t>CSSĐ23.2</t>
    </r>
    <r>
      <rPr>
        <rFont val="Times New Roman"/>
        <b/>
        <color rgb="FFFF0000"/>
        <sz val="14.0"/>
      </rPr>
      <t xml:space="preserve"> </t>
    </r>
    <r>
      <rPr>
        <rFont val="Times New Roman"/>
        <b/>
        <color theme="1"/>
        <sz val="14.0"/>
      </rPr>
      <t>HÀNG NGÀY</t>
    </r>
  </si>
  <si>
    <t>Hoàng Minh</t>
  </si>
  <si>
    <t>Nguyễn Thị Trúc</t>
  </si>
  <si>
    <t>NL</t>
  </si>
  <si>
    <t>Diệu</t>
  </si>
  <si>
    <t>Chung Nguyễn Ánh</t>
  </si>
  <si>
    <t>Hồ Hoàng Bảo</t>
  </si>
  <si>
    <t>Nghiêm Bảo</t>
  </si>
  <si>
    <t>Lý Đình</t>
  </si>
  <si>
    <t>Hảo</t>
  </si>
  <si>
    <t>Nguyễn Thị Phượng</t>
  </si>
  <si>
    <t>Nguyễn Gia</t>
  </si>
  <si>
    <t>Trần Đoàn Ngọc</t>
  </si>
  <si>
    <t>Khiết</t>
  </si>
  <si>
    <t>Nguyễn Thị Thúy</t>
  </si>
  <si>
    <t>Lâm Nguyễn Yến</t>
  </si>
  <si>
    <t>Huỳnh Thị Thảo</t>
  </si>
  <si>
    <t>Phạm Ngọc Anh</t>
  </si>
  <si>
    <t>Trần Ngọc Anh</t>
  </si>
  <si>
    <t>Nguyễn Ngọc Cẩm</t>
  </si>
  <si>
    <t>Tiên</t>
  </si>
  <si>
    <t>Hồ Nhựt</t>
  </si>
  <si>
    <t>Huỳnh Ngọc Bảo</t>
  </si>
  <si>
    <t>Trần Bảo</t>
  </si>
  <si>
    <t>Từ Ngọc Bảo</t>
  </si>
  <si>
    <t>Huỳnh Nguyễn Thanh</t>
  </si>
  <si>
    <t>Võ Thị Bích</t>
  </si>
  <si>
    <t>Nguyễn Hoàng Tường</t>
  </si>
  <si>
    <t>La Phương Thảo</t>
  </si>
  <si>
    <t>Nguyễn Khải</t>
  </si>
  <si>
    <r>
      <rPr>
        <rFont val="Times New Roman"/>
        <b/>
        <color theme="1"/>
        <sz val="14.0"/>
      </rPr>
      <t xml:space="preserve">BẢNG ĐIỂM DANH LỚP </t>
    </r>
    <r>
      <rPr>
        <rFont val="Times New Roman"/>
        <b/>
        <color rgb="FFFF0000"/>
        <sz val="18.0"/>
      </rPr>
      <t>NHKS23</t>
    </r>
    <r>
      <rPr>
        <rFont val="Times New Roman"/>
        <b/>
        <color rgb="FFFF0000"/>
        <sz val="14.0"/>
      </rPr>
      <t xml:space="preserve"> </t>
    </r>
    <r>
      <rPr>
        <rFont val="Times New Roman"/>
        <b/>
        <color theme="1"/>
        <sz val="14.0"/>
      </rPr>
      <t>HÀNG NGÀY</t>
    </r>
  </si>
  <si>
    <t>Phan Quỳnh</t>
  </si>
  <si>
    <t>Lê Tấn</t>
  </si>
  <si>
    <t>Bửu</t>
  </si>
  <si>
    <t>Chi</t>
  </si>
  <si>
    <t>Đoàn Ánh</t>
  </si>
  <si>
    <t>Hồng</t>
  </si>
  <si>
    <t>Vũ Đức</t>
  </si>
  <si>
    <t>Lê Thị Huỳnh</t>
  </si>
  <si>
    <t>Lan</t>
  </si>
  <si>
    <t>Lê Thị Phương</t>
  </si>
  <si>
    <t>Nguyễn Trúc</t>
  </si>
  <si>
    <t>Trương Thị Trúc</t>
  </si>
  <si>
    <t>Bùi Văn</t>
  </si>
  <si>
    <t>Nguyễn Thị Mẫn</t>
  </si>
  <si>
    <t>Nghi</t>
  </si>
  <si>
    <t>Thái Nguyễn Yến</t>
  </si>
  <si>
    <t>Khổng Minh</t>
  </si>
  <si>
    <t>Phát</t>
  </si>
  <si>
    <t>Nguyễn Thị Như</t>
  </si>
  <si>
    <t>Quỳnh</t>
  </si>
  <si>
    <t>Trần Tú</t>
  </si>
  <si>
    <t>Nguyễn Lý Đông</t>
  </si>
  <si>
    <t>Trung</t>
  </si>
  <si>
    <t>Nguyễn Phước</t>
  </si>
  <si>
    <t>Đỗ Trần Thúy</t>
  </si>
  <si>
    <t>Nguyễn Lư Quốc</t>
  </si>
  <si>
    <t>Vương</t>
  </si>
  <si>
    <t>Nguyễn Mỹ</t>
  </si>
  <si>
    <t>Võ Thanh</t>
  </si>
  <si>
    <t>Xuân</t>
  </si>
  <si>
    <t>Nguyễn Minh Như</t>
  </si>
  <si>
    <t>Ý</t>
  </si>
  <si>
    <t>Lê Hoàng</t>
  </si>
  <si>
    <t>Lưu Quỳnh</t>
  </si>
  <si>
    <t>Lê Nguyễn Gia</t>
  </si>
  <si>
    <t>Đại</t>
  </si>
  <si>
    <t>Tavan Hoàng</t>
  </si>
  <si>
    <r>
      <rPr>
        <rFont val="Times New Roman"/>
        <b/>
        <color theme="1"/>
        <sz val="14.0"/>
      </rPr>
      <t xml:space="preserve">BẢNG ĐIỂM DANH LỚP </t>
    </r>
    <r>
      <rPr>
        <rFont val="Times New Roman"/>
        <b/>
        <color rgb="FFFF0000"/>
        <sz val="18.0"/>
      </rPr>
      <t>KTML23</t>
    </r>
    <r>
      <rPr>
        <rFont val="Times New Roman"/>
        <b/>
        <color rgb="FFFF0000"/>
        <sz val="14.0"/>
      </rPr>
      <t xml:space="preserve"> </t>
    </r>
    <r>
      <rPr>
        <rFont val="Times New Roman"/>
        <b/>
        <color theme="1"/>
        <sz val="14.0"/>
      </rPr>
      <t>HÀNG NGÀY</t>
    </r>
  </si>
  <si>
    <t>Hồ Thanh</t>
  </si>
  <si>
    <t>Bằng</t>
  </si>
  <si>
    <t>Phạm Khánh</t>
  </si>
  <si>
    <t>Trần Nguyễn Trung</t>
  </si>
  <si>
    <t>Hậu</t>
  </si>
  <si>
    <t>Nguyễn Thế Trung</t>
  </si>
  <si>
    <t>Hiếu</t>
  </si>
  <si>
    <t>Ngô Quốc</t>
  </si>
  <si>
    <t>Nguyễn Trần Minh</t>
  </si>
  <si>
    <t>Nguyễn Hoàng Tấn</t>
  </si>
  <si>
    <t>Nghiêm Đăng</t>
  </si>
  <si>
    <t>Khoa</t>
  </si>
  <si>
    <t>Nguyễn Bảo Tấn</t>
  </si>
  <si>
    <t>Lê Thế</t>
  </si>
  <si>
    <t>Lê Thiện</t>
  </si>
  <si>
    <t>Trần Nhật</t>
  </si>
  <si>
    <t>Nguyễn Huỳnh</t>
  </si>
  <si>
    <t>Nguyễn Đức</t>
  </si>
  <si>
    <t>Phạm Trung</t>
  </si>
  <si>
    <t>Cao Ngô Thành</t>
  </si>
  <si>
    <t>Nguyễn Đắc</t>
  </si>
  <si>
    <t>Vũ</t>
  </si>
  <si>
    <r>
      <rPr>
        <rFont val="Times New Roman"/>
        <b/>
        <color theme="1"/>
        <sz val="14.0"/>
      </rPr>
      <t xml:space="preserve">BẢNG ĐIỂM DANH LỚP </t>
    </r>
    <r>
      <rPr>
        <rFont val="Times New Roman"/>
        <b/>
        <color rgb="FFFF0000"/>
        <sz val="18.0"/>
      </rPr>
      <t>CKCT23.2</t>
    </r>
    <r>
      <rPr>
        <rFont val="Times New Roman"/>
        <b/>
        <color rgb="FFFF0000"/>
        <sz val="14.0"/>
      </rPr>
      <t xml:space="preserve"> </t>
    </r>
    <r>
      <rPr>
        <rFont val="Times New Roman"/>
        <b/>
        <color theme="1"/>
        <sz val="14.0"/>
      </rPr>
      <t>HÀNG NGÀY</t>
    </r>
  </si>
  <si>
    <t>Lương Thanh Bình</t>
  </si>
  <si>
    <t>Nguyễn Tuấn</t>
  </si>
  <si>
    <t>Nguyễn Anh</t>
  </si>
  <si>
    <t>Cao Văn</t>
  </si>
  <si>
    <t>Lâm Thanh</t>
  </si>
  <si>
    <t>Hoài</t>
  </si>
  <si>
    <t>Huỳnh Nhật</t>
  </si>
  <si>
    <t>Trần Duy</t>
  </si>
  <si>
    <t>Lương Tấn</t>
  </si>
  <si>
    <t>Nguyễn Trí</t>
  </si>
  <si>
    <t>Trần Tuấn</t>
  </si>
  <si>
    <t>Nguyễn Công</t>
  </si>
  <si>
    <t>Lê Hồng</t>
  </si>
  <si>
    <t>Phong</t>
  </si>
  <si>
    <t>Phạm Lê Hồng</t>
  </si>
  <si>
    <t>Bùi Ngọc Tấn</t>
  </si>
  <si>
    <t>Phan Văn</t>
  </si>
  <si>
    <t>Tân</t>
  </si>
  <si>
    <t>Kiều Quốc</t>
  </si>
  <si>
    <t>Trương Minh</t>
  </si>
  <si>
    <t>Nguyễn Cao</t>
  </si>
  <si>
    <t>Tín</t>
  </si>
  <si>
    <t>Trần Đức</t>
  </si>
  <si>
    <r>
      <rPr>
        <rFont val="Times New Roman"/>
        <b/>
        <color theme="1"/>
        <sz val="14.0"/>
      </rPr>
      <t xml:space="preserve">BẢNG ĐIỂM DANH LỚP </t>
    </r>
    <r>
      <rPr>
        <rFont val="Times New Roman"/>
        <b/>
        <color rgb="FFFF0000"/>
        <sz val="18.0"/>
      </rPr>
      <t>CKĐL23</t>
    </r>
    <r>
      <rPr>
        <rFont val="Times New Roman"/>
        <b/>
        <color rgb="FFFF0000"/>
        <sz val="14.0"/>
      </rPr>
      <t xml:space="preserve"> </t>
    </r>
    <r>
      <rPr>
        <rFont val="Times New Roman"/>
        <b/>
        <color theme="1"/>
        <sz val="14.0"/>
      </rPr>
      <t>HÀNG NGÀY</t>
    </r>
  </si>
  <si>
    <t>Trịnh Gia</t>
  </si>
  <si>
    <t>Phương Thái</t>
  </si>
  <si>
    <t>Lê Quốc</t>
  </si>
  <si>
    <t>Huỳnh Phúc</t>
  </si>
  <si>
    <t>Hồ Thiên</t>
  </si>
  <si>
    <t>Đinh Võ Huy</t>
  </si>
  <si>
    <t>Trần Châu Gia</t>
  </si>
  <si>
    <t>Nguyễn Ngọc Bảo</t>
  </si>
  <si>
    <t>Nguyễn Hoàng Tuấn</t>
  </si>
  <si>
    <t>Lân</t>
  </si>
  <si>
    <t>Trương Phúc</t>
  </si>
  <si>
    <t>Đặng Hoàng</t>
  </si>
  <si>
    <t>Lê Huỳnh</t>
  </si>
  <si>
    <t>Hoàng Trọng</t>
  </si>
  <si>
    <t>Trần Nguyễn Gia</t>
  </si>
  <si>
    <t>Trà Hữu</t>
  </si>
  <si>
    <t>Nguyễn Gia Huy</t>
  </si>
  <si>
    <t>Ngô Tấn</t>
  </si>
  <si>
    <t>Trần Hoàng</t>
  </si>
  <si>
    <t>Nguyễn Phú</t>
  </si>
  <si>
    <t>Lâm Quang</t>
  </si>
  <si>
    <r>
      <rPr>
        <rFont val="Times New Roman"/>
        <b/>
        <color theme="1"/>
        <sz val="14.0"/>
      </rPr>
      <t xml:space="preserve">BẢNG ĐIỂM DANH LỚP </t>
    </r>
    <r>
      <rPr>
        <rFont val="Times New Roman"/>
        <b/>
        <color rgb="FFFF0000"/>
        <sz val="18.0"/>
      </rPr>
      <t>CNOT23.1</t>
    </r>
    <r>
      <rPr>
        <rFont val="Times New Roman"/>
        <b/>
        <color rgb="FFFF0000"/>
        <sz val="14.0"/>
      </rPr>
      <t xml:space="preserve"> </t>
    </r>
    <r>
      <rPr>
        <rFont val="Times New Roman"/>
        <b/>
        <color theme="1"/>
        <sz val="14.0"/>
      </rPr>
      <t>HÀNG NGÀY</t>
    </r>
  </si>
  <si>
    <t>Vũ Xuân</t>
  </si>
  <si>
    <t>Phan Huy</t>
  </si>
  <si>
    <t>Hoàng Sỹ Đức</t>
  </si>
  <si>
    <t>Lê Dương Khánh</t>
  </si>
  <si>
    <t>Hồ Trung</t>
  </si>
  <si>
    <t>Trịnh Minh</t>
  </si>
  <si>
    <t>Phạm Vũ Tuấn</t>
  </si>
  <si>
    <t>Trần Trọng</t>
  </si>
  <si>
    <t>Dương Quang</t>
  </si>
  <si>
    <t>Huỳnh Gia</t>
  </si>
  <si>
    <t>Thạch Nguyễn Thanh</t>
  </si>
  <si>
    <t>Trần Văn</t>
  </si>
  <si>
    <t>Vạn</t>
  </si>
  <si>
    <t>Nguyễn Thái</t>
  </si>
  <si>
    <t>Vĩ</t>
  </si>
  <si>
    <r>
      <rPr>
        <rFont val="Times New Roman"/>
        <b/>
        <color theme="1"/>
        <sz val="14.0"/>
      </rPr>
      <t xml:space="preserve">BẢNG ĐIỂM DANH LỚP </t>
    </r>
    <r>
      <rPr>
        <rFont val="Times New Roman"/>
        <b/>
        <color rgb="FFFF0000"/>
        <sz val="18.0"/>
      </rPr>
      <t>CNOT23.2</t>
    </r>
    <r>
      <rPr>
        <rFont val="Times New Roman"/>
        <b/>
        <color rgb="FFFF0000"/>
        <sz val="14.0"/>
      </rPr>
      <t xml:space="preserve"> </t>
    </r>
    <r>
      <rPr>
        <rFont val="Times New Roman"/>
        <b/>
        <color theme="1"/>
        <sz val="14.0"/>
      </rPr>
      <t>HÀNG NGÀY</t>
    </r>
  </si>
  <si>
    <t>Trần Nguyễn Quốc</t>
  </si>
  <si>
    <t>Nguyễn Hữu Tuấn</t>
  </si>
  <si>
    <t>Hoàng Trần Tiến</t>
  </si>
  <si>
    <t>Lê Ngọc Nguyên</t>
  </si>
  <si>
    <t>Phạm Hoàng Thái</t>
  </si>
  <si>
    <t>Nguyễn Bá</t>
  </si>
  <si>
    <t>Đức</t>
  </si>
  <si>
    <t>Nguyễn Vũ Khánh</t>
  </si>
  <si>
    <t>Bùi Lê Trường</t>
  </si>
  <si>
    <t>Giang</t>
  </si>
  <si>
    <t>Nguyễn Hồng Anh</t>
  </si>
  <si>
    <t>Trần Kiến</t>
  </si>
  <si>
    <t>Hoa</t>
  </si>
  <si>
    <t>Châu Hà Gia</t>
  </si>
  <si>
    <t>Thạch Lê Minh</t>
  </si>
  <si>
    <t>Vũ Lê Đăng</t>
  </si>
  <si>
    <t>Kiên</t>
  </si>
  <si>
    <t>Trần Tấn</t>
  </si>
  <si>
    <t>Hà Ngọc</t>
  </si>
  <si>
    <t>Phan Hồng</t>
  </si>
  <si>
    <t>Huỳnh Thanh</t>
  </si>
  <si>
    <t>Nguyễn La Thanh</t>
  </si>
  <si>
    <t>Phạm Lê Hoàng</t>
  </si>
  <si>
    <t>Trương Thanh</t>
  </si>
  <si>
    <t>Đặng Đông</t>
  </si>
  <si>
    <t>Trần Công</t>
  </si>
  <si>
    <t>Trần Thiện</t>
  </si>
  <si>
    <t>Lương Nguyễn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</si>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</sst>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b/>
      <sz val="12.0"/>
      <color rgb="FFFF9900"/>
      <name val="Times New Roman"/>
    </font>
    <font>
      <b/>
      <sz val="12.0"/>
      <color rgb="FF0070C0"/>
      <name val="Times New Roman"/>
    </font>
    <font>
      <b/>
      <sz val="12.0"/>
      <color rgb="FF000000"/>
      <name val="Times New Roman"/>
    </font>
    <font>
      <b/>
      <sz val="12.0"/>
      <color rgb="FF938953"/>
      <name val="Times New Roman"/>
    </font>
    <font>
      <sz val="14.0"/>
      <color rgb="FF000000"/>
      <name val="Times New Roman"/>
    </font>
    <font>
      <b/>
      <sz val="13.0"/>
      <color rgb="FFC00000"/>
      <name val="Times New Roman"/>
    </font>
    <font>
      <b/>
      <sz val="13.0"/>
      <color rgb="FFFF9900"/>
      <name val="Times New Roman"/>
    </font>
    <font>
      <sz val="14.0"/>
      <color rgb="FFC00000"/>
      <name val="Times New Roman"/>
    </font>
    <font>
      <sz val="13.0"/>
      <color rgb="FFFF0000"/>
      <name val="Times New Roman"/>
    </font>
    <font>
      <sz val="13.0"/>
      <color rgb="FF000000"/>
      <name val="Times New Roman"/>
    </font>
    <font>
      <b/>
      <sz val="10.0"/>
      <color rgb="FF000000"/>
      <name val="Times New Roman"/>
    </font>
    <font>
      <b/>
      <sz val="14.0"/>
      <color rgb="FF980000"/>
      <name val="Times New Roman"/>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225">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readingOrder="0" vertical="center"/>
    </xf>
    <xf borderId="29" fillId="3" fontId="9" numFmtId="0" xfId="0" applyAlignment="1" applyBorder="1" applyFont="1">
      <alignment horizontal="left" readingOrder="0" vertical="center"/>
    </xf>
    <xf borderId="30" fillId="3" fontId="35" numFmtId="0" xfId="0" applyAlignment="1" applyBorder="1" applyFont="1">
      <alignment horizontal="left" readingOrder="0" vertical="center"/>
    </xf>
    <xf borderId="4" fillId="3" fontId="36" numFmtId="0" xfId="0" applyAlignment="1" applyBorder="1" applyFont="1">
      <alignment horizontal="center" vertical="center"/>
    </xf>
    <xf borderId="4" fillId="8" fontId="36" numFmtId="0" xfId="0" applyAlignment="1" applyBorder="1" applyFill="1" applyFont="1">
      <alignment horizontal="center" readingOrder="0" vertical="center"/>
    </xf>
    <xf borderId="4" fillId="3" fontId="36" numFmtId="0" xfId="0" applyAlignment="1" applyBorder="1" applyFont="1">
      <alignment horizontal="center" readingOrder="0" vertical="center"/>
    </xf>
    <xf borderId="4" fillId="0" fontId="32" numFmtId="0" xfId="0" applyAlignment="1" applyBorder="1" applyFont="1">
      <alignment horizontal="center" vertical="center"/>
    </xf>
    <xf borderId="4" fillId="8" fontId="36" numFmtId="0" xfId="0" applyAlignment="1" applyBorder="1" applyFont="1">
      <alignment horizontal="center" vertical="center"/>
    </xf>
    <xf borderId="31" fillId="0" fontId="7" numFmtId="0" xfId="0" applyAlignment="1" applyBorder="1" applyFont="1">
      <alignment vertical="center"/>
    </xf>
    <xf borderId="0" fillId="0" fontId="7" numFmtId="0" xfId="0" applyAlignment="1" applyFont="1">
      <alignment vertical="center"/>
    </xf>
    <xf borderId="4" fillId="0" fontId="37" numFmtId="0" xfId="0" applyAlignment="1" applyBorder="1" applyFont="1">
      <alignment horizontal="center" shrinkToFit="0" vertical="center" wrapText="1"/>
    </xf>
    <xf borderId="4" fillId="3" fontId="38" numFmtId="166" xfId="0" applyAlignment="1" applyBorder="1" applyFont="1" applyNumberFormat="1">
      <alignment horizontal="center" readingOrder="0" vertical="center"/>
    </xf>
    <xf borderId="29" fillId="3" fontId="38" numFmtId="0" xfId="0" applyAlignment="1" applyBorder="1" applyFont="1">
      <alignment horizontal="left" readingOrder="0" vertical="center"/>
    </xf>
    <xf borderId="30" fillId="3" fontId="39" numFmtId="0" xfId="0" applyAlignment="1" applyBorder="1" applyFont="1">
      <alignment horizontal="left" readingOrder="0" vertical="center"/>
    </xf>
    <xf borderId="4" fillId="3" fontId="40" numFmtId="0" xfId="0" applyAlignment="1" applyBorder="1" applyFont="1">
      <alignment horizontal="center" vertical="center"/>
    </xf>
    <xf borderId="4" fillId="8" fontId="40" numFmtId="0" xfId="0" applyAlignment="1" applyBorder="1" applyFont="1">
      <alignment horizontal="center" vertical="center"/>
    </xf>
    <xf borderId="4" fillId="3" fontId="40" numFmtId="0" xfId="0" applyAlignment="1" applyBorder="1" applyFont="1">
      <alignment horizontal="center" readingOrder="0" vertical="center"/>
    </xf>
    <xf borderId="4" fillId="0" fontId="41" numFmtId="0" xfId="0" applyAlignment="1" applyBorder="1" applyFont="1">
      <alignment horizontal="center" vertical="center"/>
    </xf>
    <xf borderId="0" fillId="0" fontId="41" numFmtId="0" xfId="0" applyAlignment="1" applyFont="1">
      <alignment vertical="center"/>
    </xf>
    <xf borderId="0" fillId="0" fontId="41" numFmtId="0" xfId="0" applyAlignment="1" applyFont="1">
      <alignment horizontal="center" vertical="center"/>
    </xf>
    <xf borderId="0" fillId="0" fontId="41" numFmtId="0" xfId="0" applyAlignment="1" applyFont="1">
      <alignment horizontal="center"/>
    </xf>
    <xf borderId="4" fillId="3" fontId="9" numFmtId="1" xfId="0" applyAlignment="1" applyBorder="1" applyFont="1" applyNumberFormat="1">
      <alignment horizontal="center" readingOrder="0" vertical="center"/>
    </xf>
    <xf borderId="29" fillId="3" fontId="9" numFmtId="0" xfId="0" applyAlignment="1" applyBorder="1" applyFont="1">
      <alignment horizontal="left" readingOrder="0" shrinkToFit="0" vertical="center" wrapText="1"/>
    </xf>
    <xf borderId="29" fillId="3" fontId="36" numFmtId="0" xfId="0" applyAlignment="1" applyBorder="1" applyFont="1">
      <alignment horizontal="center" vertical="center"/>
    </xf>
    <xf borderId="32" fillId="3" fontId="36" numFmtId="0" xfId="0" applyAlignment="1" applyBorder="1" applyFont="1">
      <alignment horizontal="center" vertical="center"/>
    </xf>
    <xf borderId="33" fillId="3" fontId="36" numFmtId="0" xfId="0" applyAlignment="1" applyBorder="1" applyFont="1">
      <alignment horizontal="center" vertical="center"/>
    </xf>
    <xf borderId="4" fillId="3" fontId="36" numFmtId="0" xfId="0" applyAlignment="1" applyBorder="1" applyFont="1">
      <alignment vertical="center"/>
    </xf>
    <xf borderId="34" fillId="3" fontId="36" numFmtId="0" xfId="0" applyAlignment="1" applyBorder="1" applyFont="1">
      <alignment horizontal="center" vertical="center"/>
    </xf>
    <xf borderId="34" fillId="3" fontId="36" numFmtId="0" xfId="0" applyAlignment="1" applyBorder="1" applyFont="1">
      <alignment horizontal="center" readingOrder="0" vertical="center"/>
    </xf>
    <xf borderId="4" fillId="8" fontId="40" numFmtId="0" xfId="0" applyAlignment="1" applyBorder="1" applyFont="1">
      <alignment horizontal="center"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5" fillId="0" fontId="7" numFmtId="0" xfId="0" applyAlignment="1" applyBorder="1" applyFont="1">
      <alignment horizontal="center" vertical="center"/>
    </xf>
    <xf borderId="5" fillId="0" fontId="42" numFmtId="0" xfId="0" applyAlignment="1" applyBorder="1" applyFont="1">
      <alignment horizontal="center" vertical="center"/>
    </xf>
    <xf borderId="0" fillId="0" fontId="43" numFmtId="0" xfId="0" applyAlignment="1" applyFont="1">
      <alignment horizontal="center" shrinkToFit="0" vertical="center" wrapText="1"/>
    </xf>
    <xf borderId="0" fillId="0" fontId="43"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30" fillId="3" fontId="30" numFmtId="0" xfId="0" applyAlignment="1" applyBorder="1" applyFont="1">
      <alignment horizontal="left" readingOrder="0" vertical="center"/>
    </xf>
    <xf borderId="4" fillId="3" fontId="38" numFmtId="1" xfId="0" applyAlignment="1" applyBorder="1" applyFont="1" applyNumberFormat="1">
      <alignment horizontal="left" readingOrder="0" shrinkToFit="0" vertical="center" wrapText="1"/>
    </xf>
    <xf borderId="33" fillId="3" fontId="36" numFmtId="0" xfId="0" applyAlignment="1" applyBorder="1" applyFont="1">
      <alignment horizontal="center" readingOrder="0" vertical="center"/>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29" fillId="3" fontId="9" numFmtId="0" xfId="0" applyAlignment="1" applyBorder="1" applyFont="1">
      <alignment horizontal="left" shrinkToFit="0" vertical="center" wrapText="1"/>
    </xf>
    <xf borderId="30" fillId="3" fontId="31" numFmtId="0" xfId="0" applyAlignment="1" applyBorder="1" applyFont="1">
      <alignment readingOrder="0" vertical="center"/>
    </xf>
    <xf borderId="30" fillId="3" fontId="39"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29" fillId="3" fontId="38" numFmtId="0" xfId="0" applyAlignment="1" applyBorder="1" applyFont="1">
      <alignment horizontal="left" readingOrder="0" shrinkToFit="0" vertical="center" wrapText="1"/>
    </xf>
    <xf borderId="30" fillId="3" fontId="39" numFmtId="0" xfId="0" applyAlignment="1" applyBorder="1" applyFont="1">
      <alignment readingOrder="0" vertical="center"/>
    </xf>
    <xf borderId="29" fillId="3" fontId="36" numFmtId="0" xfId="0" applyAlignment="1" applyBorder="1" applyFont="1">
      <alignment horizontal="center" readingOrder="0" vertical="center"/>
    </xf>
    <xf borderId="4" fillId="3" fontId="36"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30" fillId="3" fontId="31" numFmtId="0" xfId="0" applyAlignment="1" applyBorder="1" applyFont="1">
      <alignment horizontal="left" readingOrder="0" vertical="center"/>
    </xf>
    <xf borderId="4" fillId="3" fontId="38" numFmtId="1" xfId="0" applyAlignment="1" applyBorder="1" applyFont="1" applyNumberFormat="1">
      <alignment horizontal="center" readingOrder="0"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32" fillId="3" fontId="36" numFmtId="0" xfId="0" applyAlignment="1" applyBorder="1" applyFont="1">
      <alignment horizontal="center" readingOrder="0"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1" fillId="0" fontId="7" numFmtId="0" xfId="0" applyAlignment="1" applyBorder="1" applyFont="1">
      <alignment horizontal="center" vertical="center"/>
    </xf>
    <xf borderId="4" fillId="3" fontId="9" numFmtId="1" xfId="0" applyAlignment="1" applyBorder="1" applyFont="1" applyNumberFormat="1">
      <alignment horizontal="center"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9" numFmtId="0" xfId="0" applyAlignment="1" applyBorder="1" applyFill="1" applyFont="1">
      <alignment horizontal="center"/>
    </xf>
    <xf borderId="35" fillId="9" fontId="9" numFmtId="0" xfId="0" applyAlignment="1" applyBorder="1" applyFont="1">
      <alignment horizontal="left"/>
    </xf>
    <xf borderId="36" fillId="9" fontId="31" numFmtId="0" xfId="0" applyAlignment="1" applyBorder="1" applyFont="1">
      <alignment horizontal="left"/>
    </xf>
    <xf borderId="0" fillId="0" fontId="1" numFmtId="0" xfId="0" applyAlignment="1" applyFont="1">
      <alignment vertical="center"/>
    </xf>
    <xf borderId="26" fillId="0" fontId="45" numFmtId="0" xfId="0" applyAlignment="1" applyBorder="1" applyFont="1">
      <alignment horizontal="center" vertical="center"/>
    </xf>
    <xf borderId="23" fillId="0" fontId="45" numFmtId="0" xfId="0" applyAlignment="1" applyBorder="1" applyFont="1">
      <alignment horizontal="left" vertical="center"/>
    </xf>
    <xf borderId="28" fillId="0" fontId="45" numFmtId="0" xfId="0" applyAlignment="1" applyBorder="1" applyFont="1">
      <alignment horizontal="left" vertical="center"/>
    </xf>
    <xf borderId="5" fillId="0" fontId="9" numFmtId="0" xfId="0" applyAlignment="1" applyBorder="1" applyFont="1">
      <alignment horizontal="left" readingOrder="0" shrinkToFit="0" vertical="center" wrapText="1"/>
    </xf>
    <xf borderId="29" fillId="3" fontId="10" numFmtId="0" xfId="0" applyAlignment="1" applyBorder="1" applyFont="1">
      <alignment horizontal="left" readingOrder="0" vertical="center"/>
    </xf>
    <xf borderId="35" fillId="9" fontId="10" numFmtId="0" xfId="0" applyAlignment="1" applyBorder="1" applyFont="1">
      <alignment horizontal="left" readingOrder="0"/>
    </xf>
    <xf borderId="29" fillId="3" fontId="1" numFmtId="0" xfId="0" applyAlignment="1" applyBorder="1" applyFont="1">
      <alignment horizontal="left" readingOrder="0" vertical="center"/>
    </xf>
    <xf borderId="30" fillId="3" fontId="46" numFmtId="0" xfId="0" applyAlignment="1" applyBorder="1" applyFont="1">
      <alignment horizontal="left" readingOrder="0" vertical="center"/>
    </xf>
    <xf borderId="7" fillId="0" fontId="35" numFmtId="0" xfId="0" applyAlignment="1" applyBorder="1" applyFont="1">
      <alignment horizontal="left" readingOrder="0" vertical="center"/>
    </xf>
    <xf borderId="30" fillId="3" fontId="46" numFmtId="0" xfId="0" applyAlignment="1" applyBorder="1" applyFont="1">
      <alignment horizontal="left" vertical="center"/>
    </xf>
    <xf borderId="35" fillId="9" fontId="1" numFmtId="0" xfId="0" applyAlignment="1" applyBorder="1" applyFont="1">
      <alignment horizontal="left"/>
    </xf>
    <xf borderId="36" fillId="9" fontId="2" numFmtId="0" xfId="0" applyAlignment="1" applyBorder="1" applyFont="1">
      <alignment horizontal="left"/>
    </xf>
    <xf borderId="30" fillId="3" fontId="20" numFmtId="0" xfId="0" applyAlignment="1" applyBorder="1" applyFont="1">
      <alignment horizontal="left" readingOrder="0" vertical="center"/>
    </xf>
    <xf borderId="29" fillId="3" fontId="37" numFmtId="0" xfId="0" applyAlignment="1" applyBorder="1" applyFont="1">
      <alignment horizontal="left" readingOrder="0" vertical="center"/>
    </xf>
    <xf borderId="30" fillId="3" fontId="47" numFmtId="0" xfId="0" applyAlignment="1" applyBorder="1" applyFont="1">
      <alignment horizontal="left" readingOrder="0" vertical="center"/>
    </xf>
    <xf borderId="34" fillId="9" fontId="9" numFmtId="0" xfId="0" applyAlignment="1" applyBorder="1" applyFont="1">
      <alignment horizontal="center" readingOrder="0"/>
    </xf>
    <xf borderId="35" fillId="9" fontId="1" numFmtId="0" xfId="0" applyAlignment="1" applyBorder="1" applyFont="1">
      <alignment horizontal="left" readingOrder="0"/>
    </xf>
    <xf borderId="36" fillId="9" fontId="20" numFmtId="0" xfId="0" applyAlignment="1" applyBorder="1" applyFont="1">
      <alignment horizontal="left" readingOrder="0"/>
    </xf>
    <xf borderId="36" fillId="9" fontId="20" numFmtId="0" xfId="0" applyAlignment="1" applyBorder="1" applyFont="1">
      <alignment horizontal="left"/>
    </xf>
    <xf borderId="35" fillId="9" fontId="9" numFmtId="0" xfId="0" applyAlignment="1" applyBorder="1" applyFont="1">
      <alignment horizontal="left" readingOrder="0"/>
    </xf>
    <xf borderId="36" fillId="9" fontId="31" numFmtId="0" xfId="0" applyAlignment="1" applyBorder="1" applyFont="1">
      <alignment horizontal="left" readingOrder="0"/>
    </xf>
    <xf borderId="26" fillId="0" fontId="45" numFmtId="0" xfId="0" applyAlignment="1" applyBorder="1" applyFont="1">
      <alignment horizontal="center" readingOrder="0" vertical="center"/>
    </xf>
    <xf borderId="23" fillId="0" fontId="45" numFmtId="0" xfId="0" applyAlignment="1" applyBorder="1" applyFont="1">
      <alignment horizontal="left" readingOrder="0" vertical="center"/>
    </xf>
    <xf borderId="28" fillId="0" fontId="45" numFmtId="0" xfId="0" applyAlignment="1" applyBorder="1" applyFont="1">
      <alignment horizontal="left" readingOrder="0" vertical="center"/>
    </xf>
    <xf borderId="36" fillId="9" fontId="30" numFmtId="0" xfId="0" applyAlignment="1" applyBorder="1" applyFont="1">
      <alignment horizontal="left" readingOrder="0"/>
    </xf>
    <xf borderId="36" fillId="9" fontId="35" numFmtId="0" xfId="0" applyAlignment="1" applyBorder="1" applyFont="1">
      <alignment horizontal="left" readingOrder="0"/>
    </xf>
    <xf borderId="26" fillId="0" fontId="9" numFmtId="0" xfId="0" applyAlignment="1" applyBorder="1" applyFont="1">
      <alignment horizontal="center" readingOrder="0"/>
    </xf>
    <xf borderId="26" fillId="0" fontId="9" numFmtId="0" xfId="0" applyAlignment="1" applyBorder="1" applyFont="1">
      <alignment horizontal="center"/>
    </xf>
    <xf borderId="36" fillId="9" fontId="30" numFmtId="0" xfId="0" applyAlignment="1" applyBorder="1" applyFont="1">
      <alignment horizontal="left"/>
    </xf>
    <xf borderId="4" fillId="3" fontId="10" numFmtId="1" xfId="0" applyAlignment="1" applyBorder="1" applyFont="1" applyNumberFormat="1">
      <alignment horizontal="center" readingOrder="0" vertical="center"/>
    </xf>
    <xf borderId="30" fillId="3" fontId="48" numFmtId="0" xfId="0" applyAlignment="1" applyBorder="1" applyFont="1">
      <alignment horizontal="left" readingOrder="0" vertical="center"/>
    </xf>
    <xf borderId="4" fillId="0" fontId="49" numFmtId="0" xfId="0" applyAlignment="1" applyBorder="1" applyFont="1">
      <alignment horizontal="center" shrinkToFit="0" vertical="center" wrapText="1"/>
    </xf>
    <xf borderId="30" fillId="3" fontId="10" numFmtId="0" xfId="0" applyAlignment="1" applyBorder="1" applyFont="1">
      <alignment horizontal="left" readingOrder="0" vertical="center"/>
    </xf>
    <xf borderId="0" fillId="0" fontId="32" numFmtId="0" xfId="0" applyAlignment="1" applyFont="1">
      <alignment vertical="center"/>
    </xf>
    <xf borderId="0" fillId="0" fontId="32" numFmtId="0" xfId="0" applyAlignment="1" applyFont="1">
      <alignment horizontal="center" vertical="center"/>
    </xf>
    <xf borderId="0" fillId="0" fontId="32" numFmtId="0" xfId="0" applyAlignment="1" applyFont="1">
      <alignment horizontal="center"/>
    </xf>
    <xf borderId="0" fillId="0" fontId="32" numFmtId="0" xfId="0" applyAlignment="1" applyFont="1">
      <alignment horizontal="center" readingOrder="0"/>
    </xf>
    <xf borderId="36" fillId="9" fontId="48" numFmtId="0" xfId="0" applyAlignment="1" applyBorder="1" applyFont="1">
      <alignment horizontal="left" readingOrder="0"/>
    </xf>
    <xf borderId="23" fillId="0" fontId="9" numFmtId="0" xfId="0" applyAlignment="1" applyBorder="1" applyFont="1">
      <alignment horizontal="left" readingOrder="0"/>
    </xf>
    <xf borderId="28" fillId="0" fontId="31" numFmtId="0" xfId="0" applyAlignment="1" applyBorder="1" applyFont="1">
      <alignment horizontal="left" readingOrder="0"/>
    </xf>
    <xf borderId="36" fillId="9" fontId="35" numFmtId="0" xfId="0" applyAlignment="1" applyBorder="1" applyFont="1">
      <alignment horizontal="left"/>
    </xf>
    <xf borderId="31" fillId="0" fontId="41" numFmtId="0" xfId="0" applyAlignment="1" applyBorder="1" applyFont="1">
      <alignment vertical="center"/>
    </xf>
    <xf borderId="4" fillId="0" fontId="1" numFmtId="0" xfId="0" applyAlignment="1" applyBorder="1" applyFont="1">
      <alignment horizontal="center" readingOrder="0" shrinkToFit="0" vertical="center" wrapText="1"/>
    </xf>
    <xf borderId="4" fillId="0" fontId="50" numFmtId="0" xfId="0" applyAlignment="1" applyBorder="1" applyFont="1">
      <alignment horizontal="center" shrinkToFit="0" vertical="center" wrapText="1"/>
    </xf>
    <xf borderId="4" fillId="3" fontId="45" numFmtId="1" xfId="0" applyAlignment="1" applyBorder="1" applyFont="1" applyNumberFormat="1">
      <alignment horizontal="center" readingOrder="0" vertical="center"/>
    </xf>
    <xf borderId="29" fillId="3" fontId="45" numFmtId="0" xfId="0" applyAlignment="1" applyBorder="1" applyFont="1">
      <alignment horizontal="left" readingOrder="0" vertical="center"/>
    </xf>
    <xf borderId="4" fillId="3" fontId="51" numFmtId="0" xfId="0" applyAlignment="1" applyBorder="1" applyFont="1">
      <alignment horizontal="center" vertical="center"/>
    </xf>
    <xf borderId="4" fillId="3" fontId="51" numFmtId="0" xfId="0" applyAlignment="1" applyBorder="1" applyFont="1">
      <alignment horizontal="center" readingOrder="0" vertical="center"/>
    </xf>
    <xf borderId="4" fillId="0" fontId="43" numFmtId="0" xfId="0" applyAlignment="1" applyBorder="1" applyFont="1">
      <alignment horizontal="center" vertical="center"/>
    </xf>
    <xf borderId="0" fillId="0" fontId="43" numFmtId="0" xfId="0" applyAlignment="1" applyFont="1">
      <alignment vertical="center"/>
    </xf>
    <xf borderId="0" fillId="0" fontId="43" numFmtId="0" xfId="0" applyAlignment="1" applyFont="1">
      <alignment horizontal="center" vertical="center"/>
    </xf>
    <xf borderId="0" fillId="0" fontId="43" numFmtId="0" xfId="0" applyAlignment="1" applyFont="1">
      <alignment horizontal="center"/>
    </xf>
    <xf borderId="4" fillId="0" fontId="37" numFmtId="0" xfId="0" applyAlignment="1" applyBorder="1" applyFont="1">
      <alignment horizontal="center" readingOrder="0" shrinkToFit="0" vertical="center" wrapText="1"/>
    </xf>
    <xf borderId="34" fillId="9" fontId="38" numFmtId="0" xfId="0" applyAlignment="1" applyBorder="1" applyFont="1">
      <alignment horizontal="center" readingOrder="0"/>
    </xf>
    <xf borderId="35" fillId="9" fontId="38" numFmtId="0" xfId="0" applyAlignment="1" applyBorder="1" applyFont="1">
      <alignment horizontal="left" readingOrder="0"/>
    </xf>
    <xf borderId="36" fillId="9" fontId="39" numFmtId="0" xfId="0" applyAlignment="1" applyBorder="1" applyFont="1">
      <alignment horizontal="left" readingOrder="0"/>
    </xf>
    <xf borderId="29" fillId="3" fontId="40" numFmtId="0" xfId="0" applyAlignment="1" applyBorder="1" applyFont="1">
      <alignment horizontal="center" readingOrder="0" vertical="center"/>
    </xf>
    <xf borderId="34" fillId="9" fontId="45" numFmtId="0" xfId="0" applyAlignment="1" applyBorder="1" applyFont="1">
      <alignment horizontal="center" readingOrder="0"/>
    </xf>
    <xf borderId="26" fillId="0" fontId="38" numFmtId="0" xfId="0" applyAlignment="1" applyBorder="1" applyFont="1">
      <alignment horizontal="center" readingOrder="0" vertical="center"/>
    </xf>
    <xf borderId="23" fillId="0" fontId="38" numFmtId="0" xfId="0" applyAlignment="1" applyBorder="1" applyFont="1">
      <alignment horizontal="left" readingOrder="0" vertical="center"/>
    </xf>
    <xf borderId="28" fillId="0" fontId="38" numFmtId="0" xfId="0" applyAlignment="1" applyBorder="1" applyFont="1">
      <alignment horizontal="left" readingOrder="0" vertical="center"/>
    </xf>
    <xf borderId="34" fillId="9" fontId="45" numFmtId="0" xfId="0" applyAlignment="1" applyBorder="1" applyFont="1">
      <alignment horizontal="center"/>
    </xf>
    <xf borderId="36" fillId="9" fontId="46" numFmtId="0" xfId="0" applyAlignment="1" applyBorder="1" applyFont="1">
      <alignment horizontal="left"/>
    </xf>
    <xf borderId="7" fillId="0" fontId="32" numFmtId="0" xfId="0" applyAlignment="1" applyBorder="1" applyFont="1">
      <alignment horizontal="center" vertical="center"/>
    </xf>
    <xf borderId="30" fillId="3" fontId="52" numFmtId="0" xfId="0" applyAlignment="1" applyBorder="1" applyFont="1">
      <alignment horizontal="left" readingOrder="0" vertical="center"/>
    </xf>
    <xf borderId="4" fillId="8" fontId="51" numFmtId="0" xfId="0" applyAlignment="1" applyBorder="1" applyFont="1">
      <alignment horizontal="center" vertical="center"/>
    </xf>
    <xf borderId="4" fillId="0" fontId="45" numFmtId="0" xfId="0" applyAlignment="1" applyBorder="1" applyFont="1">
      <alignment horizontal="center" vertical="center"/>
    </xf>
    <xf borderId="6" fillId="0" fontId="45" numFmtId="0" xfId="0" applyAlignment="1" applyBorder="1" applyFont="1">
      <alignment horizontal="left" vertical="center"/>
    </xf>
    <xf borderId="7" fillId="0" fontId="45"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5.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7"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10.xml"/><Relationship Id="rId3"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7.xml"/><Relationship Id="rId3" Type="http://schemas.openxmlformats.org/officeDocument/2006/relationships/vmlDrawing" Target="../drawings/vmlDrawing5.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9.xml"/><Relationship Id="rId3"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20.xml"/><Relationship Id="rId3" Type="http://schemas.openxmlformats.org/officeDocument/2006/relationships/vmlDrawing" Target="../drawings/vmlDrawing7.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21.xml"/><Relationship Id="rId3" Type="http://schemas.openxmlformats.org/officeDocument/2006/relationships/vmlDrawing" Target="../drawings/vmlDrawing8.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2.353404340001E12</v>
      </c>
      <c r="C7" s="83" t="s">
        <v>324</v>
      </c>
      <c r="D7" s="140" t="s">
        <v>105</v>
      </c>
      <c r="E7" s="87" t="s">
        <v>48</v>
      </c>
      <c r="F7" s="87" t="s">
        <v>49</v>
      </c>
      <c r="G7" s="85"/>
      <c r="H7" s="87"/>
      <c r="I7" s="87"/>
      <c r="J7" s="87"/>
      <c r="K7" s="85"/>
      <c r="L7" s="87"/>
      <c r="M7" s="87" t="s">
        <v>49</v>
      </c>
      <c r="N7" s="87" t="s">
        <v>48</v>
      </c>
      <c r="O7" s="87" t="s">
        <v>49</v>
      </c>
      <c r="P7" s="86" t="s">
        <v>49</v>
      </c>
      <c r="Q7" s="87"/>
      <c r="R7" s="85"/>
      <c r="S7" s="87"/>
      <c r="T7" s="87"/>
      <c r="U7" s="85"/>
      <c r="V7" s="87"/>
      <c r="W7" s="87"/>
      <c r="X7" s="87"/>
      <c r="Y7" s="87"/>
      <c r="Z7" s="87"/>
      <c r="AA7" s="85"/>
      <c r="AB7" s="85"/>
      <c r="AC7" s="85"/>
      <c r="AD7" s="87"/>
      <c r="AE7" s="87"/>
      <c r="AF7" s="87"/>
      <c r="AG7" s="87"/>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4</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2.358101030007E12</v>
      </c>
      <c r="C8" s="83" t="s">
        <v>325</v>
      </c>
      <c r="D8" s="140" t="s">
        <v>51</v>
      </c>
      <c r="E8" s="85"/>
      <c r="F8" s="85"/>
      <c r="G8" s="85"/>
      <c r="H8" s="85"/>
      <c r="I8" s="87"/>
      <c r="J8" s="85"/>
      <c r="K8" s="87"/>
      <c r="L8" s="85"/>
      <c r="M8" s="85"/>
      <c r="N8" s="87"/>
      <c r="O8" s="85"/>
      <c r="P8" s="89"/>
      <c r="Q8" s="85"/>
      <c r="R8" s="87"/>
      <c r="S8" s="87" t="s">
        <v>48</v>
      </c>
      <c r="T8" s="85"/>
      <c r="U8" s="85"/>
      <c r="V8" s="87"/>
      <c r="W8" s="85"/>
      <c r="X8" s="85"/>
      <c r="Y8" s="85"/>
      <c r="Z8" s="87"/>
      <c r="AA8" s="85"/>
      <c r="AB8" s="85"/>
      <c r="AC8" s="87"/>
      <c r="AD8" s="87"/>
      <c r="AE8" s="85"/>
      <c r="AF8" s="85"/>
      <c r="AG8" s="87"/>
      <c r="AH8" s="85"/>
      <c r="AI8" s="85"/>
      <c r="AJ8" s="88">
        <f t="shared" si="3"/>
        <v>0</v>
      </c>
      <c r="AK8" s="9">
        <f t="shared" si="4"/>
        <v>1</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2.355202230003E12</v>
      </c>
      <c r="C9" s="83" t="s">
        <v>55</v>
      </c>
      <c r="D9" s="140" t="s">
        <v>56</v>
      </c>
      <c r="E9" s="85"/>
      <c r="F9" s="85"/>
      <c r="G9" s="85"/>
      <c r="H9" s="85"/>
      <c r="I9" s="85"/>
      <c r="J9" s="87"/>
      <c r="K9" s="85"/>
      <c r="L9" s="85"/>
      <c r="M9" s="85"/>
      <c r="N9" s="85"/>
      <c r="O9" s="85"/>
      <c r="P9" s="86"/>
      <c r="Q9" s="85"/>
      <c r="R9" s="85"/>
      <c r="S9" s="85"/>
      <c r="T9" s="85"/>
      <c r="U9" s="85"/>
      <c r="V9" s="87"/>
      <c r="W9" s="85"/>
      <c r="X9" s="85"/>
      <c r="Y9" s="85"/>
      <c r="Z9" s="87"/>
      <c r="AA9" s="85"/>
      <c r="AB9" s="87"/>
      <c r="AC9" s="85"/>
      <c r="AD9" s="85"/>
      <c r="AE9" s="85"/>
      <c r="AF9" s="87"/>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2.355202230021E12</v>
      </c>
      <c r="C10" s="83" t="s">
        <v>326</v>
      </c>
      <c r="D10" s="140" t="s">
        <v>149</v>
      </c>
      <c r="E10" s="87"/>
      <c r="F10" s="85"/>
      <c r="G10" s="85"/>
      <c r="H10" s="87"/>
      <c r="I10" s="85"/>
      <c r="J10" s="87"/>
      <c r="K10" s="87"/>
      <c r="L10" s="85"/>
      <c r="M10" s="85"/>
      <c r="N10" s="85"/>
      <c r="O10" s="85"/>
      <c r="P10" s="89"/>
      <c r="Q10" s="85"/>
      <c r="R10" s="87"/>
      <c r="S10" s="87"/>
      <c r="T10" s="87"/>
      <c r="U10" s="87"/>
      <c r="V10" s="87"/>
      <c r="W10" s="85"/>
      <c r="X10" s="85"/>
      <c r="Y10" s="85"/>
      <c r="Z10" s="85"/>
      <c r="AA10" s="85"/>
      <c r="AB10" s="87"/>
      <c r="AC10" s="85"/>
      <c r="AD10" s="87"/>
      <c r="AE10" s="85"/>
      <c r="AF10" s="87"/>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2.355202230022E12</v>
      </c>
      <c r="C11" s="83" t="s">
        <v>84</v>
      </c>
      <c r="D11" s="140" t="s">
        <v>149</v>
      </c>
      <c r="E11" s="85"/>
      <c r="F11" s="85"/>
      <c r="G11" s="85"/>
      <c r="H11" s="85"/>
      <c r="I11" s="87"/>
      <c r="J11" s="87"/>
      <c r="K11" s="85"/>
      <c r="L11" s="85"/>
      <c r="M11" s="85"/>
      <c r="N11" s="85"/>
      <c r="O11" s="85"/>
      <c r="P11" s="86"/>
      <c r="Q11" s="85"/>
      <c r="R11" s="87"/>
      <c r="S11" s="85"/>
      <c r="T11" s="85"/>
      <c r="U11" s="85"/>
      <c r="V11" s="85"/>
      <c r="W11" s="87"/>
      <c r="X11" s="85"/>
      <c r="Y11" s="85"/>
      <c r="Z11" s="85"/>
      <c r="AA11" s="85"/>
      <c r="AB11" s="85"/>
      <c r="AC11" s="85"/>
      <c r="AD11" s="85"/>
      <c r="AE11" s="85"/>
      <c r="AF11" s="87"/>
      <c r="AG11" s="87"/>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2.355202230013E12</v>
      </c>
      <c r="C12" s="83" t="s">
        <v>327</v>
      </c>
      <c r="D12" s="140" t="s">
        <v>225</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2.355202230005E12</v>
      </c>
      <c r="C13" s="83" t="s">
        <v>328</v>
      </c>
      <c r="D13" s="140" t="s">
        <v>294</v>
      </c>
      <c r="E13" s="87" t="s">
        <v>48</v>
      </c>
      <c r="F13" s="85"/>
      <c r="G13" s="87" t="s">
        <v>48</v>
      </c>
      <c r="H13" s="87" t="s">
        <v>48</v>
      </c>
      <c r="I13" s="87" t="s">
        <v>48</v>
      </c>
      <c r="J13" s="87"/>
      <c r="K13" s="85"/>
      <c r="L13" s="87"/>
      <c r="M13" s="85"/>
      <c r="N13" s="87" t="s">
        <v>48</v>
      </c>
      <c r="O13" s="87" t="s">
        <v>49</v>
      </c>
      <c r="P13" s="86" t="s">
        <v>49</v>
      </c>
      <c r="Q13" s="87"/>
      <c r="R13" s="87"/>
      <c r="S13" s="87" t="s">
        <v>48</v>
      </c>
      <c r="T13" s="87" t="s">
        <v>48</v>
      </c>
      <c r="U13" s="85"/>
      <c r="V13" s="87"/>
      <c r="W13" s="87"/>
      <c r="X13" s="87"/>
      <c r="Y13" s="87"/>
      <c r="Z13" s="87"/>
      <c r="AA13" s="85"/>
      <c r="AB13" s="85"/>
      <c r="AC13" s="85"/>
      <c r="AD13" s="85"/>
      <c r="AE13" s="87"/>
      <c r="AF13" s="85"/>
      <c r="AG13" s="87"/>
      <c r="AH13" s="85"/>
      <c r="AI13" s="85"/>
      <c r="AJ13" s="88">
        <f t="shared" si="3"/>
        <v>0</v>
      </c>
      <c r="AK13" s="9">
        <f t="shared" si="4"/>
        <v>6</v>
      </c>
      <c r="AL13" s="9">
        <f t="shared" si="5"/>
        <v>2</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42">
        <v>2.355101060001E12</v>
      </c>
      <c r="C14" s="83" t="s">
        <v>329</v>
      </c>
      <c r="D14" s="84" t="s">
        <v>296</v>
      </c>
      <c r="E14" s="85"/>
      <c r="F14" s="85"/>
      <c r="G14" s="85"/>
      <c r="H14" s="85"/>
      <c r="I14" s="87"/>
      <c r="J14" s="85"/>
      <c r="K14" s="85"/>
      <c r="L14" s="85"/>
      <c r="M14" s="85"/>
      <c r="N14" s="85"/>
      <c r="O14" s="85"/>
      <c r="P14" s="86"/>
      <c r="Q14" s="85"/>
      <c r="R14" s="87"/>
      <c r="S14" s="85"/>
      <c r="T14" s="87" t="s">
        <v>48</v>
      </c>
      <c r="U14" s="85"/>
      <c r="V14" s="85"/>
      <c r="W14" s="85"/>
      <c r="X14" s="85"/>
      <c r="Y14" s="87"/>
      <c r="Z14" s="85"/>
      <c r="AA14" s="85"/>
      <c r="AB14" s="85"/>
      <c r="AC14" s="85"/>
      <c r="AD14" s="85"/>
      <c r="AE14" s="85"/>
      <c r="AF14" s="85"/>
      <c r="AG14" s="85"/>
      <c r="AH14" s="85"/>
      <c r="AI14" s="85"/>
      <c r="AJ14" s="88">
        <f t="shared" si="3"/>
        <v>0</v>
      </c>
      <c r="AK14" s="9">
        <f t="shared" si="4"/>
        <v>1</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2.355202230017E12</v>
      </c>
      <c r="C15" s="83" t="s">
        <v>330</v>
      </c>
      <c r="D15" s="140" t="s">
        <v>296</v>
      </c>
      <c r="E15" s="85"/>
      <c r="F15" s="85"/>
      <c r="G15" s="85"/>
      <c r="H15" s="85"/>
      <c r="I15" s="85"/>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2.355202230014E12</v>
      </c>
      <c r="C16" s="83" t="s">
        <v>331</v>
      </c>
      <c r="D16" s="140" t="s">
        <v>296</v>
      </c>
      <c r="E16" s="87"/>
      <c r="F16" s="85"/>
      <c r="G16" s="85"/>
      <c r="H16" s="85"/>
      <c r="I16" s="85"/>
      <c r="J16" s="85"/>
      <c r="K16" s="85"/>
      <c r="L16" s="85"/>
      <c r="M16" s="85"/>
      <c r="N16" s="85"/>
      <c r="O16" s="85"/>
      <c r="P16" s="86"/>
      <c r="Q16" s="87"/>
      <c r="R16" s="85"/>
      <c r="S16" s="87"/>
      <c r="T16" s="85"/>
      <c r="U16" s="87"/>
      <c r="V16" s="87"/>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2.355202230019E12</v>
      </c>
      <c r="C17" s="83" t="s">
        <v>332</v>
      </c>
      <c r="D17" s="84" t="s">
        <v>270</v>
      </c>
      <c r="E17" s="87" t="s">
        <v>48</v>
      </c>
      <c r="F17" s="85"/>
      <c r="G17" s="87" t="s">
        <v>48</v>
      </c>
      <c r="H17" s="85"/>
      <c r="I17" s="87" t="s">
        <v>48</v>
      </c>
      <c r="J17" s="87"/>
      <c r="K17" s="85"/>
      <c r="L17" s="85"/>
      <c r="M17" s="85"/>
      <c r="N17" s="85"/>
      <c r="O17" s="85"/>
      <c r="P17" s="86"/>
      <c r="Q17" s="85"/>
      <c r="R17" s="85"/>
      <c r="S17" s="85"/>
      <c r="T17" s="85"/>
      <c r="U17" s="85"/>
      <c r="V17" s="85"/>
      <c r="W17" s="85"/>
      <c r="X17" s="85"/>
      <c r="Y17" s="85"/>
      <c r="Z17" s="87"/>
      <c r="AA17" s="85"/>
      <c r="AB17" s="87"/>
      <c r="AC17" s="87"/>
      <c r="AD17" s="85"/>
      <c r="AE17" s="87"/>
      <c r="AF17" s="85"/>
      <c r="AG17" s="87"/>
      <c r="AH17" s="85"/>
      <c r="AI17" s="85"/>
      <c r="AJ17" s="88">
        <f t="shared" si="3"/>
        <v>0</v>
      </c>
      <c r="AK17" s="9">
        <f t="shared" si="4"/>
        <v>2</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2.355202230015E12</v>
      </c>
      <c r="C18" s="83" t="s">
        <v>333</v>
      </c>
      <c r="D18" s="140" t="s">
        <v>156</v>
      </c>
      <c r="E18" s="87" t="s">
        <v>48</v>
      </c>
      <c r="F18" s="87" t="s">
        <v>49</v>
      </c>
      <c r="G18" s="85"/>
      <c r="H18" s="87"/>
      <c r="I18" s="87"/>
      <c r="J18" s="87"/>
      <c r="K18" s="85"/>
      <c r="L18" s="87"/>
      <c r="M18" s="87" t="s">
        <v>49</v>
      </c>
      <c r="N18" s="87" t="s">
        <v>48</v>
      </c>
      <c r="O18" s="87"/>
      <c r="P18" s="86" t="s">
        <v>49</v>
      </c>
      <c r="Q18" s="87"/>
      <c r="R18" s="87"/>
      <c r="S18" s="85"/>
      <c r="T18" s="87" t="s">
        <v>48</v>
      </c>
      <c r="U18" s="87" t="s">
        <v>48</v>
      </c>
      <c r="V18" s="85"/>
      <c r="W18" s="87"/>
      <c r="X18" s="87"/>
      <c r="Y18" s="87"/>
      <c r="Z18" s="85"/>
      <c r="AA18" s="85"/>
      <c r="AB18" s="85"/>
      <c r="AC18" s="85"/>
      <c r="AD18" s="85"/>
      <c r="AE18" s="87"/>
      <c r="AF18" s="87"/>
      <c r="AG18" s="87"/>
      <c r="AH18" s="85"/>
      <c r="AI18" s="85"/>
      <c r="AJ18" s="88">
        <f t="shared" si="3"/>
        <v>0</v>
      </c>
      <c r="AK18" s="9">
        <f t="shared" si="4"/>
        <v>3</v>
      </c>
      <c r="AL18" s="9">
        <f t="shared" si="5"/>
        <v>3</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2.35520223002E12</v>
      </c>
      <c r="C19" s="83" t="s">
        <v>334</v>
      </c>
      <c r="D19" s="140" t="s">
        <v>212</v>
      </c>
      <c r="E19" s="87" t="s">
        <v>48</v>
      </c>
      <c r="F19" s="87" t="s">
        <v>48</v>
      </c>
      <c r="G19" s="87" t="s">
        <v>49</v>
      </c>
      <c r="H19" s="87" t="s">
        <v>48</v>
      </c>
      <c r="I19" s="87" t="s">
        <v>49</v>
      </c>
      <c r="J19" s="87"/>
      <c r="K19" s="87"/>
      <c r="L19" s="87" t="s">
        <v>48</v>
      </c>
      <c r="M19" s="87" t="s">
        <v>48</v>
      </c>
      <c r="N19" s="87" t="s">
        <v>48</v>
      </c>
      <c r="O19" s="87" t="s">
        <v>48</v>
      </c>
      <c r="P19" s="86" t="s">
        <v>49</v>
      </c>
      <c r="Q19" s="87"/>
      <c r="R19" s="87"/>
      <c r="S19" s="87" t="s">
        <v>48</v>
      </c>
      <c r="T19" s="85"/>
      <c r="U19" s="87" t="s">
        <v>48</v>
      </c>
      <c r="V19" s="87"/>
      <c r="W19" s="87"/>
      <c r="X19" s="87"/>
      <c r="Y19" s="85"/>
      <c r="Z19" s="85"/>
      <c r="AA19" s="85"/>
      <c r="AB19" s="85"/>
      <c r="AC19" s="87"/>
      <c r="AD19" s="87"/>
      <c r="AE19" s="87"/>
      <c r="AF19" s="87"/>
      <c r="AG19" s="87"/>
      <c r="AH19" s="85"/>
      <c r="AI19" s="85"/>
      <c r="AJ19" s="88">
        <f t="shared" si="3"/>
        <v>0</v>
      </c>
      <c r="AK19" s="9">
        <f t="shared" si="4"/>
        <v>8</v>
      </c>
      <c r="AL19" s="9">
        <f t="shared" si="5"/>
        <v>3</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2.355202230018E12</v>
      </c>
      <c r="C20" s="83" t="s">
        <v>335</v>
      </c>
      <c r="D20" s="140" t="s">
        <v>336</v>
      </c>
      <c r="E20" s="85"/>
      <c r="F20" s="85"/>
      <c r="G20" s="85"/>
      <c r="H20" s="85"/>
      <c r="I20" s="85"/>
      <c r="J20" s="85"/>
      <c r="K20" s="85"/>
      <c r="L20" s="87"/>
      <c r="M20" s="85"/>
      <c r="N20" s="87"/>
      <c r="O20" s="87"/>
      <c r="P20" s="86"/>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2.355202230004E12</v>
      </c>
      <c r="C21" s="83" t="s">
        <v>337</v>
      </c>
      <c r="D21" s="140" t="s">
        <v>274</v>
      </c>
      <c r="E21" s="85"/>
      <c r="F21" s="85"/>
      <c r="G21" s="85"/>
      <c r="H21" s="85"/>
      <c r="I21" s="85"/>
      <c r="J21" s="85"/>
      <c r="K21" s="85"/>
      <c r="L21" s="85"/>
      <c r="M21" s="85"/>
      <c r="N21" s="85"/>
      <c r="O21" s="85"/>
      <c r="P21" s="86"/>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2.355202230011E12</v>
      </c>
      <c r="C22" s="83" t="s">
        <v>275</v>
      </c>
      <c r="D22" s="140" t="s">
        <v>276</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2.355202230023E12</v>
      </c>
      <c r="C23" s="83" t="s">
        <v>338</v>
      </c>
      <c r="D23" s="140" t="s">
        <v>245</v>
      </c>
      <c r="E23" s="85"/>
      <c r="F23" s="87" t="s">
        <v>48</v>
      </c>
      <c r="G23" s="87"/>
      <c r="H23" s="87" t="s">
        <v>49</v>
      </c>
      <c r="I23" s="87"/>
      <c r="J23" s="85"/>
      <c r="K23" s="85"/>
      <c r="L23" s="87"/>
      <c r="M23" s="87"/>
      <c r="N23" s="87" t="s">
        <v>48</v>
      </c>
      <c r="O23" s="87"/>
      <c r="P23" s="86"/>
      <c r="Q23" s="85"/>
      <c r="R23" s="85"/>
      <c r="S23" s="87"/>
      <c r="T23" s="87"/>
      <c r="U23" s="87" t="s">
        <v>48</v>
      </c>
      <c r="V23" s="87"/>
      <c r="W23" s="87"/>
      <c r="X23" s="85"/>
      <c r="Y23" s="85"/>
      <c r="Z23" s="85"/>
      <c r="AA23" s="85"/>
      <c r="AB23" s="85"/>
      <c r="AC23" s="85"/>
      <c r="AD23" s="85"/>
      <c r="AE23" s="85"/>
      <c r="AF23" s="85"/>
      <c r="AG23" s="85"/>
      <c r="AH23" s="85"/>
      <c r="AI23" s="85"/>
      <c r="AJ23" s="88">
        <f t="shared" si="3"/>
        <v>0</v>
      </c>
      <c r="AK23" s="9">
        <f t="shared" si="4"/>
        <v>3</v>
      </c>
      <c r="AL23" s="9">
        <f t="shared" si="5"/>
        <v>1</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2.355202230016E12</v>
      </c>
      <c r="C24" s="83" t="s">
        <v>339</v>
      </c>
      <c r="D24" s="140" t="s">
        <v>249</v>
      </c>
      <c r="E24" s="85"/>
      <c r="F24" s="85"/>
      <c r="G24" s="85"/>
      <c r="H24" s="85"/>
      <c r="I24" s="87"/>
      <c r="J24" s="87"/>
      <c r="K24" s="85"/>
      <c r="L24" s="87" t="s">
        <v>48</v>
      </c>
      <c r="M24" s="85"/>
      <c r="N24" s="85"/>
      <c r="O24" s="85"/>
      <c r="P24" s="86"/>
      <c r="Q24" s="85"/>
      <c r="R24" s="85"/>
      <c r="S24" s="87" t="s">
        <v>48</v>
      </c>
      <c r="T24" s="85"/>
      <c r="U24" s="85"/>
      <c r="V24" s="85"/>
      <c r="W24" s="85"/>
      <c r="X24" s="85"/>
      <c r="Y24" s="85"/>
      <c r="Z24" s="85"/>
      <c r="AA24" s="85"/>
      <c r="AB24" s="85"/>
      <c r="AC24" s="85"/>
      <c r="AD24" s="85"/>
      <c r="AE24" s="85"/>
      <c r="AF24" s="87"/>
      <c r="AG24" s="85"/>
      <c r="AH24" s="85"/>
      <c r="AI24" s="85"/>
      <c r="AJ24" s="88">
        <f t="shared" si="3"/>
        <v>0</v>
      </c>
      <c r="AK24" s="9">
        <f t="shared" si="4"/>
        <v>2</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2.355202230001E12</v>
      </c>
      <c r="C25" s="83" t="s">
        <v>340</v>
      </c>
      <c r="D25" s="140" t="s">
        <v>317</v>
      </c>
      <c r="E25" s="87" t="s">
        <v>49</v>
      </c>
      <c r="F25" s="87" t="s">
        <v>49</v>
      </c>
      <c r="G25" s="87" t="s">
        <v>49</v>
      </c>
      <c r="H25" s="87" t="s">
        <v>48</v>
      </c>
      <c r="I25" s="87"/>
      <c r="J25" s="85"/>
      <c r="K25" s="85"/>
      <c r="L25" s="87" t="s">
        <v>48</v>
      </c>
      <c r="M25" s="87" t="s">
        <v>49</v>
      </c>
      <c r="N25" s="85"/>
      <c r="O25" s="87" t="s">
        <v>48</v>
      </c>
      <c r="P25" s="86" t="s">
        <v>48</v>
      </c>
      <c r="Q25" s="85"/>
      <c r="R25" s="85"/>
      <c r="S25" s="136" t="s">
        <v>48</v>
      </c>
      <c r="T25" s="87" t="s">
        <v>48</v>
      </c>
      <c r="U25" s="87" t="s">
        <v>48</v>
      </c>
      <c r="V25" s="85"/>
      <c r="W25" s="85"/>
      <c r="X25" s="85"/>
      <c r="Y25" s="87"/>
      <c r="Z25" s="87"/>
      <c r="AA25" s="85"/>
      <c r="AB25" s="85"/>
      <c r="AC25" s="85"/>
      <c r="AD25" s="85"/>
      <c r="AE25" s="85"/>
      <c r="AF25" s="85"/>
      <c r="AG25" s="85"/>
      <c r="AH25" s="85"/>
      <c r="AI25" s="85"/>
      <c r="AJ25" s="88">
        <f t="shared" si="3"/>
        <v>0</v>
      </c>
      <c r="AK25" s="9">
        <f t="shared" si="4"/>
        <v>7</v>
      </c>
      <c r="AL25" s="9">
        <f t="shared" si="5"/>
        <v>4</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2.355202230007E12</v>
      </c>
      <c r="C26" s="83" t="s">
        <v>341</v>
      </c>
      <c r="D26" s="140" t="s">
        <v>342</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71">
        <v>2.35520223001E12</v>
      </c>
      <c r="C27" s="175" t="s">
        <v>319</v>
      </c>
      <c r="D27" s="176" t="s">
        <v>343</v>
      </c>
      <c r="E27" s="85"/>
      <c r="F27" s="87"/>
      <c r="G27" s="85"/>
      <c r="H27" s="87"/>
      <c r="I27" s="87"/>
      <c r="J27" s="85"/>
      <c r="K27" s="85"/>
      <c r="L27" s="85"/>
      <c r="M27" s="85"/>
      <c r="N27" s="85"/>
      <c r="O27" s="85"/>
      <c r="P27" s="89"/>
      <c r="Q27" s="85"/>
      <c r="R27" s="105"/>
      <c r="S27" s="108"/>
      <c r="T27" s="85"/>
      <c r="U27" s="87"/>
      <c r="V27" s="107"/>
      <c r="W27" s="126"/>
      <c r="X27" s="107"/>
      <c r="Y27" s="107"/>
      <c r="Z27" s="107"/>
      <c r="AA27" s="107"/>
      <c r="AB27" s="107"/>
      <c r="AC27" s="107"/>
      <c r="AD27" s="107"/>
      <c r="AE27" s="126"/>
      <c r="AF27" s="126"/>
      <c r="AG27" s="126"/>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2.355202230002E12</v>
      </c>
      <c r="C28" s="175" t="s">
        <v>344</v>
      </c>
      <c r="D28" s="176" t="s">
        <v>345</v>
      </c>
      <c r="E28" s="85"/>
      <c r="F28" s="87"/>
      <c r="G28" s="85"/>
      <c r="H28" s="87"/>
      <c r="I28" s="85"/>
      <c r="J28" s="85"/>
      <c r="K28" s="87"/>
      <c r="L28" s="87"/>
      <c r="M28" s="85"/>
      <c r="N28" s="85"/>
      <c r="O28" s="85"/>
      <c r="P28" s="86"/>
      <c r="Q28" s="87"/>
      <c r="R28" s="85"/>
      <c r="S28" s="110"/>
      <c r="T28" s="110"/>
      <c r="U28" s="110" t="s">
        <v>48</v>
      </c>
      <c r="V28" s="110"/>
      <c r="W28" s="110"/>
      <c r="X28" s="109"/>
      <c r="Y28" s="110"/>
      <c r="Z28" s="110"/>
      <c r="AA28" s="109"/>
      <c r="AB28" s="109"/>
      <c r="AC28" s="110"/>
      <c r="AD28" s="110"/>
      <c r="AE28" s="109"/>
      <c r="AF28" s="109"/>
      <c r="AG28" s="109"/>
      <c r="AH28" s="109"/>
      <c r="AI28" s="109"/>
      <c r="AJ28" s="88">
        <f t="shared" si="3"/>
        <v>0</v>
      </c>
      <c r="AK28" s="9">
        <f t="shared" si="4"/>
        <v>1</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2.355202230006E12</v>
      </c>
      <c r="C29" s="175" t="s">
        <v>346</v>
      </c>
      <c r="D29" s="176" t="s">
        <v>206</v>
      </c>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2.355202230012E12</v>
      </c>
      <c r="C30" s="175" t="s">
        <v>347</v>
      </c>
      <c r="D30" s="176" t="s">
        <v>348</v>
      </c>
      <c r="E30" s="85"/>
      <c r="F30" s="85"/>
      <c r="G30" s="87"/>
      <c r="H30" s="85"/>
      <c r="I30" s="87"/>
      <c r="J30" s="85"/>
      <c r="K30" s="85"/>
      <c r="L30" s="85"/>
      <c r="M30" s="85"/>
      <c r="N30" s="87"/>
      <c r="O30" s="85"/>
      <c r="P30" s="86"/>
      <c r="Q30" s="87"/>
      <c r="R30" s="85"/>
      <c r="S30" s="87"/>
      <c r="T30" s="85"/>
      <c r="U30" s="87"/>
      <c r="V30" s="87"/>
      <c r="W30" s="85"/>
      <c r="X30" s="85"/>
      <c r="Y30" s="87"/>
      <c r="Z30" s="85"/>
      <c r="AA30" s="85"/>
      <c r="AB30" s="87"/>
      <c r="AC30" s="87"/>
      <c r="AD30" s="85"/>
      <c r="AE30" s="85"/>
      <c r="AF30" s="85"/>
      <c r="AG30" s="87"/>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77">
        <v>2.355101060002E12</v>
      </c>
      <c r="C31" s="178" t="s">
        <v>349</v>
      </c>
      <c r="D31" s="179" t="s">
        <v>286</v>
      </c>
      <c r="E31" s="85"/>
      <c r="F31" s="85"/>
      <c r="G31" s="87"/>
      <c r="H31" s="85"/>
      <c r="I31" s="85"/>
      <c r="J31" s="85"/>
      <c r="K31" s="85"/>
      <c r="L31" s="85"/>
      <c r="M31" s="85"/>
      <c r="N31" s="85"/>
      <c r="O31" s="85"/>
      <c r="P31" s="86"/>
      <c r="Q31" s="85"/>
      <c r="R31" s="85"/>
      <c r="S31" s="85"/>
      <c r="T31" s="85"/>
      <c r="U31" s="87" t="s">
        <v>48</v>
      </c>
      <c r="V31" s="85"/>
      <c r="W31" s="85"/>
      <c r="X31" s="85"/>
      <c r="Y31" s="85"/>
      <c r="Z31" s="85"/>
      <c r="AA31" s="85"/>
      <c r="AB31" s="85"/>
      <c r="AC31" s="85"/>
      <c r="AD31" s="85"/>
      <c r="AE31" s="85"/>
      <c r="AF31" s="85"/>
      <c r="AG31" s="85"/>
      <c r="AH31" s="85"/>
      <c r="AI31" s="85"/>
      <c r="AJ31" s="88">
        <f t="shared" si="3"/>
        <v>0</v>
      </c>
      <c r="AK31" s="9">
        <f t="shared" si="4"/>
        <v>1</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77">
        <v>2.355202230123E12</v>
      </c>
      <c r="C32" s="178" t="s">
        <v>350</v>
      </c>
      <c r="D32" s="179" t="s">
        <v>54</v>
      </c>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c r="C33" s="178"/>
      <c r="D33" s="179"/>
      <c r="E33" s="85"/>
      <c r="F33" s="85"/>
      <c r="G33" s="85"/>
      <c r="H33" s="85"/>
      <c r="I33" s="85"/>
      <c r="J33" s="85"/>
      <c r="K33" s="85"/>
      <c r="L33" s="85"/>
      <c r="M33" s="85"/>
      <c r="N33" s="85"/>
      <c r="O33" s="85"/>
      <c r="P33" s="86"/>
      <c r="Q33" s="87"/>
      <c r="R33" s="85"/>
      <c r="S33" s="85"/>
      <c r="T33" s="85"/>
      <c r="U33" s="85"/>
      <c r="V33" s="85"/>
      <c r="W33" s="87"/>
      <c r="X33" s="87"/>
      <c r="Y33" s="87"/>
      <c r="Z33" s="87"/>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c r="C34" s="178"/>
      <c r="D34" s="179"/>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7"/>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c r="C35" s="178"/>
      <c r="D35" s="179"/>
      <c r="E35" s="87"/>
      <c r="F35" s="85"/>
      <c r="G35" s="87"/>
      <c r="H35" s="85"/>
      <c r="I35" s="85"/>
      <c r="J35" s="85"/>
      <c r="K35" s="85"/>
      <c r="L35" s="85"/>
      <c r="M35" s="85"/>
      <c r="N35" s="87"/>
      <c r="O35" s="85"/>
      <c r="P35" s="89"/>
      <c r="Q35" s="87"/>
      <c r="R35" s="87"/>
      <c r="S35" s="85"/>
      <c r="T35" s="85"/>
      <c r="U35" s="87"/>
      <c r="V35" s="87"/>
      <c r="W35" s="85"/>
      <c r="X35" s="87"/>
      <c r="Y35" s="87"/>
      <c r="Z35" s="87"/>
      <c r="AA35" s="85"/>
      <c r="AB35" s="85"/>
      <c r="AC35" s="87"/>
      <c r="AD35" s="85"/>
      <c r="AE35" s="87"/>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c r="C36" s="178"/>
      <c r="D36" s="179"/>
      <c r="E36" s="85"/>
      <c r="F36" s="85"/>
      <c r="G36" s="85"/>
      <c r="H36" s="85"/>
      <c r="I36" s="85"/>
      <c r="J36" s="85"/>
      <c r="K36" s="85"/>
      <c r="L36" s="85"/>
      <c r="M36" s="85"/>
      <c r="N36" s="85"/>
      <c r="O36" s="85"/>
      <c r="P36" s="89"/>
      <c r="Q36" s="85"/>
      <c r="R36" s="85"/>
      <c r="S36" s="85"/>
      <c r="T36" s="85"/>
      <c r="U36" s="85"/>
      <c r="V36" s="85"/>
      <c r="W36" s="87"/>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c r="C37" s="178"/>
      <c r="D37" s="179"/>
      <c r="E37" s="87"/>
      <c r="F37" s="87"/>
      <c r="G37" s="87"/>
      <c r="H37" s="87"/>
      <c r="I37" s="87"/>
      <c r="J37" s="87"/>
      <c r="K37" s="85"/>
      <c r="L37" s="87"/>
      <c r="M37" s="87"/>
      <c r="N37" s="87"/>
      <c r="O37" s="87"/>
      <c r="P37" s="86"/>
      <c r="Q37" s="85"/>
      <c r="R37" s="87"/>
      <c r="S37" s="87"/>
      <c r="T37" s="87"/>
      <c r="U37" s="87"/>
      <c r="V37" s="87"/>
      <c r="W37" s="87"/>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6"/>
      <c r="C38" s="157"/>
      <c r="D38" s="15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6"/>
      <c r="C39" s="157"/>
      <c r="D39" s="15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6"/>
      <c r="C40" s="157"/>
      <c r="D40" s="15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6"/>
      <c r="C41" s="157"/>
      <c r="D41" s="15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6"/>
      <c r="C42" s="157"/>
      <c r="D42" s="158"/>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6"/>
      <c r="C43" s="157"/>
      <c r="D43" s="158"/>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6"/>
      <c r="C44" s="157"/>
      <c r="D44" s="158"/>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35</v>
      </c>
      <c r="AL60" s="88">
        <f t="shared" si="6"/>
        <v>13</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351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2.355202230009E12</v>
      </c>
      <c r="C7" s="83" t="s">
        <v>334</v>
      </c>
      <c r="D7" s="124" t="s">
        <v>352</v>
      </c>
      <c r="E7" s="85"/>
      <c r="F7" s="85"/>
      <c r="G7" s="85"/>
      <c r="H7" s="85"/>
      <c r="I7" s="85"/>
      <c r="J7" s="85"/>
      <c r="K7" s="85"/>
      <c r="L7" s="85"/>
      <c r="M7" s="85"/>
      <c r="N7" s="85"/>
      <c r="O7" s="85"/>
      <c r="P7" s="89"/>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2.355202230003E12</v>
      </c>
      <c r="C8" s="83" t="s">
        <v>353</v>
      </c>
      <c r="D8" s="124" t="s">
        <v>56</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2.355202230021E12</v>
      </c>
      <c r="C9" s="83" t="s">
        <v>354</v>
      </c>
      <c r="D9" s="124" t="s">
        <v>274</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2.355202230022E12</v>
      </c>
      <c r="C10" s="83" t="s">
        <v>248</v>
      </c>
      <c r="D10" s="124" t="s">
        <v>156</v>
      </c>
      <c r="E10" s="87"/>
      <c r="F10" s="85"/>
      <c r="G10" s="85"/>
      <c r="H10" s="85"/>
      <c r="I10" s="85"/>
      <c r="J10" s="85"/>
      <c r="K10" s="85"/>
      <c r="L10" s="85"/>
      <c r="M10" s="85"/>
      <c r="N10" s="85"/>
      <c r="O10" s="85"/>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2.355202230013E12</v>
      </c>
      <c r="C11" s="83" t="s">
        <v>355</v>
      </c>
      <c r="D11" s="124" t="s">
        <v>356</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2.355202230005E12</v>
      </c>
      <c r="C12" s="83" t="s">
        <v>357</v>
      </c>
      <c r="D12" s="124" t="s">
        <v>358</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2.355202230017E12</v>
      </c>
      <c r="C13" s="83" t="s">
        <v>334</v>
      </c>
      <c r="D13" s="124" t="s">
        <v>342</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2.355202230014E12</v>
      </c>
      <c r="C14" s="83" t="s">
        <v>359</v>
      </c>
      <c r="D14" s="124" t="s">
        <v>360</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2.355202230019E12</v>
      </c>
      <c r="C15" s="83" t="s">
        <v>84</v>
      </c>
      <c r="D15" s="124" t="s">
        <v>206</v>
      </c>
      <c r="E15" s="85"/>
      <c r="F15" s="85"/>
      <c r="G15" s="85"/>
      <c r="H15" s="85"/>
      <c r="I15" s="85"/>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2.355202230015E12</v>
      </c>
      <c r="C16" s="83" t="s">
        <v>361</v>
      </c>
      <c r="D16" s="124" t="s">
        <v>307</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2.35520223002E12</v>
      </c>
      <c r="C17" s="83" t="s">
        <v>362</v>
      </c>
      <c r="D17" s="124" t="s">
        <v>363</v>
      </c>
      <c r="E17" s="85"/>
      <c r="F17" s="85"/>
      <c r="G17" s="85"/>
      <c r="H17" s="85"/>
      <c r="I17" s="85"/>
      <c r="J17" s="85"/>
      <c r="K17" s="85"/>
      <c r="L17" s="85"/>
      <c r="M17" s="85"/>
      <c r="N17" s="85"/>
      <c r="O17" s="85"/>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42">
        <v>2.355202230018E12</v>
      </c>
      <c r="C18" s="83" t="s">
        <v>364</v>
      </c>
      <c r="D18" s="124" t="s">
        <v>365</v>
      </c>
      <c r="E18" s="85"/>
      <c r="F18" s="85"/>
      <c r="G18" s="85"/>
      <c r="H18" s="85"/>
      <c r="I18" s="85"/>
      <c r="J18" s="85"/>
      <c r="K18" s="85"/>
      <c r="L18" s="85"/>
      <c r="M18" s="85"/>
      <c r="N18" s="85"/>
      <c r="O18" s="85"/>
      <c r="P18" s="89"/>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2.355202230004E12</v>
      </c>
      <c r="C19" s="83" t="s">
        <v>366</v>
      </c>
      <c r="D19" s="124" t="s">
        <v>200</v>
      </c>
      <c r="E19" s="85"/>
      <c r="F19" s="85"/>
      <c r="G19" s="85"/>
      <c r="H19" s="85"/>
      <c r="I19" s="85"/>
      <c r="J19" s="87"/>
      <c r="K19" s="85"/>
      <c r="L19" s="85"/>
      <c r="M19" s="85"/>
      <c r="N19" s="85"/>
      <c r="O19" s="85"/>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2.355202230011E12</v>
      </c>
      <c r="C20" s="83" t="s">
        <v>367</v>
      </c>
      <c r="D20" s="124" t="s">
        <v>307</v>
      </c>
      <c r="E20" s="85"/>
      <c r="F20" s="85"/>
      <c r="G20" s="85"/>
      <c r="H20" s="85"/>
      <c r="I20" s="85"/>
      <c r="J20" s="85"/>
      <c r="K20" s="85"/>
      <c r="L20" s="85"/>
      <c r="M20" s="85"/>
      <c r="N20" s="85"/>
      <c r="O20" s="85"/>
      <c r="P20" s="89"/>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2.355202230023E12</v>
      </c>
      <c r="C21" s="83" t="s">
        <v>368</v>
      </c>
      <c r="D21" s="124" t="s">
        <v>369</v>
      </c>
      <c r="E21" s="85"/>
      <c r="F21" s="85"/>
      <c r="G21" s="85"/>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2.355202230008E12</v>
      </c>
      <c r="C22" s="83" t="s">
        <v>370</v>
      </c>
      <c r="D22" s="124" t="s">
        <v>85</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2.355202230016E12</v>
      </c>
      <c r="C23" s="83" t="s">
        <v>297</v>
      </c>
      <c r="D23" s="124" t="s">
        <v>371</v>
      </c>
      <c r="E23" s="85"/>
      <c r="F23" s="85"/>
      <c r="G23" s="85"/>
      <c r="H23" s="85"/>
      <c r="I23" s="85"/>
      <c r="J23" s="85"/>
      <c r="K23" s="85"/>
      <c r="L23" s="85"/>
      <c r="M23" s="85"/>
      <c r="N23" s="85"/>
      <c r="O23" s="85"/>
      <c r="P23" s="89"/>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2.355202230001E12</v>
      </c>
      <c r="C24" s="83" t="s">
        <v>372</v>
      </c>
      <c r="D24" s="124" t="s">
        <v>373</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2.355202230007E12</v>
      </c>
      <c r="C25" s="83" t="s">
        <v>374</v>
      </c>
      <c r="D25" s="124" t="s">
        <v>375</v>
      </c>
      <c r="E25" s="87"/>
      <c r="F25" s="85"/>
      <c r="G25" s="85"/>
      <c r="H25" s="85"/>
      <c r="I25" s="87"/>
      <c r="J25" s="85"/>
      <c r="K25" s="85"/>
      <c r="L25" s="85"/>
      <c r="M25" s="85"/>
      <c r="N25" s="85"/>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2.35520223001E12</v>
      </c>
      <c r="C26" s="83" t="s">
        <v>376</v>
      </c>
      <c r="D26" s="124" t="s">
        <v>163</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2.355202230002E12</v>
      </c>
      <c r="C27" s="83" t="s">
        <v>377</v>
      </c>
      <c r="D27" s="124" t="s">
        <v>378</v>
      </c>
      <c r="E27" s="85"/>
      <c r="F27" s="85"/>
      <c r="G27" s="85"/>
      <c r="H27" s="85"/>
      <c r="I27" s="85"/>
      <c r="J27" s="85"/>
      <c r="K27" s="85"/>
      <c r="L27" s="85"/>
      <c r="M27" s="85"/>
      <c r="N27" s="85"/>
      <c r="O27" s="85"/>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2.355202230006E12</v>
      </c>
      <c r="C28" s="83" t="s">
        <v>264</v>
      </c>
      <c r="D28" s="124" t="s">
        <v>379</v>
      </c>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2.355202230012E12</v>
      </c>
      <c r="C29" s="175" t="s">
        <v>146</v>
      </c>
      <c r="D29" s="180" t="s">
        <v>179</v>
      </c>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2.355101060002E12</v>
      </c>
      <c r="C30" s="175" t="s">
        <v>380</v>
      </c>
      <c r="D30" s="180" t="s">
        <v>129</v>
      </c>
      <c r="E30" s="85"/>
      <c r="F30" s="85"/>
      <c r="G30" s="87"/>
      <c r="H30" s="85"/>
      <c r="I30" s="85"/>
      <c r="J30" s="85"/>
      <c r="K30" s="85"/>
      <c r="L30" s="85"/>
      <c r="M30" s="85"/>
      <c r="N30" s="87"/>
      <c r="O30" s="85"/>
      <c r="P30" s="86"/>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2.358101030002E12</v>
      </c>
      <c r="C31" s="175" t="s">
        <v>381</v>
      </c>
      <c r="D31" s="180" t="s">
        <v>373</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2.355202230107E12</v>
      </c>
      <c r="C32" s="175" t="s">
        <v>382</v>
      </c>
      <c r="D32" s="180" t="s">
        <v>91</v>
      </c>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2.355202230108E12</v>
      </c>
      <c r="C33" s="175" t="s">
        <v>383</v>
      </c>
      <c r="D33" s="180" t="s">
        <v>163</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2.355202230109E12</v>
      </c>
      <c r="C34" s="178" t="s">
        <v>384</v>
      </c>
      <c r="D34" s="179" t="s">
        <v>188</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v>2.35520223011E12</v>
      </c>
      <c r="C35" s="178" t="s">
        <v>385</v>
      </c>
      <c r="D35" s="179" t="s">
        <v>379</v>
      </c>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v>2.355202230111E12</v>
      </c>
      <c r="C36" s="178" t="s">
        <v>144</v>
      </c>
      <c r="D36" s="179" t="s">
        <v>386</v>
      </c>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v>2.355202230112E12</v>
      </c>
      <c r="C37" s="178" t="s">
        <v>387</v>
      </c>
      <c r="D37" s="179" t="s">
        <v>388</v>
      </c>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v>2.355202230113E12</v>
      </c>
      <c r="C38" s="178" t="s">
        <v>384</v>
      </c>
      <c r="D38" s="179" t="s">
        <v>358</v>
      </c>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v>2.355202230114E12</v>
      </c>
      <c r="C39" s="178" t="s">
        <v>147</v>
      </c>
      <c r="D39" s="179" t="s">
        <v>379</v>
      </c>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v>2.355202230115E12</v>
      </c>
      <c r="C40" s="178" t="s">
        <v>147</v>
      </c>
      <c r="D40" s="179" t="s">
        <v>389</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v>2.355202230116E12</v>
      </c>
      <c r="C41" s="178" t="s">
        <v>390</v>
      </c>
      <c r="D41" s="179" t="s">
        <v>249</v>
      </c>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7">
        <v>2.355202230117E12</v>
      </c>
      <c r="C42" s="178" t="s">
        <v>334</v>
      </c>
      <c r="D42" s="179" t="s">
        <v>110</v>
      </c>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77">
        <v>2.355202230118E12</v>
      </c>
      <c r="C43" s="178" t="s">
        <v>391</v>
      </c>
      <c r="D43" s="179" t="s">
        <v>392</v>
      </c>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v>2.35520223011E12</v>
      </c>
      <c r="C44" s="178" t="s">
        <v>393</v>
      </c>
      <c r="D44" s="179" t="s">
        <v>276</v>
      </c>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v>2.355202230111E12</v>
      </c>
      <c r="C45" s="178" t="s">
        <v>277</v>
      </c>
      <c r="D45" s="179" t="s">
        <v>89</v>
      </c>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77">
        <v>2.355202230109E12</v>
      </c>
      <c r="C46" s="178" t="s">
        <v>394</v>
      </c>
      <c r="D46" s="179" t="s">
        <v>395</v>
      </c>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77">
        <v>2.35520221112E11</v>
      </c>
      <c r="C47" s="178" t="s">
        <v>396</v>
      </c>
      <c r="D47" s="179" t="s">
        <v>286</v>
      </c>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77">
        <v>2.35520221113E11</v>
      </c>
      <c r="C48" s="178" t="s">
        <v>84</v>
      </c>
      <c r="D48" s="179" t="s">
        <v>91</v>
      </c>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7.43"/>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397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2.355402060013E12</v>
      </c>
      <c r="C7" s="83" t="s">
        <v>398</v>
      </c>
      <c r="D7" s="84" t="s">
        <v>105</v>
      </c>
      <c r="E7" s="85"/>
      <c r="F7" s="87"/>
      <c r="G7" s="87" t="s">
        <v>47</v>
      </c>
      <c r="H7" s="87"/>
      <c r="I7" s="87" t="s">
        <v>47</v>
      </c>
      <c r="J7" s="87"/>
      <c r="K7" s="85"/>
      <c r="L7" s="87"/>
      <c r="M7" s="87"/>
      <c r="N7" s="87" t="s">
        <v>49</v>
      </c>
      <c r="O7" s="87" t="s">
        <v>49</v>
      </c>
      <c r="P7" s="86" t="s">
        <v>47</v>
      </c>
      <c r="Q7" s="87"/>
      <c r="R7" s="85"/>
      <c r="S7" s="87"/>
      <c r="T7" s="87" t="s">
        <v>47</v>
      </c>
      <c r="U7" s="87" t="s">
        <v>49</v>
      </c>
      <c r="V7" s="87"/>
      <c r="W7" s="87"/>
      <c r="X7" s="87"/>
      <c r="Y7" s="87"/>
      <c r="Z7" s="87"/>
      <c r="AA7" s="87"/>
      <c r="AB7" s="85"/>
      <c r="AC7" s="85"/>
      <c r="AD7" s="87"/>
      <c r="AE7" s="85"/>
      <c r="AF7" s="87"/>
      <c r="AG7" s="87"/>
      <c r="AH7" s="85"/>
      <c r="AI7" s="85"/>
      <c r="AJ7" s="88">
        <f t="shared" ref="AJ7:AJ41" si="3">COUNTIF(E7:AI7,"K")+2*COUNTIF(E7:AI7,"2K")+COUNTIF(E7:AI7,"TK")+COUNTIF(E7:AI7,"KT")+COUNTIF(E7:AI7,"PK")+COUNTIF(E7:AI7,"KP")+2*COUNTIF(E7:AI7,"K2")</f>
        <v>4</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3</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2.355402060015E12</v>
      </c>
      <c r="C8" s="83" t="s">
        <v>399</v>
      </c>
      <c r="D8" s="84" t="s">
        <v>105</v>
      </c>
      <c r="E8" s="85"/>
      <c r="F8" s="85"/>
      <c r="G8" s="87" t="s">
        <v>47</v>
      </c>
      <c r="H8" s="87"/>
      <c r="I8" s="87"/>
      <c r="J8" s="87"/>
      <c r="K8" s="87"/>
      <c r="L8" s="87" t="s">
        <v>47</v>
      </c>
      <c r="M8" s="87" t="s">
        <v>47</v>
      </c>
      <c r="N8" s="87" t="s">
        <v>47</v>
      </c>
      <c r="O8" s="87" t="s">
        <v>47</v>
      </c>
      <c r="P8" s="86" t="s">
        <v>47</v>
      </c>
      <c r="Q8" s="87"/>
      <c r="R8" s="87"/>
      <c r="S8" s="87" t="s">
        <v>47</v>
      </c>
      <c r="T8" s="87" t="s">
        <v>47</v>
      </c>
      <c r="U8" s="87" t="s">
        <v>47</v>
      </c>
      <c r="V8" s="85"/>
      <c r="W8" s="85"/>
      <c r="X8" s="85"/>
      <c r="Y8" s="87"/>
      <c r="Z8" s="87"/>
      <c r="AA8" s="85"/>
      <c r="AB8" s="85"/>
      <c r="AC8" s="87"/>
      <c r="AD8" s="87"/>
      <c r="AE8" s="87"/>
      <c r="AF8" s="87"/>
      <c r="AG8" s="87"/>
      <c r="AH8" s="85"/>
      <c r="AI8" s="85"/>
      <c r="AJ8" s="88">
        <f t="shared" si="3"/>
        <v>9</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2.355402060012E12</v>
      </c>
      <c r="C9" s="83" t="s">
        <v>400</v>
      </c>
      <c r="D9" s="84" t="s">
        <v>51</v>
      </c>
      <c r="E9" s="85"/>
      <c r="F9" s="85"/>
      <c r="G9" s="85"/>
      <c r="H9" s="85"/>
      <c r="I9" s="87" t="s">
        <v>49</v>
      </c>
      <c r="J9" s="85"/>
      <c r="K9" s="87"/>
      <c r="L9" s="85"/>
      <c r="M9" s="85"/>
      <c r="N9" s="85"/>
      <c r="O9" s="87"/>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1</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2.355402060014E12</v>
      </c>
      <c r="C10" s="83" t="s">
        <v>401</v>
      </c>
      <c r="D10" s="84" t="s">
        <v>51</v>
      </c>
      <c r="E10" s="87" t="s">
        <v>47</v>
      </c>
      <c r="F10" s="87"/>
      <c r="G10" s="87" t="s">
        <v>47</v>
      </c>
      <c r="H10" s="87"/>
      <c r="I10" s="87" t="s">
        <v>47</v>
      </c>
      <c r="J10" s="87"/>
      <c r="K10" s="87"/>
      <c r="L10" s="87" t="s">
        <v>47</v>
      </c>
      <c r="M10" s="87" t="s">
        <v>47</v>
      </c>
      <c r="N10" s="87" t="s">
        <v>47</v>
      </c>
      <c r="O10" s="87" t="s">
        <v>47</v>
      </c>
      <c r="P10" s="86" t="s">
        <v>47</v>
      </c>
      <c r="Q10" s="87"/>
      <c r="R10" s="87"/>
      <c r="S10" s="87" t="s">
        <v>47</v>
      </c>
      <c r="T10" s="87" t="s">
        <v>47</v>
      </c>
      <c r="U10" s="87" t="s">
        <v>47</v>
      </c>
      <c r="V10" s="87"/>
      <c r="W10" s="87"/>
      <c r="X10" s="87"/>
      <c r="Y10" s="85"/>
      <c r="Z10" s="87"/>
      <c r="AA10" s="87"/>
      <c r="AB10" s="87"/>
      <c r="AC10" s="87"/>
      <c r="AD10" s="87"/>
      <c r="AE10" s="87"/>
      <c r="AF10" s="87"/>
      <c r="AG10" s="87"/>
      <c r="AH10" s="85"/>
      <c r="AI10" s="85"/>
      <c r="AJ10" s="88">
        <f t="shared" si="3"/>
        <v>11</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2.355402060002E12</v>
      </c>
      <c r="C11" s="83" t="s">
        <v>402</v>
      </c>
      <c r="D11" s="84" t="s">
        <v>110</v>
      </c>
      <c r="E11" s="85"/>
      <c r="F11" s="85"/>
      <c r="G11" s="85"/>
      <c r="H11" s="85"/>
      <c r="I11" s="87" t="s">
        <v>48</v>
      </c>
      <c r="J11" s="87"/>
      <c r="K11" s="85"/>
      <c r="L11" s="85"/>
      <c r="M11" s="85"/>
      <c r="N11" s="85"/>
      <c r="O11" s="87"/>
      <c r="P11" s="86" t="s">
        <v>47</v>
      </c>
      <c r="Q11" s="85"/>
      <c r="R11" s="87"/>
      <c r="S11" s="85"/>
      <c r="T11" s="85"/>
      <c r="U11" s="85"/>
      <c r="V11" s="85"/>
      <c r="W11" s="85"/>
      <c r="X11" s="87"/>
      <c r="Y11" s="85"/>
      <c r="Z11" s="85"/>
      <c r="AA11" s="85"/>
      <c r="AB11" s="85"/>
      <c r="AC11" s="85"/>
      <c r="AD11" s="85"/>
      <c r="AE11" s="85"/>
      <c r="AF11" s="85"/>
      <c r="AG11" s="87"/>
      <c r="AH11" s="85"/>
      <c r="AI11" s="85"/>
      <c r="AJ11" s="88">
        <f t="shared" si="3"/>
        <v>1</v>
      </c>
      <c r="AK11" s="9">
        <f t="shared" si="4"/>
        <v>1</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2.355402060004E12</v>
      </c>
      <c r="C12" s="83" t="s">
        <v>403</v>
      </c>
      <c r="D12" s="84" t="s">
        <v>59</v>
      </c>
      <c r="E12" s="85"/>
      <c r="F12" s="87"/>
      <c r="G12" s="85"/>
      <c r="H12" s="85"/>
      <c r="I12" s="85"/>
      <c r="J12" s="85"/>
      <c r="K12" s="85"/>
      <c r="L12" s="85"/>
      <c r="M12" s="85"/>
      <c r="N12" s="85"/>
      <c r="O12" s="85"/>
      <c r="P12" s="89"/>
      <c r="Q12" s="85"/>
      <c r="R12" s="85"/>
      <c r="S12" s="85"/>
      <c r="T12" s="85"/>
      <c r="U12" s="85"/>
      <c r="V12" s="87"/>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2.355402060001E12</v>
      </c>
      <c r="C13" s="83" t="s">
        <v>404</v>
      </c>
      <c r="D13" s="84" t="s">
        <v>405</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2.355402060005E12</v>
      </c>
      <c r="C14" s="104" t="s">
        <v>406</v>
      </c>
      <c r="D14" s="84" t="s">
        <v>407</v>
      </c>
      <c r="E14" s="85"/>
      <c r="F14" s="87"/>
      <c r="G14" s="85"/>
      <c r="H14" s="87"/>
      <c r="I14" s="87" t="s">
        <v>47</v>
      </c>
      <c r="J14" s="87"/>
      <c r="K14" s="87"/>
      <c r="L14" s="87"/>
      <c r="M14" s="87"/>
      <c r="N14" s="87" t="s">
        <v>49</v>
      </c>
      <c r="O14" s="87" t="s">
        <v>47</v>
      </c>
      <c r="P14" s="86" t="s">
        <v>47</v>
      </c>
      <c r="Q14" s="85"/>
      <c r="R14" s="85"/>
      <c r="S14" s="87"/>
      <c r="T14" s="85"/>
      <c r="U14" s="87" t="s">
        <v>47</v>
      </c>
      <c r="V14" s="85"/>
      <c r="W14" s="85"/>
      <c r="X14" s="87"/>
      <c r="Y14" s="87"/>
      <c r="Z14" s="87"/>
      <c r="AA14" s="87"/>
      <c r="AB14" s="85"/>
      <c r="AC14" s="85"/>
      <c r="AD14" s="87"/>
      <c r="AE14" s="85"/>
      <c r="AF14" s="87"/>
      <c r="AG14" s="87"/>
      <c r="AH14" s="85"/>
      <c r="AI14" s="85"/>
      <c r="AJ14" s="88">
        <f t="shared" si="3"/>
        <v>4</v>
      </c>
      <c r="AK14" s="9">
        <f t="shared" si="4"/>
        <v>0</v>
      </c>
      <c r="AL14" s="9">
        <f t="shared" si="5"/>
        <v>1</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2.358101030004E12</v>
      </c>
      <c r="C15" s="83" t="s">
        <v>266</v>
      </c>
      <c r="D15" s="84" t="s">
        <v>65</v>
      </c>
      <c r="E15" s="85"/>
      <c r="F15" s="85"/>
      <c r="G15" s="87" t="s">
        <v>47</v>
      </c>
      <c r="H15" s="87"/>
      <c r="I15" s="87" t="s">
        <v>49</v>
      </c>
      <c r="J15" s="85"/>
      <c r="K15" s="85"/>
      <c r="L15" s="85"/>
      <c r="M15" s="85"/>
      <c r="N15" s="85"/>
      <c r="O15" s="87" t="s">
        <v>47</v>
      </c>
      <c r="P15" s="89"/>
      <c r="Q15" s="85"/>
      <c r="R15" s="85"/>
      <c r="S15" s="87"/>
      <c r="T15" s="87"/>
      <c r="U15" s="87" t="s">
        <v>49</v>
      </c>
      <c r="V15" s="85"/>
      <c r="W15" s="85"/>
      <c r="X15" s="85"/>
      <c r="Y15" s="87"/>
      <c r="Z15" s="85"/>
      <c r="AA15" s="87"/>
      <c r="AB15" s="87"/>
      <c r="AC15" s="85"/>
      <c r="AD15" s="87"/>
      <c r="AE15" s="87"/>
      <c r="AF15" s="87"/>
      <c r="AG15" s="87"/>
      <c r="AH15" s="85"/>
      <c r="AI15" s="85"/>
      <c r="AJ15" s="88">
        <f t="shared" si="3"/>
        <v>2</v>
      </c>
      <c r="AK15" s="9">
        <f t="shared" si="4"/>
        <v>0</v>
      </c>
      <c r="AL15" s="9">
        <f t="shared" si="5"/>
        <v>2</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2.358101030006E12</v>
      </c>
      <c r="C16" s="83" t="s">
        <v>408</v>
      </c>
      <c r="D16" s="84" t="s">
        <v>69</v>
      </c>
      <c r="E16" s="87"/>
      <c r="F16" s="85"/>
      <c r="G16" s="85"/>
      <c r="H16" s="85"/>
      <c r="I16" s="87" t="s">
        <v>47</v>
      </c>
      <c r="J16" s="85"/>
      <c r="K16" s="85"/>
      <c r="L16" s="87" t="s">
        <v>47</v>
      </c>
      <c r="M16" s="85"/>
      <c r="N16" s="85"/>
      <c r="O16" s="85"/>
      <c r="P16" s="89"/>
      <c r="Q16" s="87"/>
      <c r="R16" s="85"/>
      <c r="S16" s="87"/>
      <c r="T16" s="85"/>
      <c r="U16" s="87" t="s">
        <v>47</v>
      </c>
      <c r="V16" s="85"/>
      <c r="W16" s="87"/>
      <c r="X16" s="85"/>
      <c r="Y16" s="87"/>
      <c r="Z16" s="85"/>
      <c r="AA16" s="85"/>
      <c r="AB16" s="87"/>
      <c r="AC16" s="87"/>
      <c r="AD16" s="85"/>
      <c r="AE16" s="87"/>
      <c r="AF16" s="87"/>
      <c r="AG16" s="85"/>
      <c r="AH16" s="85"/>
      <c r="AI16" s="85"/>
      <c r="AJ16" s="88">
        <f t="shared" si="3"/>
        <v>3</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2.355402060018E12</v>
      </c>
      <c r="C17" s="83" t="s">
        <v>150</v>
      </c>
      <c r="D17" s="84" t="s">
        <v>69</v>
      </c>
      <c r="E17" s="87" t="s">
        <v>47</v>
      </c>
      <c r="F17" s="85"/>
      <c r="G17" s="87" t="s">
        <v>47</v>
      </c>
      <c r="H17" s="85"/>
      <c r="I17" s="85"/>
      <c r="J17" s="85"/>
      <c r="K17" s="85"/>
      <c r="L17" s="85"/>
      <c r="M17" s="87" t="s">
        <v>47</v>
      </c>
      <c r="N17" s="87" t="s">
        <v>47</v>
      </c>
      <c r="O17" s="87" t="s">
        <v>47</v>
      </c>
      <c r="P17" s="86"/>
      <c r="Q17" s="85"/>
      <c r="R17" s="85"/>
      <c r="S17" s="87" t="s">
        <v>47</v>
      </c>
      <c r="T17" s="87" t="s">
        <v>47</v>
      </c>
      <c r="U17" s="85"/>
      <c r="V17" s="85"/>
      <c r="W17" s="85"/>
      <c r="X17" s="85"/>
      <c r="Y17" s="85"/>
      <c r="Z17" s="85"/>
      <c r="AA17" s="85"/>
      <c r="AB17" s="87"/>
      <c r="AC17" s="85"/>
      <c r="AD17" s="85"/>
      <c r="AE17" s="85"/>
      <c r="AF17" s="85"/>
      <c r="AG17" s="85"/>
      <c r="AH17" s="85"/>
      <c r="AI17" s="85"/>
      <c r="AJ17" s="88">
        <f t="shared" si="3"/>
        <v>7</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2.355402060008E12</v>
      </c>
      <c r="C18" s="83" t="s">
        <v>409</v>
      </c>
      <c r="D18" s="84" t="s">
        <v>81</v>
      </c>
      <c r="E18" s="85"/>
      <c r="F18" s="87"/>
      <c r="G18" s="85"/>
      <c r="H18" s="85"/>
      <c r="I18" s="85"/>
      <c r="J18" s="85"/>
      <c r="K18" s="87"/>
      <c r="L18" s="87" t="s">
        <v>47</v>
      </c>
      <c r="M18" s="87"/>
      <c r="N18" s="85"/>
      <c r="O18" s="87"/>
      <c r="P18" s="89"/>
      <c r="Q18" s="85"/>
      <c r="R18" s="87"/>
      <c r="S18" s="85"/>
      <c r="T18" s="85"/>
      <c r="U18" s="87" t="s">
        <v>47</v>
      </c>
      <c r="V18" s="85"/>
      <c r="W18" s="85"/>
      <c r="X18" s="85"/>
      <c r="Y18" s="87"/>
      <c r="Z18" s="85"/>
      <c r="AA18" s="87"/>
      <c r="AB18" s="85"/>
      <c r="AC18" s="85"/>
      <c r="AD18" s="85"/>
      <c r="AE18" s="87"/>
      <c r="AF18" s="85"/>
      <c r="AG18" s="87"/>
      <c r="AH18" s="85"/>
      <c r="AI18" s="85"/>
      <c r="AJ18" s="88">
        <f t="shared" si="3"/>
        <v>2</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2.355402060009E12</v>
      </c>
      <c r="C19" s="83" t="s">
        <v>410</v>
      </c>
      <c r="D19" s="84" t="s">
        <v>81</v>
      </c>
      <c r="E19" s="87"/>
      <c r="F19" s="87"/>
      <c r="G19" s="85"/>
      <c r="H19" s="87"/>
      <c r="I19" s="87" t="s">
        <v>49</v>
      </c>
      <c r="J19" s="87"/>
      <c r="K19" s="87"/>
      <c r="L19" s="87"/>
      <c r="M19" s="87"/>
      <c r="N19" s="85"/>
      <c r="O19" s="87"/>
      <c r="P19" s="86"/>
      <c r="Q19" s="87"/>
      <c r="R19" s="87"/>
      <c r="S19" s="87" t="s">
        <v>47</v>
      </c>
      <c r="T19" s="87"/>
      <c r="U19" s="87"/>
      <c r="V19" s="87"/>
      <c r="W19" s="87"/>
      <c r="X19" s="87"/>
      <c r="Y19" s="87"/>
      <c r="Z19" s="87"/>
      <c r="AA19" s="87"/>
      <c r="AB19" s="85"/>
      <c r="AC19" s="87"/>
      <c r="AD19" s="87"/>
      <c r="AE19" s="85"/>
      <c r="AF19" s="87"/>
      <c r="AG19" s="87"/>
      <c r="AH19" s="85"/>
      <c r="AI19" s="85"/>
      <c r="AJ19" s="88">
        <f t="shared" si="3"/>
        <v>1</v>
      </c>
      <c r="AK19" s="9">
        <f t="shared" si="4"/>
        <v>0</v>
      </c>
      <c r="AL19" s="9">
        <f t="shared" si="5"/>
        <v>1</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2.355402060016E12</v>
      </c>
      <c r="C20" s="83" t="s">
        <v>411</v>
      </c>
      <c r="D20" s="84" t="s">
        <v>251</v>
      </c>
      <c r="E20" s="87" t="s">
        <v>47</v>
      </c>
      <c r="F20" s="87"/>
      <c r="G20" s="85"/>
      <c r="H20" s="87"/>
      <c r="I20" s="87" t="s">
        <v>47</v>
      </c>
      <c r="J20" s="87"/>
      <c r="K20" s="87"/>
      <c r="L20" s="87" t="s">
        <v>47</v>
      </c>
      <c r="M20" s="87" t="s">
        <v>47</v>
      </c>
      <c r="N20" s="87" t="s">
        <v>47</v>
      </c>
      <c r="O20" s="87" t="s">
        <v>47</v>
      </c>
      <c r="P20" s="86" t="s">
        <v>47</v>
      </c>
      <c r="Q20" s="87"/>
      <c r="R20" s="87"/>
      <c r="S20" s="87" t="s">
        <v>47</v>
      </c>
      <c r="T20" s="87" t="s">
        <v>47</v>
      </c>
      <c r="U20" s="87" t="s">
        <v>47</v>
      </c>
      <c r="V20" s="87"/>
      <c r="W20" s="87"/>
      <c r="X20" s="87"/>
      <c r="Y20" s="87"/>
      <c r="Z20" s="87"/>
      <c r="AA20" s="87"/>
      <c r="AB20" s="85"/>
      <c r="AC20" s="85"/>
      <c r="AD20" s="87"/>
      <c r="AE20" s="85"/>
      <c r="AF20" s="87"/>
      <c r="AG20" s="87"/>
      <c r="AH20" s="85"/>
      <c r="AI20" s="85"/>
      <c r="AJ20" s="88">
        <f t="shared" si="3"/>
        <v>10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2.358101030008E12</v>
      </c>
      <c r="C21" s="83" t="s">
        <v>412</v>
      </c>
      <c r="D21" s="84" t="s">
        <v>200</v>
      </c>
      <c r="E21" s="87" t="s">
        <v>47</v>
      </c>
      <c r="F21" s="85"/>
      <c r="G21" s="85"/>
      <c r="H21" s="87"/>
      <c r="I21" s="87" t="s">
        <v>47</v>
      </c>
      <c r="J21" s="85"/>
      <c r="K21" s="87"/>
      <c r="L21" s="87" t="s">
        <v>47</v>
      </c>
      <c r="M21" s="87" t="s">
        <v>47</v>
      </c>
      <c r="N21" s="87" t="s">
        <v>47</v>
      </c>
      <c r="O21" s="87" t="s">
        <v>47</v>
      </c>
      <c r="P21" s="86" t="s">
        <v>47</v>
      </c>
      <c r="Q21" s="85"/>
      <c r="R21" s="85"/>
      <c r="S21" s="87" t="s">
        <v>47</v>
      </c>
      <c r="T21" s="87" t="s">
        <v>47</v>
      </c>
      <c r="U21" s="87" t="s">
        <v>47</v>
      </c>
      <c r="V21" s="87"/>
      <c r="W21" s="85"/>
      <c r="X21" s="87"/>
      <c r="Y21" s="85"/>
      <c r="Z21" s="85"/>
      <c r="AA21" s="85"/>
      <c r="AB21" s="85"/>
      <c r="AC21" s="85"/>
      <c r="AD21" s="85"/>
      <c r="AE21" s="85"/>
      <c r="AF21" s="85"/>
      <c r="AG21" s="85"/>
      <c r="AH21" s="85"/>
      <c r="AI21" s="85"/>
      <c r="AJ21" s="88">
        <f t="shared" si="3"/>
        <v>10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2.355402060007E12</v>
      </c>
      <c r="C22" s="83" t="s">
        <v>413</v>
      </c>
      <c r="D22" s="84" t="s">
        <v>138</v>
      </c>
      <c r="E22" s="87"/>
      <c r="F22" s="85"/>
      <c r="G22" s="85"/>
      <c r="H22" s="85"/>
      <c r="I22" s="87"/>
      <c r="J22" s="85"/>
      <c r="K22" s="85"/>
      <c r="L22" s="87"/>
      <c r="M22" s="85"/>
      <c r="N22" s="85"/>
      <c r="O22" s="85"/>
      <c r="P22" s="89"/>
      <c r="Q22" s="85"/>
      <c r="R22" s="87"/>
      <c r="S22" s="85"/>
      <c r="T22" s="87"/>
      <c r="U22" s="85"/>
      <c r="V22" s="87"/>
      <c r="W22" s="85"/>
      <c r="X22" s="87"/>
      <c r="Y22" s="87"/>
      <c r="Z22" s="85"/>
      <c r="AA22" s="87"/>
      <c r="AB22" s="87"/>
      <c r="AC22" s="85"/>
      <c r="AD22" s="87"/>
      <c r="AE22" s="87"/>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2.358101030005E12</v>
      </c>
      <c r="C23" s="83" t="s">
        <v>414</v>
      </c>
      <c r="D23" s="84" t="s">
        <v>415</v>
      </c>
      <c r="E23" s="87"/>
      <c r="F23" s="85"/>
      <c r="G23" s="85"/>
      <c r="H23" s="87"/>
      <c r="I23" s="87"/>
      <c r="J23" s="85"/>
      <c r="K23" s="87"/>
      <c r="L23" s="87"/>
      <c r="M23" s="85"/>
      <c r="N23" s="85"/>
      <c r="O23" s="87"/>
      <c r="P23" s="86"/>
      <c r="Q23" s="87"/>
      <c r="R23" s="85"/>
      <c r="S23" s="87"/>
      <c r="T23" s="87"/>
      <c r="U23" s="87"/>
      <c r="V23" s="87"/>
      <c r="W23" s="87"/>
      <c r="X23" s="85"/>
      <c r="Y23" s="87"/>
      <c r="Z23" s="85"/>
      <c r="AA23" s="85"/>
      <c r="AB23" s="85"/>
      <c r="AC23" s="87"/>
      <c r="AD23" s="87"/>
      <c r="AE23" s="87"/>
      <c r="AF23" s="87"/>
      <c r="AG23" s="87"/>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2.255402060008E12</v>
      </c>
      <c r="C24" s="83" t="s">
        <v>416</v>
      </c>
      <c r="D24" s="84" t="s">
        <v>301</v>
      </c>
      <c r="E24" s="87"/>
      <c r="F24" s="87"/>
      <c r="G24" s="85"/>
      <c r="H24" s="87"/>
      <c r="I24" s="87" t="s">
        <v>48</v>
      </c>
      <c r="J24" s="87"/>
      <c r="K24" s="87"/>
      <c r="L24" s="87"/>
      <c r="M24" s="87"/>
      <c r="N24" s="85"/>
      <c r="O24" s="87"/>
      <c r="P24" s="86"/>
      <c r="Q24" s="87"/>
      <c r="R24" s="85"/>
      <c r="S24" s="87"/>
      <c r="T24" s="87" t="s">
        <v>47</v>
      </c>
      <c r="U24" s="87"/>
      <c r="V24" s="87"/>
      <c r="W24" s="87"/>
      <c r="X24" s="85"/>
      <c r="Y24" s="87"/>
      <c r="Z24" s="85"/>
      <c r="AA24" s="87"/>
      <c r="AB24" s="85"/>
      <c r="AC24" s="87"/>
      <c r="AD24" s="87"/>
      <c r="AE24" s="87"/>
      <c r="AF24" s="87"/>
      <c r="AG24" s="87"/>
      <c r="AH24" s="85"/>
      <c r="AI24" s="85"/>
      <c r="AJ24" s="88">
        <f t="shared" si="3"/>
        <v>1</v>
      </c>
      <c r="AK24" s="9">
        <f t="shared" si="4"/>
        <v>1</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2.355402060023E12</v>
      </c>
      <c r="C25" s="83" t="s">
        <v>417</v>
      </c>
      <c r="D25" s="84" t="s">
        <v>93</v>
      </c>
      <c r="E25" s="87"/>
      <c r="F25" s="85"/>
      <c r="G25" s="87" t="s">
        <v>47</v>
      </c>
      <c r="H25" s="85"/>
      <c r="I25" s="87"/>
      <c r="J25" s="85"/>
      <c r="K25" s="85"/>
      <c r="L25" s="87" t="s">
        <v>48</v>
      </c>
      <c r="M25" s="85"/>
      <c r="N25" s="87" t="s">
        <v>49</v>
      </c>
      <c r="O25" s="87" t="s">
        <v>47</v>
      </c>
      <c r="P25" s="89"/>
      <c r="Q25" s="85"/>
      <c r="R25" s="85"/>
      <c r="S25" s="136" t="s">
        <v>48</v>
      </c>
      <c r="T25" s="87" t="s">
        <v>48</v>
      </c>
      <c r="U25" s="87" t="s">
        <v>49</v>
      </c>
      <c r="V25" s="85"/>
      <c r="W25" s="85"/>
      <c r="X25" s="85"/>
      <c r="Y25" s="87"/>
      <c r="Z25" s="85"/>
      <c r="AA25" s="85"/>
      <c r="AB25" s="85"/>
      <c r="AC25" s="85"/>
      <c r="AD25" s="85"/>
      <c r="AE25" s="85"/>
      <c r="AF25" s="85"/>
      <c r="AG25" s="85"/>
      <c r="AH25" s="85"/>
      <c r="AI25" s="85"/>
      <c r="AJ25" s="88">
        <f t="shared" si="3"/>
        <v>2</v>
      </c>
      <c r="AK25" s="9">
        <f t="shared" si="4"/>
        <v>3</v>
      </c>
      <c r="AL25" s="9">
        <f t="shared" si="5"/>
        <v>2</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c r="C26" s="83"/>
      <c r="D26" s="84"/>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c r="C27" s="83"/>
      <c r="D27" s="84"/>
      <c r="E27" s="85"/>
      <c r="F27" s="85"/>
      <c r="G27" s="85"/>
      <c r="H27" s="85"/>
      <c r="I27" s="85"/>
      <c r="J27" s="85"/>
      <c r="K27" s="85"/>
      <c r="L27" s="85"/>
      <c r="M27" s="85"/>
      <c r="N27" s="85"/>
      <c r="O27" s="85"/>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c r="C28" s="83"/>
      <c r="D28" s="84"/>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c r="C29" s="83"/>
      <c r="D29" s="84"/>
      <c r="E29" s="85"/>
      <c r="F29" s="85"/>
      <c r="G29" s="85"/>
      <c r="H29" s="85"/>
      <c r="I29" s="87"/>
      <c r="J29" s="85"/>
      <c r="K29" s="85"/>
      <c r="L29" s="85"/>
      <c r="M29" s="85"/>
      <c r="N29" s="85"/>
      <c r="O29" s="87"/>
      <c r="P29" s="89"/>
      <c r="Q29" s="85"/>
      <c r="R29" s="85"/>
      <c r="S29" s="85"/>
      <c r="T29" s="85"/>
      <c r="U29" s="85"/>
      <c r="V29" s="85"/>
      <c r="W29" s="85"/>
      <c r="X29" s="85"/>
      <c r="Y29" s="85"/>
      <c r="Z29" s="85"/>
      <c r="AA29" s="85"/>
      <c r="AB29" s="85"/>
      <c r="AC29" s="87"/>
      <c r="AD29" s="87"/>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c r="C30" s="83"/>
      <c r="D30" s="84"/>
      <c r="E30" s="87"/>
      <c r="F30" s="87"/>
      <c r="G30" s="87"/>
      <c r="H30" s="87"/>
      <c r="I30" s="87"/>
      <c r="J30" s="87"/>
      <c r="K30" s="85"/>
      <c r="L30" s="87"/>
      <c r="M30" s="87"/>
      <c r="N30" s="87"/>
      <c r="O30" s="87"/>
      <c r="P30" s="86"/>
      <c r="Q30" s="87"/>
      <c r="R30" s="87"/>
      <c r="S30" s="87"/>
      <c r="T30" s="87"/>
      <c r="U30" s="87"/>
      <c r="V30" s="87"/>
      <c r="W30" s="85"/>
      <c r="X30" s="87"/>
      <c r="Y30" s="87"/>
      <c r="Z30" s="87"/>
      <c r="AA30" s="87"/>
      <c r="AB30" s="87"/>
      <c r="AC30" s="87"/>
      <c r="AD30" s="87"/>
      <c r="AE30" s="85"/>
      <c r="AF30" s="87"/>
      <c r="AG30" s="87"/>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92">
        <v>25.0</v>
      </c>
      <c r="B31" s="141"/>
      <c r="C31" s="94"/>
      <c r="D31" s="95"/>
      <c r="E31" s="96"/>
      <c r="F31" s="96"/>
      <c r="G31" s="98"/>
      <c r="H31" s="98"/>
      <c r="I31" s="96"/>
      <c r="J31" s="96"/>
      <c r="K31" s="96"/>
      <c r="L31" s="96"/>
      <c r="M31" s="96"/>
      <c r="N31" s="96"/>
      <c r="O31" s="96"/>
      <c r="P31" s="111"/>
      <c r="Q31" s="96"/>
      <c r="R31" s="96"/>
      <c r="S31" s="96"/>
      <c r="T31" s="96"/>
      <c r="U31" s="96"/>
      <c r="V31" s="96"/>
      <c r="W31" s="96"/>
      <c r="X31" s="96"/>
      <c r="Y31" s="96"/>
      <c r="Z31" s="96"/>
      <c r="AA31" s="96"/>
      <c r="AB31" s="96"/>
      <c r="AC31" s="96"/>
      <c r="AD31" s="96"/>
      <c r="AE31" s="96"/>
      <c r="AF31" s="96"/>
      <c r="AG31" s="96"/>
      <c r="AH31" s="96"/>
      <c r="AI31" s="96"/>
      <c r="AJ31" s="99">
        <f t="shared" si="3"/>
        <v>0</v>
      </c>
      <c r="AK31" s="99">
        <f t="shared" si="4"/>
        <v>0</v>
      </c>
      <c r="AL31" s="99">
        <f t="shared" si="5"/>
        <v>0</v>
      </c>
      <c r="AM31" s="100"/>
      <c r="AN31" s="100"/>
      <c r="AO31" s="101"/>
      <c r="AP31" s="102"/>
      <c r="AQ31" s="102"/>
      <c r="AR31" s="102"/>
      <c r="AS31" s="102"/>
      <c r="AT31" s="102"/>
      <c r="AU31" s="102"/>
      <c r="AV31" s="102"/>
      <c r="AW31" s="102"/>
      <c r="AX31" s="102"/>
      <c r="AY31" s="102"/>
      <c r="AZ31" s="102"/>
      <c r="BA31" s="102"/>
      <c r="BB31" s="102"/>
      <c r="BC31" s="102"/>
      <c r="BD31" s="102"/>
      <c r="BE31" s="102"/>
      <c r="BF31" s="102"/>
    </row>
    <row r="32" ht="21.0" customHeight="1">
      <c r="A32" s="81">
        <v>26.0</v>
      </c>
      <c r="B32" s="103"/>
      <c r="C32" s="83"/>
      <c r="D32" s="84"/>
      <c r="E32" s="85"/>
      <c r="F32" s="85"/>
      <c r="G32" s="85"/>
      <c r="H32" s="85"/>
      <c r="I32" s="85"/>
      <c r="J32" s="85"/>
      <c r="K32" s="85"/>
      <c r="L32" s="85"/>
      <c r="M32" s="85"/>
      <c r="N32" s="85"/>
      <c r="O32" s="85"/>
      <c r="P32" s="89"/>
      <c r="Q32" s="87"/>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c r="C33" s="83"/>
      <c r="D33" s="84"/>
      <c r="E33" s="87"/>
      <c r="F33" s="87"/>
      <c r="G33" s="85"/>
      <c r="H33" s="87"/>
      <c r="I33" s="87"/>
      <c r="J33" s="87"/>
      <c r="K33" s="87"/>
      <c r="L33" s="87"/>
      <c r="M33" s="87"/>
      <c r="N33" s="85"/>
      <c r="O33" s="87"/>
      <c r="P33" s="86"/>
      <c r="Q33" s="87"/>
      <c r="R33" s="87"/>
      <c r="S33" s="87"/>
      <c r="T33" s="87"/>
      <c r="U33" s="85"/>
      <c r="V33" s="87"/>
      <c r="W33" s="85"/>
      <c r="X33" s="87"/>
      <c r="Y33" s="87"/>
      <c r="Z33" s="87"/>
      <c r="AA33" s="87"/>
      <c r="AB33" s="85"/>
      <c r="AC33" s="87"/>
      <c r="AD33" s="87"/>
      <c r="AE33" s="87"/>
      <c r="AF33" s="87"/>
      <c r="AG33" s="87"/>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49"/>
      <c r="C34" s="115"/>
      <c r="D34" s="116"/>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9"/>
      <c r="C35" s="115"/>
      <c r="D35" s="116"/>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9"/>
      <c r="C36" s="129"/>
      <c r="D36" s="116"/>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9"/>
      <c r="C37" s="115"/>
      <c r="D37" s="116"/>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6"/>
      <c r="C38" s="157"/>
      <c r="D38" s="15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6"/>
      <c r="C39" s="157"/>
      <c r="D39" s="15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6"/>
      <c r="C40" s="157"/>
      <c r="D40" s="15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6"/>
      <c r="C41" s="157"/>
      <c r="D41" s="15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63</v>
      </c>
      <c r="AK42" s="88">
        <f t="shared" si="6"/>
        <v>5</v>
      </c>
      <c r="AL42" s="88">
        <f t="shared" si="6"/>
        <v>7</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2.355202230009E12</v>
      </c>
      <c r="C7" s="83" t="s">
        <v>264</v>
      </c>
      <c r="D7" s="84" t="s">
        <v>51</v>
      </c>
      <c r="E7" s="85"/>
      <c r="F7" s="87"/>
      <c r="G7" s="85"/>
      <c r="H7" s="87" t="s">
        <v>47</v>
      </c>
      <c r="I7" s="87" t="s">
        <v>47</v>
      </c>
      <c r="J7" s="87"/>
      <c r="K7" s="87"/>
      <c r="L7" s="87"/>
      <c r="M7" s="85"/>
      <c r="N7" s="85"/>
      <c r="O7" s="87" t="s">
        <v>48</v>
      </c>
      <c r="P7" s="86" t="s">
        <v>47</v>
      </c>
      <c r="Q7" s="85"/>
      <c r="R7" s="87"/>
      <c r="S7" s="87" t="s">
        <v>49</v>
      </c>
      <c r="T7" s="85"/>
      <c r="U7" s="87" t="s">
        <v>49</v>
      </c>
      <c r="V7" s="87"/>
      <c r="W7" s="85"/>
      <c r="X7" s="87"/>
      <c r="Y7" s="87"/>
      <c r="Z7" s="87"/>
      <c r="AA7" s="85"/>
      <c r="AB7" s="85"/>
      <c r="AC7" s="87"/>
      <c r="AD7" s="87"/>
      <c r="AE7" s="87"/>
      <c r="AF7" s="85"/>
      <c r="AG7" s="87"/>
      <c r="AH7" s="85"/>
      <c r="AI7" s="85"/>
      <c r="AJ7" s="88">
        <f t="shared" ref="AJ7:AJ59" si="3">COUNTIF(E7:AI7,"K")+2*COUNTIF(E7:AI7,"2K")+COUNTIF(E7:AI7,"TK")+COUNTIF(E7:AI7,"KT")+COUNTIF(E7:AI7,"PK")+COUNTIF(E7:AI7,"KP")+2*COUNTIF(E7:AI7,"K2")</f>
        <v>3</v>
      </c>
      <c r="AK7" s="9">
        <f t="shared" ref="AK7:AK59" si="4">COUNTIF(F7:AJ7,"P")+2*COUNTIF(F7:AJ7,"2P")+COUNTIF(F7:AJ7,"TP")+COUNTIF(F7:AJ7,"PT")+COUNTIF(F7:AJ7,"PK")+COUNTIF(F7:AJ7,"KP")+2*COUNTIF(F7:AJ7,"P2")</f>
        <v>1</v>
      </c>
      <c r="AL7" s="9">
        <f t="shared" ref="AL7:AL59" si="5">COUNTIF(E7:AI7,"T")+2*COUNTIF(E7:AI7,"2T")+2*COUNTIF(E7:AI7,"T2")+COUNTIF(E7:AI7,"PT")+COUNTIF(E7:AI7,"TP")+COUNTIF(E7:AI7,"TK")+COUNTIF(E7:AI7,"KT")</f>
        <v>2</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2.355201570022E12</v>
      </c>
      <c r="C8" s="83" t="s">
        <v>139</v>
      </c>
      <c r="D8" s="84" t="s">
        <v>419</v>
      </c>
      <c r="E8" s="85"/>
      <c r="F8" s="85"/>
      <c r="G8" s="85"/>
      <c r="H8" s="85"/>
      <c r="I8" s="87" t="s">
        <v>48</v>
      </c>
      <c r="J8" s="85"/>
      <c r="K8" s="87"/>
      <c r="L8" s="85"/>
      <c r="M8" s="85"/>
      <c r="N8" s="87"/>
      <c r="O8" s="85"/>
      <c r="P8" s="86" t="s">
        <v>49</v>
      </c>
      <c r="Q8" s="85"/>
      <c r="R8" s="85"/>
      <c r="S8" s="87" t="s">
        <v>49</v>
      </c>
      <c r="T8" s="85"/>
      <c r="U8" s="87" t="s">
        <v>49</v>
      </c>
      <c r="V8" s="85"/>
      <c r="W8" s="85"/>
      <c r="X8" s="87"/>
      <c r="Y8" s="85"/>
      <c r="Z8" s="87"/>
      <c r="AA8" s="85"/>
      <c r="AB8" s="85"/>
      <c r="AC8" s="85"/>
      <c r="AD8" s="85"/>
      <c r="AE8" s="85"/>
      <c r="AF8" s="85"/>
      <c r="AG8" s="87"/>
      <c r="AH8" s="85"/>
      <c r="AI8" s="85"/>
      <c r="AJ8" s="88">
        <f t="shared" si="3"/>
        <v>0</v>
      </c>
      <c r="AK8" s="9">
        <f t="shared" si="4"/>
        <v>1</v>
      </c>
      <c r="AL8" s="9">
        <f t="shared" si="5"/>
        <v>3</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2.355201570025E12</v>
      </c>
      <c r="C9" s="83" t="s">
        <v>139</v>
      </c>
      <c r="D9" s="84" t="s">
        <v>419</v>
      </c>
      <c r="E9" s="85"/>
      <c r="F9" s="87"/>
      <c r="G9" s="87" t="s">
        <v>47</v>
      </c>
      <c r="H9" s="85"/>
      <c r="I9" s="85"/>
      <c r="J9" s="85"/>
      <c r="K9" s="85"/>
      <c r="L9" s="85"/>
      <c r="M9" s="85"/>
      <c r="N9" s="87" t="s">
        <v>49</v>
      </c>
      <c r="O9" s="85"/>
      <c r="P9" s="89"/>
      <c r="Q9" s="85"/>
      <c r="R9" s="87"/>
      <c r="S9" s="85"/>
      <c r="T9" s="87" t="s">
        <v>47</v>
      </c>
      <c r="U9" s="85"/>
      <c r="V9" s="85"/>
      <c r="W9" s="85"/>
      <c r="X9" s="87"/>
      <c r="Y9" s="85"/>
      <c r="Z9" s="85"/>
      <c r="AA9" s="85"/>
      <c r="AB9" s="87"/>
      <c r="AC9" s="85"/>
      <c r="AD9" s="85"/>
      <c r="AE9" s="85"/>
      <c r="AF9" s="85"/>
      <c r="AG9" s="85"/>
      <c r="AH9" s="85"/>
      <c r="AI9" s="85"/>
      <c r="AJ9" s="88">
        <f t="shared" si="3"/>
        <v>2</v>
      </c>
      <c r="AK9" s="9">
        <f t="shared" si="4"/>
        <v>0</v>
      </c>
      <c r="AL9" s="9">
        <f t="shared" si="5"/>
        <v>1</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2.355201570014E12</v>
      </c>
      <c r="C10" s="83" t="s">
        <v>339</v>
      </c>
      <c r="D10" s="84" t="s">
        <v>56</v>
      </c>
      <c r="E10" s="87"/>
      <c r="F10" s="85"/>
      <c r="G10" s="85"/>
      <c r="H10" s="85"/>
      <c r="I10" s="85"/>
      <c r="J10" s="85"/>
      <c r="K10" s="85"/>
      <c r="L10" s="85"/>
      <c r="M10" s="85"/>
      <c r="N10" s="85"/>
      <c r="O10" s="85"/>
      <c r="P10" s="89"/>
      <c r="Q10" s="85"/>
      <c r="R10" s="85"/>
      <c r="S10" s="85"/>
      <c r="T10" s="87" t="s">
        <v>48</v>
      </c>
      <c r="U10" s="85"/>
      <c r="V10" s="85"/>
      <c r="W10" s="85"/>
      <c r="X10" s="85"/>
      <c r="Y10" s="85"/>
      <c r="Z10" s="85"/>
      <c r="AA10" s="85"/>
      <c r="AB10" s="87"/>
      <c r="AC10" s="85"/>
      <c r="AD10" s="85"/>
      <c r="AE10" s="85"/>
      <c r="AF10" s="87"/>
      <c r="AG10" s="85"/>
      <c r="AH10" s="85"/>
      <c r="AI10" s="85"/>
      <c r="AJ10" s="88">
        <f t="shared" si="3"/>
        <v>0</v>
      </c>
      <c r="AK10" s="9">
        <f t="shared" si="4"/>
        <v>1</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2.355201570001E12</v>
      </c>
      <c r="C11" s="83" t="s">
        <v>420</v>
      </c>
      <c r="D11" s="84" t="s">
        <v>149</v>
      </c>
      <c r="E11" s="87"/>
      <c r="F11" s="85"/>
      <c r="G11" s="85"/>
      <c r="H11" s="85"/>
      <c r="I11" s="85"/>
      <c r="J11" s="85"/>
      <c r="K11" s="85"/>
      <c r="L11" s="87"/>
      <c r="M11" s="85"/>
      <c r="N11" s="85"/>
      <c r="O11" s="87" t="s">
        <v>48</v>
      </c>
      <c r="P11" s="89"/>
      <c r="Q11" s="85"/>
      <c r="R11" s="85"/>
      <c r="S11" s="85"/>
      <c r="T11" s="85"/>
      <c r="U11" s="85"/>
      <c r="V11" s="85"/>
      <c r="W11" s="85"/>
      <c r="X11" s="85"/>
      <c r="Y11" s="85"/>
      <c r="Z11" s="87"/>
      <c r="AA11" s="85"/>
      <c r="AB11" s="85"/>
      <c r="AC11" s="85"/>
      <c r="AD11" s="85"/>
      <c r="AE11" s="85"/>
      <c r="AF11" s="87"/>
      <c r="AG11" s="85"/>
      <c r="AH11" s="85"/>
      <c r="AI11" s="85"/>
      <c r="AJ11" s="88">
        <f t="shared" si="3"/>
        <v>0</v>
      </c>
      <c r="AK11" s="9">
        <f t="shared" si="4"/>
        <v>1</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42">
        <v>2.355201570009E12</v>
      </c>
      <c r="C12" s="83" t="s">
        <v>132</v>
      </c>
      <c r="D12" s="84" t="s">
        <v>373</v>
      </c>
      <c r="E12" s="85"/>
      <c r="F12" s="85"/>
      <c r="G12" s="85"/>
      <c r="H12" s="85"/>
      <c r="I12" s="85"/>
      <c r="J12" s="85"/>
      <c r="K12" s="85"/>
      <c r="L12" s="85"/>
      <c r="M12" s="85"/>
      <c r="N12" s="85"/>
      <c r="O12" s="85"/>
      <c r="P12" s="89"/>
      <c r="Q12" s="85"/>
      <c r="R12" s="85"/>
      <c r="S12" s="85"/>
      <c r="T12" s="85"/>
      <c r="U12" s="85"/>
      <c r="V12" s="85"/>
      <c r="W12" s="85"/>
      <c r="X12" s="85"/>
      <c r="Y12" s="85"/>
      <c r="Z12" s="87"/>
      <c r="AA12" s="87"/>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2.355201570018E12</v>
      </c>
      <c r="C13" s="83" t="s">
        <v>84</v>
      </c>
      <c r="D13" s="84" t="s">
        <v>294</v>
      </c>
      <c r="E13" s="87"/>
      <c r="F13" s="87"/>
      <c r="G13" s="85"/>
      <c r="H13" s="85"/>
      <c r="I13" s="85"/>
      <c r="J13" s="85"/>
      <c r="K13" s="85"/>
      <c r="L13" s="85"/>
      <c r="M13" s="85"/>
      <c r="N13" s="85"/>
      <c r="O13" s="87"/>
      <c r="P13" s="89"/>
      <c r="Q13" s="85"/>
      <c r="R13" s="85"/>
      <c r="S13" s="87"/>
      <c r="T13" s="85"/>
      <c r="U13" s="87" t="s">
        <v>47</v>
      </c>
      <c r="V13" s="85"/>
      <c r="W13" s="85"/>
      <c r="X13" s="85"/>
      <c r="Y13" s="87"/>
      <c r="Z13" s="85"/>
      <c r="AA13" s="85"/>
      <c r="AB13" s="85"/>
      <c r="AC13" s="85"/>
      <c r="AD13" s="87"/>
      <c r="AE13" s="87"/>
      <c r="AF13" s="85"/>
      <c r="AG13" s="87"/>
      <c r="AH13" s="85"/>
      <c r="AI13" s="85"/>
      <c r="AJ13" s="88">
        <f t="shared" si="3"/>
        <v>1</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2.35520157001E12</v>
      </c>
      <c r="C14" s="104" t="s">
        <v>421</v>
      </c>
      <c r="D14" s="84" t="s">
        <v>422</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2.355201570016E12</v>
      </c>
      <c r="C15" s="83" t="s">
        <v>284</v>
      </c>
      <c r="D15" s="84" t="s">
        <v>296</v>
      </c>
      <c r="E15" s="85"/>
      <c r="F15" s="87"/>
      <c r="G15" s="85"/>
      <c r="H15" s="87" t="s">
        <v>49</v>
      </c>
      <c r="I15" s="87" t="s">
        <v>48</v>
      </c>
      <c r="J15" s="85"/>
      <c r="K15" s="85"/>
      <c r="L15" s="87"/>
      <c r="M15" s="85"/>
      <c r="N15" s="85"/>
      <c r="O15" s="85"/>
      <c r="P15" s="86" t="s">
        <v>49</v>
      </c>
      <c r="Q15" s="85"/>
      <c r="R15" s="87"/>
      <c r="S15" s="85"/>
      <c r="T15" s="85"/>
      <c r="U15" s="85"/>
      <c r="V15" s="85"/>
      <c r="W15" s="85"/>
      <c r="X15" s="87"/>
      <c r="Y15" s="87"/>
      <c r="Z15" s="87"/>
      <c r="AA15" s="87"/>
      <c r="AB15" s="87"/>
      <c r="AC15" s="85"/>
      <c r="AD15" s="87"/>
      <c r="AE15" s="85"/>
      <c r="AF15" s="87"/>
      <c r="AG15" s="87"/>
      <c r="AH15" s="85"/>
      <c r="AI15" s="85"/>
      <c r="AJ15" s="88">
        <f t="shared" si="3"/>
        <v>0</v>
      </c>
      <c r="AK15" s="9">
        <f t="shared" si="4"/>
        <v>1</v>
      </c>
      <c r="AL15" s="9">
        <f t="shared" si="5"/>
        <v>2</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2.355201570017E12</v>
      </c>
      <c r="C16" s="83" t="s">
        <v>327</v>
      </c>
      <c r="D16" s="84" t="s">
        <v>235</v>
      </c>
      <c r="E16" s="87"/>
      <c r="F16" s="85"/>
      <c r="G16" s="87" t="s">
        <v>49</v>
      </c>
      <c r="H16" s="85"/>
      <c r="I16" s="87" t="s">
        <v>47</v>
      </c>
      <c r="J16" s="85"/>
      <c r="K16" s="85"/>
      <c r="L16" s="85"/>
      <c r="M16" s="85"/>
      <c r="N16" s="85"/>
      <c r="O16" s="87" t="s">
        <v>48</v>
      </c>
      <c r="P16" s="86" t="s">
        <v>49</v>
      </c>
      <c r="Q16" s="87"/>
      <c r="R16" s="85"/>
      <c r="S16" s="87"/>
      <c r="T16" s="85"/>
      <c r="U16" s="87"/>
      <c r="V16" s="85"/>
      <c r="W16" s="87"/>
      <c r="X16" s="85"/>
      <c r="Y16" s="87"/>
      <c r="Z16" s="87"/>
      <c r="AA16" s="85"/>
      <c r="AB16" s="87"/>
      <c r="AC16" s="85"/>
      <c r="AD16" s="85"/>
      <c r="AE16" s="87"/>
      <c r="AF16" s="87"/>
      <c r="AG16" s="85"/>
      <c r="AH16" s="85"/>
      <c r="AI16" s="85"/>
      <c r="AJ16" s="88">
        <f t="shared" si="3"/>
        <v>1</v>
      </c>
      <c r="AK16" s="9">
        <f t="shared" si="4"/>
        <v>1</v>
      </c>
      <c r="AL16" s="9">
        <f t="shared" si="5"/>
        <v>2</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2.355201570002E12</v>
      </c>
      <c r="C17" s="83" t="s">
        <v>423</v>
      </c>
      <c r="D17" s="84" t="s">
        <v>235</v>
      </c>
      <c r="E17" s="87"/>
      <c r="F17" s="85"/>
      <c r="G17" s="85"/>
      <c r="H17" s="85"/>
      <c r="I17" s="85"/>
      <c r="J17" s="85"/>
      <c r="K17" s="85"/>
      <c r="L17" s="87"/>
      <c r="M17" s="85"/>
      <c r="N17" s="85"/>
      <c r="O17" s="85"/>
      <c r="P17" s="86"/>
      <c r="Q17" s="85"/>
      <c r="R17" s="87"/>
      <c r="S17" s="85"/>
      <c r="T17" s="85"/>
      <c r="U17" s="85"/>
      <c r="V17" s="85"/>
      <c r="W17" s="85"/>
      <c r="X17" s="87"/>
      <c r="Y17" s="87"/>
      <c r="Z17" s="87"/>
      <c r="AA17" s="87"/>
      <c r="AB17" s="87"/>
      <c r="AC17" s="85"/>
      <c r="AD17" s="87"/>
      <c r="AE17" s="85"/>
      <c r="AF17" s="87"/>
      <c r="AG17" s="87"/>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42">
        <v>2.355201570011E12</v>
      </c>
      <c r="C18" s="83" t="s">
        <v>424</v>
      </c>
      <c r="D18" s="84" t="s">
        <v>274</v>
      </c>
      <c r="E18" s="85"/>
      <c r="F18" s="85"/>
      <c r="G18" s="87" t="s">
        <v>47</v>
      </c>
      <c r="H18" s="85"/>
      <c r="I18" s="87" t="s">
        <v>47</v>
      </c>
      <c r="J18" s="85"/>
      <c r="K18" s="85"/>
      <c r="L18" s="85"/>
      <c r="M18" s="85"/>
      <c r="N18" s="85"/>
      <c r="O18" s="87" t="s">
        <v>48</v>
      </c>
      <c r="P18" s="86" t="s">
        <v>47</v>
      </c>
      <c r="Q18" s="85"/>
      <c r="R18" s="85"/>
      <c r="S18" s="87" t="s">
        <v>49</v>
      </c>
      <c r="T18" s="87" t="s">
        <v>47</v>
      </c>
      <c r="U18" s="87" t="s">
        <v>47</v>
      </c>
      <c r="V18" s="85"/>
      <c r="W18" s="85"/>
      <c r="X18" s="85"/>
      <c r="Y18" s="85"/>
      <c r="Z18" s="85"/>
      <c r="AA18" s="85"/>
      <c r="AB18" s="85"/>
      <c r="AC18" s="85"/>
      <c r="AD18" s="85"/>
      <c r="AE18" s="85"/>
      <c r="AF18" s="87"/>
      <c r="AG18" s="87"/>
      <c r="AH18" s="85"/>
      <c r="AI18" s="85"/>
      <c r="AJ18" s="88">
        <f t="shared" si="3"/>
        <v>5</v>
      </c>
      <c r="AK18" s="9">
        <f t="shared" si="4"/>
        <v>1</v>
      </c>
      <c r="AL18" s="9">
        <f t="shared" si="5"/>
        <v>1</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2.355201570003E12</v>
      </c>
      <c r="C19" s="104" t="s">
        <v>425</v>
      </c>
      <c r="D19" s="84" t="s">
        <v>242</v>
      </c>
      <c r="E19" s="85"/>
      <c r="F19" s="85"/>
      <c r="G19" s="85"/>
      <c r="H19" s="85"/>
      <c r="I19" s="85"/>
      <c r="J19" s="87"/>
      <c r="K19" s="85"/>
      <c r="L19" s="85"/>
      <c r="M19" s="85"/>
      <c r="N19" s="85"/>
      <c r="O19" s="85"/>
      <c r="P19" s="89"/>
      <c r="Q19" s="85"/>
      <c r="R19" s="85"/>
      <c r="S19" s="85"/>
      <c r="T19" s="85"/>
      <c r="U19" s="87" t="s">
        <v>47</v>
      </c>
      <c r="V19" s="85"/>
      <c r="W19" s="85"/>
      <c r="X19" s="85"/>
      <c r="Y19" s="85"/>
      <c r="Z19" s="85"/>
      <c r="AA19" s="85"/>
      <c r="AB19" s="85"/>
      <c r="AC19" s="85"/>
      <c r="AD19" s="85"/>
      <c r="AE19" s="85"/>
      <c r="AF19" s="85"/>
      <c r="AG19" s="85"/>
      <c r="AH19" s="85"/>
      <c r="AI19" s="85"/>
      <c r="AJ19" s="88">
        <f t="shared" si="3"/>
        <v>1</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2.355201570008E12</v>
      </c>
      <c r="C20" s="83" t="s">
        <v>426</v>
      </c>
      <c r="D20" s="84" t="s">
        <v>276</v>
      </c>
      <c r="E20" s="85"/>
      <c r="F20" s="85"/>
      <c r="G20" s="85"/>
      <c r="H20" s="85"/>
      <c r="I20" s="85"/>
      <c r="J20" s="85"/>
      <c r="K20" s="85"/>
      <c r="L20" s="87"/>
      <c r="M20" s="85"/>
      <c r="N20" s="85"/>
      <c r="O20" s="85"/>
      <c r="P20" s="89"/>
      <c r="Q20" s="85"/>
      <c r="R20" s="87"/>
      <c r="S20" s="87"/>
      <c r="T20" s="85"/>
      <c r="U20" s="85"/>
      <c r="V20" s="87"/>
      <c r="W20" s="85"/>
      <c r="X20" s="85"/>
      <c r="Y20" s="85"/>
      <c r="Z20" s="87"/>
      <c r="AA20" s="87"/>
      <c r="AB20" s="85"/>
      <c r="AC20" s="85"/>
      <c r="AD20" s="87"/>
      <c r="AE20" s="85"/>
      <c r="AF20" s="87"/>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2.35520157002E12</v>
      </c>
      <c r="C21" s="83" t="s">
        <v>275</v>
      </c>
      <c r="D21" s="84" t="s">
        <v>276</v>
      </c>
      <c r="E21" s="85"/>
      <c r="F21" s="85"/>
      <c r="G21" s="87" t="s">
        <v>49</v>
      </c>
      <c r="H21" s="85"/>
      <c r="I21" s="87" t="s">
        <v>47</v>
      </c>
      <c r="J21" s="85"/>
      <c r="K21" s="85"/>
      <c r="L21" s="87"/>
      <c r="M21" s="85"/>
      <c r="N21" s="85"/>
      <c r="O21" s="87" t="s">
        <v>48</v>
      </c>
      <c r="P21" s="86" t="s">
        <v>49</v>
      </c>
      <c r="Q21" s="85"/>
      <c r="R21" s="85"/>
      <c r="S21" s="85"/>
      <c r="T21" s="85"/>
      <c r="U21" s="85"/>
      <c r="V21" s="85"/>
      <c r="W21" s="85"/>
      <c r="X21" s="87"/>
      <c r="Y21" s="85"/>
      <c r="Z21" s="87"/>
      <c r="AA21" s="85"/>
      <c r="AB21" s="85"/>
      <c r="AC21" s="85"/>
      <c r="AD21" s="87"/>
      <c r="AE21" s="87"/>
      <c r="AF21" s="85"/>
      <c r="AG21" s="85"/>
      <c r="AH21" s="85"/>
      <c r="AI21" s="85"/>
      <c r="AJ21" s="88">
        <f t="shared" si="3"/>
        <v>1</v>
      </c>
      <c r="AK21" s="9">
        <f t="shared" si="4"/>
        <v>1</v>
      </c>
      <c r="AL21" s="9">
        <f t="shared" si="5"/>
        <v>2</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2.355201570013E12</v>
      </c>
      <c r="C22" s="83" t="s">
        <v>339</v>
      </c>
      <c r="D22" s="84" t="s">
        <v>276</v>
      </c>
      <c r="E22" s="85"/>
      <c r="F22" s="85"/>
      <c r="G22" s="85"/>
      <c r="H22" s="85"/>
      <c r="I22" s="87" t="s">
        <v>47</v>
      </c>
      <c r="J22" s="85"/>
      <c r="K22" s="85"/>
      <c r="L22" s="85"/>
      <c r="M22" s="85"/>
      <c r="N22" s="85"/>
      <c r="O22" s="87" t="s">
        <v>48</v>
      </c>
      <c r="P22" s="86" t="s">
        <v>47</v>
      </c>
      <c r="Q22" s="85"/>
      <c r="R22" s="87"/>
      <c r="S22" s="85"/>
      <c r="T22" s="87" t="s">
        <v>47</v>
      </c>
      <c r="U22" s="87" t="s">
        <v>49</v>
      </c>
      <c r="V22" s="85"/>
      <c r="W22" s="85"/>
      <c r="X22" s="85"/>
      <c r="Y22" s="85"/>
      <c r="Z22" s="85"/>
      <c r="AA22" s="85"/>
      <c r="AB22" s="87"/>
      <c r="AC22" s="85"/>
      <c r="AD22" s="85"/>
      <c r="AE22" s="87"/>
      <c r="AF22" s="85"/>
      <c r="AG22" s="87"/>
      <c r="AH22" s="85"/>
      <c r="AI22" s="85"/>
      <c r="AJ22" s="88">
        <f t="shared" si="3"/>
        <v>3</v>
      </c>
      <c r="AK22" s="9">
        <f t="shared" si="4"/>
        <v>1</v>
      </c>
      <c r="AL22" s="9">
        <f t="shared" si="5"/>
        <v>1</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2.355201570006E12</v>
      </c>
      <c r="C23" s="83" t="s">
        <v>427</v>
      </c>
      <c r="D23" s="84" t="s">
        <v>245</v>
      </c>
      <c r="E23" s="85"/>
      <c r="F23" s="85"/>
      <c r="G23" s="85"/>
      <c r="H23" s="85"/>
      <c r="I23" s="85"/>
      <c r="J23" s="85"/>
      <c r="K23" s="85"/>
      <c r="L23" s="87"/>
      <c r="M23" s="85"/>
      <c r="N23" s="85"/>
      <c r="O23" s="85"/>
      <c r="P23" s="86" t="s">
        <v>49</v>
      </c>
      <c r="Q23" s="85"/>
      <c r="R23" s="87"/>
      <c r="S23" s="85"/>
      <c r="T23" s="87" t="s">
        <v>47</v>
      </c>
      <c r="U23" s="85"/>
      <c r="V23" s="85"/>
      <c r="W23" s="85"/>
      <c r="X23" s="87"/>
      <c r="Y23" s="85"/>
      <c r="Z23" s="87"/>
      <c r="AA23" s="85"/>
      <c r="AB23" s="85"/>
      <c r="AC23" s="85"/>
      <c r="AD23" s="87"/>
      <c r="AE23" s="85"/>
      <c r="AF23" s="85"/>
      <c r="AG23" s="87"/>
      <c r="AH23" s="85"/>
      <c r="AI23" s="85"/>
      <c r="AJ23" s="88">
        <f t="shared" si="3"/>
        <v>1</v>
      </c>
      <c r="AK23" s="9">
        <f t="shared" si="4"/>
        <v>0</v>
      </c>
      <c r="AL23" s="9">
        <f t="shared" si="5"/>
        <v>1</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2.355201570012E12</v>
      </c>
      <c r="C24" s="83" t="s">
        <v>262</v>
      </c>
      <c r="D24" s="84" t="s">
        <v>249</v>
      </c>
      <c r="E24" s="85"/>
      <c r="F24" s="85"/>
      <c r="G24" s="87" t="s">
        <v>47</v>
      </c>
      <c r="H24" s="85"/>
      <c r="I24" s="87" t="s">
        <v>47</v>
      </c>
      <c r="J24" s="85"/>
      <c r="K24" s="85"/>
      <c r="L24" s="85"/>
      <c r="M24" s="85"/>
      <c r="N24" s="85"/>
      <c r="O24" s="87" t="s">
        <v>48</v>
      </c>
      <c r="P24" s="86" t="s">
        <v>47</v>
      </c>
      <c r="Q24" s="85"/>
      <c r="R24" s="85"/>
      <c r="S24" s="87" t="s">
        <v>49</v>
      </c>
      <c r="T24" s="87" t="s">
        <v>47</v>
      </c>
      <c r="U24" s="87" t="s">
        <v>47</v>
      </c>
      <c r="V24" s="85"/>
      <c r="W24" s="85"/>
      <c r="X24" s="85"/>
      <c r="Y24" s="85"/>
      <c r="Z24" s="85"/>
      <c r="AA24" s="85"/>
      <c r="AB24" s="85"/>
      <c r="AC24" s="85"/>
      <c r="AD24" s="87"/>
      <c r="AE24" s="85"/>
      <c r="AF24" s="85"/>
      <c r="AG24" s="85"/>
      <c r="AH24" s="85"/>
      <c r="AI24" s="85"/>
      <c r="AJ24" s="88">
        <f t="shared" si="3"/>
        <v>5</v>
      </c>
      <c r="AK24" s="9">
        <f t="shared" si="4"/>
        <v>1</v>
      </c>
      <c r="AL24" s="9">
        <f t="shared" si="5"/>
        <v>1</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2.355201570023E12</v>
      </c>
      <c r="C25" s="83" t="s">
        <v>62</v>
      </c>
      <c r="D25" s="84" t="s">
        <v>193</v>
      </c>
      <c r="E25" s="87"/>
      <c r="F25" s="85"/>
      <c r="G25" s="85"/>
      <c r="H25" s="85"/>
      <c r="I25" s="87"/>
      <c r="J25" s="85"/>
      <c r="K25" s="85"/>
      <c r="L25" s="85"/>
      <c r="M25" s="85"/>
      <c r="N25" s="85"/>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2.355201570026E12</v>
      </c>
      <c r="C26" s="83" t="s">
        <v>341</v>
      </c>
      <c r="D26" s="84" t="s">
        <v>317</v>
      </c>
      <c r="E26" s="85"/>
      <c r="F26" s="85"/>
      <c r="G26" s="87" t="s">
        <v>47</v>
      </c>
      <c r="H26" s="85"/>
      <c r="I26" s="87" t="s">
        <v>47</v>
      </c>
      <c r="J26" s="85"/>
      <c r="K26" s="85"/>
      <c r="L26" s="85"/>
      <c r="M26" s="87" t="s">
        <v>47</v>
      </c>
      <c r="N26" s="87" t="s">
        <v>47</v>
      </c>
      <c r="O26" s="87" t="s">
        <v>48</v>
      </c>
      <c r="P26" s="86" t="s">
        <v>47</v>
      </c>
      <c r="Q26" s="85"/>
      <c r="R26" s="85"/>
      <c r="S26" s="145" t="s">
        <v>47</v>
      </c>
      <c r="T26" s="107"/>
      <c r="U26" s="126" t="s">
        <v>47</v>
      </c>
      <c r="V26" s="107"/>
      <c r="W26" s="107"/>
      <c r="X26" s="107"/>
      <c r="Y26" s="107"/>
      <c r="Z26" s="107"/>
      <c r="AA26" s="107"/>
      <c r="AB26" s="107"/>
      <c r="AC26" s="107"/>
      <c r="AD26" s="107"/>
      <c r="AE26" s="107"/>
      <c r="AF26" s="107"/>
      <c r="AG26" s="107"/>
      <c r="AH26" s="107"/>
      <c r="AI26" s="107"/>
      <c r="AJ26" s="88">
        <f t="shared" si="3"/>
        <v>7</v>
      </c>
      <c r="AK26" s="9">
        <f t="shared" si="4"/>
        <v>1</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2.355201570007E12</v>
      </c>
      <c r="C27" s="83" t="s">
        <v>150</v>
      </c>
      <c r="D27" s="84" t="s">
        <v>200</v>
      </c>
      <c r="E27" s="85"/>
      <c r="F27" s="85"/>
      <c r="G27" s="85"/>
      <c r="H27" s="85"/>
      <c r="I27" s="85"/>
      <c r="J27" s="85"/>
      <c r="K27" s="85"/>
      <c r="L27" s="87"/>
      <c r="M27" s="85"/>
      <c r="N27" s="85"/>
      <c r="O27" s="87"/>
      <c r="P27" s="89"/>
      <c r="Q27" s="85"/>
      <c r="R27" s="136"/>
      <c r="S27" s="108"/>
      <c r="T27" s="85"/>
      <c r="U27" s="85"/>
      <c r="V27" s="107"/>
      <c r="W27" s="107"/>
      <c r="X27" s="126"/>
      <c r="Y27" s="126"/>
      <c r="Z27" s="126"/>
      <c r="AA27" s="126"/>
      <c r="AB27" s="107"/>
      <c r="AC27" s="107"/>
      <c r="AD27" s="126"/>
      <c r="AE27" s="107"/>
      <c r="AF27" s="126"/>
      <c r="AG27" s="126"/>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2.355201570021E12</v>
      </c>
      <c r="C28" s="83" t="s">
        <v>428</v>
      </c>
      <c r="D28" s="84" t="s">
        <v>200</v>
      </c>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2.355201570015E12</v>
      </c>
      <c r="C29" s="175" t="s">
        <v>429</v>
      </c>
      <c r="D29" s="181" t="s">
        <v>430</v>
      </c>
      <c r="E29" s="85"/>
      <c r="F29" s="85"/>
      <c r="G29" s="87" t="s">
        <v>47</v>
      </c>
      <c r="H29" s="85"/>
      <c r="I29" s="87" t="s">
        <v>47</v>
      </c>
      <c r="J29" s="85"/>
      <c r="K29" s="85"/>
      <c r="L29" s="87"/>
      <c r="M29" s="85"/>
      <c r="N29" s="85"/>
      <c r="O29" s="87" t="s">
        <v>48</v>
      </c>
      <c r="P29" s="86" t="s">
        <v>47</v>
      </c>
      <c r="Q29" s="85"/>
      <c r="R29" s="87"/>
      <c r="S29" s="85"/>
      <c r="T29" s="87" t="s">
        <v>47</v>
      </c>
      <c r="U29" s="87" t="s">
        <v>47</v>
      </c>
      <c r="V29" s="85"/>
      <c r="W29" s="85"/>
      <c r="X29" s="85"/>
      <c r="Y29" s="87"/>
      <c r="Z29" s="85"/>
      <c r="AA29" s="87"/>
      <c r="AB29" s="85"/>
      <c r="AC29" s="85"/>
      <c r="AD29" s="87"/>
      <c r="AE29" s="85"/>
      <c r="AF29" s="87"/>
      <c r="AG29" s="87"/>
      <c r="AH29" s="85"/>
      <c r="AI29" s="85"/>
      <c r="AJ29" s="88">
        <f t="shared" si="3"/>
        <v>5</v>
      </c>
      <c r="AK29" s="9">
        <f t="shared" si="4"/>
        <v>1</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2.355201570004E12</v>
      </c>
      <c r="C30" s="175" t="s">
        <v>431</v>
      </c>
      <c r="D30" s="181" t="s">
        <v>342</v>
      </c>
      <c r="E30" s="85"/>
      <c r="F30" s="85"/>
      <c r="G30" s="87"/>
      <c r="H30" s="85"/>
      <c r="I30" s="85"/>
      <c r="J30" s="85"/>
      <c r="K30" s="85"/>
      <c r="L30" s="85"/>
      <c r="M30" s="85"/>
      <c r="N30" s="87"/>
      <c r="O30" s="87"/>
      <c r="P30" s="86"/>
      <c r="Q30" s="87"/>
      <c r="R30" s="85"/>
      <c r="S30" s="87"/>
      <c r="T30" s="85"/>
      <c r="U30" s="87"/>
      <c r="V30" s="87"/>
      <c r="W30" s="85"/>
      <c r="X30" s="85"/>
      <c r="Y30" s="87"/>
      <c r="Z30" s="87"/>
      <c r="AA30" s="85"/>
      <c r="AB30" s="87"/>
      <c r="AC30" s="87"/>
      <c r="AD30" s="85"/>
      <c r="AE30" s="85"/>
      <c r="AF30" s="87"/>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2.355201570019E12</v>
      </c>
      <c r="C31" s="175" t="s">
        <v>432</v>
      </c>
      <c r="D31" s="181" t="s">
        <v>89</v>
      </c>
      <c r="E31" s="87"/>
      <c r="F31" s="87"/>
      <c r="G31" s="87"/>
      <c r="H31" s="87"/>
      <c r="I31" s="87" t="s">
        <v>47</v>
      </c>
      <c r="J31" s="85"/>
      <c r="K31" s="85"/>
      <c r="L31" s="87"/>
      <c r="M31" s="85"/>
      <c r="N31" s="85"/>
      <c r="O31" s="87" t="s">
        <v>48</v>
      </c>
      <c r="P31" s="86" t="s">
        <v>49</v>
      </c>
      <c r="Q31" s="85"/>
      <c r="R31" s="87"/>
      <c r="S31" s="87"/>
      <c r="T31" s="85"/>
      <c r="U31" s="87"/>
      <c r="V31" s="87"/>
      <c r="W31" s="87"/>
      <c r="X31" s="87"/>
      <c r="Y31" s="87"/>
      <c r="Z31" s="87"/>
      <c r="AA31" s="87"/>
      <c r="AB31" s="85"/>
      <c r="AC31" s="85"/>
      <c r="AD31" s="87"/>
      <c r="AE31" s="87"/>
      <c r="AF31" s="87"/>
      <c r="AG31" s="85"/>
      <c r="AH31" s="85"/>
      <c r="AI31" s="85"/>
      <c r="AJ31" s="88">
        <f t="shared" si="3"/>
        <v>1</v>
      </c>
      <c r="AK31" s="9">
        <f t="shared" si="4"/>
        <v>1</v>
      </c>
      <c r="AL31" s="9">
        <f t="shared" si="5"/>
        <v>1</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2.355201570024E12</v>
      </c>
      <c r="C32" s="175" t="s">
        <v>295</v>
      </c>
      <c r="D32" s="181" t="s">
        <v>285</v>
      </c>
      <c r="E32" s="87"/>
      <c r="F32" s="87"/>
      <c r="G32" s="85"/>
      <c r="H32" s="87"/>
      <c r="I32" s="85"/>
      <c r="J32" s="85"/>
      <c r="K32" s="85"/>
      <c r="L32" s="87"/>
      <c r="M32" s="85"/>
      <c r="N32" s="85"/>
      <c r="O32" s="87"/>
      <c r="P32" s="86"/>
      <c r="Q32" s="87"/>
      <c r="R32" s="87"/>
      <c r="S32" s="87"/>
      <c r="T32" s="85"/>
      <c r="U32" s="87" t="s">
        <v>47</v>
      </c>
      <c r="V32" s="85"/>
      <c r="W32" s="85"/>
      <c r="X32" s="87"/>
      <c r="Y32" s="87"/>
      <c r="Z32" s="87"/>
      <c r="AA32" s="87"/>
      <c r="AB32" s="85"/>
      <c r="AC32" s="85"/>
      <c r="AD32" s="87"/>
      <c r="AE32" s="85"/>
      <c r="AF32" s="87"/>
      <c r="AG32" s="85"/>
      <c r="AH32" s="85"/>
      <c r="AI32" s="85"/>
      <c r="AJ32" s="88">
        <f t="shared" si="3"/>
        <v>1</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82"/>
      <c r="C33" s="175"/>
      <c r="D33" s="180"/>
      <c r="E33" s="85"/>
      <c r="F33" s="85"/>
      <c r="G33" s="85"/>
      <c r="H33" s="87"/>
      <c r="I33" s="85"/>
      <c r="J33" s="85"/>
      <c r="K33" s="85"/>
      <c r="L33" s="85"/>
      <c r="M33" s="85"/>
      <c r="N33" s="85"/>
      <c r="O33" s="85"/>
      <c r="P33" s="86"/>
      <c r="Q33" s="87"/>
      <c r="R33" s="87"/>
      <c r="S33" s="87"/>
      <c r="T33" s="85"/>
      <c r="U33" s="87"/>
      <c r="V33" s="85"/>
      <c r="W33" s="85"/>
      <c r="X33" s="85"/>
      <c r="Y33" s="85"/>
      <c r="Z33" s="85"/>
      <c r="AA33" s="87"/>
      <c r="AB33" s="85"/>
      <c r="AC33" s="85"/>
      <c r="AD33" s="87"/>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83"/>
      <c r="C34" s="153"/>
      <c r="D34" s="184"/>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6"/>
      <c r="C35" s="157"/>
      <c r="D35" s="158"/>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6"/>
      <c r="C36" s="157"/>
      <c r="D36" s="158"/>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6"/>
      <c r="C37" s="157"/>
      <c r="D37" s="158"/>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6"/>
      <c r="C38" s="157"/>
      <c r="D38" s="15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6"/>
      <c r="C39" s="157"/>
      <c r="D39" s="15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6"/>
      <c r="C40" s="157"/>
      <c r="D40" s="15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6"/>
      <c r="C41" s="157"/>
      <c r="D41" s="15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6"/>
      <c r="C42" s="157"/>
      <c r="D42" s="158"/>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6"/>
      <c r="C43" s="157"/>
      <c r="D43" s="158"/>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6"/>
      <c r="C44" s="157"/>
      <c r="D44" s="158"/>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34</v>
      </c>
      <c r="AK60" s="88">
        <f t="shared" si="6"/>
        <v>12</v>
      </c>
      <c r="AL60" s="88">
        <f t="shared" si="6"/>
        <v>15</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433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2.358104020024E12</v>
      </c>
      <c r="C7" s="104" t="s">
        <v>434</v>
      </c>
      <c r="D7" s="84" t="s">
        <v>51</v>
      </c>
      <c r="E7" s="85"/>
      <c r="F7" s="87"/>
      <c r="G7" s="85"/>
      <c r="H7" s="85"/>
      <c r="I7" s="85"/>
      <c r="J7" s="85"/>
      <c r="K7" s="87"/>
      <c r="L7" s="87"/>
      <c r="M7" s="87"/>
      <c r="N7" s="85"/>
      <c r="O7" s="85"/>
      <c r="P7" s="86"/>
      <c r="Q7" s="85"/>
      <c r="R7" s="87"/>
      <c r="S7" s="85"/>
      <c r="T7" s="85"/>
      <c r="U7" s="85"/>
      <c r="V7" s="85"/>
      <c r="W7" s="87"/>
      <c r="X7" s="87"/>
      <c r="Y7" s="87"/>
      <c r="Z7" s="85"/>
      <c r="AA7" s="85"/>
      <c r="AB7" s="85"/>
      <c r="AC7" s="85"/>
      <c r="AD7" s="87"/>
      <c r="AE7" s="85"/>
      <c r="AF7" s="85"/>
      <c r="AG7" s="87"/>
      <c r="AH7" s="85"/>
      <c r="AI7" s="85"/>
      <c r="AJ7" s="88"/>
      <c r="AK7" s="9">
        <f t="shared" ref="AK7:AK59" si="3">COUNTIF(F7:AJ7,"P")+2*COUNTIF(F7:AJ7,"2P")+COUNTIF(F7:AJ7,"TP")+COUNTIF(F7:AJ7,"PT")+COUNTIF(F7:AJ7,"PK")+COUNTIF(F7:AJ7,"KP")+2*COUNTIF(F7:AJ7,"P2")</f>
        <v>0</v>
      </c>
      <c r="AL7" s="9">
        <f t="shared" ref="AL7:AL59"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2.358104020037E12</v>
      </c>
      <c r="C8" s="83" t="s">
        <v>152</v>
      </c>
      <c r="D8" s="84" t="s">
        <v>51</v>
      </c>
      <c r="E8" s="85"/>
      <c r="F8" s="85"/>
      <c r="G8" s="85"/>
      <c r="H8" s="85"/>
      <c r="I8" s="87"/>
      <c r="J8" s="85"/>
      <c r="K8" s="87"/>
      <c r="L8" s="85"/>
      <c r="M8" s="85"/>
      <c r="N8" s="87"/>
      <c r="O8" s="85"/>
      <c r="P8" s="89"/>
      <c r="Q8" s="85"/>
      <c r="R8" s="85"/>
      <c r="S8" s="85"/>
      <c r="T8" s="85"/>
      <c r="U8" s="85"/>
      <c r="V8" s="85"/>
      <c r="W8" s="85"/>
      <c r="X8" s="85"/>
      <c r="Y8" s="85"/>
      <c r="Z8" s="85"/>
      <c r="AA8" s="85"/>
      <c r="AB8" s="85"/>
      <c r="AC8" s="85"/>
      <c r="AD8" s="87"/>
      <c r="AE8" s="85"/>
      <c r="AF8" s="85"/>
      <c r="AG8" s="87"/>
      <c r="AH8" s="85"/>
      <c r="AI8" s="85"/>
      <c r="AJ8" s="88"/>
      <c r="AK8" s="9">
        <f t="shared" si="3"/>
        <v>0</v>
      </c>
      <c r="AL8" s="9">
        <f t="shared" si="4"/>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2.358104020004E12</v>
      </c>
      <c r="C9" s="83" t="s">
        <v>264</v>
      </c>
      <c r="D9" s="84" t="s">
        <v>54</v>
      </c>
      <c r="E9" s="85"/>
      <c r="F9" s="85"/>
      <c r="G9" s="85"/>
      <c r="H9" s="85"/>
      <c r="I9" s="85"/>
      <c r="J9" s="85"/>
      <c r="K9" s="85"/>
      <c r="L9" s="85"/>
      <c r="M9" s="85"/>
      <c r="N9" s="85"/>
      <c r="O9" s="85"/>
      <c r="P9" s="89"/>
      <c r="Q9" s="85"/>
      <c r="R9" s="87"/>
      <c r="S9" s="85"/>
      <c r="T9" s="85"/>
      <c r="U9" s="85"/>
      <c r="V9" s="85"/>
      <c r="W9" s="87"/>
      <c r="X9" s="85"/>
      <c r="Y9" s="85"/>
      <c r="Z9" s="85"/>
      <c r="AA9" s="85"/>
      <c r="AB9" s="87"/>
      <c r="AC9" s="85"/>
      <c r="AD9" s="87"/>
      <c r="AE9" s="85"/>
      <c r="AF9" s="85"/>
      <c r="AG9" s="85"/>
      <c r="AH9" s="85"/>
      <c r="AI9" s="85"/>
      <c r="AJ9" s="88"/>
      <c r="AK9" s="9">
        <f t="shared" si="3"/>
        <v>0</v>
      </c>
      <c r="AL9" s="9">
        <f t="shared" si="4"/>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2.358104020009E12</v>
      </c>
      <c r="C10" s="83" t="s">
        <v>435</v>
      </c>
      <c r="D10" s="84" t="s">
        <v>110</v>
      </c>
      <c r="E10" s="87"/>
      <c r="F10" s="87"/>
      <c r="G10" s="85"/>
      <c r="H10" s="85"/>
      <c r="I10" s="85"/>
      <c r="J10" s="85"/>
      <c r="K10" s="85"/>
      <c r="L10" s="85"/>
      <c r="M10" s="85"/>
      <c r="N10" s="85"/>
      <c r="O10" s="85"/>
      <c r="P10" s="86"/>
      <c r="Q10" s="85"/>
      <c r="R10" s="85"/>
      <c r="S10" s="85"/>
      <c r="T10" s="87"/>
      <c r="U10" s="85"/>
      <c r="V10" s="85"/>
      <c r="W10" s="87"/>
      <c r="X10" s="87"/>
      <c r="Y10" s="87"/>
      <c r="Z10" s="85"/>
      <c r="AA10" s="85"/>
      <c r="AB10" s="87"/>
      <c r="AC10" s="85"/>
      <c r="AD10" s="85"/>
      <c r="AE10" s="85"/>
      <c r="AF10" s="85"/>
      <c r="AG10" s="85"/>
      <c r="AH10" s="85"/>
      <c r="AI10" s="85"/>
      <c r="AJ10" s="88"/>
      <c r="AK10" s="9">
        <f t="shared" si="3"/>
        <v>0</v>
      </c>
      <c r="AL10" s="9">
        <f t="shared" si="4"/>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2.358104020033E12</v>
      </c>
      <c r="C11" s="104" t="s">
        <v>436</v>
      </c>
      <c r="D11" s="84" t="s">
        <v>151</v>
      </c>
      <c r="E11" s="85"/>
      <c r="F11" s="87"/>
      <c r="G11" s="85"/>
      <c r="H11" s="85"/>
      <c r="I11" s="87"/>
      <c r="J11" s="85"/>
      <c r="K11" s="87"/>
      <c r="L11" s="85"/>
      <c r="M11" s="87"/>
      <c r="N11" s="87"/>
      <c r="O11" s="85"/>
      <c r="P11" s="86"/>
      <c r="Q11" s="85"/>
      <c r="R11" s="87"/>
      <c r="S11" s="85"/>
      <c r="T11" s="87"/>
      <c r="U11" s="87"/>
      <c r="V11" s="85"/>
      <c r="W11" s="87"/>
      <c r="X11" s="85"/>
      <c r="Y11" s="87"/>
      <c r="Z11" s="85"/>
      <c r="AA11" s="85"/>
      <c r="AB11" s="85"/>
      <c r="AC11" s="85"/>
      <c r="AD11" s="87"/>
      <c r="AE11" s="85"/>
      <c r="AF11" s="85"/>
      <c r="AG11" s="85"/>
      <c r="AH11" s="85"/>
      <c r="AI11" s="85"/>
      <c r="AJ11" s="88"/>
      <c r="AK11" s="9">
        <f t="shared" si="3"/>
        <v>0</v>
      </c>
      <c r="AL11" s="9">
        <f t="shared" si="4"/>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2.358104020002E12</v>
      </c>
      <c r="C12" s="83" t="s">
        <v>298</v>
      </c>
      <c r="D12" s="84" t="s">
        <v>437</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c r="AK12" s="9">
        <f t="shared" si="3"/>
        <v>0</v>
      </c>
      <c r="AL12" s="9">
        <f t="shared" si="4"/>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2.358104020031E12</v>
      </c>
      <c r="C13" s="83" t="s">
        <v>438</v>
      </c>
      <c r="D13" s="84" t="s">
        <v>59</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c r="AK13" s="9">
        <f t="shared" si="3"/>
        <v>0</v>
      </c>
      <c r="AL13" s="9">
        <f t="shared" si="4"/>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2.358104020036E12</v>
      </c>
      <c r="C14" s="83" t="s">
        <v>439</v>
      </c>
      <c r="D14" s="84" t="s">
        <v>228</v>
      </c>
      <c r="E14" s="85"/>
      <c r="F14" s="85"/>
      <c r="G14" s="85"/>
      <c r="H14" s="85"/>
      <c r="I14" s="85"/>
      <c r="J14" s="85"/>
      <c r="K14" s="87"/>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c r="AK14" s="9">
        <f t="shared" si="3"/>
        <v>0</v>
      </c>
      <c r="AL14" s="9">
        <f t="shared" si="4"/>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2.358104020028E12</v>
      </c>
      <c r="C15" s="83" t="s">
        <v>440</v>
      </c>
      <c r="D15" s="84" t="s">
        <v>441</v>
      </c>
      <c r="E15" s="85"/>
      <c r="F15" s="85"/>
      <c r="G15" s="85"/>
      <c r="H15" s="85"/>
      <c r="I15" s="85"/>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c r="AK15" s="9">
        <f t="shared" si="3"/>
        <v>0</v>
      </c>
      <c r="AL15" s="9">
        <f t="shared" si="4"/>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2.358104020017E12</v>
      </c>
      <c r="C16" s="83" t="s">
        <v>442</v>
      </c>
      <c r="D16" s="84" t="s">
        <v>371</v>
      </c>
      <c r="E16" s="87"/>
      <c r="F16" s="85"/>
      <c r="G16" s="85"/>
      <c r="H16" s="85"/>
      <c r="I16" s="85"/>
      <c r="J16" s="85"/>
      <c r="K16" s="87"/>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c r="AK16" s="9">
        <f t="shared" si="3"/>
        <v>0</v>
      </c>
      <c r="AL16" s="9">
        <f t="shared" si="4"/>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2.358104020018E12</v>
      </c>
      <c r="C17" s="83" t="s">
        <v>443</v>
      </c>
      <c r="D17" s="84" t="s">
        <v>235</v>
      </c>
      <c r="E17" s="85"/>
      <c r="F17" s="85"/>
      <c r="G17" s="85"/>
      <c r="H17" s="85"/>
      <c r="I17" s="85"/>
      <c r="J17" s="85"/>
      <c r="K17" s="87"/>
      <c r="L17" s="85"/>
      <c r="M17" s="85"/>
      <c r="N17" s="85"/>
      <c r="O17" s="85"/>
      <c r="P17" s="86"/>
      <c r="Q17" s="85"/>
      <c r="R17" s="85"/>
      <c r="S17" s="85"/>
      <c r="T17" s="85"/>
      <c r="U17" s="85"/>
      <c r="V17" s="85"/>
      <c r="W17" s="85"/>
      <c r="X17" s="85"/>
      <c r="Y17" s="85"/>
      <c r="Z17" s="85"/>
      <c r="AA17" s="85"/>
      <c r="AB17" s="87"/>
      <c r="AC17" s="85"/>
      <c r="AD17" s="85"/>
      <c r="AE17" s="85"/>
      <c r="AF17" s="85"/>
      <c r="AG17" s="87"/>
      <c r="AH17" s="85"/>
      <c r="AI17" s="85"/>
      <c r="AJ17" s="88"/>
      <c r="AK17" s="9">
        <f t="shared" si="3"/>
        <v>0</v>
      </c>
      <c r="AL17" s="9">
        <f t="shared" si="4"/>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85">
        <v>2.358104020023E12</v>
      </c>
      <c r="C18" s="160" t="s">
        <v>444</v>
      </c>
      <c r="D18" s="84" t="s">
        <v>67</v>
      </c>
      <c r="E18" s="85"/>
      <c r="F18" s="85"/>
      <c r="G18" s="87"/>
      <c r="H18" s="85"/>
      <c r="I18" s="85"/>
      <c r="J18" s="85"/>
      <c r="K18" s="85"/>
      <c r="L18" s="87"/>
      <c r="M18" s="87"/>
      <c r="N18" s="87"/>
      <c r="O18" s="85"/>
      <c r="P18" s="89"/>
      <c r="Q18" s="85"/>
      <c r="R18" s="85"/>
      <c r="S18" s="85"/>
      <c r="T18" s="87"/>
      <c r="U18" s="87"/>
      <c r="V18" s="85"/>
      <c r="W18" s="85"/>
      <c r="X18" s="85"/>
      <c r="Y18" s="85"/>
      <c r="Z18" s="85"/>
      <c r="AA18" s="85"/>
      <c r="AB18" s="85"/>
      <c r="AC18" s="85"/>
      <c r="AD18" s="85"/>
      <c r="AE18" s="85"/>
      <c r="AF18" s="85"/>
      <c r="AG18" s="87"/>
      <c r="AH18" s="85"/>
      <c r="AI18" s="85"/>
      <c r="AJ18" s="88"/>
      <c r="AK18" s="9">
        <f t="shared" si="3"/>
        <v>0</v>
      </c>
      <c r="AL18" s="9">
        <f t="shared" si="4"/>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2.358104020016E12</v>
      </c>
      <c r="C19" s="83" t="s">
        <v>445</v>
      </c>
      <c r="D19" s="84" t="s">
        <v>67</v>
      </c>
      <c r="E19" s="85"/>
      <c r="F19" s="85"/>
      <c r="G19" s="85"/>
      <c r="H19" s="85"/>
      <c r="I19" s="87"/>
      <c r="J19" s="87"/>
      <c r="K19" s="87"/>
      <c r="L19" s="85"/>
      <c r="M19" s="87"/>
      <c r="N19" s="85"/>
      <c r="O19" s="85"/>
      <c r="P19" s="89"/>
      <c r="Q19" s="85"/>
      <c r="R19" s="85"/>
      <c r="S19" s="85"/>
      <c r="T19" s="85"/>
      <c r="U19" s="85"/>
      <c r="V19" s="85"/>
      <c r="W19" s="85"/>
      <c r="X19" s="85"/>
      <c r="Y19" s="87"/>
      <c r="Z19" s="85"/>
      <c r="AA19" s="85"/>
      <c r="AB19" s="85"/>
      <c r="AC19" s="85"/>
      <c r="AD19" s="85"/>
      <c r="AE19" s="85"/>
      <c r="AF19" s="85"/>
      <c r="AG19" s="85"/>
      <c r="AH19" s="85"/>
      <c r="AI19" s="85"/>
      <c r="AJ19" s="88"/>
      <c r="AK19" s="9">
        <f t="shared" si="3"/>
        <v>0</v>
      </c>
      <c r="AL19" s="9">
        <f t="shared" si="4"/>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2.35810402002E12</v>
      </c>
      <c r="C20" s="83" t="s">
        <v>446</v>
      </c>
      <c r="D20" s="84" t="s">
        <v>69</v>
      </c>
      <c r="E20" s="85"/>
      <c r="F20" s="87"/>
      <c r="G20" s="85"/>
      <c r="H20" s="85"/>
      <c r="I20" s="85"/>
      <c r="J20" s="85"/>
      <c r="K20" s="85"/>
      <c r="L20" s="85"/>
      <c r="M20" s="85"/>
      <c r="N20" s="85"/>
      <c r="O20" s="85"/>
      <c r="P20" s="89"/>
      <c r="Q20" s="85"/>
      <c r="R20" s="87"/>
      <c r="S20" s="85"/>
      <c r="T20" s="85"/>
      <c r="U20" s="85"/>
      <c r="V20" s="87"/>
      <c r="W20" s="85"/>
      <c r="X20" s="85"/>
      <c r="Y20" s="85"/>
      <c r="Z20" s="85"/>
      <c r="AA20" s="85"/>
      <c r="AB20" s="85"/>
      <c r="AC20" s="85"/>
      <c r="AD20" s="85"/>
      <c r="AE20" s="85"/>
      <c r="AF20" s="85"/>
      <c r="AG20" s="87"/>
      <c r="AH20" s="85"/>
      <c r="AI20" s="85"/>
      <c r="AJ20" s="88"/>
      <c r="AK20" s="9">
        <f t="shared" si="3"/>
        <v>0</v>
      </c>
      <c r="AL20" s="9">
        <f t="shared" si="4"/>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2.358104020015E12</v>
      </c>
      <c r="C21" s="83" t="s">
        <v>447</v>
      </c>
      <c r="D21" s="84" t="s">
        <v>73</v>
      </c>
      <c r="E21" s="85"/>
      <c r="F21" s="85"/>
      <c r="G21" s="85"/>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c r="AK21" s="9">
        <f t="shared" si="3"/>
        <v>0</v>
      </c>
      <c r="AL21" s="9">
        <f t="shared" si="4"/>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2.358104020034E12</v>
      </c>
      <c r="C22" s="83" t="s">
        <v>448</v>
      </c>
      <c r="D22" s="84" t="s">
        <v>73</v>
      </c>
      <c r="E22" s="85"/>
      <c r="F22" s="87"/>
      <c r="G22" s="85"/>
      <c r="H22" s="85"/>
      <c r="I22" s="87"/>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c r="AK22" s="9">
        <f t="shared" si="3"/>
        <v>0</v>
      </c>
      <c r="AL22" s="9">
        <f t="shared" si="4"/>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2.358104020019E12</v>
      </c>
      <c r="C23" s="83" t="s">
        <v>449</v>
      </c>
      <c r="D23" s="84" t="s">
        <v>77</v>
      </c>
      <c r="E23" s="85"/>
      <c r="F23" s="85"/>
      <c r="G23" s="85"/>
      <c r="H23" s="85"/>
      <c r="I23" s="85"/>
      <c r="J23" s="85"/>
      <c r="K23" s="85"/>
      <c r="L23" s="85"/>
      <c r="M23" s="87"/>
      <c r="N23" s="87"/>
      <c r="O23" s="85"/>
      <c r="P23" s="89"/>
      <c r="Q23" s="85"/>
      <c r="R23" s="87"/>
      <c r="S23" s="85"/>
      <c r="T23" s="85"/>
      <c r="U23" s="85"/>
      <c r="V23" s="85"/>
      <c r="W23" s="87"/>
      <c r="X23" s="85"/>
      <c r="Y23" s="85"/>
      <c r="Z23" s="85"/>
      <c r="AA23" s="85"/>
      <c r="AB23" s="85"/>
      <c r="AC23" s="85"/>
      <c r="AD23" s="85"/>
      <c r="AE23" s="85"/>
      <c r="AF23" s="85"/>
      <c r="AG23" s="85"/>
      <c r="AH23" s="85"/>
      <c r="AI23" s="85"/>
      <c r="AJ23" s="88"/>
      <c r="AK23" s="9">
        <f t="shared" si="3"/>
        <v>0</v>
      </c>
      <c r="AL23" s="9">
        <f t="shared" si="4"/>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2.358104020025E12</v>
      </c>
      <c r="C24" s="83" t="s">
        <v>387</v>
      </c>
      <c r="D24" s="84" t="s">
        <v>276</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c r="AK24" s="9">
        <f t="shared" si="3"/>
        <v>0</v>
      </c>
      <c r="AL24" s="9">
        <f t="shared" si="4"/>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2.358104020021E12</v>
      </c>
      <c r="C25" s="83" t="s">
        <v>450</v>
      </c>
      <c r="D25" s="84" t="s">
        <v>81</v>
      </c>
      <c r="E25" s="87"/>
      <c r="F25" s="85"/>
      <c r="G25" s="85"/>
      <c r="H25" s="85"/>
      <c r="I25" s="87"/>
      <c r="J25" s="85"/>
      <c r="K25" s="85"/>
      <c r="L25" s="85"/>
      <c r="M25" s="85"/>
      <c r="N25" s="85"/>
      <c r="O25" s="85"/>
      <c r="P25" s="86"/>
      <c r="Q25" s="85"/>
      <c r="R25" s="85"/>
      <c r="S25" s="105"/>
      <c r="T25" s="85"/>
      <c r="U25" s="87"/>
      <c r="V25" s="85"/>
      <c r="W25" s="85"/>
      <c r="X25" s="85"/>
      <c r="Y25" s="87"/>
      <c r="Z25" s="85"/>
      <c r="AA25" s="85"/>
      <c r="AB25" s="85"/>
      <c r="AC25" s="85"/>
      <c r="AD25" s="85"/>
      <c r="AE25" s="85"/>
      <c r="AF25" s="85"/>
      <c r="AG25" s="85"/>
      <c r="AH25" s="85"/>
      <c r="AI25" s="85"/>
      <c r="AJ25" s="88"/>
      <c r="AK25" s="9">
        <f t="shared" si="3"/>
        <v>0</v>
      </c>
      <c r="AL25" s="9">
        <f t="shared" si="4"/>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2.35810402001E12</v>
      </c>
      <c r="C26" s="83" t="s">
        <v>438</v>
      </c>
      <c r="D26" s="84" t="s">
        <v>85</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c r="AK26" s="9">
        <f t="shared" si="3"/>
        <v>0</v>
      </c>
      <c r="AL26" s="9">
        <f t="shared" si="4"/>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2.358104020011E12</v>
      </c>
      <c r="C27" s="83" t="s">
        <v>254</v>
      </c>
      <c r="D27" s="84" t="s">
        <v>138</v>
      </c>
      <c r="E27" s="85"/>
      <c r="F27" s="87"/>
      <c r="G27" s="85"/>
      <c r="H27" s="85"/>
      <c r="I27" s="85"/>
      <c r="J27" s="85"/>
      <c r="K27" s="87"/>
      <c r="L27" s="85"/>
      <c r="M27" s="85"/>
      <c r="N27" s="85"/>
      <c r="O27" s="85"/>
      <c r="P27" s="89"/>
      <c r="Q27" s="85"/>
      <c r="R27" s="105"/>
      <c r="S27" s="108"/>
      <c r="T27" s="85"/>
      <c r="U27" s="87"/>
      <c r="V27" s="107"/>
      <c r="W27" s="107"/>
      <c r="X27" s="107"/>
      <c r="Y27" s="126"/>
      <c r="Z27" s="107"/>
      <c r="AA27" s="107"/>
      <c r="AB27" s="107"/>
      <c r="AC27" s="107"/>
      <c r="AD27" s="126"/>
      <c r="AE27" s="107"/>
      <c r="AF27" s="107"/>
      <c r="AG27" s="107"/>
      <c r="AH27" s="107"/>
      <c r="AI27" s="107"/>
      <c r="AJ27" s="88"/>
      <c r="AK27" s="9">
        <f t="shared" si="3"/>
        <v>0</v>
      </c>
      <c r="AL27" s="9">
        <f t="shared" si="4"/>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2.358104020029E12</v>
      </c>
      <c r="C28" s="83" t="s">
        <v>75</v>
      </c>
      <c r="D28" s="84" t="s">
        <v>415</v>
      </c>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c r="AK28" s="9">
        <f t="shared" si="3"/>
        <v>0</v>
      </c>
      <c r="AL28" s="9">
        <f t="shared" si="4"/>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2.358104020006E12</v>
      </c>
      <c r="C29" s="83" t="s">
        <v>451</v>
      </c>
      <c r="D29" s="84" t="s">
        <v>452</v>
      </c>
      <c r="E29" s="85"/>
      <c r="F29" s="85"/>
      <c r="G29" s="85"/>
      <c r="H29" s="85"/>
      <c r="I29" s="85"/>
      <c r="J29" s="85"/>
      <c r="K29" s="87"/>
      <c r="L29" s="85"/>
      <c r="M29" s="85"/>
      <c r="N29" s="85"/>
      <c r="O29" s="85"/>
      <c r="P29" s="89"/>
      <c r="Q29" s="85"/>
      <c r="R29" s="85"/>
      <c r="S29" s="85"/>
      <c r="T29" s="85"/>
      <c r="U29" s="85"/>
      <c r="V29" s="85"/>
      <c r="W29" s="87"/>
      <c r="X29" s="85"/>
      <c r="Y29" s="85"/>
      <c r="Z29" s="85"/>
      <c r="AA29" s="85"/>
      <c r="AB29" s="85"/>
      <c r="AC29" s="85"/>
      <c r="AD29" s="85"/>
      <c r="AE29" s="85"/>
      <c r="AF29" s="85"/>
      <c r="AG29" s="85"/>
      <c r="AH29" s="85"/>
      <c r="AI29" s="85"/>
      <c r="AJ29" s="88"/>
      <c r="AK29" s="9">
        <f t="shared" si="3"/>
        <v>0</v>
      </c>
      <c r="AL29" s="9">
        <f t="shared" si="4"/>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2.358104020003E12</v>
      </c>
      <c r="C30" s="83" t="s">
        <v>453</v>
      </c>
      <c r="D30" s="84" t="s">
        <v>454</v>
      </c>
      <c r="E30" s="85"/>
      <c r="F30" s="85"/>
      <c r="G30" s="87"/>
      <c r="H30" s="85"/>
      <c r="I30" s="85"/>
      <c r="J30" s="85"/>
      <c r="K30" s="85"/>
      <c r="L30" s="85"/>
      <c r="M30" s="85"/>
      <c r="N30" s="87"/>
      <c r="O30" s="85"/>
      <c r="P30" s="86"/>
      <c r="Q30" s="87"/>
      <c r="R30" s="85"/>
      <c r="S30" s="87"/>
      <c r="T30" s="85"/>
      <c r="U30" s="87"/>
      <c r="V30" s="87"/>
      <c r="W30" s="85"/>
      <c r="X30" s="85"/>
      <c r="Y30" s="87"/>
      <c r="Z30" s="85"/>
      <c r="AA30" s="85"/>
      <c r="AB30" s="87"/>
      <c r="AC30" s="87"/>
      <c r="AD30" s="85"/>
      <c r="AE30" s="85"/>
      <c r="AF30" s="85"/>
      <c r="AG30" s="85"/>
      <c r="AH30" s="85"/>
      <c r="AI30" s="85"/>
      <c r="AJ30" s="88"/>
      <c r="AK30" s="9">
        <f t="shared" si="3"/>
        <v>0</v>
      </c>
      <c r="AL30" s="9">
        <f t="shared" si="4"/>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2.358104020001E12</v>
      </c>
      <c r="C31" s="83" t="s">
        <v>455</v>
      </c>
      <c r="D31" s="84" t="s">
        <v>454</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7"/>
      <c r="AH31" s="85"/>
      <c r="AI31" s="85"/>
      <c r="AJ31" s="88"/>
      <c r="AK31" s="9">
        <f t="shared" si="3"/>
        <v>0</v>
      </c>
      <c r="AL31" s="9">
        <f t="shared" si="4"/>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2.358104020007E12</v>
      </c>
      <c r="C32" s="83" t="s">
        <v>456</v>
      </c>
      <c r="D32" s="84" t="s">
        <v>93</v>
      </c>
      <c r="E32" s="85"/>
      <c r="F32" s="85"/>
      <c r="G32" s="85"/>
      <c r="H32" s="85"/>
      <c r="I32" s="85"/>
      <c r="J32" s="85"/>
      <c r="K32" s="87"/>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c r="AK32" s="9">
        <f t="shared" si="3"/>
        <v>0</v>
      </c>
      <c r="AL32" s="9">
        <f t="shared" si="4"/>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2.358104020013E12</v>
      </c>
      <c r="C33" s="83" t="s">
        <v>457</v>
      </c>
      <c r="D33" s="84" t="s">
        <v>93</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c r="AK33" s="9">
        <f t="shared" si="3"/>
        <v>0</v>
      </c>
      <c r="AL33" s="9">
        <f t="shared" si="4"/>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2.358104020027E12</v>
      </c>
      <c r="C34" s="83" t="s">
        <v>458</v>
      </c>
      <c r="D34" s="84" t="s">
        <v>93</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c r="AK34" s="9">
        <f t="shared" si="3"/>
        <v>0</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2.358104020075E12</v>
      </c>
      <c r="C35" s="83" t="s">
        <v>459</v>
      </c>
      <c r="D35" s="84" t="s">
        <v>168</v>
      </c>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v>2.354802150011E12</v>
      </c>
      <c r="C36" s="83" t="s">
        <v>460</v>
      </c>
      <c r="D36" s="84" t="s">
        <v>371</v>
      </c>
      <c r="E36" s="85"/>
      <c r="F36" s="85"/>
      <c r="G36" s="85"/>
      <c r="H36" s="85"/>
      <c r="I36" s="85"/>
      <c r="J36" s="85"/>
      <c r="K36" s="85"/>
      <c r="L36" s="85"/>
      <c r="M36" s="85"/>
      <c r="N36" s="85"/>
      <c r="O36" s="85"/>
      <c r="P36" s="86"/>
      <c r="Q36" s="85"/>
      <c r="R36" s="85"/>
      <c r="S36" s="85"/>
      <c r="T36" s="85"/>
      <c r="U36" s="85"/>
      <c r="V36" s="85"/>
      <c r="W36" s="85"/>
      <c r="X36" s="85"/>
      <c r="Y36" s="85"/>
      <c r="Z36" s="85"/>
      <c r="AA36" s="85"/>
      <c r="AB36" s="85"/>
      <c r="AC36" s="85"/>
      <c r="AD36" s="85"/>
      <c r="AE36" s="85"/>
      <c r="AF36" s="85"/>
      <c r="AG36" s="87"/>
      <c r="AH36" s="85"/>
      <c r="AI36" s="85"/>
      <c r="AJ36" s="88"/>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85"/>
      <c r="C37" s="160"/>
      <c r="D37" s="84"/>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3"/>
      <c r="C38" s="83"/>
      <c r="D38" s="84"/>
      <c r="E38" s="85"/>
      <c r="F38" s="85"/>
      <c r="G38" s="87"/>
      <c r="H38" s="85"/>
      <c r="I38" s="85"/>
      <c r="J38" s="85"/>
      <c r="K38" s="85"/>
      <c r="L38" s="85"/>
      <c r="M38" s="85"/>
      <c r="N38" s="85"/>
      <c r="O38" s="85"/>
      <c r="P38" s="86"/>
      <c r="Q38" s="85"/>
      <c r="R38" s="85"/>
      <c r="S38" s="85"/>
      <c r="T38" s="85"/>
      <c r="U38" s="85"/>
      <c r="V38" s="85"/>
      <c r="W38" s="85"/>
      <c r="X38" s="85"/>
      <c r="Y38" s="85"/>
      <c r="Z38" s="85"/>
      <c r="AA38" s="85"/>
      <c r="AB38" s="85"/>
      <c r="AC38" s="85"/>
      <c r="AD38" s="85"/>
      <c r="AE38" s="85"/>
      <c r="AF38" s="85"/>
      <c r="AG38" s="87"/>
      <c r="AH38" s="85"/>
      <c r="AI38" s="85"/>
      <c r="AJ38" s="88"/>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3"/>
      <c r="C39" s="83"/>
      <c r="D39" s="84"/>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3"/>
      <c r="C40" s="83"/>
      <c r="D40" s="84"/>
      <c r="E40" s="112"/>
      <c r="F40" s="113"/>
      <c r="G40" s="113"/>
      <c r="H40" s="112"/>
      <c r="I40" s="113"/>
      <c r="J40" s="112"/>
      <c r="K40" s="112"/>
      <c r="L40" s="112"/>
      <c r="M40" s="112"/>
      <c r="N40" s="112"/>
      <c r="O40" s="112"/>
      <c r="P40" s="113"/>
      <c r="Q40" s="112"/>
      <c r="R40" s="112"/>
      <c r="S40" s="112"/>
      <c r="T40" s="113"/>
      <c r="U40" s="112"/>
      <c r="V40" s="112"/>
      <c r="W40" s="112"/>
      <c r="X40" s="113"/>
      <c r="Y40" s="113"/>
      <c r="Z40" s="112"/>
      <c r="AA40" s="112"/>
      <c r="AB40" s="112"/>
      <c r="AC40" s="112"/>
      <c r="AD40" s="113"/>
      <c r="AE40" s="113"/>
      <c r="AF40" s="113"/>
      <c r="AG40" s="113"/>
      <c r="AH40" s="113"/>
      <c r="AI40" s="112"/>
      <c r="AJ40" s="88"/>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3"/>
      <c r="C41" s="83"/>
      <c r="D41" s="84"/>
      <c r="E41" s="113"/>
      <c r="F41" s="113"/>
      <c r="G41" s="112"/>
      <c r="H41" s="112"/>
      <c r="I41" s="112"/>
      <c r="J41" s="112"/>
      <c r="K41" s="112"/>
      <c r="L41" s="112"/>
      <c r="M41" s="112"/>
      <c r="N41" s="112"/>
      <c r="O41" s="112"/>
      <c r="P41" s="113"/>
      <c r="Q41" s="112"/>
      <c r="R41" s="112"/>
      <c r="S41" s="112"/>
      <c r="T41" s="112"/>
      <c r="U41" s="112"/>
      <c r="V41" s="112"/>
      <c r="W41" s="112"/>
      <c r="X41" s="112"/>
      <c r="Y41" s="112"/>
      <c r="Z41" s="112"/>
      <c r="AA41" s="112"/>
      <c r="AB41" s="112"/>
      <c r="AC41" s="112"/>
      <c r="AD41" s="112"/>
      <c r="AE41" s="112"/>
      <c r="AF41" s="112"/>
      <c r="AG41" s="113"/>
      <c r="AH41" s="112"/>
      <c r="AI41" s="112"/>
      <c r="AJ41" s="88"/>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c r="C42" s="175"/>
      <c r="D42" s="181"/>
      <c r="E42" s="85"/>
      <c r="F42" s="87"/>
      <c r="G42" s="85"/>
      <c r="H42" s="87"/>
      <c r="I42" s="85"/>
      <c r="J42" s="85"/>
      <c r="K42" s="87"/>
      <c r="L42" s="85"/>
      <c r="M42" s="85"/>
      <c r="N42" s="85"/>
      <c r="O42" s="85"/>
      <c r="P42" s="89"/>
      <c r="Q42" s="87"/>
      <c r="R42" s="85"/>
      <c r="S42" s="85"/>
      <c r="T42" s="87"/>
      <c r="U42" s="85"/>
      <c r="V42" s="85"/>
      <c r="W42" s="87"/>
      <c r="X42" s="85"/>
      <c r="Y42" s="87"/>
      <c r="Z42" s="87"/>
      <c r="AA42" s="85"/>
      <c r="AB42" s="85"/>
      <c r="AC42" s="85"/>
      <c r="AD42" s="85"/>
      <c r="AE42" s="85"/>
      <c r="AF42" s="85"/>
      <c r="AG42" s="85"/>
      <c r="AH42" s="85"/>
      <c r="AI42" s="85"/>
      <c r="AJ42" s="88"/>
      <c r="AK42" s="9">
        <f t="shared" si="3"/>
        <v>0</v>
      </c>
      <c r="AL42" s="9">
        <f t="shared" si="4"/>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77"/>
      <c r="C43" s="178"/>
      <c r="D43" s="179"/>
      <c r="E43" s="85"/>
      <c r="F43" s="85"/>
      <c r="G43" s="85"/>
      <c r="H43" s="85"/>
      <c r="I43" s="85"/>
      <c r="J43" s="85"/>
      <c r="K43" s="85"/>
      <c r="L43" s="85"/>
      <c r="M43" s="85"/>
      <c r="N43" s="85"/>
      <c r="O43" s="85"/>
      <c r="P43" s="89"/>
      <c r="Q43" s="85"/>
      <c r="R43" s="87"/>
      <c r="S43" s="85"/>
      <c r="T43" s="85"/>
      <c r="U43" s="85"/>
      <c r="V43" s="85"/>
      <c r="W43" s="85"/>
      <c r="X43" s="85"/>
      <c r="Y43" s="85"/>
      <c r="Z43" s="87"/>
      <c r="AA43" s="85"/>
      <c r="AB43" s="85"/>
      <c r="AC43" s="85"/>
      <c r="AD43" s="85"/>
      <c r="AE43" s="85"/>
      <c r="AF43" s="85"/>
      <c r="AG43" s="85"/>
      <c r="AH43" s="85"/>
      <c r="AI43" s="85"/>
      <c r="AJ43" s="88"/>
      <c r="AK43" s="9">
        <f t="shared" si="3"/>
        <v>0</v>
      </c>
      <c r="AL43" s="9">
        <f t="shared" si="4"/>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77"/>
      <c r="C44" s="178"/>
      <c r="D44" s="179"/>
      <c r="E44" s="87"/>
      <c r="F44" s="85"/>
      <c r="G44" s="85"/>
      <c r="H44" s="87"/>
      <c r="I44" s="85"/>
      <c r="J44" s="87"/>
      <c r="K44" s="85"/>
      <c r="L44" s="87"/>
      <c r="M44" s="85"/>
      <c r="N44" s="85"/>
      <c r="O44" s="87"/>
      <c r="P44" s="89"/>
      <c r="Q44" s="87"/>
      <c r="R44" s="85"/>
      <c r="S44" s="87"/>
      <c r="T44" s="85"/>
      <c r="U44" s="85"/>
      <c r="V44" s="87"/>
      <c r="W44" s="87"/>
      <c r="X44" s="87"/>
      <c r="Y44" s="85"/>
      <c r="Z44" s="85"/>
      <c r="AA44" s="87"/>
      <c r="AB44" s="87"/>
      <c r="AC44" s="87"/>
      <c r="AD44" s="87"/>
      <c r="AE44" s="87"/>
      <c r="AF44" s="85"/>
      <c r="AG44" s="87"/>
      <c r="AH44" s="85"/>
      <c r="AI44" s="85"/>
      <c r="AJ44" s="88"/>
      <c r="AK44" s="9">
        <f t="shared" si="3"/>
        <v>0</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77"/>
      <c r="C45" s="178"/>
      <c r="D45" s="179"/>
      <c r="E45" s="85"/>
      <c r="F45" s="87"/>
      <c r="G45" s="85"/>
      <c r="H45" s="85"/>
      <c r="I45" s="87"/>
      <c r="J45" s="85"/>
      <c r="K45" s="85"/>
      <c r="L45" s="85"/>
      <c r="M45" s="85"/>
      <c r="N45" s="87"/>
      <c r="O45" s="85"/>
      <c r="P45" s="86"/>
      <c r="Q45" s="85"/>
      <c r="R45" s="87"/>
      <c r="S45" s="85"/>
      <c r="T45" s="87"/>
      <c r="U45" s="87"/>
      <c r="V45" s="85"/>
      <c r="W45" s="87"/>
      <c r="X45" s="85"/>
      <c r="Y45" s="85"/>
      <c r="Z45" s="85"/>
      <c r="AA45" s="85"/>
      <c r="AB45" s="85"/>
      <c r="AC45" s="85"/>
      <c r="AD45" s="87"/>
      <c r="AE45" s="85"/>
      <c r="AF45" s="85"/>
      <c r="AG45" s="85"/>
      <c r="AH45" s="85"/>
      <c r="AI45" s="85"/>
      <c r="AJ45" s="88"/>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c r="AK49" s="9">
        <f t="shared" si="3"/>
        <v>0</v>
      </c>
      <c r="AL49" s="9">
        <f t="shared" si="4"/>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ref="AJ50:AJ59" si="5">COUNTIF(E50:AI50,"K")+2*COUNTIF(E50:AI50,"2K")+COUNTIF(E50:AI50,"TK")+COUNTIF(E50:AI50,"KT")+COUNTIF(E50:AI50,"PK")+COUNTIF(E50:AI50,"KP")+2*COUNTIF(E50:AI50,"K2")</f>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5"/>
        <v>0</v>
      </c>
      <c r="AK52" s="9">
        <f t="shared" si="3"/>
        <v>0</v>
      </c>
      <c r="AL52" s="9">
        <f t="shared" si="4"/>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5"/>
        <v>0</v>
      </c>
      <c r="AK53" s="9">
        <f t="shared" si="3"/>
        <v>0</v>
      </c>
      <c r="AL53" s="9">
        <f t="shared" si="4"/>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5"/>
        <v>0</v>
      </c>
      <c r="AK54" s="9">
        <f t="shared" si="3"/>
        <v>0</v>
      </c>
      <c r="AL54" s="9">
        <f t="shared" si="4"/>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5"/>
        <v>0</v>
      </c>
      <c r="AK55" s="9">
        <f t="shared" si="3"/>
        <v>0</v>
      </c>
      <c r="AL55" s="9">
        <f t="shared" si="4"/>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5"/>
        <v>0</v>
      </c>
      <c r="AK56" s="9">
        <f t="shared" si="3"/>
        <v>0</v>
      </c>
      <c r="AL56" s="9">
        <f t="shared" si="4"/>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5"/>
        <v>0</v>
      </c>
      <c r="AK57" s="9">
        <f t="shared" si="3"/>
        <v>0</v>
      </c>
      <c r="AL57" s="9">
        <f t="shared" si="4"/>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5"/>
        <v>0</v>
      </c>
      <c r="AK58" s="9">
        <f t="shared" si="3"/>
        <v>0</v>
      </c>
      <c r="AL58" s="9">
        <f t="shared" si="4"/>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5"/>
        <v>0</v>
      </c>
      <c r="AK59" s="9">
        <f t="shared" si="3"/>
        <v>0</v>
      </c>
      <c r="AL59" s="9">
        <f t="shared" si="4"/>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H8 S27">
    <cfRule type="expression" dxfId="1" priority="1">
      <formula>IF(I$6="CN",1,0)</formula>
    </cfRule>
  </conditionalFormatting>
  <conditionalFormatting sqref="H8 S27">
    <cfRule type="expression" dxfId="0" priority="2">
      <formula>IF(I$6="CN",1,0)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461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2.358104020043E12</v>
      </c>
      <c r="C7" s="83" t="s">
        <v>462</v>
      </c>
      <c r="D7" s="186" t="s">
        <v>51</v>
      </c>
      <c r="E7" s="85"/>
      <c r="F7" s="87"/>
      <c r="G7" s="85"/>
      <c r="H7" s="87"/>
      <c r="I7" s="87"/>
      <c r="J7" s="85"/>
      <c r="K7" s="85"/>
      <c r="L7" s="87"/>
      <c r="M7" s="87"/>
      <c r="N7" s="85"/>
      <c r="O7" s="87"/>
      <c r="P7" s="86"/>
      <c r="Q7" s="87"/>
      <c r="R7" s="87"/>
      <c r="S7" s="87"/>
      <c r="T7" s="87"/>
      <c r="U7" s="85"/>
      <c r="V7" s="85"/>
      <c r="W7" s="87"/>
      <c r="X7" s="87"/>
      <c r="Y7" s="87"/>
      <c r="Z7" s="85"/>
      <c r="AA7" s="85"/>
      <c r="AB7" s="85"/>
      <c r="AC7" s="85"/>
      <c r="AD7" s="87"/>
      <c r="AE7" s="87"/>
      <c r="AF7" s="85"/>
      <c r="AG7" s="87"/>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2.358104020053E12</v>
      </c>
      <c r="C8" s="83" t="s">
        <v>463</v>
      </c>
      <c r="D8" s="186" t="s">
        <v>51</v>
      </c>
      <c r="E8" s="85"/>
      <c r="F8" s="85"/>
      <c r="G8" s="85"/>
      <c r="H8" s="85"/>
      <c r="I8" s="87"/>
      <c r="J8" s="85"/>
      <c r="K8" s="87"/>
      <c r="L8" s="85"/>
      <c r="M8" s="87"/>
      <c r="N8" s="87"/>
      <c r="O8" s="85"/>
      <c r="P8" s="89"/>
      <c r="Q8" s="85"/>
      <c r="R8" s="85"/>
      <c r="S8" s="85"/>
      <c r="T8" s="87"/>
      <c r="U8" s="85"/>
      <c r="V8" s="85"/>
      <c r="W8" s="85"/>
      <c r="X8" s="85"/>
      <c r="Y8" s="85"/>
      <c r="Z8" s="85"/>
      <c r="AA8" s="85"/>
      <c r="AB8" s="85"/>
      <c r="AC8" s="85"/>
      <c r="AD8" s="85"/>
      <c r="AE8" s="87"/>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187">
        <v>3.0</v>
      </c>
      <c r="B9" s="185">
        <v>2.358104020039E12</v>
      </c>
      <c r="C9" s="160" t="s">
        <v>95</v>
      </c>
      <c r="D9" s="188" t="s">
        <v>218</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88">
        <f t="shared" si="4"/>
        <v>0</v>
      </c>
      <c r="AL9" s="88">
        <f t="shared" si="5"/>
        <v>0</v>
      </c>
      <c r="AM9" s="189"/>
      <c r="AN9" s="189"/>
      <c r="AO9" s="190"/>
      <c r="AP9" s="191"/>
      <c r="AQ9" s="191"/>
      <c r="AR9" s="191"/>
      <c r="AS9" s="192" t="s">
        <v>464</v>
      </c>
      <c r="AT9" s="191"/>
      <c r="AU9" s="191"/>
      <c r="AV9" s="191"/>
      <c r="AW9" s="191"/>
      <c r="AX9" s="191"/>
      <c r="AY9" s="191"/>
      <c r="AZ9" s="191"/>
      <c r="BA9" s="191"/>
      <c r="BB9" s="191"/>
      <c r="BC9" s="191"/>
      <c r="BD9" s="191"/>
      <c r="BE9" s="191"/>
      <c r="BF9" s="191"/>
    </row>
    <row r="10" ht="21.0" customHeight="1">
      <c r="A10" s="81">
        <v>4.0</v>
      </c>
      <c r="B10" s="103">
        <v>2.358104020044E12</v>
      </c>
      <c r="C10" s="83" t="s">
        <v>387</v>
      </c>
      <c r="D10" s="186" t="s">
        <v>465</v>
      </c>
      <c r="E10" s="87"/>
      <c r="F10" s="85"/>
      <c r="G10" s="85"/>
      <c r="H10" s="85"/>
      <c r="I10" s="85"/>
      <c r="J10" s="85"/>
      <c r="K10" s="85"/>
      <c r="L10" s="85"/>
      <c r="M10" s="85"/>
      <c r="N10" s="85"/>
      <c r="O10" s="85"/>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2.358104020038E12</v>
      </c>
      <c r="C11" s="83" t="s">
        <v>466</v>
      </c>
      <c r="D11" s="186" t="s">
        <v>110</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2.358104020063E12</v>
      </c>
      <c r="C12" s="83" t="s">
        <v>467</v>
      </c>
      <c r="D12" s="186" t="s">
        <v>59</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2.358104020042E12</v>
      </c>
      <c r="C13" s="83" t="s">
        <v>468</v>
      </c>
      <c r="D13" s="186" t="s">
        <v>59</v>
      </c>
      <c r="E13" s="85"/>
      <c r="F13" s="85"/>
      <c r="G13" s="85"/>
      <c r="H13" s="85"/>
      <c r="I13" s="85"/>
      <c r="J13" s="85"/>
      <c r="K13" s="87"/>
      <c r="L13" s="87"/>
      <c r="M13" s="87" t="s">
        <v>49</v>
      </c>
      <c r="N13" s="85"/>
      <c r="O13" s="85"/>
      <c r="P13" s="89"/>
      <c r="Q13" s="87"/>
      <c r="R13" s="87"/>
      <c r="S13" s="85"/>
      <c r="T13" s="87" t="s">
        <v>47</v>
      </c>
      <c r="U13" s="85"/>
      <c r="V13" s="85"/>
      <c r="W13" s="87"/>
      <c r="X13" s="85"/>
      <c r="Y13" s="85"/>
      <c r="Z13" s="85"/>
      <c r="AA13" s="85"/>
      <c r="AB13" s="85"/>
      <c r="AC13" s="85"/>
      <c r="AD13" s="85"/>
      <c r="AE13" s="87"/>
      <c r="AF13" s="85"/>
      <c r="AG13" s="87"/>
      <c r="AH13" s="85"/>
      <c r="AI13" s="85"/>
      <c r="AJ13" s="88">
        <f t="shared" si="3"/>
        <v>1</v>
      </c>
      <c r="AK13" s="9">
        <f t="shared" si="4"/>
        <v>0</v>
      </c>
      <c r="AL13" s="9">
        <f t="shared" si="5"/>
        <v>1</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2.358104020055E12</v>
      </c>
      <c r="C14" s="83" t="s">
        <v>233</v>
      </c>
      <c r="D14" s="186" t="s">
        <v>405</v>
      </c>
      <c r="E14" s="85"/>
      <c r="F14" s="85"/>
      <c r="G14" s="85"/>
      <c r="H14" s="85"/>
      <c r="I14" s="85"/>
      <c r="J14" s="85"/>
      <c r="K14" s="87"/>
      <c r="L14" s="87"/>
      <c r="M14" s="85"/>
      <c r="N14" s="85"/>
      <c r="O14" s="85"/>
      <c r="P14" s="86"/>
      <c r="Q14" s="85"/>
      <c r="R14" s="87"/>
      <c r="S14" s="85"/>
      <c r="T14" s="87"/>
      <c r="U14" s="85"/>
      <c r="V14" s="85"/>
      <c r="W14" s="85"/>
      <c r="X14" s="87"/>
      <c r="Y14" s="85"/>
      <c r="Z14" s="85"/>
      <c r="AA14" s="85"/>
      <c r="AB14" s="85"/>
      <c r="AC14" s="85"/>
      <c r="AD14" s="85"/>
      <c r="AE14" s="87"/>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2.358104020045E12</v>
      </c>
      <c r="C15" s="83" t="s">
        <v>469</v>
      </c>
      <c r="D15" s="186" t="s">
        <v>470</v>
      </c>
      <c r="E15" s="85"/>
      <c r="F15" s="87" t="s">
        <v>48</v>
      </c>
      <c r="G15" s="87" t="s">
        <v>47</v>
      </c>
      <c r="H15" s="87"/>
      <c r="I15" s="87"/>
      <c r="J15" s="85"/>
      <c r="K15" s="87"/>
      <c r="L15" s="87"/>
      <c r="M15" s="87" t="s">
        <v>47</v>
      </c>
      <c r="N15" s="85"/>
      <c r="O15" s="87"/>
      <c r="P15" s="89"/>
      <c r="Q15" s="85"/>
      <c r="R15" s="85"/>
      <c r="S15" s="87"/>
      <c r="T15" s="87"/>
      <c r="U15" s="85"/>
      <c r="V15" s="85"/>
      <c r="W15" s="85"/>
      <c r="X15" s="85"/>
      <c r="Y15" s="85"/>
      <c r="Z15" s="85"/>
      <c r="AA15" s="85"/>
      <c r="AB15" s="87"/>
      <c r="AC15" s="85"/>
      <c r="AD15" s="87"/>
      <c r="AE15" s="87"/>
      <c r="AF15" s="85"/>
      <c r="AG15" s="87"/>
      <c r="AH15" s="85"/>
      <c r="AI15" s="85"/>
      <c r="AJ15" s="88">
        <f t="shared" si="3"/>
        <v>2</v>
      </c>
      <c r="AK15" s="9">
        <f t="shared" si="4"/>
        <v>1</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2.358104020052E12</v>
      </c>
      <c r="C16" s="83" t="s">
        <v>471</v>
      </c>
      <c r="D16" s="186" t="s">
        <v>225</v>
      </c>
      <c r="E16" s="87"/>
      <c r="F16" s="87"/>
      <c r="G16" s="85"/>
      <c r="H16" s="87"/>
      <c r="I16" s="87"/>
      <c r="J16" s="85"/>
      <c r="K16" s="85"/>
      <c r="L16" s="87"/>
      <c r="M16" s="87"/>
      <c r="N16" s="85"/>
      <c r="O16" s="87"/>
      <c r="P16" s="89"/>
      <c r="Q16" s="87"/>
      <c r="R16" s="87"/>
      <c r="S16" s="87"/>
      <c r="T16" s="87"/>
      <c r="U16" s="87"/>
      <c r="V16" s="85"/>
      <c r="W16" s="87"/>
      <c r="X16" s="85"/>
      <c r="Y16" s="87"/>
      <c r="Z16" s="85"/>
      <c r="AA16" s="85"/>
      <c r="AB16" s="87"/>
      <c r="AC16" s="85"/>
      <c r="AD16" s="87"/>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2.358104020071E12</v>
      </c>
      <c r="C17" s="83" t="s">
        <v>472</v>
      </c>
      <c r="D17" s="186" t="s">
        <v>294</v>
      </c>
      <c r="E17" s="85"/>
      <c r="F17" s="87" t="s">
        <v>47</v>
      </c>
      <c r="G17" s="87" t="s">
        <v>47</v>
      </c>
      <c r="H17" s="85"/>
      <c r="I17" s="85"/>
      <c r="J17" s="85"/>
      <c r="K17" s="85"/>
      <c r="L17" s="85"/>
      <c r="M17" s="87" t="s">
        <v>49</v>
      </c>
      <c r="N17" s="87" t="s">
        <v>48</v>
      </c>
      <c r="O17" s="85"/>
      <c r="P17" s="86"/>
      <c r="Q17" s="85"/>
      <c r="R17" s="85"/>
      <c r="S17" s="85"/>
      <c r="T17" s="87"/>
      <c r="U17" s="87" t="s">
        <v>47</v>
      </c>
      <c r="V17" s="85"/>
      <c r="W17" s="85"/>
      <c r="X17" s="85"/>
      <c r="Y17" s="85"/>
      <c r="Z17" s="85"/>
      <c r="AA17" s="85"/>
      <c r="AB17" s="87"/>
      <c r="AC17" s="85"/>
      <c r="AD17" s="85"/>
      <c r="AE17" s="87"/>
      <c r="AF17" s="85"/>
      <c r="AG17" s="85"/>
      <c r="AH17" s="85"/>
      <c r="AI17" s="85"/>
      <c r="AJ17" s="88">
        <f t="shared" si="3"/>
        <v>3</v>
      </c>
      <c r="AK17" s="9">
        <f t="shared" si="4"/>
        <v>1</v>
      </c>
      <c r="AL17" s="9">
        <f t="shared" si="5"/>
        <v>1</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187">
        <v>12.0</v>
      </c>
      <c r="B18" s="185">
        <v>2.358104020054E12</v>
      </c>
      <c r="C18" s="160" t="s">
        <v>473</v>
      </c>
      <c r="D18" s="188" t="s">
        <v>474</v>
      </c>
      <c r="E18" s="85"/>
      <c r="F18" s="87" t="s">
        <v>48</v>
      </c>
      <c r="G18" s="87" t="s">
        <v>49</v>
      </c>
      <c r="H18" s="85"/>
      <c r="I18" s="85"/>
      <c r="J18" s="85"/>
      <c r="K18" s="85"/>
      <c r="L18" s="85"/>
      <c r="M18" s="85"/>
      <c r="N18" s="85"/>
      <c r="O18" s="85"/>
      <c r="P18" s="89"/>
      <c r="Q18" s="85"/>
      <c r="R18" s="85"/>
      <c r="S18" s="85"/>
      <c r="T18" s="87" t="s">
        <v>48</v>
      </c>
      <c r="U18" s="87"/>
      <c r="V18" s="85"/>
      <c r="W18" s="85"/>
      <c r="X18" s="85"/>
      <c r="Y18" s="85"/>
      <c r="Z18" s="85"/>
      <c r="AA18" s="85"/>
      <c r="AB18" s="85"/>
      <c r="AC18" s="85"/>
      <c r="AD18" s="85"/>
      <c r="AE18" s="87"/>
      <c r="AF18" s="85"/>
      <c r="AG18" s="87"/>
      <c r="AH18" s="85"/>
      <c r="AI18" s="85"/>
      <c r="AJ18" s="88">
        <f t="shared" si="3"/>
        <v>0</v>
      </c>
      <c r="AK18" s="88">
        <f t="shared" si="4"/>
        <v>2</v>
      </c>
      <c r="AL18" s="88">
        <f t="shared" si="5"/>
        <v>1</v>
      </c>
      <c r="AM18" s="189"/>
      <c r="AN18" s="189"/>
      <c r="AO18" s="190"/>
      <c r="AP18" s="191"/>
      <c r="AQ18" s="191"/>
      <c r="AR18" s="191"/>
      <c r="AS18" s="192" t="s">
        <v>464</v>
      </c>
      <c r="AT18" s="191"/>
      <c r="AU18" s="191"/>
      <c r="AV18" s="191"/>
      <c r="AW18" s="191"/>
      <c r="AX18" s="191"/>
      <c r="AY18" s="191"/>
      <c r="AZ18" s="191"/>
      <c r="BA18" s="191"/>
      <c r="BB18" s="191"/>
      <c r="BC18" s="191"/>
      <c r="BD18" s="191"/>
      <c r="BE18" s="191"/>
      <c r="BF18" s="191"/>
    </row>
    <row r="19" ht="21.0" customHeight="1">
      <c r="A19" s="81">
        <v>13.0</v>
      </c>
      <c r="B19" s="103">
        <v>2.358104020057E12</v>
      </c>
      <c r="C19" s="83" t="s">
        <v>328</v>
      </c>
      <c r="D19" s="186" t="s">
        <v>232</v>
      </c>
      <c r="E19" s="85"/>
      <c r="F19" s="85"/>
      <c r="G19" s="85"/>
      <c r="H19" s="85"/>
      <c r="I19" s="85"/>
      <c r="J19" s="87"/>
      <c r="K19" s="87"/>
      <c r="L19" s="87"/>
      <c r="M19" s="85"/>
      <c r="N19" s="87" t="s">
        <v>49</v>
      </c>
      <c r="O19" s="87"/>
      <c r="P19" s="86"/>
      <c r="Q19" s="87"/>
      <c r="R19" s="87"/>
      <c r="S19" s="85"/>
      <c r="T19" s="85"/>
      <c r="U19" s="85"/>
      <c r="V19" s="85"/>
      <c r="W19" s="87"/>
      <c r="X19" s="87"/>
      <c r="Y19" s="87"/>
      <c r="Z19" s="85"/>
      <c r="AA19" s="85"/>
      <c r="AB19" s="85"/>
      <c r="AC19" s="85"/>
      <c r="AD19" s="87"/>
      <c r="AE19" s="87"/>
      <c r="AF19" s="85"/>
      <c r="AG19" s="87"/>
      <c r="AH19" s="85"/>
      <c r="AI19" s="85"/>
      <c r="AJ19" s="88">
        <f t="shared" si="3"/>
        <v>0</v>
      </c>
      <c r="AK19" s="9">
        <f t="shared" si="4"/>
        <v>0</v>
      </c>
      <c r="AL19" s="9">
        <f t="shared" si="5"/>
        <v>1</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2.358104020064E12</v>
      </c>
      <c r="C20" s="83" t="s">
        <v>475</v>
      </c>
      <c r="D20" s="186" t="s">
        <v>67</v>
      </c>
      <c r="E20" s="85"/>
      <c r="F20" s="85"/>
      <c r="G20" s="85"/>
      <c r="H20" s="85"/>
      <c r="I20" s="85"/>
      <c r="J20" s="85"/>
      <c r="K20" s="85"/>
      <c r="L20" s="87"/>
      <c r="M20" s="87"/>
      <c r="N20" s="85"/>
      <c r="O20" s="85"/>
      <c r="P20" s="89"/>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2.358104020049E12</v>
      </c>
      <c r="C21" s="83" t="s">
        <v>476</v>
      </c>
      <c r="D21" s="186" t="s">
        <v>73</v>
      </c>
      <c r="E21" s="85"/>
      <c r="F21" s="87"/>
      <c r="G21" s="85"/>
      <c r="H21" s="85"/>
      <c r="I21" s="87"/>
      <c r="J21" s="85"/>
      <c r="K21" s="85"/>
      <c r="L21" s="85"/>
      <c r="M21" s="87"/>
      <c r="N21" s="85"/>
      <c r="O21" s="85"/>
      <c r="P21" s="86"/>
      <c r="Q21" s="87"/>
      <c r="R21" s="85"/>
      <c r="S21" s="85"/>
      <c r="T21" s="87"/>
      <c r="U21" s="85"/>
      <c r="V21" s="85"/>
      <c r="W21" s="85"/>
      <c r="X21" s="87"/>
      <c r="Y21" s="85"/>
      <c r="Z21" s="85"/>
      <c r="AA21" s="85"/>
      <c r="AB21" s="85"/>
      <c r="AC21" s="85"/>
      <c r="AD21" s="85"/>
      <c r="AE21" s="87"/>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2.358104020073E12</v>
      </c>
      <c r="C22" s="83" t="s">
        <v>477</v>
      </c>
      <c r="D22" s="186" t="s">
        <v>83</v>
      </c>
      <c r="E22" s="85"/>
      <c r="F22" s="85"/>
      <c r="G22" s="87" t="s">
        <v>48</v>
      </c>
      <c r="H22" s="85"/>
      <c r="I22" s="85"/>
      <c r="J22" s="85"/>
      <c r="K22" s="85"/>
      <c r="L22" s="85"/>
      <c r="M22" s="85"/>
      <c r="N22" s="85"/>
      <c r="O22" s="85"/>
      <c r="P22" s="89"/>
      <c r="Q22" s="85"/>
      <c r="R22" s="87"/>
      <c r="S22" s="85"/>
      <c r="T22" s="85"/>
      <c r="U22" s="85"/>
      <c r="V22" s="85"/>
      <c r="W22" s="87"/>
      <c r="X22" s="85"/>
      <c r="Y22" s="85"/>
      <c r="Z22" s="85"/>
      <c r="AA22" s="85"/>
      <c r="AB22" s="87"/>
      <c r="AC22" s="85"/>
      <c r="AD22" s="85"/>
      <c r="AE22" s="85"/>
      <c r="AF22" s="85"/>
      <c r="AG22" s="87"/>
      <c r="AH22" s="85"/>
      <c r="AI22" s="85"/>
      <c r="AJ22" s="88">
        <f t="shared" si="3"/>
        <v>0</v>
      </c>
      <c r="AK22" s="9">
        <f t="shared" si="4"/>
        <v>1</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2.358104020051E12</v>
      </c>
      <c r="C23" s="83" t="s">
        <v>478</v>
      </c>
      <c r="D23" s="186" t="s">
        <v>131</v>
      </c>
      <c r="E23" s="85"/>
      <c r="F23" s="87" t="s">
        <v>47</v>
      </c>
      <c r="G23" s="85"/>
      <c r="H23" s="85"/>
      <c r="I23" s="87"/>
      <c r="J23" s="85"/>
      <c r="K23" s="87"/>
      <c r="L23" s="87"/>
      <c r="M23" s="87"/>
      <c r="N23" s="85"/>
      <c r="O23" s="87"/>
      <c r="P23" s="89"/>
      <c r="Q23" s="85"/>
      <c r="R23" s="85"/>
      <c r="S23" s="87"/>
      <c r="T23" s="85"/>
      <c r="U23" s="85"/>
      <c r="V23" s="85"/>
      <c r="W23" s="85"/>
      <c r="X23" s="85"/>
      <c r="Y23" s="85"/>
      <c r="Z23" s="85"/>
      <c r="AA23" s="85"/>
      <c r="AB23" s="85"/>
      <c r="AC23" s="85"/>
      <c r="AD23" s="87"/>
      <c r="AE23" s="87"/>
      <c r="AF23" s="85"/>
      <c r="AG23" s="87"/>
      <c r="AH23" s="85"/>
      <c r="AI23" s="85"/>
      <c r="AJ23" s="88">
        <f t="shared" si="3"/>
        <v>1</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2.358104020058E12</v>
      </c>
      <c r="C24" s="160" t="s">
        <v>479</v>
      </c>
      <c r="D24" s="188" t="s">
        <v>131</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2" t="s">
        <v>464</v>
      </c>
      <c r="AT24" s="191"/>
      <c r="AU24" s="191"/>
      <c r="AV24" s="191"/>
      <c r="AW24" s="191"/>
      <c r="AX24" s="191"/>
      <c r="AY24" s="191"/>
      <c r="AZ24" s="191"/>
      <c r="BA24" s="191"/>
      <c r="BB24" s="191"/>
      <c r="BC24" s="191"/>
      <c r="BD24" s="191"/>
      <c r="BE24" s="191"/>
      <c r="BF24" s="191"/>
    </row>
    <row r="25" ht="21.0" customHeight="1">
      <c r="A25" s="81">
        <v>19.0</v>
      </c>
      <c r="B25" s="103">
        <v>2.358104020068E12</v>
      </c>
      <c r="C25" s="83" t="s">
        <v>432</v>
      </c>
      <c r="D25" s="186" t="s">
        <v>133</v>
      </c>
      <c r="E25" s="87"/>
      <c r="F25" s="87" t="s">
        <v>47</v>
      </c>
      <c r="G25" s="85"/>
      <c r="H25" s="85"/>
      <c r="I25" s="87"/>
      <c r="J25" s="85"/>
      <c r="K25" s="85"/>
      <c r="L25" s="85"/>
      <c r="M25" s="87" t="s">
        <v>49</v>
      </c>
      <c r="N25" s="87" t="s">
        <v>49</v>
      </c>
      <c r="O25" s="85"/>
      <c r="P25" s="89"/>
      <c r="Q25" s="85"/>
      <c r="R25" s="85"/>
      <c r="S25" s="105"/>
      <c r="T25" s="85"/>
      <c r="U25" s="87"/>
      <c r="V25" s="85"/>
      <c r="W25" s="85"/>
      <c r="X25" s="87"/>
      <c r="Y25" s="87"/>
      <c r="Z25" s="85"/>
      <c r="AA25" s="85"/>
      <c r="AB25" s="85"/>
      <c r="AC25" s="85"/>
      <c r="AD25" s="85"/>
      <c r="AE25" s="87"/>
      <c r="AF25" s="85"/>
      <c r="AG25" s="85"/>
      <c r="AH25" s="85"/>
      <c r="AI25" s="85"/>
      <c r="AJ25" s="88">
        <f t="shared" si="3"/>
        <v>1</v>
      </c>
      <c r="AK25" s="9">
        <f t="shared" si="4"/>
        <v>0</v>
      </c>
      <c r="AL25" s="9">
        <f t="shared" si="5"/>
        <v>2</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2.358104020074E12</v>
      </c>
      <c r="C26" s="83" t="s">
        <v>480</v>
      </c>
      <c r="D26" s="186" t="s">
        <v>481</v>
      </c>
      <c r="E26" s="85"/>
      <c r="F26" s="85"/>
      <c r="G26" s="85"/>
      <c r="H26" s="85"/>
      <c r="I26" s="85"/>
      <c r="J26" s="85"/>
      <c r="K26" s="85"/>
      <c r="L26" s="85"/>
      <c r="M26" s="85"/>
      <c r="N26" s="85"/>
      <c r="O26" s="85"/>
      <c r="P26" s="89"/>
      <c r="Q26" s="85"/>
      <c r="R26" s="87"/>
      <c r="S26" s="106"/>
      <c r="T26" s="126"/>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2.35810402005E12</v>
      </c>
      <c r="C27" s="83" t="s">
        <v>450</v>
      </c>
      <c r="D27" s="186" t="s">
        <v>481</v>
      </c>
      <c r="E27" s="85"/>
      <c r="F27" s="85"/>
      <c r="G27" s="87" t="s">
        <v>48</v>
      </c>
      <c r="H27" s="85"/>
      <c r="I27" s="85"/>
      <c r="J27" s="85"/>
      <c r="K27" s="85"/>
      <c r="L27" s="85"/>
      <c r="M27" s="85"/>
      <c r="N27" s="85"/>
      <c r="O27" s="85"/>
      <c r="P27" s="89"/>
      <c r="Q27" s="85"/>
      <c r="R27" s="105"/>
      <c r="S27" s="108"/>
      <c r="T27" s="85"/>
      <c r="U27" s="85"/>
      <c r="V27" s="107"/>
      <c r="W27" s="107"/>
      <c r="X27" s="107"/>
      <c r="Y27" s="107"/>
      <c r="Z27" s="107"/>
      <c r="AA27" s="107"/>
      <c r="AB27" s="107"/>
      <c r="AC27" s="107"/>
      <c r="AD27" s="107"/>
      <c r="AE27" s="126"/>
      <c r="AF27" s="107"/>
      <c r="AG27" s="107"/>
      <c r="AH27" s="107"/>
      <c r="AI27" s="107"/>
      <c r="AJ27" s="88">
        <f t="shared" si="3"/>
        <v>0</v>
      </c>
      <c r="AK27" s="9">
        <f t="shared" si="4"/>
        <v>1</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2.358104020061E12</v>
      </c>
      <c r="C28" s="83" t="s">
        <v>482</v>
      </c>
      <c r="D28" s="186" t="s">
        <v>253</v>
      </c>
      <c r="E28" s="85"/>
      <c r="F28" s="87"/>
      <c r="G28" s="85"/>
      <c r="H28" s="87"/>
      <c r="I28" s="85"/>
      <c r="J28" s="85"/>
      <c r="K28" s="87"/>
      <c r="L28" s="87"/>
      <c r="M28" s="87" t="s">
        <v>49</v>
      </c>
      <c r="N28" s="85"/>
      <c r="O28" s="85"/>
      <c r="P28" s="86"/>
      <c r="Q28" s="87"/>
      <c r="R28" s="87"/>
      <c r="S28" s="109"/>
      <c r="T28" s="110"/>
      <c r="U28" s="109"/>
      <c r="V28" s="109"/>
      <c r="W28" s="109"/>
      <c r="X28" s="110"/>
      <c r="Y28" s="109"/>
      <c r="Z28" s="109"/>
      <c r="AA28" s="109"/>
      <c r="AB28" s="109"/>
      <c r="AC28" s="109"/>
      <c r="AD28" s="110"/>
      <c r="AE28" s="109"/>
      <c r="AF28" s="109"/>
      <c r="AG28" s="109"/>
      <c r="AH28" s="109"/>
      <c r="AI28" s="109"/>
      <c r="AJ28" s="88">
        <f t="shared" si="3"/>
        <v>0</v>
      </c>
      <c r="AK28" s="9">
        <f t="shared" si="4"/>
        <v>0</v>
      </c>
      <c r="AL28" s="9">
        <f t="shared" si="5"/>
        <v>1</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2.358104020056E12</v>
      </c>
      <c r="C29" s="83" t="s">
        <v>483</v>
      </c>
      <c r="D29" s="186" t="s">
        <v>87</v>
      </c>
      <c r="E29" s="85"/>
      <c r="F29" s="87"/>
      <c r="G29" s="85"/>
      <c r="H29" s="85"/>
      <c r="I29" s="85"/>
      <c r="J29" s="85"/>
      <c r="K29" s="87"/>
      <c r="L29" s="87"/>
      <c r="M29" s="85"/>
      <c r="N29" s="85"/>
      <c r="O29" s="85"/>
      <c r="P29" s="86"/>
      <c r="Q29" s="87"/>
      <c r="R29" s="87"/>
      <c r="S29" s="85"/>
      <c r="T29" s="87"/>
      <c r="U29" s="85"/>
      <c r="V29" s="85"/>
      <c r="W29" s="87"/>
      <c r="X29" s="87"/>
      <c r="Y29" s="87"/>
      <c r="Z29" s="85"/>
      <c r="AA29" s="85"/>
      <c r="AB29" s="85"/>
      <c r="AC29" s="85"/>
      <c r="AD29" s="87"/>
      <c r="AE29" s="87"/>
      <c r="AF29" s="85"/>
      <c r="AG29" s="87"/>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2.358104020041E12</v>
      </c>
      <c r="C30" s="83" t="s">
        <v>484</v>
      </c>
      <c r="D30" s="186" t="s">
        <v>87</v>
      </c>
      <c r="E30" s="85"/>
      <c r="F30" s="87" t="s">
        <v>47</v>
      </c>
      <c r="G30" s="87"/>
      <c r="H30" s="85"/>
      <c r="I30" s="85"/>
      <c r="J30" s="85"/>
      <c r="K30" s="85"/>
      <c r="L30" s="87"/>
      <c r="M30" s="85"/>
      <c r="N30" s="87"/>
      <c r="O30" s="85"/>
      <c r="P30" s="86"/>
      <c r="Q30" s="87"/>
      <c r="R30" s="85"/>
      <c r="S30" s="87"/>
      <c r="T30" s="87"/>
      <c r="U30" s="87"/>
      <c r="V30" s="87"/>
      <c r="W30" s="85"/>
      <c r="X30" s="87"/>
      <c r="Y30" s="87"/>
      <c r="Z30" s="85"/>
      <c r="AA30" s="85"/>
      <c r="AB30" s="87"/>
      <c r="AC30" s="87"/>
      <c r="AD30" s="85"/>
      <c r="AE30" s="87"/>
      <c r="AF30" s="85"/>
      <c r="AG30" s="85"/>
      <c r="AH30" s="85"/>
      <c r="AI30" s="85"/>
      <c r="AJ30" s="88">
        <f t="shared" si="3"/>
        <v>1</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2.358104020069E12</v>
      </c>
      <c r="C31" s="83" t="s">
        <v>485</v>
      </c>
      <c r="D31" s="186" t="s">
        <v>138</v>
      </c>
      <c r="E31" s="85"/>
      <c r="F31" s="87" t="s">
        <v>49</v>
      </c>
      <c r="G31" s="87"/>
      <c r="H31" s="85"/>
      <c r="I31" s="85"/>
      <c r="J31" s="85"/>
      <c r="K31" s="85"/>
      <c r="L31" s="85"/>
      <c r="M31" s="85"/>
      <c r="N31" s="85"/>
      <c r="O31" s="85"/>
      <c r="P31" s="86"/>
      <c r="Q31" s="87"/>
      <c r="R31" s="87"/>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1</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2.358104020062E12</v>
      </c>
      <c r="C32" s="83" t="s">
        <v>486</v>
      </c>
      <c r="D32" s="186" t="s">
        <v>206</v>
      </c>
      <c r="E32" s="85"/>
      <c r="F32" s="85"/>
      <c r="G32" s="85"/>
      <c r="H32" s="85"/>
      <c r="I32" s="87"/>
      <c r="J32" s="85"/>
      <c r="K32" s="87"/>
      <c r="L32" s="87"/>
      <c r="M32" s="87" t="s">
        <v>49</v>
      </c>
      <c r="N32" s="85"/>
      <c r="O32" s="87"/>
      <c r="P32" s="89"/>
      <c r="Q32" s="85"/>
      <c r="R32" s="85"/>
      <c r="S32" s="87"/>
      <c r="T32" s="87" t="s">
        <v>49</v>
      </c>
      <c r="U32" s="85"/>
      <c r="V32" s="85"/>
      <c r="W32" s="85"/>
      <c r="X32" s="85"/>
      <c r="Y32" s="85"/>
      <c r="Z32" s="85"/>
      <c r="AA32" s="85"/>
      <c r="AB32" s="85"/>
      <c r="AC32" s="85"/>
      <c r="AD32" s="87"/>
      <c r="AE32" s="85"/>
      <c r="AF32" s="85"/>
      <c r="AG32" s="85"/>
      <c r="AH32" s="85"/>
      <c r="AI32" s="85"/>
      <c r="AJ32" s="88">
        <f t="shared" si="3"/>
        <v>0</v>
      </c>
      <c r="AK32" s="9">
        <f t="shared" si="4"/>
        <v>0</v>
      </c>
      <c r="AL32" s="9">
        <f t="shared" si="5"/>
        <v>2</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2.35810402007E12</v>
      </c>
      <c r="C33" s="83" t="s">
        <v>139</v>
      </c>
      <c r="D33" s="186" t="s">
        <v>168</v>
      </c>
      <c r="E33" s="85"/>
      <c r="F33" s="87" t="s">
        <v>47</v>
      </c>
      <c r="G33" s="87" t="s">
        <v>47</v>
      </c>
      <c r="H33" s="85"/>
      <c r="I33" s="85"/>
      <c r="J33" s="85"/>
      <c r="K33" s="87"/>
      <c r="L33" s="85"/>
      <c r="M33" s="87" t="s">
        <v>47</v>
      </c>
      <c r="N33" s="87" t="s">
        <v>47</v>
      </c>
      <c r="O33" s="85"/>
      <c r="P33" s="86"/>
      <c r="Q33" s="87"/>
      <c r="R33" s="85"/>
      <c r="S33" s="85"/>
      <c r="T33" s="87" t="s">
        <v>47</v>
      </c>
      <c r="U33" s="87" t="s">
        <v>47</v>
      </c>
      <c r="V33" s="85"/>
      <c r="W33" s="87"/>
      <c r="X33" s="87"/>
      <c r="Y33" s="85"/>
      <c r="Z33" s="85"/>
      <c r="AA33" s="85"/>
      <c r="AB33" s="85"/>
      <c r="AC33" s="85"/>
      <c r="AD33" s="87"/>
      <c r="AE33" s="87"/>
      <c r="AF33" s="85"/>
      <c r="AG33" s="85"/>
      <c r="AH33" s="85"/>
      <c r="AI33" s="85"/>
      <c r="AJ33" s="88">
        <f t="shared" si="3"/>
        <v>6</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2.358104020047E12</v>
      </c>
      <c r="C34" s="83" t="s">
        <v>487</v>
      </c>
      <c r="D34" s="186" t="s">
        <v>168</v>
      </c>
      <c r="E34" s="85"/>
      <c r="F34" s="85"/>
      <c r="G34" s="87" t="s">
        <v>47</v>
      </c>
      <c r="H34" s="85"/>
      <c r="I34" s="85"/>
      <c r="J34" s="85"/>
      <c r="K34" s="85"/>
      <c r="L34" s="87"/>
      <c r="M34" s="85"/>
      <c r="N34" s="85"/>
      <c r="O34" s="87"/>
      <c r="P34" s="89"/>
      <c r="Q34" s="85"/>
      <c r="R34" s="85"/>
      <c r="S34" s="85"/>
      <c r="T34" s="85"/>
      <c r="U34" s="85"/>
      <c r="V34" s="85"/>
      <c r="W34" s="85"/>
      <c r="X34" s="85"/>
      <c r="Y34" s="85"/>
      <c r="Z34" s="85"/>
      <c r="AA34" s="85"/>
      <c r="AB34" s="85"/>
      <c r="AC34" s="85"/>
      <c r="AD34" s="87"/>
      <c r="AE34" s="87"/>
      <c r="AF34" s="85"/>
      <c r="AG34" s="85"/>
      <c r="AH34" s="85"/>
      <c r="AI34" s="85"/>
      <c r="AJ34" s="88">
        <f t="shared" si="3"/>
        <v>1</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1">
        <v>2.35810402006E12</v>
      </c>
      <c r="C35" s="175" t="s">
        <v>451</v>
      </c>
      <c r="D35" s="193" t="s">
        <v>452</v>
      </c>
      <c r="E35" s="85"/>
      <c r="F35" s="87"/>
      <c r="G35" s="87"/>
      <c r="H35" s="85"/>
      <c r="I35" s="85"/>
      <c r="J35" s="85"/>
      <c r="K35" s="85"/>
      <c r="L35" s="87"/>
      <c r="M35" s="87" t="s">
        <v>48</v>
      </c>
      <c r="N35" s="87"/>
      <c r="O35" s="85"/>
      <c r="P35" s="89"/>
      <c r="Q35" s="87"/>
      <c r="R35" s="87"/>
      <c r="S35" s="85"/>
      <c r="T35" s="87"/>
      <c r="U35" s="87"/>
      <c r="V35" s="87"/>
      <c r="W35" s="87"/>
      <c r="X35" s="87"/>
      <c r="Y35" s="87"/>
      <c r="Z35" s="85"/>
      <c r="AA35" s="85"/>
      <c r="AB35" s="85"/>
      <c r="AC35" s="87"/>
      <c r="AD35" s="85"/>
      <c r="AE35" s="87"/>
      <c r="AF35" s="85"/>
      <c r="AG35" s="85"/>
      <c r="AH35" s="85"/>
      <c r="AI35" s="85"/>
      <c r="AJ35" s="88">
        <f t="shared" si="3"/>
        <v>0</v>
      </c>
      <c r="AK35" s="9">
        <f t="shared" si="4"/>
        <v>1</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1">
        <v>2.358104020046E12</v>
      </c>
      <c r="C36" s="175" t="s">
        <v>488</v>
      </c>
      <c r="D36" s="193" t="s">
        <v>454</v>
      </c>
      <c r="E36" s="85"/>
      <c r="F36" s="85"/>
      <c r="G36" s="85"/>
      <c r="H36" s="85"/>
      <c r="I36" s="87"/>
      <c r="J36" s="85"/>
      <c r="K36" s="85"/>
      <c r="L36" s="87"/>
      <c r="M36" s="87"/>
      <c r="N36" s="85"/>
      <c r="O36" s="87"/>
      <c r="P36" s="89"/>
      <c r="Q36" s="87"/>
      <c r="R36" s="85"/>
      <c r="S36" s="87"/>
      <c r="T36" s="85"/>
      <c r="U36" s="85"/>
      <c r="V36" s="85"/>
      <c r="W36" s="87"/>
      <c r="X36" s="87"/>
      <c r="Y36" s="87"/>
      <c r="Z36" s="85"/>
      <c r="AA36" s="85"/>
      <c r="AB36" s="85"/>
      <c r="AC36" s="85"/>
      <c r="AD36" s="87"/>
      <c r="AE36" s="87"/>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1">
        <v>2.358104020066E12</v>
      </c>
      <c r="C37" s="175" t="s">
        <v>489</v>
      </c>
      <c r="D37" s="193" t="s">
        <v>93</v>
      </c>
      <c r="E37" s="87"/>
      <c r="F37" s="85"/>
      <c r="G37" s="87"/>
      <c r="H37" s="85"/>
      <c r="I37" s="87"/>
      <c r="J37" s="85"/>
      <c r="K37" s="85"/>
      <c r="L37" s="87"/>
      <c r="M37" s="85"/>
      <c r="N37" s="87"/>
      <c r="O37" s="85"/>
      <c r="P37" s="86"/>
      <c r="Q37" s="87"/>
      <c r="R37" s="87"/>
      <c r="S37" s="87"/>
      <c r="T37" s="87"/>
      <c r="U37" s="87"/>
      <c r="V37" s="85"/>
      <c r="W37" s="87"/>
      <c r="X37" s="85"/>
      <c r="Y37" s="87"/>
      <c r="Z37" s="87"/>
      <c r="AA37" s="85"/>
      <c r="AB37" s="87"/>
      <c r="AC37" s="85"/>
      <c r="AD37" s="85"/>
      <c r="AE37" s="87"/>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1">
        <v>2.358104020048E12</v>
      </c>
      <c r="C38" s="175" t="s">
        <v>490</v>
      </c>
      <c r="D38" s="193" t="s">
        <v>93</v>
      </c>
      <c r="E38" s="85"/>
      <c r="F38" s="85"/>
      <c r="G38" s="85"/>
      <c r="H38" s="85"/>
      <c r="I38" s="85"/>
      <c r="J38" s="85"/>
      <c r="K38" s="87"/>
      <c r="L38" s="87"/>
      <c r="M38" s="87" t="s">
        <v>49</v>
      </c>
      <c r="N38" s="85"/>
      <c r="O38" s="85"/>
      <c r="P38" s="86"/>
      <c r="Q38" s="85"/>
      <c r="R38" s="85"/>
      <c r="S38" s="85"/>
      <c r="T38" s="85"/>
      <c r="U38" s="85"/>
      <c r="V38" s="85"/>
      <c r="W38" s="87"/>
      <c r="X38" s="85"/>
      <c r="Y38" s="85"/>
      <c r="Z38" s="85"/>
      <c r="AA38" s="85"/>
      <c r="AB38" s="85"/>
      <c r="AC38" s="85"/>
      <c r="AD38" s="85"/>
      <c r="AE38" s="85"/>
      <c r="AF38" s="85"/>
      <c r="AG38" s="87"/>
      <c r="AH38" s="85"/>
      <c r="AI38" s="85"/>
      <c r="AJ38" s="88">
        <f t="shared" si="3"/>
        <v>0</v>
      </c>
      <c r="AK38" s="9">
        <f t="shared" si="4"/>
        <v>0</v>
      </c>
      <c r="AL38" s="9">
        <f t="shared" si="5"/>
        <v>1</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1"/>
      <c r="C39" s="175"/>
      <c r="D39" s="193"/>
      <c r="E39" s="87"/>
      <c r="F39" s="85"/>
      <c r="G39" s="85"/>
      <c r="H39" s="87"/>
      <c r="I39" s="87"/>
      <c r="J39" s="85"/>
      <c r="K39" s="87"/>
      <c r="L39" s="87"/>
      <c r="M39" s="87"/>
      <c r="N39" s="85"/>
      <c r="O39" s="85"/>
      <c r="P39" s="89"/>
      <c r="Q39" s="85"/>
      <c r="R39" s="85"/>
      <c r="S39" s="85"/>
      <c r="T39" s="85"/>
      <c r="U39" s="85"/>
      <c r="V39" s="85"/>
      <c r="W39" s="85"/>
      <c r="X39" s="85"/>
      <c r="Y39" s="85"/>
      <c r="Z39" s="85"/>
      <c r="AA39" s="85"/>
      <c r="AB39" s="85"/>
      <c r="AC39" s="85"/>
      <c r="AD39" s="87"/>
      <c r="AE39" s="87"/>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1"/>
      <c r="C40" s="175"/>
      <c r="D40" s="193"/>
      <c r="E40" s="85"/>
      <c r="F40" s="87"/>
      <c r="G40" s="87"/>
      <c r="H40" s="87"/>
      <c r="I40" s="87"/>
      <c r="J40" s="85"/>
      <c r="K40" s="87"/>
      <c r="L40" s="87"/>
      <c r="M40" s="87"/>
      <c r="N40" s="85"/>
      <c r="O40" s="87"/>
      <c r="P40" s="86"/>
      <c r="Q40" s="87"/>
      <c r="R40" s="87"/>
      <c r="S40" s="87"/>
      <c r="T40" s="87"/>
      <c r="U40" s="85"/>
      <c r="V40" s="85"/>
      <c r="W40" s="87"/>
      <c r="X40" s="87"/>
      <c r="Y40" s="87"/>
      <c r="Z40" s="85"/>
      <c r="AA40" s="85"/>
      <c r="AB40" s="85"/>
      <c r="AC40" s="87"/>
      <c r="AD40" s="87"/>
      <c r="AE40" s="87"/>
      <c r="AF40" s="87"/>
      <c r="AG40" s="87"/>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c r="C41" s="175"/>
      <c r="D41" s="193"/>
      <c r="E41" s="87"/>
      <c r="F41" s="85"/>
      <c r="G41" s="87"/>
      <c r="H41" s="87"/>
      <c r="I41" s="87"/>
      <c r="J41" s="87"/>
      <c r="K41" s="85"/>
      <c r="L41" s="87"/>
      <c r="M41" s="87"/>
      <c r="N41" s="85"/>
      <c r="O41" s="87"/>
      <c r="P41" s="89"/>
      <c r="Q41" s="87"/>
      <c r="R41" s="87"/>
      <c r="S41" s="87"/>
      <c r="T41" s="85"/>
      <c r="U41" s="87"/>
      <c r="V41" s="87"/>
      <c r="W41" s="87"/>
      <c r="X41" s="87"/>
      <c r="Y41" s="87"/>
      <c r="Z41" s="85"/>
      <c r="AA41" s="87"/>
      <c r="AB41" s="87"/>
      <c r="AC41" s="87"/>
      <c r="AD41" s="87"/>
      <c r="AE41" s="87"/>
      <c r="AF41" s="87"/>
      <c r="AG41" s="85"/>
      <c r="AH41" s="87"/>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c r="C42" s="175"/>
      <c r="D42" s="193"/>
      <c r="E42" s="85"/>
      <c r="F42" s="87"/>
      <c r="G42" s="85"/>
      <c r="H42" s="87"/>
      <c r="I42" s="85"/>
      <c r="J42" s="85"/>
      <c r="K42" s="85"/>
      <c r="L42" s="87"/>
      <c r="M42" s="87"/>
      <c r="N42" s="85"/>
      <c r="O42" s="87"/>
      <c r="P42" s="86"/>
      <c r="Q42" s="85"/>
      <c r="R42" s="87"/>
      <c r="S42" s="85"/>
      <c r="T42" s="85"/>
      <c r="U42" s="85"/>
      <c r="V42" s="87"/>
      <c r="W42" s="87"/>
      <c r="X42" s="85"/>
      <c r="Y42" s="87"/>
      <c r="Z42" s="85"/>
      <c r="AA42" s="85"/>
      <c r="AB42" s="85"/>
      <c r="AC42" s="87"/>
      <c r="AD42" s="85"/>
      <c r="AE42" s="85"/>
      <c r="AF42" s="87"/>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6"/>
      <c r="C43" s="157"/>
      <c r="D43" s="158"/>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6"/>
      <c r="C44" s="157"/>
      <c r="D44" s="158"/>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16</v>
      </c>
      <c r="AK52" s="88">
        <f t="shared" si="6"/>
        <v>7</v>
      </c>
      <c r="AL52" s="88">
        <f t="shared" si="6"/>
        <v>11</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 I6:I44 J6:J51 K6:L44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491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2.358102050023E12</v>
      </c>
      <c r="C7" s="83" t="s">
        <v>492</v>
      </c>
      <c r="D7" s="140" t="s">
        <v>105</v>
      </c>
      <c r="E7" s="85"/>
      <c r="F7" s="85"/>
      <c r="G7" s="85"/>
      <c r="H7" s="85"/>
      <c r="I7" s="85"/>
      <c r="J7" s="85"/>
      <c r="K7" s="85"/>
      <c r="L7" s="85"/>
      <c r="M7" s="85"/>
      <c r="N7" s="85"/>
      <c r="O7" s="85"/>
      <c r="P7" s="86"/>
      <c r="Q7" s="85"/>
      <c r="R7" s="85"/>
      <c r="S7" s="85"/>
      <c r="T7" s="85"/>
      <c r="U7" s="85"/>
      <c r="V7" s="87"/>
      <c r="W7" s="85"/>
      <c r="X7" s="85"/>
      <c r="Y7" s="87"/>
      <c r="Z7" s="85"/>
      <c r="AA7" s="87"/>
      <c r="AB7" s="85"/>
      <c r="AC7" s="85"/>
      <c r="AD7" s="87"/>
      <c r="AE7" s="85"/>
      <c r="AF7" s="87"/>
      <c r="AG7" s="87"/>
      <c r="AH7" s="85"/>
      <c r="AI7" s="85"/>
      <c r="AJ7" s="88">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2.358102050003E12</v>
      </c>
      <c r="C8" s="83" t="s">
        <v>493</v>
      </c>
      <c r="D8" s="140" t="s">
        <v>494</v>
      </c>
      <c r="E8" s="85"/>
      <c r="F8" s="85"/>
      <c r="G8" s="85"/>
      <c r="H8" s="87" t="s">
        <v>48</v>
      </c>
      <c r="I8" s="87"/>
      <c r="J8" s="85"/>
      <c r="K8" s="87"/>
      <c r="L8" s="85"/>
      <c r="M8" s="85"/>
      <c r="N8" s="87"/>
      <c r="O8" s="87" t="s">
        <v>49</v>
      </c>
      <c r="P8" s="89"/>
      <c r="Q8" s="85"/>
      <c r="R8" s="85"/>
      <c r="S8" s="85"/>
      <c r="T8" s="85"/>
      <c r="U8" s="85"/>
      <c r="V8" s="85"/>
      <c r="W8" s="85"/>
      <c r="X8" s="85"/>
      <c r="Y8" s="85"/>
      <c r="Z8" s="85"/>
      <c r="AA8" s="85"/>
      <c r="AB8" s="85"/>
      <c r="AC8" s="85"/>
      <c r="AD8" s="85"/>
      <c r="AE8" s="85"/>
      <c r="AF8" s="87"/>
      <c r="AG8" s="87"/>
      <c r="AH8" s="85"/>
      <c r="AI8" s="85"/>
      <c r="AJ8" s="88">
        <f t="shared" si="3"/>
        <v>0</v>
      </c>
      <c r="AK8" s="9">
        <f t="shared" si="4"/>
        <v>1</v>
      </c>
      <c r="AL8" s="9">
        <f t="shared" si="5"/>
        <v>1</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2.358102050014E12</v>
      </c>
      <c r="C9" s="83" t="s">
        <v>401</v>
      </c>
      <c r="D9" s="140" t="s">
        <v>495</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2.358102050002E12</v>
      </c>
      <c r="C10" s="83" t="s">
        <v>496</v>
      </c>
      <c r="D10" s="140" t="s">
        <v>497</v>
      </c>
      <c r="E10" s="87"/>
      <c r="F10" s="85"/>
      <c r="G10" s="85"/>
      <c r="H10" s="85"/>
      <c r="I10" s="85"/>
      <c r="J10" s="85"/>
      <c r="K10" s="85"/>
      <c r="L10" s="85"/>
      <c r="M10" s="85"/>
      <c r="N10" s="85"/>
      <c r="O10" s="87" t="s">
        <v>49</v>
      </c>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1</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2.358102050028E12</v>
      </c>
      <c r="C11" s="83" t="s">
        <v>498</v>
      </c>
      <c r="D11" s="140" t="s">
        <v>179</v>
      </c>
      <c r="E11" s="85"/>
      <c r="F11" s="85"/>
      <c r="G11" s="85"/>
      <c r="H11" s="85"/>
      <c r="I11" s="85"/>
      <c r="J11" s="85"/>
      <c r="K11" s="85"/>
      <c r="L11" s="85"/>
      <c r="M11" s="85"/>
      <c r="N11" s="87" t="s">
        <v>49</v>
      </c>
      <c r="O11" s="87" t="s">
        <v>49</v>
      </c>
      <c r="P11" s="89"/>
      <c r="Q11" s="85"/>
      <c r="R11" s="85"/>
      <c r="S11" s="85"/>
      <c r="T11" s="87" t="s">
        <v>49</v>
      </c>
      <c r="U11" s="85"/>
      <c r="V11" s="85"/>
      <c r="W11" s="85"/>
      <c r="X11" s="85"/>
      <c r="Y11" s="85"/>
      <c r="Z11" s="85"/>
      <c r="AA11" s="85"/>
      <c r="AB11" s="85"/>
      <c r="AC11" s="85"/>
      <c r="AD11" s="85"/>
      <c r="AE11" s="85"/>
      <c r="AF11" s="85"/>
      <c r="AG11" s="85"/>
      <c r="AH11" s="85"/>
      <c r="AI11" s="85"/>
      <c r="AJ11" s="88">
        <f t="shared" si="3"/>
        <v>0</v>
      </c>
      <c r="AK11" s="9">
        <f t="shared" si="4"/>
        <v>0</v>
      </c>
      <c r="AL11" s="9">
        <f t="shared" si="5"/>
        <v>3</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2.358102050017E12</v>
      </c>
      <c r="C12" s="83" t="s">
        <v>499</v>
      </c>
      <c r="D12" s="140" t="s">
        <v>500</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2.358102050004E12</v>
      </c>
      <c r="C13" s="83" t="s">
        <v>501</v>
      </c>
      <c r="D13" s="140" t="s">
        <v>371</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2.358102050025E12</v>
      </c>
      <c r="C14" s="83" t="s">
        <v>502</v>
      </c>
      <c r="D14" s="140" t="s">
        <v>301</v>
      </c>
      <c r="E14" s="85"/>
      <c r="F14" s="85"/>
      <c r="G14" s="85"/>
      <c r="H14" s="85"/>
      <c r="I14" s="87"/>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2.358102050022E12</v>
      </c>
      <c r="C15" s="83" t="s">
        <v>503</v>
      </c>
      <c r="D15" s="140" t="s">
        <v>301</v>
      </c>
      <c r="E15" s="85"/>
      <c r="F15" s="85"/>
      <c r="G15" s="85"/>
      <c r="H15" s="87" t="s">
        <v>49</v>
      </c>
      <c r="I15" s="85"/>
      <c r="J15" s="85"/>
      <c r="K15" s="85"/>
      <c r="L15" s="85"/>
      <c r="M15" s="85"/>
      <c r="N15" s="85"/>
      <c r="O15" s="87"/>
      <c r="P15" s="89"/>
      <c r="Q15" s="85"/>
      <c r="R15" s="85"/>
      <c r="S15" s="85"/>
      <c r="T15" s="85"/>
      <c r="U15" s="85"/>
      <c r="V15" s="85"/>
      <c r="W15" s="85"/>
      <c r="X15" s="85"/>
      <c r="Y15" s="85"/>
      <c r="Z15" s="87"/>
      <c r="AA15" s="85"/>
      <c r="AB15" s="87"/>
      <c r="AC15" s="85"/>
      <c r="AD15" s="85"/>
      <c r="AE15" s="87"/>
      <c r="AF15" s="85"/>
      <c r="AG15" s="87"/>
      <c r="AH15" s="85"/>
      <c r="AI15" s="85"/>
      <c r="AJ15" s="88">
        <f t="shared" si="3"/>
        <v>0</v>
      </c>
      <c r="AK15" s="9">
        <f t="shared" si="4"/>
        <v>0</v>
      </c>
      <c r="AL15" s="9">
        <f t="shared" si="5"/>
        <v>1</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42">
        <v>2.35810205003E12</v>
      </c>
      <c r="C16" s="143" t="s">
        <v>504</v>
      </c>
      <c r="D16" s="144" t="s">
        <v>212</v>
      </c>
      <c r="E16" s="87"/>
      <c r="F16" s="85"/>
      <c r="G16" s="87" t="s">
        <v>49</v>
      </c>
      <c r="H16" s="87" t="s">
        <v>49</v>
      </c>
      <c r="I16" s="85"/>
      <c r="J16" s="87"/>
      <c r="K16" s="87"/>
      <c r="L16" s="85"/>
      <c r="M16" s="85"/>
      <c r="N16" s="87" t="s">
        <v>49</v>
      </c>
      <c r="O16" s="87" t="s">
        <v>49</v>
      </c>
      <c r="P16" s="89"/>
      <c r="Q16" s="87"/>
      <c r="R16" s="85"/>
      <c r="S16" s="87"/>
      <c r="T16" s="87" t="s">
        <v>49</v>
      </c>
      <c r="U16" s="87"/>
      <c r="V16" s="85"/>
      <c r="W16" s="87"/>
      <c r="X16" s="85"/>
      <c r="Y16" s="87"/>
      <c r="Z16" s="87"/>
      <c r="AA16" s="87"/>
      <c r="AB16" s="87"/>
      <c r="AC16" s="85"/>
      <c r="AD16" s="87"/>
      <c r="AE16" s="87"/>
      <c r="AF16" s="87"/>
      <c r="AG16" s="87"/>
      <c r="AH16" s="85"/>
      <c r="AI16" s="85"/>
      <c r="AJ16" s="88">
        <f t="shared" si="3"/>
        <v>0</v>
      </c>
      <c r="AK16" s="9">
        <f t="shared" si="4"/>
        <v>0</v>
      </c>
      <c r="AL16" s="9">
        <f t="shared" si="5"/>
        <v>5</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42">
        <v>2.358102050008E12</v>
      </c>
      <c r="C17" s="143" t="s">
        <v>505</v>
      </c>
      <c r="D17" s="144" t="s">
        <v>506</v>
      </c>
      <c r="E17" s="85"/>
      <c r="F17" s="87"/>
      <c r="G17" s="87" t="s">
        <v>48</v>
      </c>
      <c r="H17" s="85"/>
      <c r="I17" s="85"/>
      <c r="J17" s="85"/>
      <c r="K17" s="85"/>
      <c r="L17" s="85"/>
      <c r="M17" s="85"/>
      <c r="N17" s="87" t="s">
        <v>48</v>
      </c>
      <c r="O17" s="87" t="s">
        <v>48</v>
      </c>
      <c r="P17" s="86"/>
      <c r="Q17" s="85"/>
      <c r="R17" s="85"/>
      <c r="S17" s="85"/>
      <c r="T17" s="85"/>
      <c r="U17" s="87" t="s">
        <v>48</v>
      </c>
      <c r="V17" s="85"/>
      <c r="W17" s="85"/>
      <c r="X17" s="85"/>
      <c r="Y17" s="87"/>
      <c r="Z17" s="85"/>
      <c r="AA17" s="85"/>
      <c r="AB17" s="87"/>
      <c r="AC17" s="85"/>
      <c r="AD17" s="85"/>
      <c r="AE17" s="85"/>
      <c r="AF17" s="85"/>
      <c r="AG17" s="85"/>
      <c r="AH17" s="85"/>
      <c r="AI17" s="85"/>
      <c r="AJ17" s="88">
        <f t="shared" si="3"/>
        <v>0</v>
      </c>
      <c r="AK17" s="9">
        <f t="shared" si="4"/>
        <v>4</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42">
        <v>2.358102050026E12</v>
      </c>
      <c r="C18" s="143" t="s">
        <v>507</v>
      </c>
      <c r="D18" s="144" t="s">
        <v>73</v>
      </c>
      <c r="E18" s="87"/>
      <c r="F18" s="85"/>
      <c r="G18" s="87" t="s">
        <v>49</v>
      </c>
      <c r="H18" s="85"/>
      <c r="I18" s="85"/>
      <c r="J18" s="85"/>
      <c r="K18" s="85"/>
      <c r="L18" s="85"/>
      <c r="M18" s="85"/>
      <c r="N18" s="87" t="s">
        <v>48</v>
      </c>
      <c r="O18" s="87" t="s">
        <v>49</v>
      </c>
      <c r="P18" s="89"/>
      <c r="Q18" s="85"/>
      <c r="R18" s="85"/>
      <c r="S18" s="85"/>
      <c r="T18" s="87" t="s">
        <v>49</v>
      </c>
      <c r="U18" s="87"/>
      <c r="V18" s="85"/>
      <c r="W18" s="85"/>
      <c r="X18" s="85"/>
      <c r="Y18" s="87"/>
      <c r="Z18" s="87"/>
      <c r="AA18" s="85"/>
      <c r="AB18" s="85"/>
      <c r="AC18" s="87"/>
      <c r="AD18" s="85"/>
      <c r="AE18" s="85"/>
      <c r="AF18" s="87"/>
      <c r="AG18" s="87"/>
      <c r="AH18" s="85"/>
      <c r="AI18" s="85"/>
      <c r="AJ18" s="88">
        <f t="shared" si="3"/>
        <v>0</v>
      </c>
      <c r="AK18" s="9">
        <f t="shared" si="4"/>
        <v>1</v>
      </c>
      <c r="AL18" s="9">
        <f t="shared" si="5"/>
        <v>3</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42">
        <v>2.358102050029E12</v>
      </c>
      <c r="C19" s="143" t="s">
        <v>508</v>
      </c>
      <c r="D19" s="144" t="s">
        <v>509</v>
      </c>
      <c r="E19" s="85"/>
      <c r="F19" s="85"/>
      <c r="G19" s="87" t="s">
        <v>49</v>
      </c>
      <c r="H19" s="87" t="s">
        <v>49</v>
      </c>
      <c r="I19" s="85"/>
      <c r="J19" s="87"/>
      <c r="K19" s="85"/>
      <c r="L19" s="87" t="s">
        <v>48</v>
      </c>
      <c r="M19" s="87" t="s">
        <v>48</v>
      </c>
      <c r="N19" s="87" t="s">
        <v>48</v>
      </c>
      <c r="O19" s="87" t="s">
        <v>48</v>
      </c>
      <c r="P19" s="89"/>
      <c r="Q19" s="85"/>
      <c r="R19" s="85"/>
      <c r="S19" s="87" t="s">
        <v>48</v>
      </c>
      <c r="T19" s="87" t="s">
        <v>49</v>
      </c>
      <c r="U19" s="87" t="s">
        <v>48</v>
      </c>
      <c r="V19" s="85"/>
      <c r="W19" s="85"/>
      <c r="X19" s="85"/>
      <c r="Y19" s="87"/>
      <c r="Z19" s="85"/>
      <c r="AA19" s="87"/>
      <c r="AB19" s="85"/>
      <c r="AC19" s="85"/>
      <c r="AD19" s="85"/>
      <c r="AE19" s="85"/>
      <c r="AF19" s="85"/>
      <c r="AG19" s="85"/>
      <c r="AH19" s="85"/>
      <c r="AI19" s="85"/>
      <c r="AJ19" s="88">
        <f t="shared" si="3"/>
        <v>0</v>
      </c>
      <c r="AK19" s="9">
        <f t="shared" si="4"/>
        <v>6</v>
      </c>
      <c r="AL19" s="9">
        <f t="shared" si="5"/>
        <v>3</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42">
        <v>2.35810205002E12</v>
      </c>
      <c r="C20" s="143" t="s">
        <v>510</v>
      </c>
      <c r="D20" s="144" t="s">
        <v>511</v>
      </c>
      <c r="E20" s="85"/>
      <c r="F20" s="87"/>
      <c r="G20" s="87"/>
      <c r="H20" s="87"/>
      <c r="I20" s="85"/>
      <c r="J20" s="85"/>
      <c r="K20" s="85"/>
      <c r="L20" s="85"/>
      <c r="M20" s="85"/>
      <c r="N20" s="85"/>
      <c r="O20" s="85"/>
      <c r="P20" s="89"/>
      <c r="Q20" s="85"/>
      <c r="R20" s="85"/>
      <c r="S20" s="85"/>
      <c r="T20" s="85"/>
      <c r="U20" s="87"/>
      <c r="V20" s="87"/>
      <c r="W20" s="85"/>
      <c r="X20" s="87"/>
      <c r="Y20" s="87"/>
      <c r="Z20" s="85"/>
      <c r="AA20" s="85"/>
      <c r="AB20" s="85"/>
      <c r="AC20" s="85"/>
      <c r="AD20" s="87"/>
      <c r="AE20" s="85"/>
      <c r="AF20" s="87"/>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42">
        <v>2.358102050018E12</v>
      </c>
      <c r="C21" s="143" t="s">
        <v>512</v>
      </c>
      <c r="D21" s="164" t="s">
        <v>511</v>
      </c>
      <c r="E21" s="85"/>
      <c r="F21" s="85"/>
      <c r="G21" s="85"/>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42">
        <v>2.358102050007E12</v>
      </c>
      <c r="C22" s="143" t="s">
        <v>173</v>
      </c>
      <c r="D22" s="144" t="s">
        <v>163</v>
      </c>
      <c r="E22" s="85"/>
      <c r="F22" s="85"/>
      <c r="G22" s="85"/>
      <c r="H22" s="85"/>
      <c r="I22" s="85"/>
      <c r="J22" s="87"/>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42">
        <v>2.358102050012E12</v>
      </c>
      <c r="C23" s="143" t="s">
        <v>513</v>
      </c>
      <c r="D23" s="144" t="s">
        <v>133</v>
      </c>
      <c r="E23" s="85"/>
      <c r="F23" s="85"/>
      <c r="G23" s="85"/>
      <c r="H23" s="85"/>
      <c r="I23" s="85"/>
      <c r="J23" s="85"/>
      <c r="K23" s="85"/>
      <c r="L23" s="85"/>
      <c r="M23" s="85"/>
      <c r="N23" s="85"/>
      <c r="O23" s="85"/>
      <c r="P23" s="86"/>
      <c r="Q23" s="85"/>
      <c r="R23" s="85"/>
      <c r="S23" s="87"/>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42">
        <v>2.358102050019E12</v>
      </c>
      <c r="C24" s="159" t="s">
        <v>75</v>
      </c>
      <c r="D24" s="144" t="s">
        <v>415</v>
      </c>
      <c r="E24" s="87" t="s">
        <v>48</v>
      </c>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42">
        <v>2.35810205001E12</v>
      </c>
      <c r="C25" s="143" t="s">
        <v>432</v>
      </c>
      <c r="D25" s="144" t="s">
        <v>89</v>
      </c>
      <c r="E25" s="87"/>
      <c r="F25" s="85"/>
      <c r="G25" s="85"/>
      <c r="H25" s="85"/>
      <c r="I25" s="87"/>
      <c r="J25" s="85"/>
      <c r="K25" s="85"/>
      <c r="L25" s="85"/>
      <c r="M25" s="85"/>
      <c r="N25" s="85"/>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42">
        <v>2.358102050015E12</v>
      </c>
      <c r="C26" s="143" t="s">
        <v>277</v>
      </c>
      <c r="D26" s="144" t="s">
        <v>514</v>
      </c>
      <c r="E26" s="85"/>
      <c r="F26" s="85"/>
      <c r="G26" s="85"/>
      <c r="H26" s="87" t="s">
        <v>48</v>
      </c>
      <c r="I26" s="85"/>
      <c r="J26" s="85"/>
      <c r="K26" s="87"/>
      <c r="L26" s="85"/>
      <c r="M26" s="85"/>
      <c r="N26" s="85"/>
      <c r="O26" s="85"/>
      <c r="P26" s="89"/>
      <c r="Q26" s="85"/>
      <c r="R26" s="85"/>
      <c r="S26" s="106"/>
      <c r="T26" s="126" t="s">
        <v>49</v>
      </c>
      <c r="U26" s="126"/>
      <c r="V26" s="107"/>
      <c r="W26" s="107"/>
      <c r="X26" s="107"/>
      <c r="Y26" s="107"/>
      <c r="Z26" s="107"/>
      <c r="AA26" s="107"/>
      <c r="AB26" s="107"/>
      <c r="AC26" s="126"/>
      <c r="AD26" s="107"/>
      <c r="AE26" s="126"/>
      <c r="AF26" s="126"/>
      <c r="AG26" s="107"/>
      <c r="AH26" s="107"/>
      <c r="AI26" s="107"/>
      <c r="AJ26" s="88">
        <f t="shared" si="3"/>
        <v>0</v>
      </c>
      <c r="AK26" s="9">
        <f t="shared" si="4"/>
        <v>1</v>
      </c>
      <c r="AL26" s="9">
        <f t="shared" si="5"/>
        <v>1</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42">
        <v>2.358102050009E12</v>
      </c>
      <c r="C27" s="143" t="s">
        <v>432</v>
      </c>
      <c r="D27" s="144" t="s">
        <v>343</v>
      </c>
      <c r="E27" s="85"/>
      <c r="F27" s="85"/>
      <c r="G27" s="85"/>
      <c r="H27" s="85"/>
      <c r="I27" s="85"/>
      <c r="J27" s="85"/>
      <c r="K27" s="85"/>
      <c r="L27" s="85"/>
      <c r="M27" s="85"/>
      <c r="N27" s="85"/>
      <c r="O27" s="85"/>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42">
        <v>2.358102050027E12</v>
      </c>
      <c r="C28" s="143" t="s">
        <v>515</v>
      </c>
      <c r="D28" s="144" t="s">
        <v>91</v>
      </c>
      <c r="E28" s="85"/>
      <c r="F28" s="85"/>
      <c r="G28" s="87" t="s">
        <v>49</v>
      </c>
      <c r="H28" s="87" t="s">
        <v>49</v>
      </c>
      <c r="I28" s="85"/>
      <c r="J28" s="85"/>
      <c r="K28" s="85"/>
      <c r="L28" s="85"/>
      <c r="M28" s="85"/>
      <c r="N28" s="87" t="s">
        <v>49</v>
      </c>
      <c r="O28" s="87" t="s">
        <v>49</v>
      </c>
      <c r="P28" s="86"/>
      <c r="Q28" s="87"/>
      <c r="R28" s="85"/>
      <c r="S28" s="109"/>
      <c r="T28" s="109"/>
      <c r="U28" s="109"/>
      <c r="V28" s="109"/>
      <c r="W28" s="109"/>
      <c r="X28" s="109"/>
      <c r="Y28" s="109"/>
      <c r="Z28" s="109"/>
      <c r="AA28" s="109"/>
      <c r="AB28" s="109"/>
      <c r="AC28" s="110"/>
      <c r="AD28" s="110"/>
      <c r="AE28" s="109"/>
      <c r="AF28" s="109"/>
      <c r="AG28" s="109"/>
      <c r="AH28" s="109"/>
      <c r="AI28" s="109"/>
      <c r="AJ28" s="88">
        <f t="shared" si="3"/>
        <v>0</v>
      </c>
      <c r="AK28" s="9">
        <f t="shared" si="4"/>
        <v>0</v>
      </c>
      <c r="AL28" s="9">
        <f t="shared" si="5"/>
        <v>4</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42">
        <v>2.358102050011E12</v>
      </c>
      <c r="C29" s="143" t="s">
        <v>516</v>
      </c>
      <c r="D29" s="144" t="s">
        <v>140</v>
      </c>
      <c r="E29" s="85"/>
      <c r="F29" s="85"/>
      <c r="G29" s="85"/>
      <c r="H29" s="85"/>
      <c r="I29" s="85"/>
      <c r="J29" s="85"/>
      <c r="K29" s="85"/>
      <c r="L29" s="85"/>
      <c r="M29" s="85"/>
      <c r="N29" s="85"/>
      <c r="O29" s="85"/>
      <c r="P29" s="89"/>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42">
        <v>2.358102050005E12</v>
      </c>
      <c r="C30" s="143" t="s">
        <v>517</v>
      </c>
      <c r="D30" s="144" t="s">
        <v>518</v>
      </c>
      <c r="E30" s="85"/>
      <c r="F30" s="87"/>
      <c r="G30" s="87"/>
      <c r="H30" s="85"/>
      <c r="I30" s="85"/>
      <c r="J30" s="85"/>
      <c r="K30" s="85"/>
      <c r="L30" s="85"/>
      <c r="M30" s="85"/>
      <c r="N30" s="87"/>
      <c r="O30" s="85"/>
      <c r="P30" s="86"/>
      <c r="Q30" s="87"/>
      <c r="R30" s="85"/>
      <c r="S30" s="87"/>
      <c r="T30" s="85"/>
      <c r="U30" s="87"/>
      <c r="V30" s="87"/>
      <c r="W30" s="85"/>
      <c r="X30" s="85"/>
      <c r="Y30" s="87"/>
      <c r="Z30" s="85"/>
      <c r="AA30" s="87"/>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42">
        <v>2.358102050024E12</v>
      </c>
      <c r="C31" s="143" t="s">
        <v>519</v>
      </c>
      <c r="D31" s="164" t="s">
        <v>93</v>
      </c>
      <c r="E31" s="85"/>
      <c r="F31" s="85"/>
      <c r="G31" s="87" t="s">
        <v>49</v>
      </c>
      <c r="H31" s="87" t="s">
        <v>49</v>
      </c>
      <c r="I31" s="85"/>
      <c r="J31" s="85"/>
      <c r="K31" s="85"/>
      <c r="L31" s="85"/>
      <c r="M31" s="85"/>
      <c r="N31" s="87" t="s">
        <v>49</v>
      </c>
      <c r="O31" s="87" t="s">
        <v>49</v>
      </c>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4</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42">
        <v>2.358102050016E12</v>
      </c>
      <c r="C32" s="143" t="s">
        <v>520</v>
      </c>
      <c r="D32" s="144" t="s">
        <v>521</v>
      </c>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42">
        <v>2.358102050013E12</v>
      </c>
      <c r="C33" s="143" t="s">
        <v>522</v>
      </c>
      <c r="D33" s="144" t="s">
        <v>523</v>
      </c>
      <c r="E33" s="85"/>
      <c r="F33" s="87"/>
      <c r="G33" s="87"/>
      <c r="H33" s="85"/>
      <c r="I33" s="85"/>
      <c r="J33" s="85"/>
      <c r="K33" s="85"/>
      <c r="L33" s="85"/>
      <c r="M33" s="85"/>
      <c r="N33" s="87"/>
      <c r="O33" s="85"/>
      <c r="P33" s="86"/>
      <c r="Q33" s="87"/>
      <c r="R33" s="85"/>
      <c r="S33" s="87"/>
      <c r="T33" s="85"/>
      <c r="U33" s="85"/>
      <c r="V33" s="85"/>
      <c r="W33" s="85"/>
      <c r="X33" s="85"/>
      <c r="Y33" s="87"/>
      <c r="Z33" s="85"/>
      <c r="AA33" s="87"/>
      <c r="AB33" s="85"/>
      <c r="AC33" s="85"/>
      <c r="AD33" s="85"/>
      <c r="AE33" s="85"/>
      <c r="AF33" s="87"/>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42">
        <v>2.358102050031E12</v>
      </c>
      <c r="C34" s="143" t="s">
        <v>339</v>
      </c>
      <c r="D34" s="164" t="s">
        <v>249</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2">
        <v>2.358102050032E12</v>
      </c>
      <c r="C35" s="159" t="s">
        <v>524</v>
      </c>
      <c r="D35" s="164" t="s">
        <v>156</v>
      </c>
      <c r="E35" s="87"/>
      <c r="F35" s="85"/>
      <c r="G35" s="87" t="s">
        <v>49</v>
      </c>
      <c r="H35" s="85"/>
      <c r="I35" s="85"/>
      <c r="J35" s="85"/>
      <c r="K35" s="85"/>
      <c r="L35" s="87" t="s">
        <v>48</v>
      </c>
      <c r="M35" s="85"/>
      <c r="N35" s="87"/>
      <c r="O35" s="85"/>
      <c r="P35" s="86"/>
      <c r="Q35" s="87"/>
      <c r="R35" s="87"/>
      <c r="S35" s="87"/>
      <c r="T35" s="85"/>
      <c r="U35" s="87"/>
      <c r="V35" s="87"/>
      <c r="W35" s="85"/>
      <c r="X35" s="87"/>
      <c r="Y35" s="87"/>
      <c r="Z35" s="85"/>
      <c r="AA35" s="87"/>
      <c r="AB35" s="85"/>
      <c r="AC35" s="87"/>
      <c r="AD35" s="85"/>
      <c r="AE35" s="85"/>
      <c r="AF35" s="85"/>
      <c r="AG35" s="85"/>
      <c r="AH35" s="85"/>
      <c r="AI35" s="85"/>
      <c r="AJ35" s="88">
        <f t="shared" si="3"/>
        <v>0</v>
      </c>
      <c r="AK35" s="9">
        <f t="shared" si="4"/>
        <v>1</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2">
        <v>2.358101030009E12</v>
      </c>
      <c r="C36" s="143" t="s">
        <v>525</v>
      </c>
      <c r="D36" s="144" t="s">
        <v>51</v>
      </c>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2">
        <v>2.358102050033E12</v>
      </c>
      <c r="C37" s="143" t="s">
        <v>493</v>
      </c>
      <c r="D37" s="144" t="s">
        <v>317</v>
      </c>
      <c r="E37" s="87"/>
      <c r="F37" s="87"/>
      <c r="G37" s="87"/>
      <c r="H37" s="85"/>
      <c r="I37" s="87"/>
      <c r="J37" s="85"/>
      <c r="K37" s="85"/>
      <c r="L37" s="87"/>
      <c r="M37" s="85"/>
      <c r="N37" s="87"/>
      <c r="O37" s="87" t="s">
        <v>48</v>
      </c>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1</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2">
        <v>2.358102050034E12</v>
      </c>
      <c r="C38" s="143" t="s">
        <v>526</v>
      </c>
      <c r="D38" s="144" t="s">
        <v>527</v>
      </c>
      <c r="E38" s="85"/>
      <c r="F38" s="87" t="s">
        <v>48</v>
      </c>
      <c r="G38" s="87" t="s">
        <v>49</v>
      </c>
      <c r="H38" s="87" t="s">
        <v>49</v>
      </c>
      <c r="I38" s="85"/>
      <c r="J38" s="85"/>
      <c r="K38" s="85"/>
      <c r="L38" s="85"/>
      <c r="M38" s="87" t="s">
        <v>49</v>
      </c>
      <c r="N38" s="87" t="s">
        <v>49</v>
      </c>
      <c r="O38" s="87" t="s">
        <v>49</v>
      </c>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1</v>
      </c>
      <c r="AL38" s="9">
        <f t="shared" si="5"/>
        <v>5</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2">
        <v>2.358102050035E12</v>
      </c>
      <c r="C39" s="159" t="s">
        <v>528</v>
      </c>
      <c r="D39" s="144" t="s">
        <v>138</v>
      </c>
      <c r="E39" s="112"/>
      <c r="F39" s="112"/>
      <c r="G39" s="112"/>
      <c r="H39" s="112"/>
      <c r="I39" s="112"/>
      <c r="J39" s="112"/>
      <c r="K39" s="112"/>
      <c r="L39" s="112"/>
      <c r="M39" s="112"/>
      <c r="N39" s="112"/>
      <c r="O39" s="113"/>
      <c r="P39" s="112"/>
      <c r="Q39" s="112"/>
      <c r="R39" s="112"/>
      <c r="S39" s="112"/>
      <c r="T39" s="112"/>
      <c r="U39" s="112"/>
      <c r="V39" s="112"/>
      <c r="W39" s="112"/>
      <c r="X39" s="112"/>
      <c r="Y39" s="112"/>
      <c r="Z39" s="112"/>
      <c r="AA39" s="112"/>
      <c r="AB39" s="112"/>
      <c r="AC39" s="112"/>
      <c r="AD39" s="113"/>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2"/>
      <c r="C40" s="143"/>
      <c r="D40" s="144"/>
      <c r="E40" s="112"/>
      <c r="F40" s="113"/>
      <c r="G40" s="112"/>
      <c r="H40" s="112"/>
      <c r="I40" s="113"/>
      <c r="J40" s="112"/>
      <c r="K40" s="112"/>
      <c r="L40" s="112"/>
      <c r="M40" s="112"/>
      <c r="N40" s="112"/>
      <c r="O40" s="112"/>
      <c r="P40" s="112"/>
      <c r="Q40" s="112"/>
      <c r="R40" s="112"/>
      <c r="S40" s="112"/>
      <c r="T40" s="112"/>
      <c r="U40" s="113"/>
      <c r="V40" s="112"/>
      <c r="W40" s="113"/>
      <c r="X40" s="113"/>
      <c r="Y40" s="113"/>
      <c r="Z40" s="112"/>
      <c r="AA40" s="113"/>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82"/>
      <c r="C41" s="194"/>
      <c r="D41" s="195"/>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2"/>
      <c r="C42" s="153"/>
      <c r="D42" s="196"/>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2"/>
      <c r="C43" s="153"/>
      <c r="D43" s="196"/>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2"/>
      <c r="C44" s="153"/>
      <c r="D44" s="196"/>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2"/>
      <c r="C45" s="153"/>
      <c r="D45" s="196"/>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2"/>
      <c r="C46" s="153"/>
      <c r="D46" s="196"/>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98</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0</v>
      </c>
      <c r="AK47" s="88">
        <f t="shared" si="6"/>
        <v>16</v>
      </c>
      <c r="AL47" s="88">
        <f t="shared" si="6"/>
        <v>32</v>
      </c>
      <c r="AM47" s="88" t="s">
        <v>99</v>
      </c>
      <c r="AN47" s="88" t="s">
        <v>100</v>
      </c>
      <c r="AO47" s="88" t="s">
        <v>101</v>
      </c>
      <c r="AP47" s="64"/>
      <c r="AQ47" s="64"/>
      <c r="AR47" s="76"/>
      <c r="AS47" s="76"/>
      <c r="AT47" s="76"/>
      <c r="AU47" s="76"/>
      <c r="AV47" s="76"/>
      <c r="AW47" s="76"/>
      <c r="AX47" s="76"/>
      <c r="AY47" s="76"/>
      <c r="AZ47" s="76"/>
      <c r="BA47" s="76"/>
      <c r="BB47" s="76"/>
      <c r="BC47" s="76"/>
      <c r="BD47" s="76"/>
      <c r="BE47" s="76"/>
      <c r="BF47" s="76"/>
    </row>
    <row r="48" ht="21.0" customHeight="1">
      <c r="A48" s="118" t="s">
        <v>102</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43"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92">
        <v>1.0</v>
      </c>
      <c r="B7" s="141">
        <v>2.355202050018E12</v>
      </c>
      <c r="C7" s="94" t="s">
        <v>530</v>
      </c>
      <c r="D7" s="95" t="s">
        <v>531</v>
      </c>
      <c r="E7" s="96"/>
      <c r="F7" s="98"/>
      <c r="G7" s="98"/>
      <c r="H7" s="98"/>
      <c r="I7" s="98"/>
      <c r="J7" s="96"/>
      <c r="K7" s="96"/>
      <c r="L7" s="98"/>
      <c r="M7" s="98"/>
      <c r="N7" s="98"/>
      <c r="O7" s="98"/>
      <c r="P7" s="111"/>
      <c r="Q7" s="96"/>
      <c r="R7" s="96"/>
      <c r="S7" s="96"/>
      <c r="T7" s="96"/>
      <c r="U7" s="96"/>
      <c r="V7" s="96"/>
      <c r="W7" s="96"/>
      <c r="X7" s="96"/>
      <c r="Y7" s="96"/>
      <c r="Z7" s="96"/>
      <c r="AA7" s="96"/>
      <c r="AB7" s="96"/>
      <c r="AC7" s="96"/>
      <c r="AD7" s="98"/>
      <c r="AE7" s="96"/>
      <c r="AF7" s="96"/>
      <c r="AG7" s="96"/>
      <c r="AH7" s="96"/>
      <c r="AI7" s="96"/>
      <c r="AJ7" s="99">
        <f t="shared" ref="AJ7:AJ41" si="3">COUNTIF(E7:AI7,"K")+2*COUNTIF(E7:AI7,"2K")+COUNTIF(E7:AI7,"TK")+COUNTIF(E7:AI7,"KT")+COUNTIF(E7:AI7,"PK")+COUNTIF(E7:AI7,"KP")+2*COUNTIF(E7:AI7,"K2")</f>
        <v>0</v>
      </c>
      <c r="AK7" s="99">
        <f t="shared" ref="AK7:AK41" si="4">COUNTIF(F7:AJ7,"P")+2*COUNTIF(F7:AJ7,"2P")+COUNTIF(F7:AJ7,"TP")+COUNTIF(F7:AJ7,"PT")+COUNTIF(F7:AJ7,"PK")+COUNTIF(F7:AJ7,"KP")+2*COUNTIF(F7:AJ7,"P2")</f>
        <v>0</v>
      </c>
      <c r="AL7" s="99">
        <f t="shared" ref="AL7:AL41" si="5">COUNTIF(E7:AI7,"T")+2*COUNTIF(E7:AI7,"2T")+2*COUNTIF(E7:AI7,"T2")+COUNTIF(E7:AI7,"PT")+COUNTIF(E7:AI7,"TP")+COUNTIF(E7:AI7,"TK")+COUNTIF(E7:AI7,"KT")</f>
        <v>0</v>
      </c>
      <c r="AM7" s="102"/>
      <c r="AN7" s="102"/>
      <c r="AO7" s="102"/>
      <c r="AP7" s="102"/>
      <c r="AQ7" s="102"/>
      <c r="AR7" s="102"/>
      <c r="AS7" s="102"/>
      <c r="AT7" s="102"/>
      <c r="AU7" s="102"/>
      <c r="AV7" s="102"/>
      <c r="AW7" s="102"/>
      <c r="AX7" s="102"/>
      <c r="AY7" s="102"/>
      <c r="AZ7" s="102"/>
      <c r="BA7" s="102"/>
      <c r="BB7" s="102"/>
      <c r="BC7" s="102"/>
      <c r="BD7" s="102"/>
      <c r="BE7" s="102"/>
      <c r="BF7" s="102"/>
    </row>
    <row r="8" ht="21.0" customHeight="1">
      <c r="A8" s="92">
        <v>2.0</v>
      </c>
      <c r="B8" s="141">
        <v>2.355202050008E12</v>
      </c>
      <c r="C8" s="94" t="s">
        <v>532</v>
      </c>
      <c r="D8" s="95" t="s">
        <v>149</v>
      </c>
      <c r="E8" s="96"/>
      <c r="F8" s="98"/>
      <c r="G8" s="98"/>
      <c r="H8" s="98"/>
      <c r="I8" s="98"/>
      <c r="J8" s="96"/>
      <c r="K8" s="98"/>
      <c r="L8" s="98"/>
      <c r="M8" s="98"/>
      <c r="N8" s="98"/>
      <c r="O8" s="98" t="s">
        <v>48</v>
      </c>
      <c r="P8" s="111"/>
      <c r="Q8" s="96"/>
      <c r="R8" s="96"/>
      <c r="S8" s="96"/>
      <c r="T8" s="96"/>
      <c r="U8" s="96"/>
      <c r="V8" s="96"/>
      <c r="W8" s="96"/>
      <c r="X8" s="96"/>
      <c r="Y8" s="96"/>
      <c r="Z8" s="96"/>
      <c r="AA8" s="96"/>
      <c r="AB8" s="96"/>
      <c r="AC8" s="96"/>
      <c r="AD8" s="96"/>
      <c r="AE8" s="96"/>
      <c r="AF8" s="96"/>
      <c r="AG8" s="98"/>
      <c r="AH8" s="96"/>
      <c r="AI8" s="96"/>
      <c r="AJ8" s="99">
        <f t="shared" si="3"/>
        <v>0</v>
      </c>
      <c r="AK8" s="99">
        <f t="shared" si="4"/>
        <v>1</v>
      </c>
      <c r="AL8" s="99">
        <f t="shared" si="5"/>
        <v>0</v>
      </c>
      <c r="AM8" s="197"/>
      <c r="AN8" s="100"/>
      <c r="AO8" s="101"/>
      <c r="AP8" s="102"/>
      <c r="AQ8" s="102"/>
      <c r="AR8" s="102"/>
      <c r="AS8" s="102"/>
      <c r="AT8" s="102"/>
      <c r="AU8" s="102"/>
      <c r="AV8" s="102"/>
      <c r="AW8" s="102"/>
      <c r="AX8" s="102"/>
      <c r="AY8" s="102"/>
      <c r="AZ8" s="102"/>
      <c r="BA8" s="102"/>
      <c r="BB8" s="102"/>
      <c r="BC8" s="102"/>
      <c r="BD8" s="102"/>
      <c r="BE8" s="102"/>
      <c r="BF8" s="102"/>
    </row>
    <row r="9" ht="21.0" customHeight="1">
      <c r="A9" s="81">
        <v>3.0</v>
      </c>
      <c r="B9" s="103">
        <v>2.355202050004E12</v>
      </c>
      <c r="C9" s="83" t="s">
        <v>533</v>
      </c>
      <c r="D9" s="84" t="s">
        <v>534</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2.355202050027E12</v>
      </c>
      <c r="C10" s="83" t="s">
        <v>535</v>
      </c>
      <c r="D10" s="84" t="s">
        <v>536</v>
      </c>
      <c r="E10" s="87" t="s">
        <v>48</v>
      </c>
      <c r="F10" s="85"/>
      <c r="G10" s="85"/>
      <c r="H10" s="85"/>
      <c r="I10" s="85"/>
      <c r="J10" s="87"/>
      <c r="K10" s="85"/>
      <c r="L10" s="85"/>
      <c r="M10" s="85"/>
      <c r="N10" s="85"/>
      <c r="O10" s="87" t="s">
        <v>48</v>
      </c>
      <c r="P10" s="89"/>
      <c r="Q10" s="85"/>
      <c r="R10" s="85"/>
      <c r="S10" s="87"/>
      <c r="T10" s="87" t="s">
        <v>48</v>
      </c>
      <c r="U10" s="85"/>
      <c r="V10" s="85"/>
      <c r="W10" s="85"/>
      <c r="X10" s="85"/>
      <c r="Y10" s="85"/>
      <c r="Z10" s="85"/>
      <c r="AA10" s="85"/>
      <c r="AB10" s="87"/>
      <c r="AC10" s="85"/>
      <c r="AD10" s="85"/>
      <c r="AE10" s="85"/>
      <c r="AF10" s="87"/>
      <c r="AG10" s="85"/>
      <c r="AH10" s="85"/>
      <c r="AI10" s="85"/>
      <c r="AJ10" s="88">
        <f t="shared" si="3"/>
        <v>0</v>
      </c>
      <c r="AK10" s="9">
        <f t="shared" si="4"/>
        <v>2</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2.355202050028E12</v>
      </c>
      <c r="C11" s="83" t="s">
        <v>537</v>
      </c>
      <c r="D11" s="84" t="s">
        <v>179</v>
      </c>
      <c r="E11" s="85"/>
      <c r="F11" s="85"/>
      <c r="G11" s="85"/>
      <c r="H11" s="85"/>
      <c r="I11" s="85"/>
      <c r="J11" s="85"/>
      <c r="K11" s="85"/>
      <c r="L11" s="85"/>
      <c r="M11" s="85"/>
      <c r="N11" s="85"/>
      <c r="O11" s="87" t="s">
        <v>48</v>
      </c>
      <c r="P11" s="89"/>
      <c r="Q11" s="85"/>
      <c r="R11" s="87"/>
      <c r="S11" s="85"/>
      <c r="T11" s="85"/>
      <c r="U11" s="85"/>
      <c r="V11" s="85"/>
      <c r="W11" s="85"/>
      <c r="X11" s="85"/>
      <c r="Y11" s="85"/>
      <c r="Z11" s="85"/>
      <c r="AA11" s="85"/>
      <c r="AB11" s="85"/>
      <c r="AC11" s="85"/>
      <c r="AD11" s="85"/>
      <c r="AE11" s="87"/>
      <c r="AF11" s="85"/>
      <c r="AG11" s="85"/>
      <c r="AH11" s="85"/>
      <c r="AI11" s="85"/>
      <c r="AJ11" s="88">
        <f t="shared" si="3"/>
        <v>0</v>
      </c>
      <c r="AK11" s="9">
        <f t="shared" si="4"/>
        <v>1</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92">
        <v>6.0</v>
      </c>
      <c r="B12" s="141">
        <v>2.355202050019E12</v>
      </c>
      <c r="C12" s="134" t="s">
        <v>538</v>
      </c>
      <c r="D12" s="95" t="s">
        <v>179</v>
      </c>
      <c r="E12" s="96"/>
      <c r="F12" s="98"/>
      <c r="G12" s="98" t="s">
        <v>47</v>
      </c>
      <c r="H12" s="98"/>
      <c r="I12" s="98"/>
      <c r="J12" s="96"/>
      <c r="K12" s="96"/>
      <c r="L12" s="98"/>
      <c r="M12" s="98"/>
      <c r="N12" s="98"/>
      <c r="O12" s="98"/>
      <c r="P12" s="111" t="s">
        <v>47</v>
      </c>
      <c r="Q12" s="96"/>
      <c r="R12" s="96"/>
      <c r="S12" s="96"/>
      <c r="T12" s="98" t="s">
        <v>48</v>
      </c>
      <c r="U12" s="96"/>
      <c r="V12" s="96"/>
      <c r="W12" s="96"/>
      <c r="X12" s="96"/>
      <c r="Y12" s="96"/>
      <c r="Z12" s="98"/>
      <c r="AA12" s="96"/>
      <c r="AB12" s="96"/>
      <c r="AC12" s="96"/>
      <c r="AD12" s="96"/>
      <c r="AE12" s="96"/>
      <c r="AF12" s="96"/>
      <c r="AG12" s="96"/>
      <c r="AH12" s="96"/>
      <c r="AI12" s="96"/>
      <c r="AJ12" s="99">
        <f t="shared" si="3"/>
        <v>2</v>
      </c>
      <c r="AK12" s="99">
        <f t="shared" si="4"/>
        <v>1</v>
      </c>
      <c r="AL12" s="99">
        <f t="shared" si="5"/>
        <v>0</v>
      </c>
      <c r="AM12" s="100"/>
      <c r="AN12" s="100"/>
      <c r="AO12" s="101"/>
      <c r="AP12" s="102"/>
      <c r="AQ12" s="102"/>
      <c r="AR12" s="102"/>
      <c r="AS12" s="102"/>
      <c r="AT12" s="102"/>
      <c r="AU12" s="102"/>
      <c r="AV12" s="102"/>
      <c r="AW12" s="102"/>
      <c r="AX12" s="102"/>
      <c r="AY12" s="102"/>
      <c r="AZ12" s="102"/>
      <c r="BA12" s="102"/>
      <c r="BB12" s="102"/>
      <c r="BC12" s="102"/>
      <c r="BD12" s="102"/>
      <c r="BE12" s="102"/>
      <c r="BF12" s="102"/>
    </row>
    <row r="13" ht="21.0" customHeight="1">
      <c r="A13" s="81">
        <v>7.0</v>
      </c>
      <c r="B13" s="103">
        <v>2.355202050023E12</v>
      </c>
      <c r="C13" s="83" t="s">
        <v>539</v>
      </c>
      <c r="D13" s="84" t="s">
        <v>296</v>
      </c>
      <c r="E13" s="87"/>
      <c r="F13" s="85"/>
      <c r="G13" s="85"/>
      <c r="H13" s="87"/>
      <c r="I13" s="85"/>
      <c r="J13" s="85"/>
      <c r="K13" s="85"/>
      <c r="L13" s="85"/>
      <c r="M13" s="85"/>
      <c r="N13" s="85"/>
      <c r="O13" s="87"/>
      <c r="P13" s="86"/>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2.355202050009E12</v>
      </c>
      <c r="C14" s="83" t="s">
        <v>540</v>
      </c>
      <c r="D14" s="84" t="s">
        <v>541</v>
      </c>
      <c r="E14" s="85"/>
      <c r="F14" s="85"/>
      <c r="G14" s="85"/>
      <c r="H14" s="85"/>
      <c r="I14" s="87"/>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2.355202050017E12</v>
      </c>
      <c r="C15" s="83" t="s">
        <v>542</v>
      </c>
      <c r="D15" s="84" t="s">
        <v>156</v>
      </c>
      <c r="E15" s="85"/>
      <c r="F15" s="85"/>
      <c r="G15" s="87"/>
      <c r="H15" s="87"/>
      <c r="I15" s="87"/>
      <c r="J15" s="85"/>
      <c r="K15" s="85"/>
      <c r="L15" s="85"/>
      <c r="M15" s="85"/>
      <c r="N15" s="85"/>
      <c r="O15" s="85"/>
      <c r="P15" s="86" t="s">
        <v>47</v>
      </c>
      <c r="Q15" s="85"/>
      <c r="R15" s="85"/>
      <c r="S15" s="85"/>
      <c r="T15" s="85"/>
      <c r="U15" s="85"/>
      <c r="V15" s="85"/>
      <c r="W15" s="85"/>
      <c r="X15" s="85"/>
      <c r="Y15" s="85"/>
      <c r="Z15" s="85"/>
      <c r="AA15" s="85"/>
      <c r="AB15" s="87"/>
      <c r="AC15" s="85"/>
      <c r="AD15" s="85"/>
      <c r="AE15" s="85"/>
      <c r="AF15" s="85"/>
      <c r="AG15" s="85"/>
      <c r="AH15" s="85"/>
      <c r="AI15" s="85"/>
      <c r="AJ15" s="88">
        <f t="shared" si="3"/>
        <v>1</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2.355202050024E12</v>
      </c>
      <c r="C16" s="83" t="s">
        <v>543</v>
      </c>
      <c r="D16" s="84" t="s">
        <v>212</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2.355202050012E12</v>
      </c>
      <c r="C17" s="83" t="s">
        <v>544</v>
      </c>
      <c r="D17" s="84" t="s">
        <v>274</v>
      </c>
      <c r="E17" s="85"/>
      <c r="F17" s="85"/>
      <c r="G17" s="85"/>
      <c r="H17" s="85"/>
      <c r="I17" s="85"/>
      <c r="J17" s="85"/>
      <c r="K17" s="85"/>
      <c r="L17" s="85"/>
      <c r="M17" s="85"/>
      <c r="N17" s="85"/>
      <c r="O17" s="85"/>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2.355202050021E12</v>
      </c>
      <c r="C18" s="83" t="s">
        <v>545</v>
      </c>
      <c r="D18" s="84" t="s">
        <v>509</v>
      </c>
      <c r="E18" s="85"/>
      <c r="F18" s="85"/>
      <c r="G18" s="85"/>
      <c r="H18" s="85"/>
      <c r="I18" s="85"/>
      <c r="J18" s="85"/>
      <c r="K18" s="85"/>
      <c r="L18" s="85"/>
      <c r="M18" s="85"/>
      <c r="N18" s="85"/>
      <c r="O18" s="87" t="s">
        <v>48</v>
      </c>
      <c r="P18" s="86" t="s">
        <v>48</v>
      </c>
      <c r="Q18" s="85"/>
      <c r="R18" s="85"/>
      <c r="S18" s="85"/>
      <c r="T18" s="85"/>
      <c r="U18" s="87"/>
      <c r="V18" s="85"/>
      <c r="W18" s="85"/>
      <c r="X18" s="85"/>
      <c r="Y18" s="85"/>
      <c r="Z18" s="85"/>
      <c r="AA18" s="85"/>
      <c r="AB18" s="85"/>
      <c r="AC18" s="85"/>
      <c r="AD18" s="85"/>
      <c r="AE18" s="85"/>
      <c r="AF18" s="85"/>
      <c r="AG18" s="87"/>
      <c r="AH18" s="85"/>
      <c r="AI18" s="85"/>
      <c r="AJ18" s="88">
        <f t="shared" si="3"/>
        <v>0</v>
      </c>
      <c r="AK18" s="9">
        <f t="shared" si="4"/>
        <v>2</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2.355202050002E12</v>
      </c>
      <c r="C19" s="83" t="s">
        <v>205</v>
      </c>
      <c r="D19" s="84" t="s">
        <v>242</v>
      </c>
      <c r="E19" s="87" t="s">
        <v>48</v>
      </c>
      <c r="F19" s="87" t="s">
        <v>47</v>
      </c>
      <c r="G19" s="87"/>
      <c r="H19" s="87" t="s">
        <v>47</v>
      </c>
      <c r="I19" s="87"/>
      <c r="J19" s="87"/>
      <c r="K19" s="87"/>
      <c r="L19" s="87" t="s">
        <v>48</v>
      </c>
      <c r="M19" s="87"/>
      <c r="N19" s="85"/>
      <c r="O19" s="87"/>
      <c r="P19" s="89"/>
      <c r="Q19" s="85"/>
      <c r="R19" s="85"/>
      <c r="S19" s="85"/>
      <c r="T19" s="85"/>
      <c r="U19" s="85"/>
      <c r="V19" s="85"/>
      <c r="W19" s="85"/>
      <c r="X19" s="85"/>
      <c r="Y19" s="85"/>
      <c r="Z19" s="87"/>
      <c r="AA19" s="87"/>
      <c r="AB19" s="85"/>
      <c r="AC19" s="85"/>
      <c r="AD19" s="87"/>
      <c r="AE19" s="87"/>
      <c r="AF19" s="87"/>
      <c r="AG19" s="87"/>
      <c r="AH19" s="85"/>
      <c r="AI19" s="85"/>
      <c r="AJ19" s="88">
        <f t="shared" si="3"/>
        <v>2</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2.355202050011E12</v>
      </c>
      <c r="C20" s="83" t="s">
        <v>275</v>
      </c>
      <c r="D20" s="84" t="s">
        <v>276</v>
      </c>
      <c r="E20" s="85"/>
      <c r="F20" s="85"/>
      <c r="G20" s="85"/>
      <c r="H20" s="85"/>
      <c r="I20" s="85"/>
      <c r="J20" s="87"/>
      <c r="K20" s="85"/>
      <c r="L20" s="85"/>
      <c r="M20" s="85"/>
      <c r="N20" s="85"/>
      <c r="O20" s="85"/>
      <c r="P20" s="89"/>
      <c r="Q20" s="85"/>
      <c r="R20" s="85"/>
      <c r="S20" s="85"/>
      <c r="T20" s="85"/>
      <c r="U20" s="87" t="s">
        <v>47</v>
      </c>
      <c r="V20" s="87"/>
      <c r="W20" s="85"/>
      <c r="X20" s="85"/>
      <c r="Y20" s="85"/>
      <c r="Z20" s="85"/>
      <c r="AA20" s="85"/>
      <c r="AB20" s="85"/>
      <c r="AC20" s="85"/>
      <c r="AD20" s="85"/>
      <c r="AE20" s="85"/>
      <c r="AF20" s="85"/>
      <c r="AG20" s="87"/>
      <c r="AH20" s="85"/>
      <c r="AI20" s="85"/>
      <c r="AJ20" s="88">
        <f t="shared" si="3"/>
        <v>1</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2.355202050015E12</v>
      </c>
      <c r="C21" s="83" t="s">
        <v>546</v>
      </c>
      <c r="D21" s="84" t="s">
        <v>276</v>
      </c>
      <c r="E21" s="85"/>
      <c r="F21" s="85"/>
      <c r="G21" s="87"/>
      <c r="H21" s="85"/>
      <c r="I21" s="85"/>
      <c r="J21" s="85"/>
      <c r="K21" s="85"/>
      <c r="L21" s="85"/>
      <c r="M21" s="85"/>
      <c r="N21" s="85"/>
      <c r="O21" s="85"/>
      <c r="P21" s="86"/>
      <c r="Q21" s="85"/>
      <c r="R21" s="85"/>
      <c r="S21" s="85"/>
      <c r="T21" s="85"/>
      <c r="U21" s="87" t="s">
        <v>47</v>
      </c>
      <c r="V21" s="85"/>
      <c r="W21" s="85"/>
      <c r="X21" s="87"/>
      <c r="Y21" s="85"/>
      <c r="Z21" s="85"/>
      <c r="AA21" s="85"/>
      <c r="AB21" s="85"/>
      <c r="AC21" s="85"/>
      <c r="AD21" s="85"/>
      <c r="AE21" s="85"/>
      <c r="AF21" s="85"/>
      <c r="AG21" s="85"/>
      <c r="AH21" s="85"/>
      <c r="AI21" s="85"/>
      <c r="AJ21" s="88">
        <f t="shared" si="3"/>
        <v>1</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2.355202050007E12</v>
      </c>
      <c r="C22" s="162" t="s">
        <v>115</v>
      </c>
      <c r="D22" s="163" t="s">
        <v>163</v>
      </c>
      <c r="E22" s="85"/>
      <c r="F22" s="85"/>
      <c r="G22" s="85"/>
      <c r="H22" s="85"/>
      <c r="I22" s="85"/>
      <c r="J22" s="85"/>
      <c r="K22" s="85"/>
      <c r="L22" s="85"/>
      <c r="M22" s="85"/>
      <c r="N22" s="87" t="s">
        <v>47</v>
      </c>
      <c r="O22" s="85"/>
      <c r="P22" s="89"/>
      <c r="Q22" s="85"/>
      <c r="R22" s="87"/>
      <c r="S22" s="85"/>
      <c r="T22" s="85"/>
      <c r="U22" s="85"/>
      <c r="V22" s="85"/>
      <c r="W22" s="85"/>
      <c r="X22" s="85"/>
      <c r="Y22" s="85"/>
      <c r="Z22" s="85"/>
      <c r="AA22" s="85"/>
      <c r="AB22" s="87"/>
      <c r="AC22" s="85"/>
      <c r="AD22" s="85"/>
      <c r="AE22" s="85"/>
      <c r="AF22" s="85"/>
      <c r="AG22" s="87"/>
      <c r="AH22" s="85"/>
      <c r="AI22" s="85"/>
      <c r="AJ22" s="88">
        <f t="shared" si="3"/>
        <v>1</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2.355202050022E12</v>
      </c>
      <c r="C23" s="83" t="s">
        <v>547</v>
      </c>
      <c r="D23" s="84" t="s">
        <v>209</v>
      </c>
      <c r="E23" s="85"/>
      <c r="F23" s="85"/>
      <c r="G23" s="87"/>
      <c r="H23" s="85"/>
      <c r="I23" s="85"/>
      <c r="J23" s="85"/>
      <c r="K23" s="85"/>
      <c r="L23" s="85"/>
      <c r="M23" s="87" t="s">
        <v>48</v>
      </c>
      <c r="N23" s="87"/>
      <c r="O23" s="85"/>
      <c r="P23" s="86"/>
      <c r="Q23" s="85"/>
      <c r="R23" s="85"/>
      <c r="S23" s="85"/>
      <c r="T23" s="85"/>
      <c r="U23" s="87" t="s">
        <v>48</v>
      </c>
      <c r="V23" s="85"/>
      <c r="W23" s="85"/>
      <c r="X23" s="85"/>
      <c r="Y23" s="85"/>
      <c r="Z23" s="85"/>
      <c r="AA23" s="85"/>
      <c r="AB23" s="85"/>
      <c r="AC23" s="85"/>
      <c r="AD23" s="87"/>
      <c r="AE23" s="85"/>
      <c r="AF23" s="85"/>
      <c r="AG23" s="85"/>
      <c r="AH23" s="85"/>
      <c r="AI23" s="85"/>
      <c r="AJ23" s="88">
        <f t="shared" si="3"/>
        <v>0</v>
      </c>
      <c r="AK23" s="9">
        <f t="shared" si="4"/>
        <v>2</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2.355202050005E12</v>
      </c>
      <c r="C24" s="83" t="s">
        <v>548</v>
      </c>
      <c r="D24" s="84" t="s">
        <v>342</v>
      </c>
      <c r="E24" s="85"/>
      <c r="F24" s="87"/>
      <c r="G24" s="87" t="s">
        <v>47</v>
      </c>
      <c r="H24" s="87" t="s">
        <v>47</v>
      </c>
      <c r="I24" s="87"/>
      <c r="J24" s="85"/>
      <c r="K24" s="85"/>
      <c r="L24" s="85"/>
      <c r="M24" s="87" t="s">
        <v>47</v>
      </c>
      <c r="N24" s="87" t="s">
        <v>47</v>
      </c>
      <c r="O24" s="87" t="s">
        <v>47</v>
      </c>
      <c r="P24" s="89"/>
      <c r="Q24" s="85"/>
      <c r="R24" s="87"/>
      <c r="S24" s="85"/>
      <c r="T24" s="87" t="s">
        <v>48</v>
      </c>
      <c r="U24" s="85"/>
      <c r="V24" s="85"/>
      <c r="W24" s="87"/>
      <c r="X24" s="85"/>
      <c r="Y24" s="85"/>
      <c r="Z24" s="85"/>
      <c r="AA24" s="87"/>
      <c r="AB24" s="85"/>
      <c r="AC24" s="85"/>
      <c r="AD24" s="85"/>
      <c r="AE24" s="85"/>
      <c r="AF24" s="87"/>
      <c r="AG24" s="85"/>
      <c r="AH24" s="85"/>
      <c r="AI24" s="85"/>
      <c r="AJ24" s="88">
        <f t="shared" si="3"/>
        <v>5</v>
      </c>
      <c r="AK24" s="9">
        <f t="shared" si="4"/>
        <v>1</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2.35520205001E12</v>
      </c>
      <c r="C25" s="83" t="s">
        <v>549</v>
      </c>
      <c r="D25" s="84" t="s">
        <v>514</v>
      </c>
      <c r="E25" s="87"/>
      <c r="F25" s="85"/>
      <c r="G25" s="85"/>
      <c r="H25" s="85"/>
      <c r="I25" s="87"/>
      <c r="J25" s="85"/>
      <c r="K25" s="85"/>
      <c r="L25" s="85"/>
      <c r="M25" s="85"/>
      <c r="N25" s="85"/>
      <c r="O25" s="87"/>
      <c r="P25" s="89"/>
      <c r="Q25" s="85"/>
      <c r="R25" s="85"/>
      <c r="S25" s="136"/>
      <c r="T25" s="85"/>
      <c r="U25" s="87"/>
      <c r="V25" s="85"/>
      <c r="W25" s="85"/>
      <c r="X25" s="85"/>
      <c r="Y25" s="87"/>
      <c r="Z25" s="85"/>
      <c r="AA25" s="87"/>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2.355202050025E12</v>
      </c>
      <c r="C26" s="83" t="s">
        <v>550</v>
      </c>
      <c r="D26" s="84" t="s">
        <v>286</v>
      </c>
      <c r="E26" s="85"/>
      <c r="F26" s="85"/>
      <c r="G26" s="85"/>
      <c r="H26" s="85"/>
      <c r="I26" s="87"/>
      <c r="J26" s="85"/>
      <c r="K26" s="87"/>
      <c r="L26" s="87" t="s">
        <v>47</v>
      </c>
      <c r="M26" s="85"/>
      <c r="N26" s="85"/>
      <c r="O26" s="85"/>
      <c r="P26" s="86"/>
      <c r="Q26" s="87"/>
      <c r="R26" s="87"/>
      <c r="S26" s="106"/>
      <c r="T26" s="107"/>
      <c r="U26" s="107"/>
      <c r="V26" s="107"/>
      <c r="W26" s="126"/>
      <c r="X26" s="107"/>
      <c r="Y26" s="107"/>
      <c r="Z26" s="107"/>
      <c r="AA26" s="107"/>
      <c r="AB26" s="107"/>
      <c r="AC26" s="107"/>
      <c r="AD26" s="107"/>
      <c r="AE26" s="107"/>
      <c r="AF26" s="107"/>
      <c r="AG26" s="107"/>
      <c r="AH26" s="107"/>
      <c r="AI26" s="107"/>
      <c r="AJ26" s="88">
        <f t="shared" si="3"/>
        <v>1</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2.355202050029E12</v>
      </c>
      <c r="C27" s="83" t="s">
        <v>275</v>
      </c>
      <c r="D27" s="84" t="s">
        <v>551</v>
      </c>
      <c r="E27" s="85"/>
      <c r="F27" s="85"/>
      <c r="G27" s="87"/>
      <c r="H27" s="85"/>
      <c r="I27" s="87"/>
      <c r="J27" s="85"/>
      <c r="K27" s="85"/>
      <c r="L27" s="85"/>
      <c r="M27" s="85"/>
      <c r="N27" s="85"/>
      <c r="O27" s="85"/>
      <c r="P27" s="89"/>
      <c r="Q27" s="85"/>
      <c r="R27" s="105"/>
      <c r="S27" s="137"/>
      <c r="T27" s="85"/>
      <c r="U27" s="85"/>
      <c r="V27" s="107"/>
      <c r="W27" s="126"/>
      <c r="X27" s="126"/>
      <c r="Y27" s="107"/>
      <c r="Z27" s="126"/>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c r="C28" s="83"/>
      <c r="D28" s="84"/>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92">
        <v>23.0</v>
      </c>
      <c r="B29" s="141"/>
      <c r="C29" s="94"/>
      <c r="D29" s="95"/>
      <c r="E29" s="96"/>
      <c r="F29" s="98"/>
      <c r="G29" s="98"/>
      <c r="H29" s="98"/>
      <c r="I29" s="98"/>
      <c r="J29" s="96"/>
      <c r="K29" s="96"/>
      <c r="L29" s="98"/>
      <c r="M29" s="98"/>
      <c r="N29" s="96"/>
      <c r="O29" s="98"/>
      <c r="P29" s="111"/>
      <c r="Q29" s="96"/>
      <c r="R29" s="96"/>
      <c r="S29" s="96"/>
      <c r="T29" s="96"/>
      <c r="U29" s="96"/>
      <c r="V29" s="96"/>
      <c r="W29" s="96"/>
      <c r="X29" s="98"/>
      <c r="Y29" s="96"/>
      <c r="Z29" s="96"/>
      <c r="AA29" s="96"/>
      <c r="AB29" s="96"/>
      <c r="AC29" s="96"/>
      <c r="AD29" s="96"/>
      <c r="AE29" s="96"/>
      <c r="AF29" s="96"/>
      <c r="AG29" s="96"/>
      <c r="AH29" s="96"/>
      <c r="AI29" s="96"/>
      <c r="AJ29" s="99">
        <f t="shared" si="3"/>
        <v>0</v>
      </c>
      <c r="AK29" s="99">
        <f t="shared" si="4"/>
        <v>0</v>
      </c>
      <c r="AL29" s="99">
        <f t="shared" si="5"/>
        <v>0</v>
      </c>
      <c r="AM29" s="100"/>
      <c r="AN29" s="100"/>
      <c r="AO29" s="101"/>
      <c r="AP29" s="102"/>
      <c r="AQ29" s="102"/>
      <c r="AR29" s="102"/>
      <c r="AS29" s="102"/>
      <c r="AT29" s="102"/>
      <c r="AU29" s="102"/>
      <c r="AV29" s="102"/>
      <c r="AW29" s="102"/>
      <c r="AX29" s="102"/>
      <c r="AY29" s="102"/>
      <c r="AZ29" s="102"/>
      <c r="BA29" s="102"/>
      <c r="BB29" s="102"/>
      <c r="BC29" s="102"/>
      <c r="BD29" s="102"/>
      <c r="BE29" s="102"/>
      <c r="BF29" s="102"/>
    </row>
    <row r="30" ht="21.0" customHeight="1">
      <c r="A30" s="81">
        <v>24.0</v>
      </c>
      <c r="B30" s="103"/>
      <c r="C30" s="83"/>
      <c r="D30" s="84"/>
      <c r="E30" s="85"/>
      <c r="F30" s="85"/>
      <c r="G30" s="87"/>
      <c r="H30" s="87"/>
      <c r="I30" s="85"/>
      <c r="J30" s="85"/>
      <c r="K30" s="85"/>
      <c r="L30" s="85"/>
      <c r="M30" s="85"/>
      <c r="N30" s="87"/>
      <c r="O30" s="87"/>
      <c r="P30" s="86"/>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c r="C31" s="83"/>
      <c r="D31" s="84"/>
      <c r="E31" s="85"/>
      <c r="F31" s="85"/>
      <c r="G31" s="87"/>
      <c r="H31" s="85"/>
      <c r="I31" s="85"/>
      <c r="J31" s="87"/>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c r="C32" s="83"/>
      <c r="D32" s="84"/>
      <c r="E32" s="85"/>
      <c r="F32" s="87"/>
      <c r="G32" s="85"/>
      <c r="H32" s="87"/>
      <c r="I32" s="87"/>
      <c r="J32" s="87"/>
      <c r="K32" s="85"/>
      <c r="L32" s="85"/>
      <c r="M32" s="85"/>
      <c r="N32" s="85"/>
      <c r="O32" s="87"/>
      <c r="P32" s="89"/>
      <c r="Q32" s="87"/>
      <c r="R32" s="85"/>
      <c r="S32" s="87"/>
      <c r="T32" s="85"/>
      <c r="U32" s="85"/>
      <c r="V32" s="85"/>
      <c r="W32" s="87"/>
      <c r="X32" s="85"/>
      <c r="Y32" s="85"/>
      <c r="Z32" s="85"/>
      <c r="AA32" s="85"/>
      <c r="AB32" s="85"/>
      <c r="AC32" s="85"/>
      <c r="AD32" s="87"/>
      <c r="AE32" s="85"/>
      <c r="AF32" s="87"/>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c r="C33" s="83"/>
      <c r="D33" s="84"/>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7"/>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49"/>
      <c r="C34" s="115"/>
      <c r="D34" s="116"/>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9"/>
      <c r="C35" s="115"/>
      <c r="D35" s="116"/>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9"/>
      <c r="C36" s="115"/>
      <c r="D36" s="116"/>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9"/>
      <c r="C37" s="115"/>
      <c r="D37" s="116"/>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9"/>
      <c r="C38" s="115"/>
      <c r="D38" s="116"/>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2"/>
      <c r="C39" s="153"/>
      <c r="D39" s="196"/>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2"/>
      <c r="C40" s="153"/>
      <c r="D40" s="196"/>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2"/>
      <c r="C41" s="153"/>
      <c r="D41" s="196"/>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14</v>
      </c>
      <c r="AK42" s="88">
        <f t="shared" si="6"/>
        <v>11</v>
      </c>
      <c r="AL42" s="88">
        <f t="shared" si="6"/>
        <v>0</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conditionalFormatting sqref="K16">
    <cfRule type="expression" dxfId="0" priority="5">
      <formula>IF(K$6="CN",1,0)</formula>
    </cfRule>
  </conditionalFormatting>
  <conditionalFormatting sqref="K16">
    <cfRule type="expression" dxfId="1" priority="6">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552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2.355102160068E12</v>
      </c>
      <c r="C7" s="83" t="s">
        <v>553</v>
      </c>
      <c r="D7" s="84" t="s">
        <v>105</v>
      </c>
      <c r="E7" s="87"/>
      <c r="F7" s="85"/>
      <c r="G7" s="85"/>
      <c r="H7" s="85"/>
      <c r="I7" s="87" t="s">
        <v>49</v>
      </c>
      <c r="J7" s="85"/>
      <c r="K7" s="87"/>
      <c r="L7" s="87"/>
      <c r="M7" s="85"/>
      <c r="N7" s="85"/>
      <c r="O7" s="85"/>
      <c r="P7" s="86"/>
      <c r="Q7" s="87"/>
      <c r="R7" s="85"/>
      <c r="S7" s="87"/>
      <c r="T7" s="85"/>
      <c r="U7" s="85"/>
      <c r="V7" s="87"/>
      <c r="W7" s="85"/>
      <c r="X7" s="87"/>
      <c r="Y7" s="87"/>
      <c r="Z7" s="85"/>
      <c r="AA7" s="85"/>
      <c r="AB7" s="85"/>
      <c r="AC7" s="85"/>
      <c r="AD7" s="85"/>
      <c r="AE7" s="85"/>
      <c r="AF7" s="87"/>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2.355201170012E12</v>
      </c>
      <c r="C8" s="83" t="s">
        <v>524</v>
      </c>
      <c r="D8" s="84" t="s">
        <v>56</v>
      </c>
      <c r="E8" s="87" t="s">
        <v>49</v>
      </c>
      <c r="F8" s="87"/>
      <c r="G8" s="87"/>
      <c r="H8" s="87" t="s">
        <v>48</v>
      </c>
      <c r="I8" s="87"/>
      <c r="J8" s="85"/>
      <c r="K8" s="87"/>
      <c r="L8" s="87" t="s">
        <v>48</v>
      </c>
      <c r="M8" s="87" t="s">
        <v>48</v>
      </c>
      <c r="N8" s="87" t="s">
        <v>48</v>
      </c>
      <c r="O8" s="87"/>
      <c r="P8" s="86" t="s">
        <v>48</v>
      </c>
      <c r="Q8" s="85"/>
      <c r="R8" s="87"/>
      <c r="S8" s="87" t="s">
        <v>49</v>
      </c>
      <c r="T8" s="87"/>
      <c r="U8" s="87"/>
      <c r="V8" s="87"/>
      <c r="W8" s="85"/>
      <c r="X8" s="87"/>
      <c r="Y8" s="87"/>
      <c r="Z8" s="85"/>
      <c r="AA8" s="87"/>
      <c r="AB8" s="87"/>
      <c r="AC8" s="87"/>
      <c r="AD8" s="87"/>
      <c r="AE8" s="85"/>
      <c r="AF8" s="85"/>
      <c r="AG8" s="85"/>
      <c r="AH8" s="85"/>
      <c r="AI8" s="87"/>
      <c r="AJ8" s="88">
        <f t="shared" si="3"/>
        <v>0</v>
      </c>
      <c r="AK8" s="9">
        <f t="shared" si="4"/>
        <v>5</v>
      </c>
      <c r="AL8" s="9">
        <f t="shared" si="5"/>
        <v>2</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2.35520117001E12</v>
      </c>
      <c r="C9" s="104" t="s">
        <v>385</v>
      </c>
      <c r="D9" s="84" t="s">
        <v>56</v>
      </c>
      <c r="E9" s="87"/>
      <c r="F9" s="85"/>
      <c r="G9" s="85"/>
      <c r="H9" s="87"/>
      <c r="I9" s="87"/>
      <c r="J9" s="87"/>
      <c r="K9" s="85"/>
      <c r="L9" s="87"/>
      <c r="M9" s="87"/>
      <c r="N9" s="87"/>
      <c r="O9" s="87"/>
      <c r="P9" s="86"/>
      <c r="Q9" s="87"/>
      <c r="R9" s="87"/>
      <c r="S9" s="87"/>
      <c r="T9" s="87"/>
      <c r="U9" s="87"/>
      <c r="V9" s="87"/>
      <c r="W9" s="87"/>
      <c r="X9" s="87"/>
      <c r="Y9" s="87"/>
      <c r="Z9" s="87"/>
      <c r="AA9" s="87"/>
      <c r="AB9" s="87"/>
      <c r="AC9" s="85"/>
      <c r="AD9" s="87"/>
      <c r="AE9" s="87"/>
      <c r="AF9" s="87"/>
      <c r="AG9" s="87"/>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92">
        <v>4.0</v>
      </c>
      <c r="B10" s="141">
        <v>2.355102160026E12</v>
      </c>
      <c r="C10" s="94" t="s">
        <v>554</v>
      </c>
      <c r="D10" s="95" t="s">
        <v>110</v>
      </c>
      <c r="E10" s="96"/>
      <c r="F10" s="96"/>
      <c r="G10" s="96"/>
      <c r="H10" s="96"/>
      <c r="I10" s="98"/>
      <c r="J10" s="98"/>
      <c r="K10" s="98"/>
      <c r="L10" s="98"/>
      <c r="M10" s="96"/>
      <c r="N10" s="96"/>
      <c r="O10" s="96"/>
      <c r="P10" s="97"/>
      <c r="Q10" s="96"/>
      <c r="R10" s="96"/>
      <c r="S10" s="98"/>
      <c r="T10" s="98"/>
      <c r="U10" s="98"/>
      <c r="V10" s="98"/>
      <c r="W10" s="98"/>
      <c r="X10" s="96"/>
      <c r="Y10" s="96"/>
      <c r="Z10" s="96"/>
      <c r="AA10" s="96"/>
      <c r="AB10" s="96"/>
      <c r="AC10" s="96"/>
      <c r="AD10" s="96"/>
      <c r="AE10" s="96"/>
      <c r="AF10" s="96"/>
      <c r="AG10" s="96"/>
      <c r="AH10" s="96"/>
      <c r="AI10" s="96"/>
      <c r="AJ10" s="88">
        <f t="shared" si="3"/>
        <v>0</v>
      </c>
      <c r="AK10" s="99">
        <f t="shared" si="4"/>
        <v>0</v>
      </c>
      <c r="AL10" s="99">
        <f t="shared" si="5"/>
        <v>0</v>
      </c>
      <c r="AM10" s="100"/>
      <c r="AN10" s="100"/>
      <c r="AO10" s="101"/>
      <c r="AP10" s="102"/>
      <c r="AQ10" s="102"/>
      <c r="AR10" s="102"/>
      <c r="AS10" s="102"/>
      <c r="AT10" s="102"/>
      <c r="AU10" s="102"/>
      <c r="AV10" s="102"/>
      <c r="AW10" s="102"/>
      <c r="AX10" s="102"/>
      <c r="AY10" s="102"/>
      <c r="AZ10" s="102"/>
      <c r="BA10" s="102"/>
      <c r="BB10" s="102"/>
      <c r="BC10" s="102"/>
      <c r="BD10" s="102"/>
      <c r="BE10" s="102"/>
      <c r="BF10" s="102"/>
    </row>
    <row r="11" ht="21.0" customHeight="1">
      <c r="A11" s="81">
        <v>5.0</v>
      </c>
      <c r="B11" s="103">
        <v>2.35520117002E12</v>
      </c>
      <c r="C11" s="83" t="s">
        <v>555</v>
      </c>
      <c r="D11" s="84" t="s">
        <v>269</v>
      </c>
      <c r="E11" s="85"/>
      <c r="F11" s="85"/>
      <c r="G11" s="85"/>
      <c r="H11" s="87"/>
      <c r="I11" s="87" t="s">
        <v>48</v>
      </c>
      <c r="J11" s="85"/>
      <c r="K11" s="87"/>
      <c r="L11" s="87"/>
      <c r="M11" s="87"/>
      <c r="N11" s="87" t="s">
        <v>49</v>
      </c>
      <c r="O11" s="87"/>
      <c r="P11" s="89"/>
      <c r="Q11" s="85"/>
      <c r="R11" s="87"/>
      <c r="S11" s="87"/>
      <c r="T11" s="87"/>
      <c r="U11" s="85"/>
      <c r="V11" s="85"/>
      <c r="W11" s="85"/>
      <c r="X11" s="85"/>
      <c r="Y11" s="85"/>
      <c r="Z11" s="87"/>
      <c r="AA11" s="87"/>
      <c r="AB11" s="87"/>
      <c r="AC11" s="87"/>
      <c r="AD11" s="85"/>
      <c r="AE11" s="87"/>
      <c r="AF11" s="85"/>
      <c r="AG11" s="85"/>
      <c r="AH11" s="85"/>
      <c r="AI11" s="87"/>
      <c r="AJ11" s="88">
        <f t="shared" si="3"/>
        <v>0</v>
      </c>
      <c r="AK11" s="9">
        <f t="shared" si="4"/>
        <v>1</v>
      </c>
      <c r="AL11" s="9">
        <f t="shared" si="5"/>
        <v>1</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2.355201170015E12</v>
      </c>
      <c r="C12" s="83" t="s">
        <v>556</v>
      </c>
      <c r="D12" s="84" t="s">
        <v>536</v>
      </c>
      <c r="E12" s="87" t="s">
        <v>48</v>
      </c>
      <c r="F12" s="87"/>
      <c r="G12" s="85"/>
      <c r="H12" s="85"/>
      <c r="I12" s="87" t="s">
        <v>48</v>
      </c>
      <c r="J12" s="87"/>
      <c r="K12" s="85"/>
      <c r="L12" s="87" t="s">
        <v>48</v>
      </c>
      <c r="M12" s="87"/>
      <c r="N12" s="87" t="s">
        <v>48</v>
      </c>
      <c r="O12" s="85"/>
      <c r="P12" s="86" t="s">
        <v>48</v>
      </c>
      <c r="Q12" s="85"/>
      <c r="R12" s="85"/>
      <c r="S12" s="87" t="s">
        <v>49</v>
      </c>
      <c r="T12" s="87" t="s">
        <v>48</v>
      </c>
      <c r="U12" s="87" t="s">
        <v>48</v>
      </c>
      <c r="V12" s="85"/>
      <c r="W12" s="85"/>
      <c r="X12" s="87"/>
      <c r="Y12" s="87"/>
      <c r="Z12" s="85"/>
      <c r="AA12" s="87"/>
      <c r="AB12" s="87"/>
      <c r="AC12" s="85"/>
      <c r="AD12" s="85"/>
      <c r="AE12" s="87"/>
      <c r="AF12" s="85"/>
      <c r="AG12" s="87"/>
      <c r="AH12" s="87"/>
      <c r="AI12" s="85"/>
      <c r="AJ12" s="88">
        <f t="shared" si="3"/>
        <v>0</v>
      </c>
      <c r="AK12" s="9">
        <f t="shared" si="4"/>
        <v>6</v>
      </c>
      <c r="AL12" s="9">
        <f t="shared" si="5"/>
        <v>1</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198" t="s">
        <v>48</v>
      </c>
      <c r="B13" s="103">
        <v>2.355201170007E12</v>
      </c>
      <c r="C13" s="83" t="s">
        <v>557</v>
      </c>
      <c r="D13" s="84" t="s">
        <v>558</v>
      </c>
      <c r="E13" s="87" t="s">
        <v>48</v>
      </c>
      <c r="F13" s="87" t="s">
        <v>49</v>
      </c>
      <c r="G13" s="87"/>
      <c r="H13" s="87"/>
      <c r="I13" s="87"/>
      <c r="J13" s="85"/>
      <c r="K13" s="87"/>
      <c r="L13" s="87"/>
      <c r="M13" s="87" t="s">
        <v>48</v>
      </c>
      <c r="N13" s="87"/>
      <c r="O13" s="87"/>
      <c r="P13" s="86"/>
      <c r="Q13" s="85"/>
      <c r="R13" s="85"/>
      <c r="S13" s="85"/>
      <c r="T13" s="87"/>
      <c r="U13" s="87"/>
      <c r="V13" s="87"/>
      <c r="W13" s="87"/>
      <c r="X13" s="87"/>
      <c r="Y13" s="87"/>
      <c r="Z13" s="87"/>
      <c r="AA13" s="87"/>
      <c r="AB13" s="87"/>
      <c r="AC13" s="87"/>
      <c r="AD13" s="87"/>
      <c r="AE13" s="87"/>
      <c r="AF13" s="87"/>
      <c r="AG13" s="87"/>
      <c r="AH13" s="85"/>
      <c r="AI13" s="87"/>
      <c r="AJ13" s="88">
        <f t="shared" si="3"/>
        <v>0</v>
      </c>
      <c r="AK13" s="9">
        <f t="shared" si="4"/>
        <v>1</v>
      </c>
      <c r="AL13" s="9">
        <f t="shared" si="5"/>
        <v>1</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2.355102160043E12</v>
      </c>
      <c r="C14" s="83" t="s">
        <v>559</v>
      </c>
      <c r="D14" s="84" t="s">
        <v>179</v>
      </c>
      <c r="E14" s="87"/>
      <c r="F14" s="85"/>
      <c r="G14" s="87"/>
      <c r="H14" s="87"/>
      <c r="I14" s="85"/>
      <c r="J14" s="85"/>
      <c r="K14" s="87"/>
      <c r="L14" s="87"/>
      <c r="M14" s="87"/>
      <c r="N14" s="85"/>
      <c r="O14" s="87"/>
      <c r="P14" s="86"/>
      <c r="Q14" s="85"/>
      <c r="R14" s="85"/>
      <c r="S14" s="87"/>
      <c r="T14" s="85"/>
      <c r="U14" s="85"/>
      <c r="V14" s="85"/>
      <c r="W14" s="87"/>
      <c r="X14" s="85"/>
      <c r="Y14" s="85"/>
      <c r="Z14" s="87"/>
      <c r="AA14" s="87"/>
      <c r="AB14" s="87"/>
      <c r="AC14" s="87"/>
      <c r="AD14" s="85"/>
      <c r="AE14" s="85"/>
      <c r="AF14" s="85"/>
      <c r="AG14" s="87"/>
      <c r="AH14" s="87"/>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2.355201170005E12</v>
      </c>
      <c r="C15" s="83" t="s">
        <v>215</v>
      </c>
      <c r="D15" s="84" t="s">
        <v>296</v>
      </c>
      <c r="E15" s="85"/>
      <c r="F15" s="85"/>
      <c r="G15" s="85"/>
      <c r="H15" s="85"/>
      <c r="I15" s="85"/>
      <c r="J15" s="85"/>
      <c r="K15" s="85"/>
      <c r="L15" s="85"/>
      <c r="M15" s="85"/>
      <c r="N15" s="85"/>
      <c r="O15" s="85"/>
      <c r="P15" s="89"/>
      <c r="Q15" s="85"/>
      <c r="R15" s="85"/>
      <c r="S15" s="85"/>
      <c r="T15" s="85"/>
      <c r="U15" s="85"/>
      <c r="V15" s="85"/>
      <c r="W15" s="85"/>
      <c r="X15" s="87"/>
      <c r="Y15" s="85"/>
      <c r="Z15" s="85"/>
      <c r="AA15" s="87"/>
      <c r="AB15" s="85"/>
      <c r="AC15" s="85"/>
      <c r="AD15" s="85"/>
      <c r="AE15" s="87"/>
      <c r="AF15" s="87"/>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2.355201170014E12</v>
      </c>
      <c r="C16" s="83" t="s">
        <v>515</v>
      </c>
      <c r="D16" s="84" t="s">
        <v>296</v>
      </c>
      <c r="E16" s="87" t="s">
        <v>49</v>
      </c>
      <c r="F16" s="85"/>
      <c r="G16" s="85"/>
      <c r="H16" s="87" t="s">
        <v>48</v>
      </c>
      <c r="I16" s="87" t="s">
        <v>49</v>
      </c>
      <c r="J16" s="85"/>
      <c r="K16" s="87"/>
      <c r="L16" s="87"/>
      <c r="M16" s="85"/>
      <c r="N16" s="85"/>
      <c r="O16" s="87" t="s">
        <v>48</v>
      </c>
      <c r="P16" s="86"/>
      <c r="Q16" s="87"/>
      <c r="R16" s="85"/>
      <c r="S16" s="87"/>
      <c r="T16" s="85"/>
      <c r="U16" s="85"/>
      <c r="V16" s="87"/>
      <c r="W16" s="85"/>
      <c r="X16" s="85"/>
      <c r="Y16" s="87"/>
      <c r="Z16" s="85"/>
      <c r="AA16" s="85"/>
      <c r="AB16" s="85"/>
      <c r="AC16" s="85"/>
      <c r="AD16" s="85"/>
      <c r="AE16" s="85"/>
      <c r="AF16" s="85"/>
      <c r="AG16" s="85"/>
      <c r="AH16" s="85"/>
      <c r="AI16" s="85"/>
      <c r="AJ16" s="88">
        <f t="shared" si="3"/>
        <v>0</v>
      </c>
      <c r="AK16" s="9">
        <f t="shared" si="4"/>
        <v>2</v>
      </c>
      <c r="AL16" s="9">
        <f t="shared" si="5"/>
        <v>2</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2.355201170006E12</v>
      </c>
      <c r="C17" s="83" t="s">
        <v>560</v>
      </c>
      <c r="D17" s="84" t="s">
        <v>296</v>
      </c>
      <c r="E17" s="87"/>
      <c r="F17" s="85"/>
      <c r="G17" s="85"/>
      <c r="H17" s="85"/>
      <c r="I17" s="85"/>
      <c r="J17" s="85"/>
      <c r="K17" s="87"/>
      <c r="L17" s="85"/>
      <c r="M17" s="87" t="s">
        <v>48</v>
      </c>
      <c r="N17" s="85"/>
      <c r="O17" s="85"/>
      <c r="P17" s="89"/>
      <c r="Q17" s="85"/>
      <c r="R17" s="87"/>
      <c r="S17" s="87"/>
      <c r="T17" s="87"/>
      <c r="U17" s="87"/>
      <c r="V17" s="85"/>
      <c r="W17" s="85"/>
      <c r="X17" s="85"/>
      <c r="Y17" s="85"/>
      <c r="Z17" s="85"/>
      <c r="AA17" s="85"/>
      <c r="AB17" s="87"/>
      <c r="AC17" s="85"/>
      <c r="AD17" s="85"/>
      <c r="AE17" s="85"/>
      <c r="AF17" s="87"/>
      <c r="AG17" s="85"/>
      <c r="AH17" s="85"/>
      <c r="AI17" s="85"/>
      <c r="AJ17" s="88">
        <f t="shared" si="3"/>
        <v>0</v>
      </c>
      <c r="AK17" s="9">
        <f t="shared" si="4"/>
        <v>1</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2.355102160052E12</v>
      </c>
      <c r="C18" s="83" t="s">
        <v>561</v>
      </c>
      <c r="D18" s="84" t="s">
        <v>541</v>
      </c>
      <c r="E18" s="85"/>
      <c r="F18" s="85"/>
      <c r="G18" s="85"/>
      <c r="H18" s="85"/>
      <c r="I18" s="85"/>
      <c r="J18" s="85"/>
      <c r="K18" s="85"/>
      <c r="L18" s="85"/>
      <c r="M18" s="85"/>
      <c r="N18" s="85"/>
      <c r="O18" s="85"/>
      <c r="P18" s="89"/>
      <c r="Q18" s="85"/>
      <c r="R18" s="85"/>
      <c r="S18" s="85"/>
      <c r="T18" s="85"/>
      <c r="U18" s="85"/>
      <c r="V18" s="85"/>
      <c r="W18" s="85"/>
      <c r="X18" s="85"/>
      <c r="Y18" s="87"/>
      <c r="Z18" s="85"/>
      <c r="AA18" s="87"/>
      <c r="AB18" s="85"/>
      <c r="AC18" s="87"/>
      <c r="AD18" s="87"/>
      <c r="AE18" s="85"/>
      <c r="AF18" s="85"/>
      <c r="AG18" s="85"/>
      <c r="AH18" s="85"/>
      <c r="AI18" s="87"/>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2.355201170011E12</v>
      </c>
      <c r="C19" s="83" t="s">
        <v>562</v>
      </c>
      <c r="D19" s="84" t="s">
        <v>389</v>
      </c>
      <c r="E19" s="87"/>
      <c r="F19" s="85"/>
      <c r="G19" s="85"/>
      <c r="H19" s="85"/>
      <c r="I19" s="87" t="s">
        <v>49</v>
      </c>
      <c r="J19" s="85"/>
      <c r="K19" s="85"/>
      <c r="L19" s="87"/>
      <c r="M19" s="85"/>
      <c r="N19" s="85"/>
      <c r="O19" s="85"/>
      <c r="P19" s="86"/>
      <c r="Q19" s="87"/>
      <c r="R19" s="85"/>
      <c r="S19" s="85"/>
      <c r="T19" s="85"/>
      <c r="U19" s="85"/>
      <c r="V19" s="85"/>
      <c r="W19" s="85"/>
      <c r="X19" s="85"/>
      <c r="Y19" s="87"/>
      <c r="Z19" s="87"/>
      <c r="AA19" s="87"/>
      <c r="AB19" s="85"/>
      <c r="AC19" s="85"/>
      <c r="AD19" s="85"/>
      <c r="AE19" s="85"/>
      <c r="AF19" s="87"/>
      <c r="AG19" s="87"/>
      <c r="AH19" s="85"/>
      <c r="AI19" s="85"/>
      <c r="AJ19" s="88">
        <f t="shared" si="3"/>
        <v>0</v>
      </c>
      <c r="AK19" s="9">
        <f t="shared" si="4"/>
        <v>0</v>
      </c>
      <c r="AL19" s="9">
        <f t="shared" si="5"/>
        <v>1</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2.355102160027E12</v>
      </c>
      <c r="C20" s="83" t="s">
        <v>563</v>
      </c>
      <c r="D20" s="84" t="s">
        <v>389</v>
      </c>
      <c r="E20" s="85"/>
      <c r="F20" s="85"/>
      <c r="G20" s="85"/>
      <c r="H20" s="85"/>
      <c r="I20" s="85"/>
      <c r="J20" s="85"/>
      <c r="K20" s="85"/>
      <c r="L20" s="87"/>
      <c r="M20" s="85"/>
      <c r="N20" s="85"/>
      <c r="O20" s="85"/>
      <c r="P20" s="89"/>
      <c r="Q20" s="87"/>
      <c r="R20" s="85"/>
      <c r="S20" s="87"/>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2.355102160051E12</v>
      </c>
      <c r="C21" s="83" t="s">
        <v>561</v>
      </c>
      <c r="D21" s="84" t="s">
        <v>509</v>
      </c>
      <c r="E21" s="85"/>
      <c r="F21" s="85"/>
      <c r="G21" s="85"/>
      <c r="H21" s="85"/>
      <c r="I21" s="85"/>
      <c r="J21" s="85"/>
      <c r="K21" s="85"/>
      <c r="L21" s="85"/>
      <c r="M21" s="85"/>
      <c r="N21" s="85"/>
      <c r="O21" s="85"/>
      <c r="P21" s="89"/>
      <c r="Q21" s="85"/>
      <c r="R21" s="85"/>
      <c r="S21" s="85"/>
      <c r="T21" s="85"/>
      <c r="U21" s="85"/>
      <c r="V21" s="87"/>
      <c r="W21" s="85"/>
      <c r="X21" s="85"/>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2.355102160034E12</v>
      </c>
      <c r="C22" s="83" t="s">
        <v>564</v>
      </c>
      <c r="D22" s="84" t="s">
        <v>509</v>
      </c>
      <c r="E22" s="85"/>
      <c r="F22" s="87"/>
      <c r="G22" s="85"/>
      <c r="H22" s="87"/>
      <c r="I22" s="87"/>
      <c r="J22" s="85"/>
      <c r="K22" s="85"/>
      <c r="L22" s="87"/>
      <c r="M22" s="85"/>
      <c r="N22" s="85"/>
      <c r="O22" s="85"/>
      <c r="P22" s="89"/>
      <c r="Q22" s="85"/>
      <c r="R22" s="87"/>
      <c r="S22" s="87"/>
      <c r="T22" s="87"/>
      <c r="U22" s="87"/>
      <c r="V22" s="85"/>
      <c r="W22" s="85"/>
      <c r="X22" s="85"/>
      <c r="Y22" s="85"/>
      <c r="Z22" s="85"/>
      <c r="AA22" s="85"/>
      <c r="AB22" s="87"/>
      <c r="AC22" s="85"/>
      <c r="AD22" s="85"/>
      <c r="AE22" s="87"/>
      <c r="AF22" s="87"/>
      <c r="AG22" s="87"/>
      <c r="AH22" s="87"/>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2.355201170016E12</v>
      </c>
      <c r="C23" s="83" t="s">
        <v>565</v>
      </c>
      <c r="D23" s="84" t="s">
        <v>566</v>
      </c>
      <c r="E23" s="87"/>
      <c r="F23" s="87" t="s">
        <v>49</v>
      </c>
      <c r="G23" s="87"/>
      <c r="H23" s="87"/>
      <c r="I23" s="87"/>
      <c r="J23" s="87"/>
      <c r="K23" s="87"/>
      <c r="L23" s="87"/>
      <c r="M23" s="87"/>
      <c r="N23" s="85"/>
      <c r="O23" s="87"/>
      <c r="P23" s="86"/>
      <c r="Q23" s="87"/>
      <c r="R23" s="87"/>
      <c r="S23" s="87"/>
      <c r="T23" s="85"/>
      <c r="U23" s="87"/>
      <c r="V23" s="87"/>
      <c r="W23" s="87"/>
      <c r="X23" s="85"/>
      <c r="Y23" s="85"/>
      <c r="Z23" s="87"/>
      <c r="AA23" s="87"/>
      <c r="AB23" s="85"/>
      <c r="AC23" s="87"/>
      <c r="AD23" s="87"/>
      <c r="AE23" s="85"/>
      <c r="AF23" s="87"/>
      <c r="AG23" s="87"/>
      <c r="AH23" s="85"/>
      <c r="AI23" s="85"/>
      <c r="AJ23" s="88">
        <f t="shared" si="3"/>
        <v>0</v>
      </c>
      <c r="AK23" s="9">
        <f t="shared" si="4"/>
        <v>0</v>
      </c>
      <c r="AL23" s="9">
        <f t="shared" si="5"/>
        <v>1</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2.355201170019E12</v>
      </c>
      <c r="C24" s="83" t="s">
        <v>567</v>
      </c>
      <c r="D24" s="84" t="s">
        <v>245</v>
      </c>
      <c r="E24" s="87"/>
      <c r="F24" s="85"/>
      <c r="G24" s="85"/>
      <c r="H24" s="87"/>
      <c r="I24" s="85"/>
      <c r="J24" s="85"/>
      <c r="K24" s="87"/>
      <c r="L24" s="87"/>
      <c r="M24" s="87"/>
      <c r="N24" s="85"/>
      <c r="O24" s="85"/>
      <c r="P24" s="89"/>
      <c r="Q24" s="87"/>
      <c r="R24" s="85"/>
      <c r="S24" s="87"/>
      <c r="T24" s="87"/>
      <c r="U24" s="87"/>
      <c r="V24" s="85"/>
      <c r="W24" s="87"/>
      <c r="X24" s="85"/>
      <c r="Y24" s="85"/>
      <c r="Z24" s="85"/>
      <c r="AA24" s="85"/>
      <c r="AB24" s="85"/>
      <c r="AC24" s="85"/>
      <c r="AD24" s="87"/>
      <c r="AE24" s="85"/>
      <c r="AF24" s="85"/>
      <c r="AG24" s="85"/>
      <c r="AH24" s="87"/>
      <c r="AI24" s="87"/>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199">
        <v>19.0</v>
      </c>
      <c r="B25" s="200">
        <v>2.355102160024E12</v>
      </c>
      <c r="C25" s="201" t="s">
        <v>568</v>
      </c>
      <c r="D25" s="140" t="s">
        <v>249</v>
      </c>
      <c r="E25" s="87"/>
      <c r="F25" s="85"/>
      <c r="G25" s="85"/>
      <c r="H25" s="87"/>
      <c r="I25" s="87"/>
      <c r="J25" s="87"/>
      <c r="K25" s="87"/>
      <c r="L25" s="87"/>
      <c r="M25" s="87"/>
      <c r="N25" s="87"/>
      <c r="O25" s="87"/>
      <c r="P25" s="86"/>
      <c r="Q25" s="87"/>
      <c r="R25" s="87"/>
      <c r="S25" s="87"/>
      <c r="T25" s="87"/>
      <c r="U25" s="87"/>
      <c r="V25" s="87"/>
      <c r="W25" s="87"/>
      <c r="X25" s="87"/>
      <c r="Y25" s="202"/>
      <c r="Z25" s="202"/>
      <c r="AA25" s="203"/>
      <c r="AB25" s="202"/>
      <c r="AC25" s="203"/>
      <c r="AD25" s="203"/>
      <c r="AE25" s="203"/>
      <c r="AF25" s="203"/>
      <c r="AG25" s="203"/>
      <c r="AH25" s="202"/>
      <c r="AI25" s="202"/>
      <c r="AJ25" s="88">
        <f t="shared" si="3"/>
        <v>0</v>
      </c>
      <c r="AK25" s="204">
        <f t="shared" si="4"/>
        <v>0</v>
      </c>
      <c r="AL25" s="204">
        <f t="shared" si="5"/>
        <v>0</v>
      </c>
      <c r="AM25" s="205"/>
      <c r="AN25" s="205"/>
      <c r="AO25" s="206"/>
      <c r="AP25" s="207"/>
      <c r="AQ25" s="207"/>
      <c r="AR25" s="207"/>
      <c r="AS25" s="207"/>
      <c r="AT25" s="207"/>
      <c r="AU25" s="207"/>
      <c r="AV25" s="207"/>
      <c r="AW25" s="207"/>
      <c r="AX25" s="207"/>
      <c r="AY25" s="207"/>
      <c r="AZ25" s="207"/>
      <c r="BA25" s="207"/>
      <c r="BB25" s="207"/>
      <c r="BC25" s="207"/>
      <c r="BD25" s="207"/>
      <c r="BE25" s="207"/>
      <c r="BF25" s="207"/>
    </row>
    <row r="26" ht="21.0" customHeight="1">
      <c r="A26" s="81">
        <v>20.0</v>
      </c>
      <c r="B26" s="103">
        <v>2.355201170004E12</v>
      </c>
      <c r="C26" s="83" t="s">
        <v>569</v>
      </c>
      <c r="D26" s="84" t="s">
        <v>249</v>
      </c>
      <c r="E26" s="85"/>
      <c r="F26" s="87"/>
      <c r="G26" s="85"/>
      <c r="H26" s="87"/>
      <c r="I26" s="85"/>
      <c r="J26" s="85"/>
      <c r="K26" s="85"/>
      <c r="L26" s="87"/>
      <c r="M26" s="87"/>
      <c r="N26" s="85"/>
      <c r="O26" s="85"/>
      <c r="P26" s="89"/>
      <c r="Q26" s="87"/>
      <c r="R26" s="87"/>
      <c r="S26" s="87"/>
      <c r="T26" s="87"/>
      <c r="U26" s="85"/>
      <c r="V26" s="85"/>
      <c r="W26" s="87"/>
      <c r="X26" s="87"/>
      <c r="Y26" s="85"/>
      <c r="Z26" s="87"/>
      <c r="AA26" s="85"/>
      <c r="AB26" s="87"/>
      <c r="AC26" s="85"/>
      <c r="AD26" s="87"/>
      <c r="AE26" s="85"/>
      <c r="AF26" s="87"/>
      <c r="AG26" s="87"/>
      <c r="AH26" s="85"/>
      <c r="AI26" s="85"/>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208">
        <v>21.0</v>
      </c>
      <c r="B27" s="141">
        <v>2.355201170001E12</v>
      </c>
      <c r="C27" s="94" t="s">
        <v>341</v>
      </c>
      <c r="D27" s="95" t="s">
        <v>570</v>
      </c>
      <c r="E27" s="96"/>
      <c r="F27" s="96"/>
      <c r="G27" s="96"/>
      <c r="H27" s="96"/>
      <c r="I27" s="96"/>
      <c r="J27" s="96"/>
      <c r="K27" s="96"/>
      <c r="L27" s="96"/>
      <c r="M27" s="96"/>
      <c r="N27" s="96"/>
      <c r="O27" s="96"/>
      <c r="P27" s="97"/>
      <c r="Q27" s="96"/>
      <c r="R27" s="96"/>
      <c r="S27" s="98"/>
      <c r="T27" s="98"/>
      <c r="U27" s="98"/>
      <c r="V27" s="98"/>
      <c r="W27" s="98"/>
      <c r="X27" s="96"/>
      <c r="Y27" s="96"/>
      <c r="Z27" s="96"/>
      <c r="AA27" s="98"/>
      <c r="AB27" s="96"/>
      <c r="AC27" s="96"/>
      <c r="AD27" s="96"/>
      <c r="AE27" s="96"/>
      <c r="AF27" s="96"/>
      <c r="AG27" s="96"/>
      <c r="AH27" s="96"/>
      <c r="AI27" s="96"/>
      <c r="AJ27" s="88">
        <f t="shared" si="3"/>
        <v>0</v>
      </c>
      <c r="AK27" s="99">
        <f t="shared" si="4"/>
        <v>0</v>
      </c>
      <c r="AL27" s="99">
        <f t="shared" si="5"/>
        <v>0</v>
      </c>
      <c r="AM27" s="100"/>
      <c r="AN27" s="100"/>
      <c r="AO27" s="101"/>
      <c r="AP27" s="102"/>
      <c r="AQ27" s="102"/>
      <c r="AR27" s="102"/>
      <c r="AS27" s="102"/>
      <c r="AT27" s="102"/>
      <c r="AU27" s="102"/>
      <c r="AV27" s="102"/>
      <c r="AW27" s="102"/>
      <c r="AX27" s="102"/>
      <c r="AY27" s="102"/>
      <c r="AZ27" s="102"/>
      <c r="BA27" s="102"/>
      <c r="BB27" s="102"/>
      <c r="BC27" s="102"/>
      <c r="BD27" s="102"/>
      <c r="BE27" s="102"/>
      <c r="BF27" s="102"/>
    </row>
    <row r="28" ht="21.0" customHeight="1">
      <c r="A28" s="81">
        <v>22.0</v>
      </c>
      <c r="B28" s="103">
        <v>2.355102160011E12</v>
      </c>
      <c r="C28" s="83" t="s">
        <v>571</v>
      </c>
      <c r="D28" s="84" t="s">
        <v>193</v>
      </c>
      <c r="E28" s="85"/>
      <c r="F28" s="85"/>
      <c r="G28" s="85"/>
      <c r="H28" s="87"/>
      <c r="I28" s="85"/>
      <c r="J28" s="85"/>
      <c r="K28" s="85"/>
      <c r="L28" s="85"/>
      <c r="M28" s="85"/>
      <c r="N28" s="85"/>
      <c r="O28" s="85"/>
      <c r="P28" s="86"/>
      <c r="Q28" s="85"/>
      <c r="R28" s="85"/>
      <c r="S28" s="87"/>
      <c r="T28" s="85"/>
      <c r="U28" s="85"/>
      <c r="V28" s="85"/>
      <c r="W28" s="85"/>
      <c r="X28" s="87"/>
      <c r="Y28" s="85"/>
      <c r="Z28" s="85"/>
      <c r="AA28" s="85"/>
      <c r="AB28" s="85"/>
      <c r="AC28" s="85"/>
      <c r="AD28" s="87"/>
      <c r="AE28" s="87"/>
      <c r="AF28" s="87"/>
      <c r="AG28" s="87"/>
      <c r="AH28" s="85"/>
      <c r="AI28" s="85"/>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92">
        <v>23.0</v>
      </c>
      <c r="B29" s="141">
        <v>2.355201170013E12</v>
      </c>
      <c r="C29" s="94" t="s">
        <v>432</v>
      </c>
      <c r="D29" s="95" t="s">
        <v>193</v>
      </c>
      <c r="E29" s="98" t="s">
        <v>49</v>
      </c>
      <c r="F29" s="96"/>
      <c r="G29" s="98" t="s">
        <v>48</v>
      </c>
      <c r="H29" s="98" t="s">
        <v>48</v>
      </c>
      <c r="I29" s="98" t="s">
        <v>49</v>
      </c>
      <c r="J29" s="96"/>
      <c r="K29" s="96"/>
      <c r="L29" s="96"/>
      <c r="M29" s="96"/>
      <c r="N29" s="96"/>
      <c r="O29" s="98" t="s">
        <v>48</v>
      </c>
      <c r="P29" s="97"/>
      <c r="Q29" s="96"/>
      <c r="R29" s="96"/>
      <c r="S29" s="98"/>
      <c r="T29" s="98"/>
      <c r="U29" s="98"/>
      <c r="V29" s="98"/>
      <c r="W29" s="98"/>
      <c r="X29" s="96"/>
      <c r="Y29" s="96"/>
      <c r="Z29" s="96"/>
      <c r="AA29" s="98"/>
      <c r="AB29" s="96"/>
      <c r="AC29" s="96"/>
      <c r="AD29" s="96"/>
      <c r="AE29" s="96"/>
      <c r="AF29" s="96"/>
      <c r="AG29" s="96"/>
      <c r="AH29" s="96"/>
      <c r="AI29" s="96"/>
      <c r="AJ29" s="88">
        <f t="shared" si="3"/>
        <v>0</v>
      </c>
      <c r="AK29" s="99">
        <f t="shared" si="4"/>
        <v>3</v>
      </c>
      <c r="AL29" s="99">
        <f t="shared" si="5"/>
        <v>2</v>
      </c>
      <c r="AM29" s="100"/>
      <c r="AN29" s="100"/>
      <c r="AO29" s="101"/>
      <c r="AP29" s="102"/>
      <c r="AQ29" s="102"/>
      <c r="AR29" s="102"/>
      <c r="AS29" s="102"/>
      <c r="AT29" s="102"/>
      <c r="AU29" s="102"/>
      <c r="AV29" s="102"/>
      <c r="AW29" s="102"/>
      <c r="AX29" s="102"/>
      <c r="AY29" s="102"/>
      <c r="AZ29" s="102"/>
      <c r="BA29" s="102"/>
      <c r="BB29" s="102"/>
      <c r="BC29" s="102"/>
      <c r="BD29" s="102"/>
      <c r="BE29" s="102"/>
      <c r="BF29" s="102"/>
    </row>
    <row r="30" ht="21.0" customHeight="1">
      <c r="A30" s="92">
        <v>24.0</v>
      </c>
      <c r="B30" s="141">
        <v>2.355201170002E12</v>
      </c>
      <c r="C30" s="94" t="s">
        <v>572</v>
      </c>
      <c r="D30" s="95" t="s">
        <v>127</v>
      </c>
      <c r="E30" s="96"/>
      <c r="F30" s="96"/>
      <c r="G30" s="96"/>
      <c r="H30" s="96"/>
      <c r="I30" s="96"/>
      <c r="J30" s="96"/>
      <c r="K30" s="96"/>
      <c r="L30" s="96"/>
      <c r="M30" s="96"/>
      <c r="N30" s="96"/>
      <c r="O30" s="96"/>
      <c r="P30" s="97"/>
      <c r="Q30" s="96"/>
      <c r="R30" s="96"/>
      <c r="S30" s="98"/>
      <c r="T30" s="98"/>
      <c r="U30" s="98"/>
      <c r="V30" s="98"/>
      <c r="W30" s="98"/>
      <c r="X30" s="96"/>
      <c r="Y30" s="96"/>
      <c r="Z30" s="96"/>
      <c r="AA30" s="96"/>
      <c r="AB30" s="96"/>
      <c r="AC30" s="96"/>
      <c r="AD30" s="96"/>
      <c r="AE30" s="96"/>
      <c r="AF30" s="96"/>
      <c r="AG30" s="96"/>
      <c r="AH30" s="96"/>
      <c r="AI30" s="96"/>
      <c r="AJ30" s="88">
        <f t="shared" si="3"/>
        <v>0</v>
      </c>
      <c r="AK30" s="99">
        <f t="shared" si="4"/>
        <v>0</v>
      </c>
      <c r="AL30" s="99">
        <f t="shared" si="5"/>
        <v>0</v>
      </c>
      <c r="AM30" s="100"/>
      <c r="AN30" s="100"/>
      <c r="AO30" s="101"/>
      <c r="AP30" s="102"/>
      <c r="AQ30" s="102"/>
      <c r="AR30" s="102"/>
      <c r="AS30" s="102"/>
      <c r="AT30" s="102"/>
      <c r="AU30" s="102"/>
      <c r="AV30" s="102"/>
      <c r="AW30" s="102"/>
      <c r="AX30" s="102"/>
      <c r="AY30" s="102"/>
      <c r="AZ30" s="102"/>
      <c r="BA30" s="102"/>
      <c r="BB30" s="102"/>
      <c r="BC30" s="102"/>
      <c r="BD30" s="102"/>
      <c r="BE30" s="102"/>
      <c r="BF30" s="102"/>
    </row>
    <row r="31" ht="21.0" customHeight="1">
      <c r="A31" s="208">
        <v>25.0</v>
      </c>
      <c r="B31" s="209">
        <v>2.355201170003E12</v>
      </c>
      <c r="C31" s="210" t="s">
        <v>139</v>
      </c>
      <c r="D31" s="211" t="s">
        <v>133</v>
      </c>
      <c r="E31" s="96"/>
      <c r="F31" s="96"/>
      <c r="G31" s="96"/>
      <c r="H31" s="96"/>
      <c r="I31" s="96"/>
      <c r="J31" s="96"/>
      <c r="K31" s="96"/>
      <c r="L31" s="96"/>
      <c r="M31" s="96"/>
      <c r="N31" s="96"/>
      <c r="O31" s="96"/>
      <c r="P31" s="97"/>
      <c r="Q31" s="96"/>
      <c r="R31" s="96"/>
      <c r="S31" s="98"/>
      <c r="T31" s="98"/>
      <c r="U31" s="98"/>
      <c r="V31" s="98"/>
      <c r="W31" s="98"/>
      <c r="X31" s="96"/>
      <c r="Y31" s="96"/>
      <c r="Z31" s="96"/>
      <c r="AA31" s="96"/>
      <c r="AB31" s="96"/>
      <c r="AC31" s="96"/>
      <c r="AD31" s="96"/>
      <c r="AE31" s="96"/>
      <c r="AF31" s="96"/>
      <c r="AG31" s="96"/>
      <c r="AH31" s="96"/>
      <c r="AI31" s="96"/>
      <c r="AJ31" s="88">
        <f t="shared" si="3"/>
        <v>0</v>
      </c>
      <c r="AK31" s="99">
        <f t="shared" si="4"/>
        <v>0</v>
      </c>
      <c r="AL31" s="99">
        <f t="shared" si="5"/>
        <v>0</v>
      </c>
      <c r="AM31" s="100"/>
      <c r="AN31" s="100"/>
      <c r="AO31" s="101"/>
      <c r="AP31" s="102"/>
      <c r="AQ31" s="102"/>
      <c r="AR31" s="102"/>
      <c r="AS31" s="102"/>
      <c r="AT31" s="102"/>
      <c r="AU31" s="102"/>
      <c r="AV31" s="102"/>
      <c r="AW31" s="102"/>
      <c r="AX31" s="102"/>
      <c r="AY31" s="102"/>
      <c r="AZ31" s="102"/>
      <c r="BA31" s="102"/>
      <c r="BB31" s="102"/>
      <c r="BC31" s="102"/>
      <c r="BD31" s="102"/>
      <c r="BE31" s="102"/>
      <c r="BF31" s="102"/>
    </row>
    <row r="32" ht="21.0" customHeight="1">
      <c r="A32" s="81">
        <v>26.0</v>
      </c>
      <c r="B32" s="171">
        <v>2.355201170018E12</v>
      </c>
      <c r="C32" s="175" t="s">
        <v>573</v>
      </c>
      <c r="D32" s="181" t="s">
        <v>253</v>
      </c>
      <c r="E32" s="85"/>
      <c r="F32" s="85"/>
      <c r="G32" s="87"/>
      <c r="H32" s="85"/>
      <c r="I32" s="87" t="s">
        <v>49</v>
      </c>
      <c r="J32" s="85"/>
      <c r="K32" s="87"/>
      <c r="L32" s="87"/>
      <c r="M32" s="87"/>
      <c r="N32" s="85"/>
      <c r="O32" s="87" t="s">
        <v>49</v>
      </c>
      <c r="P32" s="89"/>
      <c r="Q32" s="85"/>
      <c r="R32" s="85"/>
      <c r="S32" s="85"/>
      <c r="T32" s="85"/>
      <c r="U32" s="85"/>
      <c r="V32" s="87"/>
      <c r="W32" s="85"/>
      <c r="X32" s="85"/>
      <c r="Y32" s="85"/>
      <c r="Z32" s="85"/>
      <c r="AA32" s="85"/>
      <c r="AB32" s="85"/>
      <c r="AC32" s="85"/>
      <c r="AD32" s="85"/>
      <c r="AE32" s="85"/>
      <c r="AF32" s="85"/>
      <c r="AG32" s="85"/>
      <c r="AH32" s="85"/>
      <c r="AI32" s="85"/>
      <c r="AJ32" s="88">
        <f t="shared" si="3"/>
        <v>0</v>
      </c>
      <c r="AK32" s="9">
        <f t="shared" si="4"/>
        <v>0</v>
      </c>
      <c r="AL32" s="9">
        <f t="shared" si="5"/>
        <v>2</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77">
        <v>2.35510216005E12</v>
      </c>
      <c r="C33" s="178" t="s">
        <v>374</v>
      </c>
      <c r="D33" s="179" t="s">
        <v>574</v>
      </c>
      <c r="E33" s="85"/>
      <c r="F33" s="85"/>
      <c r="G33" s="85"/>
      <c r="H33" s="85"/>
      <c r="I33" s="87" t="s">
        <v>49</v>
      </c>
      <c r="J33" s="85"/>
      <c r="K33" s="85"/>
      <c r="L33" s="85"/>
      <c r="M33" s="85"/>
      <c r="N33" s="85"/>
      <c r="O33" s="85"/>
      <c r="P33" s="89"/>
      <c r="Q33" s="85"/>
      <c r="R33" s="85"/>
      <c r="S33" s="85"/>
      <c r="T33" s="87"/>
      <c r="U33" s="85"/>
      <c r="V33" s="85"/>
      <c r="W33" s="85"/>
      <c r="X33" s="85"/>
      <c r="Y33" s="87"/>
      <c r="Z33" s="85"/>
      <c r="AA33" s="87"/>
      <c r="AB33" s="87"/>
      <c r="AC33" s="87"/>
      <c r="AD33" s="87"/>
      <c r="AE33" s="85"/>
      <c r="AF33" s="85"/>
      <c r="AG33" s="85"/>
      <c r="AH33" s="87"/>
      <c r="AI33" s="85"/>
      <c r="AJ33" s="88">
        <f t="shared" si="3"/>
        <v>0</v>
      </c>
      <c r="AK33" s="9">
        <f t="shared" si="4"/>
        <v>0</v>
      </c>
      <c r="AL33" s="9">
        <f t="shared" si="5"/>
        <v>1</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77">
        <v>2.355201170008E12</v>
      </c>
      <c r="C34" s="178" t="s">
        <v>575</v>
      </c>
      <c r="D34" s="179" t="s">
        <v>285</v>
      </c>
      <c r="E34" s="85"/>
      <c r="F34" s="87" t="s">
        <v>49</v>
      </c>
      <c r="G34" s="85"/>
      <c r="H34" s="85"/>
      <c r="I34" s="87" t="s">
        <v>48</v>
      </c>
      <c r="J34" s="85"/>
      <c r="K34" s="85"/>
      <c r="L34" s="85"/>
      <c r="M34" s="87"/>
      <c r="N34" s="85"/>
      <c r="O34" s="85"/>
      <c r="P34" s="89"/>
      <c r="Q34" s="85"/>
      <c r="R34" s="85"/>
      <c r="S34" s="85"/>
      <c r="T34" s="87"/>
      <c r="U34" s="85"/>
      <c r="V34" s="85"/>
      <c r="W34" s="85"/>
      <c r="X34" s="85"/>
      <c r="Y34" s="85"/>
      <c r="Z34" s="85"/>
      <c r="AA34" s="87"/>
      <c r="AB34" s="85"/>
      <c r="AC34" s="85"/>
      <c r="AD34" s="87"/>
      <c r="AE34" s="85"/>
      <c r="AF34" s="85"/>
      <c r="AG34" s="85"/>
      <c r="AH34" s="85"/>
      <c r="AI34" s="87"/>
      <c r="AJ34" s="88">
        <f t="shared" si="3"/>
        <v>0</v>
      </c>
      <c r="AK34" s="9">
        <f t="shared" si="4"/>
        <v>1</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77"/>
      <c r="C35" s="178"/>
      <c r="D35" s="179"/>
      <c r="E35" s="85"/>
      <c r="F35" s="85"/>
      <c r="G35" s="85"/>
      <c r="H35" s="85"/>
      <c r="I35" s="85"/>
      <c r="J35" s="85"/>
      <c r="K35" s="85"/>
      <c r="L35" s="85"/>
      <c r="M35" s="87"/>
      <c r="N35" s="85"/>
      <c r="O35" s="85"/>
      <c r="P35" s="89"/>
      <c r="Q35" s="85"/>
      <c r="R35" s="85"/>
      <c r="S35" s="85"/>
      <c r="T35" s="85"/>
      <c r="U35" s="85"/>
      <c r="V35" s="85"/>
      <c r="W35" s="85"/>
      <c r="X35" s="85"/>
      <c r="Y35" s="85"/>
      <c r="Z35" s="85"/>
      <c r="AA35" s="85"/>
      <c r="AB35" s="85"/>
      <c r="AC35" s="85"/>
      <c r="AD35" s="85"/>
      <c r="AE35" s="85"/>
      <c r="AF35" s="85"/>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c r="C36" s="178"/>
      <c r="D36" s="179"/>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77"/>
      <c r="C37" s="178"/>
      <c r="D37" s="179"/>
      <c r="E37" s="87"/>
      <c r="F37" s="85"/>
      <c r="G37" s="85"/>
      <c r="H37" s="85"/>
      <c r="I37" s="85"/>
      <c r="J37" s="85"/>
      <c r="K37" s="87"/>
      <c r="L37" s="87"/>
      <c r="M37" s="85"/>
      <c r="N37" s="85"/>
      <c r="O37" s="85"/>
      <c r="P37" s="89"/>
      <c r="Q37" s="87"/>
      <c r="R37" s="85"/>
      <c r="S37" s="87"/>
      <c r="T37" s="85"/>
      <c r="U37" s="85"/>
      <c r="V37" s="85"/>
      <c r="W37" s="85"/>
      <c r="X37" s="85"/>
      <c r="Y37" s="87"/>
      <c r="Z37" s="85"/>
      <c r="AA37" s="85"/>
      <c r="AB37" s="85"/>
      <c r="AC37" s="87"/>
      <c r="AD37" s="87"/>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77"/>
      <c r="C38" s="178"/>
      <c r="D38" s="179"/>
      <c r="E38" s="85"/>
      <c r="F38" s="85"/>
      <c r="G38" s="85"/>
      <c r="H38" s="85"/>
      <c r="I38" s="85"/>
      <c r="J38" s="85"/>
      <c r="K38" s="85"/>
      <c r="L38" s="85"/>
      <c r="M38" s="85"/>
      <c r="N38" s="85"/>
      <c r="O38" s="85"/>
      <c r="P38" s="89"/>
      <c r="Q38" s="85"/>
      <c r="R38" s="85"/>
      <c r="S38" s="87"/>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77"/>
      <c r="C39" s="178"/>
      <c r="D39" s="179"/>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77"/>
      <c r="C40" s="178"/>
      <c r="D40" s="179"/>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7"/>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7"/>
      <c r="C41" s="178"/>
      <c r="D41" s="179"/>
      <c r="E41" s="85"/>
      <c r="F41" s="85"/>
      <c r="G41" s="85"/>
      <c r="H41" s="85"/>
      <c r="I41" s="85"/>
      <c r="J41" s="85"/>
      <c r="K41" s="85"/>
      <c r="L41" s="85"/>
      <c r="M41" s="85"/>
      <c r="N41" s="85"/>
      <c r="O41" s="85"/>
      <c r="P41" s="89"/>
      <c r="Q41" s="85"/>
      <c r="R41" s="85"/>
      <c r="S41" s="85"/>
      <c r="T41" s="85"/>
      <c r="U41" s="85"/>
      <c r="V41" s="85"/>
      <c r="W41" s="87"/>
      <c r="X41" s="85"/>
      <c r="Y41" s="85"/>
      <c r="Z41" s="85"/>
      <c r="AA41" s="85"/>
      <c r="AB41" s="85"/>
      <c r="AC41" s="85"/>
      <c r="AD41" s="85"/>
      <c r="AE41" s="85"/>
      <c r="AF41" s="85"/>
      <c r="AG41" s="87"/>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20</v>
      </c>
      <c r="AL42" s="88">
        <f t="shared" si="6"/>
        <v>15</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2.355201150011E12</v>
      </c>
      <c r="C7" s="83" t="s">
        <v>577</v>
      </c>
      <c r="D7" s="84" t="s">
        <v>54</v>
      </c>
      <c r="E7" s="85"/>
      <c r="F7" s="85"/>
      <c r="G7" s="85"/>
      <c r="H7" s="85"/>
      <c r="I7" s="85"/>
      <c r="J7" s="85"/>
      <c r="K7" s="85"/>
      <c r="L7" s="85"/>
      <c r="M7" s="85"/>
      <c r="N7" s="85"/>
      <c r="O7" s="85"/>
      <c r="P7" s="89"/>
      <c r="Q7" s="85"/>
      <c r="R7" s="85"/>
      <c r="S7" s="85"/>
      <c r="T7" s="85"/>
      <c r="U7" s="85"/>
      <c r="V7" s="85"/>
      <c r="W7" s="85"/>
      <c r="X7" s="85"/>
      <c r="Y7" s="85"/>
      <c r="Z7" s="85"/>
      <c r="AA7" s="85"/>
      <c r="AB7" s="85"/>
      <c r="AC7" s="85"/>
      <c r="AD7" s="87"/>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2.355201150006E12</v>
      </c>
      <c r="C8" s="83" t="s">
        <v>578</v>
      </c>
      <c r="D8" s="84" t="s">
        <v>419</v>
      </c>
      <c r="E8" s="85"/>
      <c r="F8" s="85"/>
      <c r="G8" s="87" t="s">
        <v>47</v>
      </c>
      <c r="H8" s="85"/>
      <c r="I8" s="87"/>
      <c r="J8" s="87"/>
      <c r="K8" s="87"/>
      <c r="L8" s="85"/>
      <c r="M8" s="85"/>
      <c r="N8" s="87"/>
      <c r="O8" s="85"/>
      <c r="P8" s="86"/>
      <c r="Q8" s="85"/>
      <c r="R8" s="87"/>
      <c r="S8" s="85"/>
      <c r="T8" s="85"/>
      <c r="U8" s="87" t="s">
        <v>47</v>
      </c>
      <c r="V8" s="85"/>
      <c r="W8" s="85"/>
      <c r="X8" s="87"/>
      <c r="Y8" s="85"/>
      <c r="Z8" s="85"/>
      <c r="AA8" s="85"/>
      <c r="AB8" s="85"/>
      <c r="AC8" s="85"/>
      <c r="AD8" s="85"/>
      <c r="AE8" s="87"/>
      <c r="AF8" s="87"/>
      <c r="AG8" s="87"/>
      <c r="AH8" s="85"/>
      <c r="AI8" s="85"/>
      <c r="AJ8" s="88">
        <f t="shared" si="3"/>
        <v>2</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2.355201150002E12</v>
      </c>
      <c r="C9" s="83" t="s">
        <v>579</v>
      </c>
      <c r="D9" s="84" t="s">
        <v>56</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2.355201150013E12</v>
      </c>
      <c r="C10" s="162" t="s">
        <v>580</v>
      </c>
      <c r="D10" s="163" t="s">
        <v>534</v>
      </c>
      <c r="E10" s="87"/>
      <c r="F10" s="85"/>
      <c r="G10" s="85"/>
      <c r="H10" s="85"/>
      <c r="I10" s="85"/>
      <c r="J10" s="85"/>
      <c r="K10" s="85"/>
      <c r="L10" s="85"/>
      <c r="M10" s="85"/>
      <c r="N10" s="85"/>
      <c r="O10" s="85"/>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2.355201150019E12</v>
      </c>
      <c r="C11" s="162" t="s">
        <v>581</v>
      </c>
      <c r="D11" s="163" t="s">
        <v>536</v>
      </c>
      <c r="E11" s="85"/>
      <c r="F11" s="85"/>
      <c r="G11" s="85"/>
      <c r="H11" s="85"/>
      <c r="I11" s="85"/>
      <c r="J11" s="85"/>
      <c r="K11" s="85"/>
      <c r="L11" s="85"/>
      <c r="M11" s="85"/>
      <c r="N11" s="85"/>
      <c r="O11" s="87" t="s">
        <v>47</v>
      </c>
      <c r="P11" s="86"/>
      <c r="Q11" s="85"/>
      <c r="R11" s="87"/>
      <c r="S11" s="87" t="s">
        <v>48</v>
      </c>
      <c r="T11" s="87" t="s">
        <v>49</v>
      </c>
      <c r="U11" s="85"/>
      <c r="V11" s="85"/>
      <c r="W11" s="85"/>
      <c r="X11" s="85"/>
      <c r="Y11" s="85"/>
      <c r="Z11" s="85"/>
      <c r="AA11" s="85"/>
      <c r="AB11" s="85"/>
      <c r="AC11" s="85"/>
      <c r="AD11" s="85"/>
      <c r="AE11" s="87"/>
      <c r="AF11" s="87"/>
      <c r="AG11" s="87"/>
      <c r="AH11" s="85"/>
      <c r="AI11" s="85"/>
      <c r="AJ11" s="88">
        <f t="shared" si="3"/>
        <v>1</v>
      </c>
      <c r="AK11" s="9">
        <f t="shared" si="4"/>
        <v>1</v>
      </c>
      <c r="AL11" s="9">
        <f t="shared" si="5"/>
        <v>1</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2.355201150009E12</v>
      </c>
      <c r="C12" s="83" t="s">
        <v>295</v>
      </c>
      <c r="D12" s="84" t="s">
        <v>536</v>
      </c>
      <c r="E12" s="85"/>
      <c r="F12" s="85"/>
      <c r="G12" s="87" t="s">
        <v>49</v>
      </c>
      <c r="H12" s="85"/>
      <c r="I12" s="87" t="s">
        <v>47</v>
      </c>
      <c r="J12" s="85"/>
      <c r="K12" s="85"/>
      <c r="L12" s="85"/>
      <c r="M12" s="87" t="s">
        <v>49</v>
      </c>
      <c r="N12" s="85"/>
      <c r="O12" s="85"/>
      <c r="P12" s="89"/>
      <c r="Q12" s="85"/>
      <c r="R12" s="87"/>
      <c r="S12" s="85"/>
      <c r="T12" s="87" t="s">
        <v>49</v>
      </c>
      <c r="U12" s="87" t="s">
        <v>47</v>
      </c>
      <c r="V12" s="85"/>
      <c r="W12" s="85"/>
      <c r="X12" s="85"/>
      <c r="Y12" s="85"/>
      <c r="Z12" s="87"/>
      <c r="AA12" s="87"/>
      <c r="AB12" s="85"/>
      <c r="AC12" s="85"/>
      <c r="AD12" s="85"/>
      <c r="AE12" s="85"/>
      <c r="AF12" s="85"/>
      <c r="AG12" s="87"/>
      <c r="AH12" s="85"/>
      <c r="AI12" s="85"/>
      <c r="AJ12" s="88">
        <f t="shared" si="3"/>
        <v>2</v>
      </c>
      <c r="AK12" s="9">
        <f t="shared" si="4"/>
        <v>0</v>
      </c>
      <c r="AL12" s="9">
        <f t="shared" si="5"/>
        <v>3</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2.355201150023E12</v>
      </c>
      <c r="C13" s="83" t="s">
        <v>582</v>
      </c>
      <c r="D13" s="84" t="s">
        <v>225</v>
      </c>
      <c r="E13" s="87"/>
      <c r="F13" s="87" t="s">
        <v>47</v>
      </c>
      <c r="G13" s="87" t="s">
        <v>47</v>
      </c>
      <c r="H13" s="87"/>
      <c r="I13" s="87" t="s">
        <v>47</v>
      </c>
      <c r="J13" s="85"/>
      <c r="K13" s="87"/>
      <c r="L13" s="85"/>
      <c r="M13" s="87" t="s">
        <v>49</v>
      </c>
      <c r="N13" s="85"/>
      <c r="O13" s="87" t="s">
        <v>47</v>
      </c>
      <c r="P13" s="86"/>
      <c r="Q13" s="85"/>
      <c r="R13" s="87"/>
      <c r="S13" s="87" t="s">
        <v>47</v>
      </c>
      <c r="T13" s="87"/>
      <c r="U13" s="87" t="s">
        <v>47</v>
      </c>
      <c r="V13" s="87"/>
      <c r="W13" s="85"/>
      <c r="X13" s="87"/>
      <c r="Y13" s="85"/>
      <c r="Z13" s="87"/>
      <c r="AA13" s="85"/>
      <c r="AB13" s="85"/>
      <c r="AC13" s="85"/>
      <c r="AD13" s="85"/>
      <c r="AE13" s="87"/>
      <c r="AF13" s="87"/>
      <c r="AG13" s="87"/>
      <c r="AH13" s="85"/>
      <c r="AI13" s="85"/>
      <c r="AJ13" s="88">
        <f t="shared" si="3"/>
        <v>6</v>
      </c>
      <c r="AK13" s="9">
        <f t="shared" si="4"/>
        <v>0</v>
      </c>
      <c r="AL13" s="9">
        <f t="shared" si="5"/>
        <v>1</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92">
        <v>8.0</v>
      </c>
      <c r="B14" s="141">
        <v>2.355201150016E12</v>
      </c>
      <c r="C14" s="94" t="s">
        <v>583</v>
      </c>
      <c r="D14" s="95" t="s">
        <v>179</v>
      </c>
      <c r="E14" s="96"/>
      <c r="F14" s="96"/>
      <c r="G14" s="96"/>
      <c r="H14" s="98"/>
      <c r="I14" s="98"/>
      <c r="J14" s="96"/>
      <c r="K14" s="96"/>
      <c r="L14" s="98"/>
      <c r="M14" s="98"/>
      <c r="N14" s="96"/>
      <c r="O14" s="98"/>
      <c r="P14" s="111"/>
      <c r="Q14" s="96"/>
      <c r="R14" s="96"/>
      <c r="S14" s="98"/>
      <c r="T14" s="98"/>
      <c r="U14" s="98"/>
      <c r="V14" s="96"/>
      <c r="W14" s="96"/>
      <c r="X14" s="96"/>
      <c r="Y14" s="96"/>
      <c r="Z14" s="96"/>
      <c r="AA14" s="96"/>
      <c r="AB14" s="96"/>
      <c r="AC14" s="96"/>
      <c r="AD14" s="96"/>
      <c r="AE14" s="96"/>
      <c r="AF14" s="96"/>
      <c r="AG14" s="98"/>
      <c r="AH14" s="96"/>
      <c r="AI14" s="96"/>
      <c r="AJ14" s="99">
        <f t="shared" si="3"/>
        <v>0</v>
      </c>
      <c r="AK14" s="99">
        <f t="shared" si="4"/>
        <v>0</v>
      </c>
      <c r="AL14" s="99">
        <f t="shared" si="5"/>
        <v>0</v>
      </c>
      <c r="AM14" s="100"/>
      <c r="AN14" s="100"/>
      <c r="AO14" s="101"/>
      <c r="AP14" s="102"/>
      <c r="AQ14" s="102"/>
      <c r="AR14" s="102"/>
      <c r="AS14" s="102"/>
      <c r="AT14" s="102"/>
      <c r="AU14" s="102"/>
      <c r="AV14" s="102"/>
      <c r="AW14" s="102"/>
      <c r="AX14" s="102"/>
      <c r="AY14" s="102"/>
      <c r="AZ14" s="102"/>
      <c r="BA14" s="102"/>
      <c r="BB14" s="102"/>
      <c r="BC14" s="102"/>
      <c r="BD14" s="102"/>
      <c r="BE14" s="102"/>
      <c r="BF14" s="102"/>
    </row>
    <row r="15" ht="21.0" customHeight="1">
      <c r="A15" s="81">
        <v>9.0</v>
      </c>
      <c r="B15" s="103">
        <v>2.355102160017E12</v>
      </c>
      <c r="C15" s="83" t="s">
        <v>584</v>
      </c>
      <c r="D15" s="84" t="s">
        <v>296</v>
      </c>
      <c r="E15" s="85"/>
      <c r="F15" s="85"/>
      <c r="G15" s="85"/>
      <c r="H15" s="85"/>
      <c r="I15" s="85"/>
      <c r="J15" s="85"/>
      <c r="K15" s="85"/>
      <c r="L15" s="87"/>
      <c r="M15" s="85"/>
      <c r="N15" s="85"/>
      <c r="O15" s="87"/>
      <c r="P15" s="89"/>
      <c r="Q15" s="85"/>
      <c r="R15" s="85"/>
      <c r="S15" s="85"/>
      <c r="T15" s="85"/>
      <c r="U15" s="87"/>
      <c r="V15" s="85"/>
      <c r="W15" s="85"/>
      <c r="X15" s="85"/>
      <c r="Y15" s="85"/>
      <c r="Z15" s="85"/>
      <c r="AA15" s="85"/>
      <c r="AB15" s="87"/>
      <c r="AC15" s="85"/>
      <c r="AD15" s="87"/>
      <c r="AE15" s="87"/>
      <c r="AF15" s="85"/>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2.355201150007E12</v>
      </c>
      <c r="C16" s="83" t="s">
        <v>585</v>
      </c>
      <c r="D16" s="84" t="s">
        <v>407</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2.355201150022E12</v>
      </c>
      <c r="C17" s="83" t="s">
        <v>319</v>
      </c>
      <c r="D17" s="84" t="s">
        <v>586</v>
      </c>
      <c r="E17" s="85"/>
      <c r="F17" s="85"/>
      <c r="G17" s="85"/>
      <c r="H17" s="85"/>
      <c r="I17" s="85"/>
      <c r="J17" s="85"/>
      <c r="K17" s="85"/>
      <c r="L17" s="85"/>
      <c r="M17" s="85"/>
      <c r="N17" s="85"/>
      <c r="O17" s="85"/>
      <c r="P17" s="86"/>
      <c r="Q17" s="85"/>
      <c r="R17" s="85"/>
      <c r="S17" s="85"/>
      <c r="T17" s="85"/>
      <c r="U17" s="85"/>
      <c r="V17" s="85"/>
      <c r="W17" s="85"/>
      <c r="X17" s="85"/>
      <c r="Y17" s="85"/>
      <c r="Z17" s="85"/>
      <c r="AA17" s="87"/>
      <c r="AB17" s="87"/>
      <c r="AC17" s="85"/>
      <c r="AD17" s="85"/>
      <c r="AE17" s="85"/>
      <c r="AF17" s="85"/>
      <c r="AG17" s="87"/>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2.353401220004E12</v>
      </c>
      <c r="C18" s="83" t="s">
        <v>128</v>
      </c>
      <c r="D18" s="84" t="s">
        <v>156</v>
      </c>
      <c r="E18" s="85"/>
      <c r="F18" s="85"/>
      <c r="G18" s="85"/>
      <c r="H18" s="85"/>
      <c r="I18" s="85"/>
      <c r="J18" s="85"/>
      <c r="K18" s="85"/>
      <c r="L18" s="85"/>
      <c r="M18" s="85"/>
      <c r="N18" s="85"/>
      <c r="O18" s="85"/>
      <c r="P18" s="89"/>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2.355201150021E12</v>
      </c>
      <c r="C19" s="83" t="s">
        <v>139</v>
      </c>
      <c r="D19" s="84" t="s">
        <v>156</v>
      </c>
      <c r="E19" s="85"/>
      <c r="F19" s="85"/>
      <c r="G19" s="85"/>
      <c r="H19" s="85"/>
      <c r="I19" s="85"/>
      <c r="J19" s="87"/>
      <c r="K19" s="85"/>
      <c r="L19" s="85"/>
      <c r="M19" s="85"/>
      <c r="N19" s="85"/>
      <c r="O19" s="85"/>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2.355201150005E12</v>
      </c>
      <c r="C20" s="83" t="s">
        <v>587</v>
      </c>
      <c r="D20" s="84" t="s">
        <v>156</v>
      </c>
      <c r="E20" s="85"/>
      <c r="F20" s="85"/>
      <c r="G20" s="85"/>
      <c r="H20" s="85"/>
      <c r="I20" s="85"/>
      <c r="J20" s="85"/>
      <c r="K20" s="85"/>
      <c r="L20" s="85"/>
      <c r="M20" s="85"/>
      <c r="N20" s="85"/>
      <c r="O20" s="85"/>
      <c r="P20" s="89"/>
      <c r="Q20" s="85"/>
      <c r="R20" s="85"/>
      <c r="S20" s="85"/>
      <c r="T20" s="85"/>
      <c r="U20" s="85"/>
      <c r="V20" s="87"/>
      <c r="W20" s="85"/>
      <c r="X20" s="85"/>
      <c r="Y20" s="85"/>
      <c r="Z20" s="85"/>
      <c r="AA20" s="85"/>
      <c r="AB20" s="85"/>
      <c r="AC20" s="85"/>
      <c r="AD20" s="85"/>
      <c r="AE20" s="87"/>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2.355201150012E12</v>
      </c>
      <c r="C21" s="83" t="s">
        <v>588</v>
      </c>
      <c r="D21" s="84" t="s">
        <v>212</v>
      </c>
      <c r="E21" s="85"/>
      <c r="F21" s="85"/>
      <c r="G21" s="87" t="s">
        <v>47</v>
      </c>
      <c r="H21" s="85"/>
      <c r="I21" s="85"/>
      <c r="J21" s="87"/>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f t="shared" si="3"/>
        <v>1</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2.35520205002E12</v>
      </c>
      <c r="C22" s="83" t="s">
        <v>589</v>
      </c>
      <c r="D22" s="84" t="s">
        <v>336</v>
      </c>
      <c r="E22" s="85"/>
      <c r="F22" s="85"/>
      <c r="G22" s="85"/>
      <c r="H22" s="87"/>
      <c r="I22" s="87" t="s">
        <v>47</v>
      </c>
      <c r="J22" s="85"/>
      <c r="K22" s="85"/>
      <c r="L22" s="85"/>
      <c r="M22" s="85"/>
      <c r="N22" s="85"/>
      <c r="O22" s="85"/>
      <c r="P22" s="89"/>
      <c r="Q22" s="85"/>
      <c r="R22" s="87"/>
      <c r="S22" s="85"/>
      <c r="T22" s="85"/>
      <c r="U22" s="85"/>
      <c r="V22" s="85"/>
      <c r="W22" s="87"/>
      <c r="X22" s="85"/>
      <c r="Y22" s="85"/>
      <c r="Z22" s="85"/>
      <c r="AA22" s="87"/>
      <c r="AB22" s="87"/>
      <c r="AC22" s="85"/>
      <c r="AD22" s="85"/>
      <c r="AE22" s="85"/>
      <c r="AF22" s="85"/>
      <c r="AG22" s="87"/>
      <c r="AH22" s="85"/>
      <c r="AI22" s="85"/>
      <c r="AJ22" s="88">
        <f t="shared" si="3"/>
        <v>1</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2.355201150003E12</v>
      </c>
      <c r="C23" s="83" t="s">
        <v>458</v>
      </c>
      <c r="D23" s="84" t="s">
        <v>336</v>
      </c>
      <c r="E23" s="87" t="s">
        <v>48</v>
      </c>
      <c r="F23" s="85"/>
      <c r="G23" s="85"/>
      <c r="H23" s="87" t="s">
        <v>47</v>
      </c>
      <c r="I23" s="85"/>
      <c r="J23" s="85"/>
      <c r="K23" s="85"/>
      <c r="L23" s="85"/>
      <c r="M23" s="85"/>
      <c r="N23" s="85"/>
      <c r="O23" s="85"/>
      <c r="P23" s="89"/>
      <c r="Q23" s="85"/>
      <c r="R23" s="87"/>
      <c r="S23" s="85"/>
      <c r="T23" s="85"/>
      <c r="U23" s="85"/>
      <c r="V23" s="85"/>
      <c r="W23" s="85"/>
      <c r="X23" s="85"/>
      <c r="Y23" s="85"/>
      <c r="Z23" s="85"/>
      <c r="AA23" s="85"/>
      <c r="AB23" s="85"/>
      <c r="AC23" s="85"/>
      <c r="AD23" s="85"/>
      <c r="AE23" s="85"/>
      <c r="AF23" s="85"/>
      <c r="AG23" s="85"/>
      <c r="AH23" s="85"/>
      <c r="AI23" s="85"/>
      <c r="AJ23" s="88">
        <f t="shared" si="3"/>
        <v>1</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2.355201150004E12</v>
      </c>
      <c r="C24" s="162" t="s">
        <v>590</v>
      </c>
      <c r="D24" s="163" t="s">
        <v>274</v>
      </c>
      <c r="E24" s="87" t="s">
        <v>47</v>
      </c>
      <c r="F24" s="85"/>
      <c r="G24" s="85"/>
      <c r="H24" s="87" t="s">
        <v>47</v>
      </c>
      <c r="I24" s="87"/>
      <c r="J24" s="85"/>
      <c r="K24" s="85"/>
      <c r="L24" s="85"/>
      <c r="M24" s="85"/>
      <c r="N24" s="85"/>
      <c r="O24" s="85"/>
      <c r="P24" s="89"/>
      <c r="Q24" s="85"/>
      <c r="R24" s="85"/>
      <c r="S24" s="85"/>
      <c r="T24" s="85"/>
      <c r="U24" s="85"/>
      <c r="V24" s="85"/>
      <c r="W24" s="85"/>
      <c r="X24" s="85"/>
      <c r="Y24" s="85"/>
      <c r="Z24" s="85"/>
      <c r="AA24" s="85"/>
      <c r="AB24" s="85"/>
      <c r="AC24" s="87"/>
      <c r="AD24" s="85"/>
      <c r="AE24" s="85"/>
      <c r="AF24" s="85"/>
      <c r="AG24" s="85"/>
      <c r="AH24" s="85"/>
      <c r="AI24" s="85"/>
      <c r="AJ24" s="88">
        <f t="shared" si="3"/>
        <v>2</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92">
        <v>19.0</v>
      </c>
      <c r="B25" s="141">
        <v>2.355201150024E12</v>
      </c>
      <c r="C25" s="94" t="s">
        <v>275</v>
      </c>
      <c r="D25" s="95" t="s">
        <v>242</v>
      </c>
      <c r="E25" s="98"/>
      <c r="F25" s="96"/>
      <c r="G25" s="96"/>
      <c r="H25" s="98"/>
      <c r="I25" s="98" t="s">
        <v>47</v>
      </c>
      <c r="J25" s="96"/>
      <c r="K25" s="96"/>
      <c r="L25" s="98"/>
      <c r="M25" s="98"/>
      <c r="N25" s="96"/>
      <c r="O25" s="98"/>
      <c r="P25" s="111"/>
      <c r="Q25" s="96"/>
      <c r="R25" s="96"/>
      <c r="S25" s="212" t="s">
        <v>48</v>
      </c>
      <c r="T25" s="98"/>
      <c r="U25" s="98"/>
      <c r="V25" s="96"/>
      <c r="W25" s="96"/>
      <c r="X25" s="96"/>
      <c r="Y25" s="98"/>
      <c r="Z25" s="96"/>
      <c r="AA25" s="96"/>
      <c r="AB25" s="96"/>
      <c r="AC25" s="96"/>
      <c r="AD25" s="96"/>
      <c r="AE25" s="96"/>
      <c r="AF25" s="96"/>
      <c r="AG25" s="96"/>
      <c r="AH25" s="96"/>
      <c r="AI25" s="96"/>
      <c r="AJ25" s="99">
        <f t="shared" si="3"/>
        <v>1</v>
      </c>
      <c r="AK25" s="99">
        <f t="shared" si="4"/>
        <v>1</v>
      </c>
      <c r="AL25" s="99">
        <f t="shared" si="5"/>
        <v>0</v>
      </c>
      <c r="AM25" s="100"/>
      <c r="AN25" s="100"/>
      <c r="AO25" s="101"/>
      <c r="AP25" s="102"/>
      <c r="AQ25" s="102"/>
      <c r="AR25" s="102"/>
      <c r="AS25" s="102"/>
      <c r="AT25" s="102"/>
      <c r="AU25" s="102"/>
      <c r="AV25" s="102"/>
      <c r="AW25" s="102"/>
      <c r="AX25" s="102"/>
      <c r="AY25" s="102"/>
      <c r="AZ25" s="102"/>
      <c r="BA25" s="102"/>
      <c r="BB25" s="102"/>
      <c r="BC25" s="102"/>
      <c r="BD25" s="102"/>
      <c r="BE25" s="102"/>
      <c r="BF25" s="102"/>
    </row>
    <row r="26" ht="21.0" customHeight="1">
      <c r="A26" s="81">
        <v>20.0</v>
      </c>
      <c r="B26" s="103">
        <v>2.35520115002E12</v>
      </c>
      <c r="C26" s="162" t="s">
        <v>591</v>
      </c>
      <c r="D26" s="163" t="s">
        <v>242</v>
      </c>
      <c r="E26" s="85"/>
      <c r="F26" s="87" t="s">
        <v>47</v>
      </c>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1</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2.355201150008E12</v>
      </c>
      <c r="C27" s="83" t="s">
        <v>592</v>
      </c>
      <c r="D27" s="84" t="s">
        <v>276</v>
      </c>
      <c r="E27" s="85"/>
      <c r="F27" s="85"/>
      <c r="G27" s="85"/>
      <c r="H27" s="85"/>
      <c r="I27" s="87"/>
      <c r="J27" s="85"/>
      <c r="K27" s="85"/>
      <c r="L27" s="85"/>
      <c r="M27" s="85"/>
      <c r="N27" s="85"/>
      <c r="O27" s="87"/>
      <c r="P27" s="86"/>
      <c r="Q27" s="85"/>
      <c r="R27" s="136"/>
      <c r="S27" s="108"/>
      <c r="T27" s="85"/>
      <c r="U27" s="87" t="s">
        <v>48</v>
      </c>
      <c r="V27" s="107"/>
      <c r="W27" s="107"/>
      <c r="X27" s="126"/>
      <c r="Y27" s="126"/>
      <c r="Z27" s="126"/>
      <c r="AA27" s="107"/>
      <c r="AB27" s="107"/>
      <c r="AC27" s="107"/>
      <c r="AD27" s="107"/>
      <c r="AE27" s="126"/>
      <c r="AF27" s="126"/>
      <c r="AG27" s="107"/>
      <c r="AH27" s="107"/>
      <c r="AI27" s="107"/>
      <c r="AJ27" s="88">
        <f t="shared" si="3"/>
        <v>0</v>
      </c>
      <c r="AK27" s="9">
        <f t="shared" si="4"/>
        <v>1</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2.355201150014E12</v>
      </c>
      <c r="C28" s="175" t="s">
        <v>147</v>
      </c>
      <c r="D28" s="181" t="s">
        <v>249</v>
      </c>
      <c r="E28" s="85"/>
      <c r="F28" s="85"/>
      <c r="G28" s="85"/>
      <c r="H28" s="85"/>
      <c r="I28" s="85"/>
      <c r="J28" s="85"/>
      <c r="K28" s="85"/>
      <c r="L28" s="85"/>
      <c r="M28" s="85"/>
      <c r="N28" s="85"/>
      <c r="O28" s="85"/>
      <c r="P28" s="86"/>
      <c r="Q28" s="87"/>
      <c r="R28" s="85"/>
      <c r="S28" s="109"/>
      <c r="T28" s="109"/>
      <c r="U28" s="109"/>
      <c r="V28" s="109"/>
      <c r="W28" s="109"/>
      <c r="X28" s="110"/>
      <c r="Y28" s="109"/>
      <c r="Z28" s="110"/>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2.355201150018E12</v>
      </c>
      <c r="C29" s="175" t="s">
        <v>593</v>
      </c>
      <c r="D29" s="181" t="s">
        <v>317</v>
      </c>
      <c r="E29" s="85"/>
      <c r="F29" s="87" t="s">
        <v>47</v>
      </c>
      <c r="G29" s="87" t="s">
        <v>49</v>
      </c>
      <c r="H29" s="87"/>
      <c r="I29" s="85"/>
      <c r="J29" s="85"/>
      <c r="K29" s="87"/>
      <c r="L29" s="87" t="s">
        <v>49</v>
      </c>
      <c r="M29" s="87" t="s">
        <v>49</v>
      </c>
      <c r="N29" s="85"/>
      <c r="O29" s="87" t="s">
        <v>47</v>
      </c>
      <c r="P29" s="86"/>
      <c r="Q29" s="87"/>
      <c r="R29" s="85"/>
      <c r="S29" s="87" t="s">
        <v>47</v>
      </c>
      <c r="T29" s="87" t="s">
        <v>49</v>
      </c>
      <c r="U29" s="87" t="s">
        <v>47</v>
      </c>
      <c r="V29" s="85"/>
      <c r="W29" s="85"/>
      <c r="X29" s="85"/>
      <c r="Y29" s="85"/>
      <c r="Z29" s="87"/>
      <c r="AA29" s="85"/>
      <c r="AB29" s="85"/>
      <c r="AC29" s="85"/>
      <c r="AD29" s="85"/>
      <c r="AE29" s="87"/>
      <c r="AF29" s="85"/>
      <c r="AG29" s="85"/>
      <c r="AH29" s="85"/>
      <c r="AI29" s="85"/>
      <c r="AJ29" s="88">
        <f t="shared" si="3"/>
        <v>4</v>
      </c>
      <c r="AK29" s="9">
        <f t="shared" si="4"/>
        <v>0</v>
      </c>
      <c r="AL29" s="9">
        <f t="shared" si="5"/>
        <v>4</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2.355201150078E12</v>
      </c>
      <c r="C30" s="175" t="s">
        <v>594</v>
      </c>
      <c r="D30" s="181" t="s">
        <v>253</v>
      </c>
      <c r="E30" s="85"/>
      <c r="F30" s="87" t="s">
        <v>49</v>
      </c>
      <c r="G30" s="87"/>
      <c r="H30" s="85"/>
      <c r="I30" s="87"/>
      <c r="J30" s="85"/>
      <c r="K30" s="85"/>
      <c r="L30" s="85"/>
      <c r="M30" s="85"/>
      <c r="N30" s="87"/>
      <c r="O30" s="85"/>
      <c r="P30" s="86"/>
      <c r="Q30" s="87"/>
      <c r="R30" s="85"/>
      <c r="S30" s="87"/>
      <c r="T30" s="85"/>
      <c r="U30" s="87"/>
      <c r="V30" s="87"/>
      <c r="W30" s="85"/>
      <c r="X30" s="87"/>
      <c r="Y30" s="87"/>
      <c r="Z30" s="85"/>
      <c r="AA30" s="85"/>
      <c r="AB30" s="87"/>
      <c r="AC30" s="87"/>
      <c r="AD30" s="85"/>
      <c r="AE30" s="87"/>
      <c r="AF30" s="85"/>
      <c r="AG30" s="85"/>
      <c r="AH30" s="85"/>
      <c r="AI30" s="85"/>
      <c r="AJ30" s="88">
        <f t="shared" si="3"/>
        <v>0</v>
      </c>
      <c r="AK30" s="9">
        <f t="shared" si="4"/>
        <v>0</v>
      </c>
      <c r="AL30" s="9">
        <f t="shared" si="5"/>
        <v>1</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2.355201150026E12</v>
      </c>
      <c r="C31" s="175" t="s">
        <v>139</v>
      </c>
      <c r="D31" s="181" t="s">
        <v>342</v>
      </c>
      <c r="E31" s="85"/>
      <c r="F31" s="85"/>
      <c r="G31" s="87"/>
      <c r="H31" s="85"/>
      <c r="I31" s="85"/>
      <c r="J31" s="85"/>
      <c r="K31" s="85"/>
      <c r="L31" s="87"/>
      <c r="M31" s="85"/>
      <c r="N31" s="85"/>
      <c r="O31" s="85"/>
      <c r="P31" s="86"/>
      <c r="Q31" s="85"/>
      <c r="R31" s="87"/>
      <c r="S31" s="85"/>
      <c r="T31" s="85"/>
      <c r="U31" s="85"/>
      <c r="V31" s="85"/>
      <c r="W31" s="85"/>
      <c r="X31" s="87"/>
      <c r="Y31" s="85"/>
      <c r="Z31" s="85"/>
      <c r="AA31" s="85"/>
      <c r="AB31" s="85"/>
      <c r="AC31" s="85"/>
      <c r="AD31" s="85"/>
      <c r="AE31" s="87"/>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v>2.355201150001E12</v>
      </c>
      <c r="C32" s="175" t="s">
        <v>595</v>
      </c>
      <c r="D32" s="181" t="s">
        <v>91</v>
      </c>
      <c r="E32" s="85"/>
      <c r="F32" s="85"/>
      <c r="G32" s="85"/>
      <c r="H32" s="87"/>
      <c r="I32" s="85"/>
      <c r="J32" s="85"/>
      <c r="K32" s="87"/>
      <c r="L32" s="87" t="s">
        <v>48</v>
      </c>
      <c r="M32" s="87" t="s">
        <v>49</v>
      </c>
      <c r="N32" s="85"/>
      <c r="O32" s="87"/>
      <c r="P32" s="89"/>
      <c r="Q32" s="85"/>
      <c r="R32" s="85"/>
      <c r="S32" s="87"/>
      <c r="T32" s="87"/>
      <c r="U32" s="87"/>
      <c r="V32" s="85"/>
      <c r="W32" s="87"/>
      <c r="X32" s="87"/>
      <c r="Y32" s="85"/>
      <c r="Z32" s="85"/>
      <c r="AA32" s="87"/>
      <c r="AB32" s="85"/>
      <c r="AC32" s="85"/>
      <c r="AD32" s="87"/>
      <c r="AE32" s="87"/>
      <c r="AF32" s="85"/>
      <c r="AG32" s="85"/>
      <c r="AH32" s="85"/>
      <c r="AI32" s="85"/>
      <c r="AJ32" s="88">
        <f t="shared" si="3"/>
        <v>0</v>
      </c>
      <c r="AK32" s="9">
        <f t="shared" si="4"/>
        <v>1</v>
      </c>
      <c r="AL32" s="9">
        <f t="shared" si="5"/>
        <v>1</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v>2.355201150081E12</v>
      </c>
      <c r="C33" s="175" t="s">
        <v>596</v>
      </c>
      <c r="D33" s="181" t="s">
        <v>322</v>
      </c>
      <c r="E33" s="85"/>
      <c r="F33" s="85"/>
      <c r="G33" s="87" t="s">
        <v>47</v>
      </c>
      <c r="H33" s="87" t="s">
        <v>47</v>
      </c>
      <c r="I33" s="85"/>
      <c r="J33" s="85"/>
      <c r="K33" s="85"/>
      <c r="L33" s="85"/>
      <c r="M33" s="85"/>
      <c r="N33" s="85"/>
      <c r="O33" s="85"/>
      <c r="P33" s="86" t="s">
        <v>48</v>
      </c>
      <c r="Q33" s="87"/>
      <c r="R33" s="85"/>
      <c r="S33" s="85"/>
      <c r="T33" s="87" t="s">
        <v>49</v>
      </c>
      <c r="U33" s="85"/>
      <c r="V33" s="85"/>
      <c r="W33" s="85"/>
      <c r="X33" s="85"/>
      <c r="Y33" s="85"/>
      <c r="Z33" s="85"/>
      <c r="AA33" s="85"/>
      <c r="AB33" s="85"/>
      <c r="AC33" s="85"/>
      <c r="AD33" s="85"/>
      <c r="AE33" s="85"/>
      <c r="AF33" s="85"/>
      <c r="AG33" s="87"/>
      <c r="AH33" s="85"/>
      <c r="AI33" s="85"/>
      <c r="AJ33" s="88">
        <f t="shared" si="3"/>
        <v>2</v>
      </c>
      <c r="AK33" s="9">
        <f t="shared" si="4"/>
        <v>1</v>
      </c>
      <c r="AL33" s="9">
        <f t="shared" si="5"/>
        <v>1</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71">
        <v>2.355201150017E12</v>
      </c>
      <c r="C34" s="175" t="s">
        <v>597</v>
      </c>
      <c r="D34" s="181" t="s">
        <v>551</v>
      </c>
      <c r="E34" s="85"/>
      <c r="F34" s="85"/>
      <c r="G34" s="85"/>
      <c r="H34" s="85"/>
      <c r="I34" s="85"/>
      <c r="J34" s="85"/>
      <c r="K34" s="85"/>
      <c r="L34" s="85"/>
      <c r="M34" s="85"/>
      <c r="N34" s="85"/>
      <c r="O34" s="85"/>
      <c r="P34" s="86" t="s">
        <v>48</v>
      </c>
      <c r="Q34" s="85"/>
      <c r="R34" s="85"/>
      <c r="S34" s="87"/>
      <c r="T34" s="85"/>
      <c r="U34" s="85"/>
      <c r="V34" s="85"/>
      <c r="W34" s="85"/>
      <c r="X34" s="87"/>
      <c r="Y34" s="85"/>
      <c r="Z34" s="85"/>
      <c r="AA34" s="85"/>
      <c r="AB34" s="85"/>
      <c r="AC34" s="85"/>
      <c r="AD34" s="85"/>
      <c r="AE34" s="85"/>
      <c r="AF34" s="85"/>
      <c r="AG34" s="85"/>
      <c r="AH34" s="85"/>
      <c r="AI34" s="85"/>
      <c r="AJ34" s="88">
        <f t="shared" si="3"/>
        <v>0</v>
      </c>
      <c r="AK34" s="9">
        <f t="shared" si="4"/>
        <v>1</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213"/>
      <c r="C35" s="175"/>
      <c r="D35" s="181"/>
      <c r="E35" s="87"/>
      <c r="F35" s="85"/>
      <c r="G35" s="87"/>
      <c r="H35" s="85"/>
      <c r="I35" s="85"/>
      <c r="J35" s="85"/>
      <c r="K35" s="87"/>
      <c r="L35" s="87"/>
      <c r="M35" s="85"/>
      <c r="N35" s="87"/>
      <c r="O35" s="87"/>
      <c r="P35" s="86"/>
      <c r="Q35" s="87"/>
      <c r="R35" s="87"/>
      <c r="S35" s="85"/>
      <c r="T35" s="87"/>
      <c r="U35" s="87"/>
      <c r="V35" s="87"/>
      <c r="W35" s="85"/>
      <c r="X35" s="87"/>
      <c r="Y35" s="87"/>
      <c r="Z35" s="85"/>
      <c r="AA35" s="85"/>
      <c r="AB35" s="85"/>
      <c r="AC35" s="87"/>
      <c r="AD35" s="87"/>
      <c r="AE35" s="87"/>
      <c r="AF35" s="85"/>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77"/>
      <c r="C36" s="178"/>
      <c r="D36" s="179"/>
      <c r="E36" s="87"/>
      <c r="F36" s="85"/>
      <c r="G36" s="85"/>
      <c r="H36" s="87"/>
      <c r="I36" s="87"/>
      <c r="J36" s="87"/>
      <c r="K36" s="87"/>
      <c r="L36" s="87"/>
      <c r="M36" s="85"/>
      <c r="N36" s="85"/>
      <c r="O36" s="85"/>
      <c r="P36" s="86"/>
      <c r="Q36" s="85"/>
      <c r="R36" s="85"/>
      <c r="S36" s="87"/>
      <c r="T36" s="85"/>
      <c r="U36" s="87"/>
      <c r="V36" s="85"/>
      <c r="W36" s="85"/>
      <c r="X36" s="87"/>
      <c r="Y36" s="85"/>
      <c r="Z36" s="87"/>
      <c r="AA36" s="87"/>
      <c r="AB36" s="85"/>
      <c r="AC36" s="85"/>
      <c r="AD36" s="87"/>
      <c r="AE36" s="87"/>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2">
        <v>31.0</v>
      </c>
      <c r="B37" s="214"/>
      <c r="C37" s="215"/>
      <c r="D37" s="216"/>
      <c r="E37" s="98"/>
      <c r="F37" s="96"/>
      <c r="G37" s="98"/>
      <c r="H37" s="98"/>
      <c r="I37" s="98"/>
      <c r="J37" s="96"/>
      <c r="K37" s="96"/>
      <c r="L37" s="98"/>
      <c r="M37" s="98"/>
      <c r="N37" s="98"/>
      <c r="O37" s="98"/>
      <c r="P37" s="111"/>
      <c r="Q37" s="96"/>
      <c r="R37" s="98"/>
      <c r="S37" s="98"/>
      <c r="T37" s="98"/>
      <c r="U37" s="98"/>
      <c r="V37" s="96"/>
      <c r="W37" s="96"/>
      <c r="X37" s="96"/>
      <c r="Y37" s="98"/>
      <c r="Z37" s="98"/>
      <c r="AA37" s="96"/>
      <c r="AB37" s="98"/>
      <c r="AC37" s="96"/>
      <c r="AD37" s="96"/>
      <c r="AE37" s="96"/>
      <c r="AF37" s="96"/>
      <c r="AG37" s="96"/>
      <c r="AH37" s="96"/>
      <c r="AI37" s="96"/>
      <c r="AJ37" s="99">
        <f t="shared" si="3"/>
        <v>0</v>
      </c>
      <c r="AK37" s="99">
        <f t="shared" si="4"/>
        <v>0</v>
      </c>
      <c r="AL37" s="99">
        <f t="shared" si="5"/>
        <v>0</v>
      </c>
      <c r="AM37" s="101"/>
      <c r="AN37" s="101"/>
      <c r="AO37" s="101"/>
      <c r="AP37" s="102"/>
      <c r="AQ37" s="102"/>
      <c r="AR37" s="102"/>
      <c r="AS37" s="102"/>
      <c r="AT37" s="102"/>
      <c r="AU37" s="102"/>
      <c r="AV37" s="102"/>
      <c r="AW37" s="102"/>
      <c r="AX37" s="102"/>
      <c r="AY37" s="102"/>
      <c r="AZ37" s="102"/>
      <c r="BA37" s="102"/>
      <c r="BB37" s="102"/>
      <c r="BC37" s="102"/>
      <c r="BD37" s="102"/>
      <c r="BE37" s="102"/>
      <c r="BF37" s="102"/>
    </row>
    <row r="38" ht="21.0" customHeight="1">
      <c r="A38" s="81">
        <v>32.0</v>
      </c>
      <c r="B38" s="177"/>
      <c r="C38" s="178"/>
      <c r="D38" s="179"/>
      <c r="E38" s="85"/>
      <c r="F38" s="85"/>
      <c r="G38" s="85"/>
      <c r="H38" s="85"/>
      <c r="I38" s="87"/>
      <c r="J38" s="87"/>
      <c r="K38" s="85"/>
      <c r="L38" s="85"/>
      <c r="M38" s="87"/>
      <c r="N38" s="85"/>
      <c r="O38" s="87"/>
      <c r="P38" s="86"/>
      <c r="Q38" s="85"/>
      <c r="R38" s="87"/>
      <c r="S38" s="87"/>
      <c r="T38" s="85"/>
      <c r="U38" s="87"/>
      <c r="V38" s="85"/>
      <c r="W38" s="87"/>
      <c r="X38" s="87"/>
      <c r="Y38" s="85"/>
      <c r="Z38" s="87"/>
      <c r="AA38" s="87"/>
      <c r="AB38" s="85"/>
      <c r="AC38" s="85"/>
      <c r="AD38" s="85"/>
      <c r="AE38" s="87"/>
      <c r="AF38" s="87"/>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6"/>
      <c r="C39" s="157"/>
      <c r="D39" s="158"/>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6"/>
      <c r="C40" s="157"/>
      <c r="D40" s="158"/>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6"/>
      <c r="C41" s="157"/>
      <c r="D41" s="158"/>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6"/>
      <c r="C42" s="157"/>
      <c r="D42" s="158"/>
      <c r="E42" s="87"/>
      <c r="F42" s="85"/>
      <c r="G42" s="87"/>
      <c r="H42" s="85"/>
      <c r="I42" s="85"/>
      <c r="J42" s="87"/>
      <c r="K42" s="87"/>
      <c r="L42" s="87"/>
      <c r="M42" s="85"/>
      <c r="N42" s="87"/>
      <c r="O42" s="85"/>
      <c r="P42" s="89"/>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6"/>
      <c r="C43" s="157"/>
      <c r="D43" s="158"/>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6"/>
      <c r="C44" s="157"/>
      <c r="D44" s="158"/>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24</v>
      </c>
      <c r="AK60" s="88">
        <f t="shared" si="6"/>
        <v>6</v>
      </c>
      <c r="AL60" s="88">
        <f t="shared" si="6"/>
        <v>12</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9 H6 I6:I44 J6:J59 K6:L44 M6:N59 O6:P6 Q6:AI59">
    <cfRule type="expression" dxfId="0" priority="3">
      <formula>IF(E$6="CN",1,0)</formula>
    </cfRule>
  </conditionalFormatting>
  <conditionalFormatting sqref="E6:G59 H6 I6:N59 O6:P6 Q6:AI59">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CKCT23.2!AJ42</f>
        <v>0</v>
      </c>
      <c r="E5" s="15">
        <f>CKCT23.2!AK42</f>
        <v>20</v>
      </c>
      <c r="F5" s="15">
        <f>CKCT23.2!AL42</f>
        <v>15</v>
      </c>
      <c r="G5" s="13">
        <v>1.0</v>
      </c>
      <c r="H5" s="14" t="s">
        <v>11</v>
      </c>
      <c r="I5" s="13"/>
      <c r="J5" s="16">
        <f>'ĐCN23.2'!AJ60</f>
        <v>0</v>
      </c>
      <c r="K5" s="16">
        <f>'ĐCN23.2'!AK60</f>
        <v>35</v>
      </c>
      <c r="L5" s="16">
        <f>'ĐCN23.2'!AL60</f>
        <v>13</v>
      </c>
      <c r="M5" s="13">
        <v>1.0</v>
      </c>
      <c r="N5" s="14" t="s">
        <v>12</v>
      </c>
      <c r="O5" s="13"/>
      <c r="P5" s="15">
        <f>KTDN23!AJ42</f>
        <v>15</v>
      </c>
      <c r="Q5" s="15">
        <f>KTDN23!AK42</f>
        <v>16</v>
      </c>
      <c r="R5" s="15">
        <f>KTDN23!AL42</f>
        <v>11</v>
      </c>
      <c r="S5" s="13">
        <v>1.0</v>
      </c>
      <c r="T5" s="14" t="s">
        <v>13</v>
      </c>
      <c r="U5" s="13"/>
      <c r="V5" s="15">
        <f>KTDN23!AJ42</f>
        <v>15</v>
      </c>
      <c r="W5" s="17">
        <f>KTDN23!AK42</f>
        <v>16</v>
      </c>
      <c r="X5" s="18">
        <f>KTDN23!AL42</f>
        <v>11</v>
      </c>
      <c r="Y5" s="19"/>
    </row>
    <row r="6" ht="20.25" customHeight="1">
      <c r="A6" s="13">
        <v>2.0</v>
      </c>
      <c r="B6" s="14" t="s">
        <v>14</v>
      </c>
      <c r="C6" s="13"/>
      <c r="D6" s="15">
        <f>'CKĐL23'!AJ60</f>
        <v>24</v>
      </c>
      <c r="E6" s="15">
        <f>'CKĐL23'!AK60</f>
        <v>6</v>
      </c>
      <c r="F6" s="15">
        <f>'CKĐL23'!AL60</f>
        <v>12</v>
      </c>
      <c r="G6" s="13">
        <v>2.0</v>
      </c>
      <c r="H6" s="14" t="s">
        <v>15</v>
      </c>
      <c r="I6" s="13"/>
      <c r="J6" s="16">
        <f>'ĐCN23.3'!AJ60</f>
        <v>0</v>
      </c>
      <c r="K6" s="16">
        <f>'ĐCN23.3'!AK60</f>
        <v>0</v>
      </c>
      <c r="L6" s="16">
        <f>'ĐCN23.3'!AL60</f>
        <v>0</v>
      </c>
      <c r="M6" s="13">
        <v>2.0</v>
      </c>
      <c r="N6" s="14" t="s">
        <v>16</v>
      </c>
      <c r="O6" s="13"/>
      <c r="P6" s="15">
        <f>LGT23.2!AJ42</f>
        <v>17</v>
      </c>
      <c r="Q6" s="15">
        <f>LGT23.2!AK42</f>
        <v>15</v>
      </c>
      <c r="R6" s="15">
        <f>LGT23.2!AL42</f>
        <v>9</v>
      </c>
      <c r="S6" s="13">
        <v>2.0</v>
      </c>
      <c r="T6" s="14" t="s">
        <v>17</v>
      </c>
      <c r="U6" s="13"/>
      <c r="V6" s="15">
        <f>'TKĐH23.5'!AJ60</f>
        <v>13</v>
      </c>
      <c r="W6" s="15">
        <f>'TKĐH23.5'!AK60</f>
        <v>5</v>
      </c>
      <c r="X6" s="15">
        <f>'TKĐH23.5'!AL60</f>
        <v>32</v>
      </c>
      <c r="Y6" s="19"/>
    </row>
    <row r="7" ht="20.25" customHeight="1">
      <c r="A7" s="13">
        <v>3.0</v>
      </c>
      <c r="B7" s="14" t="s">
        <v>18</v>
      </c>
      <c r="C7" s="13"/>
      <c r="D7" s="15">
        <f>CNOT23.1!AJ52</f>
        <v>6</v>
      </c>
      <c r="E7" s="15">
        <f>CNOT23.1!AK52</f>
        <v>28</v>
      </c>
      <c r="F7" s="15">
        <f>CNOT23.1!AL52</f>
        <v>0</v>
      </c>
      <c r="G7" s="13">
        <v>3.0</v>
      </c>
      <c r="H7" s="14" t="s">
        <v>19</v>
      </c>
      <c r="I7" s="13"/>
      <c r="J7" s="16">
        <f>'TBN23'!AJ60</f>
        <v>34</v>
      </c>
      <c r="K7" s="16">
        <f>'TBN23'!AK60</f>
        <v>12</v>
      </c>
      <c r="L7" s="16">
        <f>'TBN23'!AL60</f>
        <v>15</v>
      </c>
      <c r="M7" s="13">
        <v>3.0</v>
      </c>
      <c r="N7" s="14" t="s">
        <v>20</v>
      </c>
      <c r="O7" s="13"/>
      <c r="P7" s="15">
        <f>BHST23!AJ42</f>
        <v>0</v>
      </c>
      <c r="Q7" s="15">
        <f>BHST23!AK42</f>
        <v>5</v>
      </c>
      <c r="R7" s="15">
        <f>BHST23!AL42</f>
        <v>2</v>
      </c>
      <c r="S7" s="13">
        <v>3.0</v>
      </c>
      <c r="T7" s="14" t="s">
        <v>21</v>
      </c>
      <c r="U7" s="13"/>
      <c r="V7" s="15">
        <f>'CĐT23'!AJ42</f>
        <v>4</v>
      </c>
      <c r="W7" s="15">
        <f>'CĐT23'!AK42</f>
        <v>5</v>
      </c>
      <c r="X7" s="15">
        <f>'CĐT23'!AL42</f>
        <v>0</v>
      </c>
      <c r="Y7" s="19"/>
    </row>
    <row r="8" ht="20.25" customHeight="1">
      <c r="A8" s="13">
        <v>4.0</v>
      </c>
      <c r="B8" s="14" t="s">
        <v>22</v>
      </c>
      <c r="C8" s="13"/>
      <c r="D8" s="15">
        <f>CNOT23.2!AJ52</f>
        <v>0</v>
      </c>
      <c r="E8" s="15">
        <f>CNOT23.2!AK52</f>
        <v>18</v>
      </c>
      <c r="F8" s="15">
        <f>CNOT23.2!AL52</f>
        <v>27</v>
      </c>
      <c r="G8" s="13">
        <v>4.0</v>
      </c>
      <c r="H8" s="14" t="s">
        <v>23</v>
      </c>
      <c r="I8" s="13"/>
      <c r="J8" s="16">
        <f>TKTT23!AJ42</f>
        <v>63</v>
      </c>
      <c r="K8" s="16">
        <f>TKTT23!AK42</f>
        <v>5</v>
      </c>
      <c r="L8" s="16">
        <f>TKTT23!AL42</f>
        <v>7</v>
      </c>
      <c r="M8" s="13">
        <v>4.0</v>
      </c>
      <c r="N8" s="14"/>
      <c r="O8" s="13"/>
      <c r="P8" s="15"/>
      <c r="Q8" s="17"/>
      <c r="R8" s="18"/>
      <c r="S8" s="13">
        <v>4.0</v>
      </c>
      <c r="T8" s="14" t="s">
        <v>24</v>
      </c>
      <c r="U8" s="13"/>
      <c r="V8" s="15">
        <f>'TTĐPT23'!AJ47</f>
        <v>45</v>
      </c>
      <c r="W8" s="15">
        <f>'TTĐPT23'!AK47</f>
        <v>12</v>
      </c>
      <c r="X8" s="15">
        <f>'TTĐPT23'!AL47</f>
        <v>12</v>
      </c>
      <c r="Y8" s="19"/>
    </row>
    <row r="9" ht="20.25" customHeight="1">
      <c r="A9" s="13">
        <v>5.0</v>
      </c>
      <c r="B9" s="14"/>
      <c r="C9" s="13"/>
      <c r="D9" s="15"/>
      <c r="E9" s="15"/>
      <c r="F9" s="15"/>
      <c r="G9" s="13">
        <v>5.0</v>
      </c>
      <c r="H9" s="14" t="s">
        <v>25</v>
      </c>
      <c r="I9" s="13"/>
      <c r="J9" s="16">
        <f>'CSSĐ23.1'!AJ60</f>
        <v>0</v>
      </c>
      <c r="K9" s="16">
        <f>'CSSĐ23.1'!AK60</f>
        <v>0</v>
      </c>
      <c r="L9" s="16">
        <f>'CSSĐ23.1'!AL60</f>
        <v>0</v>
      </c>
      <c r="M9" s="13">
        <v>5.0</v>
      </c>
      <c r="N9" s="20"/>
      <c r="O9" s="20"/>
      <c r="P9" s="20"/>
      <c r="Q9" s="20"/>
      <c r="R9" s="20"/>
      <c r="S9" s="13">
        <v>5.0</v>
      </c>
      <c r="T9" s="14"/>
      <c r="U9" s="13"/>
      <c r="V9" s="15"/>
      <c r="W9" s="15"/>
      <c r="X9" s="15"/>
      <c r="Y9" s="19"/>
    </row>
    <row r="10" ht="20.25" customHeight="1">
      <c r="A10" s="13">
        <v>6.0</v>
      </c>
      <c r="B10" s="21"/>
      <c r="C10" s="20"/>
      <c r="D10" s="15"/>
      <c r="E10" s="15"/>
      <c r="F10" s="15"/>
      <c r="G10" s="13">
        <v>6.0</v>
      </c>
      <c r="H10" s="14" t="s">
        <v>26</v>
      </c>
      <c r="I10" s="13"/>
      <c r="J10" s="16">
        <f>'CSSĐ23.2'!AJ52</f>
        <v>16</v>
      </c>
      <c r="K10" s="16">
        <f>'CSSĐ23.2'!AK52</f>
        <v>7</v>
      </c>
      <c r="L10" s="16">
        <f>'CSSĐ23.2'!AL52</f>
        <v>11</v>
      </c>
      <c r="M10" s="13">
        <v>6.0</v>
      </c>
      <c r="N10" s="20"/>
      <c r="O10" s="20"/>
      <c r="P10" s="20"/>
      <c r="Q10" s="20"/>
      <c r="R10" s="20"/>
      <c r="S10" s="13">
        <v>6.0</v>
      </c>
      <c r="T10" s="14"/>
      <c r="U10" s="13"/>
      <c r="V10" s="15"/>
      <c r="W10" s="15"/>
      <c r="X10" s="15"/>
      <c r="Y10" s="19"/>
    </row>
    <row r="11" ht="20.25" customHeight="1">
      <c r="A11" s="13">
        <v>7.0</v>
      </c>
      <c r="B11" s="14"/>
      <c r="C11" s="13"/>
      <c r="D11" s="15"/>
      <c r="E11" s="22"/>
      <c r="F11" s="23"/>
      <c r="G11" s="13">
        <v>7.0</v>
      </c>
      <c r="H11" s="21" t="s">
        <v>27</v>
      </c>
      <c r="I11" s="20"/>
      <c r="J11" s="16">
        <f>KTML23!AJ42</f>
        <v>14</v>
      </c>
      <c r="K11" s="16">
        <f>KTML23!AK42</f>
        <v>11</v>
      </c>
      <c r="L11" s="16">
        <f>KTML23!AL42</f>
        <v>0</v>
      </c>
      <c r="M11" s="13">
        <v>7.0</v>
      </c>
      <c r="N11" s="24"/>
      <c r="O11" s="25"/>
      <c r="P11" s="26"/>
      <c r="Q11" s="27"/>
      <c r="R11" s="28"/>
      <c r="S11" s="13">
        <v>7.0</v>
      </c>
      <c r="T11" s="14"/>
      <c r="U11" s="13"/>
      <c r="V11" s="15"/>
      <c r="W11" s="15"/>
      <c r="X11" s="15"/>
      <c r="Y11" s="19"/>
    </row>
    <row r="12" ht="20.25" customHeight="1">
      <c r="A12" s="13">
        <v>8.0</v>
      </c>
      <c r="B12" s="14"/>
      <c r="C12" s="13"/>
      <c r="D12" s="15"/>
      <c r="E12" s="22"/>
      <c r="F12" s="23"/>
      <c r="G12" s="13">
        <v>8.0</v>
      </c>
      <c r="H12" s="14" t="s">
        <v>28</v>
      </c>
      <c r="I12" s="13"/>
      <c r="J12" s="16">
        <f>NHKS23!AJ47</f>
        <v>0</v>
      </c>
      <c r="K12" s="16">
        <f>NHKS23!AK47</f>
        <v>16</v>
      </c>
      <c r="L12" s="16">
        <f>NHKS23!AL47</f>
        <v>32</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29</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30</v>
      </c>
      <c r="B18" s="33"/>
      <c r="C18" s="33"/>
      <c r="D18" s="36"/>
      <c r="E18" s="37">
        <f>SUM(D5:D16)</f>
        <v>30</v>
      </c>
      <c r="F18" s="34"/>
      <c r="G18" s="38" t="s">
        <v>31</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72</v>
      </c>
      <c r="B19" s="33"/>
      <c r="C19" s="33"/>
      <c r="D19" s="33"/>
      <c r="E19" s="33"/>
      <c r="F19" s="34"/>
      <c r="G19" s="41" t="s">
        <v>30</v>
      </c>
      <c r="H19" s="33"/>
      <c r="I19" s="33"/>
      <c r="J19" s="36"/>
      <c r="K19" s="37">
        <f>SUM(J5:J17)</f>
        <v>127</v>
      </c>
      <c r="L19" s="34"/>
      <c r="M19" s="32" t="s">
        <v>32</v>
      </c>
      <c r="N19" s="33"/>
      <c r="O19" s="33"/>
      <c r="P19" s="33"/>
      <c r="Q19" s="33"/>
      <c r="R19" s="34"/>
      <c r="S19" s="13">
        <v>15.0</v>
      </c>
      <c r="T19" s="14"/>
      <c r="U19" s="13"/>
      <c r="V19" s="15"/>
      <c r="W19" s="22"/>
      <c r="X19" s="31"/>
      <c r="Y19" s="19"/>
    </row>
    <row r="20" ht="21.0" customHeight="1">
      <c r="A20" s="42" t="str">
        <f>"Tổng HS đi học trễ "&amp;SUM(F5:F9)+SUM(F5:F16)</f>
        <v>Tổng HS đi học trễ 108</v>
      </c>
      <c r="B20" s="33"/>
      <c r="C20" s="33"/>
      <c r="D20" s="33"/>
      <c r="E20" s="33"/>
      <c r="F20" s="34"/>
      <c r="G20" s="40" t="str">
        <f>"Tổng HS vắng có phép "&amp; SUM(K5:K17)</f>
        <v>Tổng HS vắng có phép 86</v>
      </c>
      <c r="H20" s="33"/>
      <c r="I20" s="33"/>
      <c r="J20" s="33"/>
      <c r="K20" s="33"/>
      <c r="L20" s="36"/>
      <c r="M20" s="41" t="s">
        <v>33</v>
      </c>
      <c r="N20" s="33"/>
      <c r="O20" s="33"/>
      <c r="P20" s="36"/>
      <c r="Q20" s="37">
        <f>SUM(P5:P18)</f>
        <v>32</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78</v>
      </c>
      <c r="H21" s="45"/>
      <c r="I21" s="45"/>
      <c r="J21" s="45"/>
      <c r="K21" s="45"/>
      <c r="L21" s="46"/>
      <c r="M21" s="40" t="str">
        <f>"Tổng HS vắng có phép "&amp;SUM(Q5:Q18)</f>
        <v>Tổng HS vắng có phép 36</v>
      </c>
      <c r="N21" s="33"/>
      <c r="O21" s="33"/>
      <c r="P21" s="33"/>
      <c r="Q21" s="33"/>
      <c r="R21" s="34"/>
      <c r="S21" s="38" t="s">
        <v>34</v>
      </c>
      <c r="T21" s="6"/>
      <c r="U21" s="6"/>
      <c r="V21" s="6"/>
      <c r="W21" s="6"/>
      <c r="X21" s="39"/>
      <c r="Y21" s="43"/>
    </row>
    <row r="22" ht="24.75" customHeight="1">
      <c r="A22" s="47"/>
      <c r="B22" s="48"/>
      <c r="C22" s="48"/>
      <c r="D22" s="48"/>
      <c r="E22" s="48"/>
      <c r="F22" s="48"/>
      <c r="G22" s="48"/>
      <c r="H22" s="48"/>
      <c r="I22" s="48"/>
      <c r="J22" s="49"/>
      <c r="K22" s="50">
        <f>SUM(D5:D16)+SUM(J5:J17)+SUM(P5:P18)+SUM(V5:V20)</f>
        <v>266</v>
      </c>
      <c r="L22" s="49"/>
      <c r="M22" s="42" t="str">
        <f>"Tổng HS đi học trễ "&amp;SUM(R5:R18)</f>
        <v>Tổng HS đi học trễ 22</v>
      </c>
      <c r="N22" s="33"/>
      <c r="O22" s="33"/>
      <c r="P22" s="33"/>
      <c r="Q22" s="33"/>
      <c r="R22" s="34"/>
      <c r="S22" s="41" t="s">
        <v>33</v>
      </c>
      <c r="T22" s="33"/>
      <c r="U22" s="33"/>
      <c r="V22" s="36"/>
      <c r="W22" s="37">
        <f>SUM(V5:V20)</f>
        <v>77</v>
      </c>
      <c r="X22" s="34"/>
      <c r="Y22" s="51"/>
    </row>
    <row r="23" ht="24.75" customHeight="1">
      <c r="A23" s="3"/>
      <c r="B23" s="52" t="s">
        <v>35</v>
      </c>
      <c r="C23" s="48"/>
      <c r="D23" s="48"/>
      <c r="E23" s="48"/>
      <c r="F23" s="48"/>
      <c r="G23" s="48"/>
      <c r="H23" s="48"/>
      <c r="I23" s="48"/>
      <c r="J23" s="48"/>
      <c r="K23" s="48"/>
      <c r="L23" s="48"/>
      <c r="M23" s="49"/>
      <c r="N23" s="53">
        <f>SUM(E5:E16)+SUM(K5:K17)+SUM(Q5:Q18)+SUM(W5:W20)</f>
        <v>232</v>
      </c>
      <c r="O23" s="49"/>
      <c r="P23" s="54"/>
      <c r="Q23" s="55"/>
      <c r="R23" s="56"/>
      <c r="S23" s="40" t="str">
        <f>"Tổng HS vắng có phép "&amp; SUM(W5:W20)</f>
        <v>Tổng HS vắng có phép 38</v>
      </c>
      <c r="T23" s="33"/>
      <c r="U23" s="33"/>
      <c r="V23" s="33"/>
      <c r="W23" s="33"/>
      <c r="X23" s="34"/>
      <c r="Y23" s="3"/>
    </row>
    <row r="24" ht="24.75" customHeight="1">
      <c r="A24" s="57"/>
      <c r="B24" s="58"/>
      <c r="C24" s="12"/>
      <c r="D24" s="59" t="s">
        <v>36</v>
      </c>
      <c r="E24" s="48"/>
      <c r="F24" s="48"/>
      <c r="G24" s="48"/>
      <c r="H24" s="48"/>
      <c r="I24" s="48"/>
      <c r="J24" s="48"/>
      <c r="K24" s="48"/>
      <c r="L24" s="48"/>
      <c r="M24" s="48"/>
      <c r="N24" s="49"/>
      <c r="O24" s="60">
        <f>SUM(F5:F16)+SUM(L5:L17)+SUM(R5:R18)+SUM(X5:X20)</f>
        <v>209</v>
      </c>
      <c r="P24" s="48"/>
      <c r="Q24" s="48"/>
      <c r="R24" s="61"/>
      <c r="S24" s="42" t="str">
        <f>"Tổng HS đi học trễ "&amp; SUM(X5:X20)</f>
        <v>Tổng HS đi học trễ 55</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598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2.355102160007E12</v>
      </c>
      <c r="C7" s="162" t="s">
        <v>341</v>
      </c>
      <c r="D7" s="163" t="s">
        <v>51</v>
      </c>
      <c r="E7" s="87" t="s">
        <v>48</v>
      </c>
      <c r="F7" s="85"/>
      <c r="G7" s="85"/>
      <c r="H7" s="85"/>
      <c r="I7" s="85"/>
      <c r="J7" s="85"/>
      <c r="K7" s="85"/>
      <c r="L7" s="85"/>
      <c r="M7" s="85"/>
      <c r="N7" s="85"/>
      <c r="O7" s="87"/>
      <c r="P7" s="89"/>
      <c r="Q7" s="87"/>
      <c r="R7" s="85"/>
      <c r="S7" s="85"/>
      <c r="T7" s="87" t="s">
        <v>48</v>
      </c>
      <c r="U7" s="87" t="s">
        <v>48</v>
      </c>
      <c r="V7" s="85"/>
      <c r="W7" s="85"/>
      <c r="X7" s="85"/>
      <c r="Y7" s="85"/>
      <c r="Z7" s="85"/>
      <c r="AA7" s="85"/>
      <c r="AB7" s="85"/>
      <c r="AC7" s="87"/>
      <c r="AD7" s="87"/>
      <c r="AE7" s="85"/>
      <c r="AF7" s="85"/>
      <c r="AG7" s="87"/>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2</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2.355102160025E12</v>
      </c>
      <c r="C8" s="83" t="s">
        <v>554</v>
      </c>
      <c r="D8" s="84" t="s">
        <v>51</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2.355102160074E12</v>
      </c>
      <c r="C9" s="83" t="s">
        <v>599</v>
      </c>
      <c r="D9" s="84" t="s">
        <v>54</v>
      </c>
      <c r="E9" s="87" t="s">
        <v>48</v>
      </c>
      <c r="F9" s="87" t="s">
        <v>48</v>
      </c>
      <c r="G9" s="87"/>
      <c r="H9" s="87" t="s">
        <v>48</v>
      </c>
      <c r="I9" s="87"/>
      <c r="J9" s="85"/>
      <c r="K9" s="85"/>
      <c r="L9" s="87" t="s">
        <v>48</v>
      </c>
      <c r="M9" s="87"/>
      <c r="N9" s="87"/>
      <c r="O9" s="87" t="s">
        <v>48</v>
      </c>
      <c r="P9" s="86" t="s">
        <v>47</v>
      </c>
      <c r="Q9" s="85"/>
      <c r="R9" s="85"/>
      <c r="S9" s="85"/>
      <c r="T9" s="85"/>
      <c r="U9" s="85"/>
      <c r="V9" s="85"/>
      <c r="W9" s="85"/>
      <c r="X9" s="85"/>
      <c r="Y9" s="85"/>
      <c r="Z9" s="85"/>
      <c r="AA9" s="85"/>
      <c r="AB9" s="87"/>
      <c r="AC9" s="85"/>
      <c r="AD9" s="85"/>
      <c r="AE9" s="85"/>
      <c r="AF9" s="85"/>
      <c r="AG9" s="85"/>
      <c r="AH9" s="85"/>
      <c r="AI9" s="85"/>
      <c r="AJ9" s="88">
        <f t="shared" si="3"/>
        <v>1</v>
      </c>
      <c r="AK9" s="9">
        <f t="shared" si="4"/>
        <v>4</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2.355102160012E12</v>
      </c>
      <c r="C10" s="83" t="s">
        <v>600</v>
      </c>
      <c r="D10" s="84" t="s">
        <v>358</v>
      </c>
      <c r="E10" s="87" t="s">
        <v>48</v>
      </c>
      <c r="F10" s="85"/>
      <c r="G10" s="85"/>
      <c r="H10" s="85"/>
      <c r="I10" s="87"/>
      <c r="J10" s="85"/>
      <c r="K10" s="87"/>
      <c r="L10" s="87" t="s">
        <v>48</v>
      </c>
      <c r="M10" s="85"/>
      <c r="N10" s="85"/>
      <c r="O10" s="87" t="s">
        <v>48</v>
      </c>
      <c r="P10" s="86"/>
      <c r="Q10" s="87"/>
      <c r="R10" s="85"/>
      <c r="S10" s="87" t="s">
        <v>48</v>
      </c>
      <c r="T10" s="85"/>
      <c r="U10" s="87" t="s">
        <v>48</v>
      </c>
      <c r="V10" s="87"/>
      <c r="W10" s="87"/>
      <c r="X10" s="85"/>
      <c r="Y10" s="85"/>
      <c r="Z10" s="87"/>
      <c r="AA10" s="85"/>
      <c r="AB10" s="87"/>
      <c r="AC10" s="87"/>
      <c r="AD10" s="85"/>
      <c r="AE10" s="87"/>
      <c r="AF10" s="87"/>
      <c r="AG10" s="85"/>
      <c r="AH10" s="85"/>
      <c r="AI10" s="85"/>
      <c r="AJ10" s="88">
        <f t="shared" si="3"/>
        <v>0</v>
      </c>
      <c r="AK10" s="9">
        <f t="shared" si="4"/>
        <v>4</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2.355102160031E12</v>
      </c>
      <c r="C11" s="83" t="s">
        <v>601</v>
      </c>
      <c r="D11" s="84" t="s">
        <v>149</v>
      </c>
      <c r="E11" s="85"/>
      <c r="F11" s="87"/>
      <c r="G11" s="85"/>
      <c r="H11" s="85"/>
      <c r="I11" s="87"/>
      <c r="J11" s="87"/>
      <c r="K11" s="85"/>
      <c r="L11" s="87"/>
      <c r="M11" s="85"/>
      <c r="N11" s="85"/>
      <c r="O11" s="87"/>
      <c r="P11" s="89"/>
      <c r="Q11" s="85"/>
      <c r="R11" s="85"/>
      <c r="S11" s="85"/>
      <c r="T11" s="85"/>
      <c r="U11" s="85"/>
      <c r="V11" s="87"/>
      <c r="W11" s="85"/>
      <c r="X11" s="85"/>
      <c r="Y11" s="85"/>
      <c r="Z11" s="85"/>
      <c r="AA11" s="85"/>
      <c r="AB11" s="85"/>
      <c r="AC11" s="87"/>
      <c r="AD11" s="87"/>
      <c r="AE11" s="87"/>
      <c r="AF11" s="85"/>
      <c r="AG11" s="87"/>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2.35510216001E12</v>
      </c>
      <c r="C12" s="83" t="s">
        <v>602</v>
      </c>
      <c r="D12" s="84" t="s">
        <v>149</v>
      </c>
      <c r="E12" s="87" t="s">
        <v>48</v>
      </c>
      <c r="F12" s="87" t="s">
        <v>48</v>
      </c>
      <c r="G12" s="87" t="s">
        <v>47</v>
      </c>
      <c r="H12" s="87" t="s">
        <v>48</v>
      </c>
      <c r="I12" s="87" t="s">
        <v>47</v>
      </c>
      <c r="J12" s="85"/>
      <c r="K12" s="85"/>
      <c r="L12" s="85"/>
      <c r="M12" s="85"/>
      <c r="N12" s="85"/>
      <c r="O12" s="87"/>
      <c r="P12" s="89"/>
      <c r="Q12" s="85"/>
      <c r="R12" s="85"/>
      <c r="S12" s="85"/>
      <c r="T12" s="85"/>
      <c r="U12" s="85"/>
      <c r="V12" s="85"/>
      <c r="W12" s="85"/>
      <c r="X12" s="85"/>
      <c r="Y12" s="85"/>
      <c r="Z12" s="87"/>
      <c r="AA12" s="85"/>
      <c r="AB12" s="85"/>
      <c r="AC12" s="85"/>
      <c r="AD12" s="85"/>
      <c r="AE12" s="85"/>
      <c r="AF12" s="85"/>
      <c r="AG12" s="85"/>
      <c r="AH12" s="85"/>
      <c r="AI12" s="85"/>
      <c r="AJ12" s="88">
        <f t="shared" si="3"/>
        <v>2</v>
      </c>
      <c r="AK12" s="9">
        <f t="shared" si="4"/>
        <v>2</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2.355102160033E12</v>
      </c>
      <c r="C13" s="83" t="s">
        <v>603</v>
      </c>
      <c r="D13" s="84" t="s">
        <v>536</v>
      </c>
      <c r="E13" s="87"/>
      <c r="F13" s="85"/>
      <c r="G13" s="85"/>
      <c r="H13" s="87"/>
      <c r="I13" s="87"/>
      <c r="J13" s="87"/>
      <c r="K13" s="87"/>
      <c r="L13" s="87"/>
      <c r="M13" s="85"/>
      <c r="N13" s="87"/>
      <c r="O13" s="87"/>
      <c r="P13" s="86"/>
      <c r="Q13" s="87"/>
      <c r="R13" s="85"/>
      <c r="S13" s="87"/>
      <c r="T13" s="85"/>
      <c r="U13" s="85"/>
      <c r="V13" s="87"/>
      <c r="W13" s="85"/>
      <c r="X13" s="87"/>
      <c r="Y13" s="85"/>
      <c r="Z13" s="87"/>
      <c r="AA13" s="85"/>
      <c r="AB13" s="85"/>
      <c r="AC13" s="87"/>
      <c r="AD13" s="85"/>
      <c r="AE13" s="87"/>
      <c r="AF13" s="87"/>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2.355102160015E12</v>
      </c>
      <c r="C14" s="83" t="s">
        <v>604</v>
      </c>
      <c r="D14" s="84" t="s">
        <v>225</v>
      </c>
      <c r="E14" s="87"/>
      <c r="F14" s="87" t="s">
        <v>48</v>
      </c>
      <c r="G14" s="87"/>
      <c r="H14" s="85"/>
      <c r="I14" s="87" t="s">
        <v>47</v>
      </c>
      <c r="J14" s="85"/>
      <c r="K14" s="85"/>
      <c r="L14" s="85"/>
      <c r="M14" s="85"/>
      <c r="N14" s="85"/>
      <c r="O14" s="87"/>
      <c r="P14" s="86"/>
      <c r="Q14" s="87"/>
      <c r="R14" s="85"/>
      <c r="S14" s="85"/>
      <c r="T14" s="87"/>
      <c r="U14" s="85"/>
      <c r="V14" s="85"/>
      <c r="W14" s="85"/>
      <c r="X14" s="85"/>
      <c r="Y14" s="85"/>
      <c r="Z14" s="87"/>
      <c r="AA14" s="85"/>
      <c r="AB14" s="85"/>
      <c r="AC14" s="85"/>
      <c r="AD14" s="87"/>
      <c r="AE14" s="87"/>
      <c r="AF14" s="87"/>
      <c r="AG14" s="87"/>
      <c r="AH14" s="85"/>
      <c r="AI14" s="85"/>
      <c r="AJ14" s="88">
        <f t="shared" si="3"/>
        <v>1</v>
      </c>
      <c r="AK14" s="9">
        <f t="shared" si="4"/>
        <v>1</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2.355102160003E12</v>
      </c>
      <c r="C15" s="83" t="s">
        <v>472</v>
      </c>
      <c r="D15" s="84" t="s">
        <v>179</v>
      </c>
      <c r="E15" s="85"/>
      <c r="F15" s="85"/>
      <c r="G15" s="87"/>
      <c r="H15" s="85"/>
      <c r="I15" s="85"/>
      <c r="J15" s="85"/>
      <c r="K15" s="85"/>
      <c r="L15" s="87"/>
      <c r="M15" s="85"/>
      <c r="N15" s="85"/>
      <c r="O15" s="85"/>
      <c r="P15" s="89"/>
      <c r="Q15" s="85"/>
      <c r="R15" s="85"/>
      <c r="S15" s="87"/>
      <c r="T15" s="85"/>
      <c r="U15" s="85"/>
      <c r="V15" s="87"/>
      <c r="W15" s="87"/>
      <c r="X15" s="85"/>
      <c r="Y15" s="85"/>
      <c r="Z15" s="85"/>
      <c r="AA15" s="85"/>
      <c r="AB15" s="87"/>
      <c r="AC15" s="85"/>
      <c r="AD15" s="85"/>
      <c r="AE15" s="87"/>
      <c r="AF15" s="85"/>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2.355102160021E12</v>
      </c>
      <c r="C16" s="83" t="s">
        <v>472</v>
      </c>
      <c r="D16" s="84" t="s">
        <v>179</v>
      </c>
      <c r="E16" s="85"/>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2.355102160013E12</v>
      </c>
      <c r="C17" s="83" t="s">
        <v>62</v>
      </c>
      <c r="D17" s="84" t="s">
        <v>179</v>
      </c>
      <c r="E17" s="87" t="s">
        <v>48</v>
      </c>
      <c r="F17" s="85"/>
      <c r="G17" s="85"/>
      <c r="H17" s="85"/>
      <c r="I17" s="85"/>
      <c r="J17" s="85"/>
      <c r="K17" s="85"/>
      <c r="L17" s="85"/>
      <c r="M17" s="85"/>
      <c r="N17" s="87" t="s">
        <v>48</v>
      </c>
      <c r="O17" s="87" t="s">
        <v>48</v>
      </c>
      <c r="P17" s="86"/>
      <c r="Q17" s="85"/>
      <c r="R17" s="85"/>
      <c r="S17" s="85"/>
      <c r="T17" s="87" t="s">
        <v>48</v>
      </c>
      <c r="U17" s="85"/>
      <c r="V17" s="85"/>
      <c r="W17" s="85"/>
      <c r="X17" s="85"/>
      <c r="Y17" s="85"/>
      <c r="Z17" s="85"/>
      <c r="AA17" s="85"/>
      <c r="AB17" s="87"/>
      <c r="AC17" s="85"/>
      <c r="AD17" s="85"/>
      <c r="AE17" s="85"/>
      <c r="AF17" s="85"/>
      <c r="AG17" s="85"/>
      <c r="AH17" s="85"/>
      <c r="AI17" s="85"/>
      <c r="AJ17" s="88">
        <f t="shared" si="3"/>
        <v>0</v>
      </c>
      <c r="AK17" s="9">
        <f t="shared" si="4"/>
        <v>3</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2.355102160029E12</v>
      </c>
      <c r="C18" s="104" t="s">
        <v>545</v>
      </c>
      <c r="D18" s="84" t="s">
        <v>296</v>
      </c>
      <c r="E18" s="85"/>
      <c r="F18" s="85"/>
      <c r="G18" s="85"/>
      <c r="H18" s="85"/>
      <c r="I18" s="87"/>
      <c r="J18" s="85"/>
      <c r="K18" s="87"/>
      <c r="L18" s="87"/>
      <c r="M18" s="85"/>
      <c r="N18" s="87"/>
      <c r="O18" s="87"/>
      <c r="P18" s="89"/>
      <c r="Q18" s="87"/>
      <c r="R18" s="85"/>
      <c r="S18" s="85"/>
      <c r="T18" s="85"/>
      <c r="U18" s="87"/>
      <c r="V18" s="87"/>
      <c r="W18" s="85"/>
      <c r="X18" s="85"/>
      <c r="Y18" s="85"/>
      <c r="Z18" s="87"/>
      <c r="AA18" s="87"/>
      <c r="AB18" s="85"/>
      <c r="AC18" s="87"/>
      <c r="AD18" s="85"/>
      <c r="AE18" s="87"/>
      <c r="AF18" s="87"/>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2.35510216002E12</v>
      </c>
      <c r="C19" s="83" t="s">
        <v>605</v>
      </c>
      <c r="D19" s="84" t="s">
        <v>63</v>
      </c>
      <c r="E19" s="85"/>
      <c r="F19" s="87" t="s">
        <v>48</v>
      </c>
      <c r="G19" s="85"/>
      <c r="H19" s="85"/>
      <c r="I19" s="85"/>
      <c r="J19" s="87"/>
      <c r="K19" s="85"/>
      <c r="L19" s="85"/>
      <c r="M19" s="85"/>
      <c r="N19" s="85"/>
      <c r="O19" s="87"/>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2.355102160032E12</v>
      </c>
      <c r="C20" s="83" t="s">
        <v>524</v>
      </c>
      <c r="D20" s="84" t="s">
        <v>156</v>
      </c>
      <c r="E20" s="85"/>
      <c r="F20" s="85"/>
      <c r="G20" s="85"/>
      <c r="H20" s="85"/>
      <c r="I20" s="85"/>
      <c r="J20" s="85"/>
      <c r="K20" s="85"/>
      <c r="L20" s="85"/>
      <c r="M20" s="85"/>
      <c r="N20" s="85"/>
      <c r="O20" s="85"/>
      <c r="P20" s="89"/>
      <c r="Q20" s="85"/>
      <c r="R20" s="85"/>
      <c r="S20" s="85"/>
      <c r="T20" s="85"/>
      <c r="U20" s="85"/>
      <c r="V20" s="87"/>
      <c r="W20" s="85"/>
      <c r="X20" s="85"/>
      <c r="Y20" s="85"/>
      <c r="Z20" s="85"/>
      <c r="AA20" s="87"/>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2.355102160037E12</v>
      </c>
      <c r="C21" s="83" t="s">
        <v>334</v>
      </c>
      <c r="D21" s="84" t="s">
        <v>237</v>
      </c>
      <c r="E21" s="85"/>
      <c r="F21" s="85"/>
      <c r="G21" s="85"/>
      <c r="H21" s="85"/>
      <c r="I21" s="87"/>
      <c r="J21" s="85"/>
      <c r="K21" s="85"/>
      <c r="L21" s="85"/>
      <c r="M21" s="85"/>
      <c r="N21" s="85"/>
      <c r="O21" s="85"/>
      <c r="P21" s="86"/>
      <c r="Q21" s="85"/>
      <c r="R21" s="87"/>
      <c r="S21" s="85"/>
      <c r="T21" s="85"/>
      <c r="U21" s="85"/>
      <c r="V21" s="85"/>
      <c r="W21" s="85"/>
      <c r="X21" s="87"/>
      <c r="Y21" s="85"/>
      <c r="Z21" s="85"/>
      <c r="AA21" s="87"/>
      <c r="AB21" s="85"/>
      <c r="AC21" s="85"/>
      <c r="AD21" s="85"/>
      <c r="AE21" s="87"/>
      <c r="AF21" s="85"/>
      <c r="AG21" s="87"/>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2.355102160005E12</v>
      </c>
      <c r="C22" s="83" t="s">
        <v>484</v>
      </c>
      <c r="D22" s="84" t="s">
        <v>212</v>
      </c>
      <c r="E22" s="87"/>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2.355102160004E12</v>
      </c>
      <c r="C23" s="83" t="s">
        <v>339</v>
      </c>
      <c r="D23" s="84" t="s">
        <v>69</v>
      </c>
      <c r="E23" s="87" t="s">
        <v>48</v>
      </c>
      <c r="F23" s="85"/>
      <c r="G23" s="85"/>
      <c r="H23" s="87" t="s">
        <v>48</v>
      </c>
      <c r="I23" s="85"/>
      <c r="J23" s="85"/>
      <c r="K23" s="85"/>
      <c r="L23" s="85"/>
      <c r="M23" s="85"/>
      <c r="N23" s="85"/>
      <c r="O23" s="85"/>
      <c r="P23" s="86" t="s">
        <v>47</v>
      </c>
      <c r="Q23" s="85"/>
      <c r="R23" s="85"/>
      <c r="S23" s="85"/>
      <c r="T23" s="87" t="s">
        <v>48</v>
      </c>
      <c r="U23" s="85"/>
      <c r="V23" s="85"/>
      <c r="W23" s="85"/>
      <c r="X23" s="85"/>
      <c r="Y23" s="85"/>
      <c r="Z23" s="85"/>
      <c r="AA23" s="85"/>
      <c r="AB23" s="85"/>
      <c r="AC23" s="85"/>
      <c r="AD23" s="85"/>
      <c r="AE23" s="85"/>
      <c r="AF23" s="85"/>
      <c r="AG23" s="85"/>
      <c r="AH23" s="85"/>
      <c r="AI23" s="85"/>
      <c r="AJ23" s="88">
        <f t="shared" si="3"/>
        <v>1</v>
      </c>
      <c r="AK23" s="9">
        <f t="shared" si="4"/>
        <v>2</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92">
        <v>18.0</v>
      </c>
      <c r="B24" s="141">
        <v>2.355102160008E12</v>
      </c>
      <c r="C24" s="94" t="s">
        <v>354</v>
      </c>
      <c r="D24" s="95" t="s">
        <v>276</v>
      </c>
      <c r="E24" s="85"/>
      <c r="F24" s="96"/>
      <c r="G24" s="96"/>
      <c r="H24" s="96"/>
      <c r="I24" s="98"/>
      <c r="J24" s="96"/>
      <c r="K24" s="96"/>
      <c r="L24" s="98" t="s">
        <v>48</v>
      </c>
      <c r="M24" s="96"/>
      <c r="N24" s="96"/>
      <c r="O24" s="96"/>
      <c r="P24" s="97"/>
      <c r="Q24" s="96"/>
      <c r="R24" s="96"/>
      <c r="S24" s="96"/>
      <c r="T24" s="96"/>
      <c r="U24" s="96"/>
      <c r="V24" s="96"/>
      <c r="W24" s="96"/>
      <c r="X24" s="96"/>
      <c r="Y24" s="96"/>
      <c r="Z24" s="96"/>
      <c r="AA24" s="96"/>
      <c r="AB24" s="96"/>
      <c r="AC24" s="96"/>
      <c r="AD24" s="96"/>
      <c r="AE24" s="96"/>
      <c r="AF24" s="96"/>
      <c r="AG24" s="96"/>
      <c r="AH24" s="96"/>
      <c r="AI24" s="96"/>
      <c r="AJ24" s="99">
        <f t="shared" si="3"/>
        <v>0</v>
      </c>
      <c r="AK24" s="99">
        <f t="shared" si="4"/>
        <v>1</v>
      </c>
      <c r="AL24" s="99">
        <f t="shared" si="5"/>
        <v>0</v>
      </c>
      <c r="AM24" s="100"/>
      <c r="AN24" s="100"/>
      <c r="AO24" s="101"/>
      <c r="AP24" s="102"/>
      <c r="AQ24" s="102"/>
      <c r="AR24" s="102"/>
      <c r="AS24" s="102"/>
      <c r="AT24" s="102"/>
      <c r="AU24" s="102"/>
      <c r="AV24" s="102"/>
      <c r="AW24" s="102"/>
      <c r="AX24" s="102"/>
      <c r="AY24" s="102"/>
      <c r="AZ24" s="102"/>
      <c r="BA24" s="102"/>
      <c r="BB24" s="102"/>
      <c r="BC24" s="102"/>
      <c r="BD24" s="102"/>
      <c r="BE24" s="102"/>
      <c r="BF24" s="102"/>
    </row>
    <row r="25" ht="21.0" customHeight="1">
      <c r="A25" s="81">
        <v>19.0</v>
      </c>
      <c r="B25" s="103">
        <v>2.35510216003E12</v>
      </c>
      <c r="C25" s="83" t="s">
        <v>606</v>
      </c>
      <c r="D25" s="84" t="s">
        <v>276</v>
      </c>
      <c r="E25" s="85"/>
      <c r="F25" s="85"/>
      <c r="G25" s="85"/>
      <c r="H25" s="87"/>
      <c r="I25" s="87"/>
      <c r="J25" s="87"/>
      <c r="K25" s="87"/>
      <c r="L25" s="85"/>
      <c r="M25" s="85"/>
      <c r="N25" s="85"/>
      <c r="O25" s="87" t="s">
        <v>48</v>
      </c>
      <c r="P25" s="89"/>
      <c r="Q25" s="85"/>
      <c r="R25" s="87"/>
      <c r="S25" s="105"/>
      <c r="T25" s="85"/>
      <c r="U25" s="87"/>
      <c r="V25" s="85"/>
      <c r="W25" s="87"/>
      <c r="X25" s="85"/>
      <c r="Y25" s="87"/>
      <c r="Z25" s="87"/>
      <c r="AA25" s="85"/>
      <c r="AB25" s="85"/>
      <c r="AC25" s="85"/>
      <c r="AD25" s="87"/>
      <c r="AE25" s="87"/>
      <c r="AF25" s="85"/>
      <c r="AG25" s="85"/>
      <c r="AH25" s="85"/>
      <c r="AI25" s="85"/>
      <c r="AJ25" s="88">
        <f t="shared" si="3"/>
        <v>0</v>
      </c>
      <c r="AK25" s="9">
        <f t="shared" si="4"/>
        <v>1</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2.355102160023E12</v>
      </c>
      <c r="C26" s="83" t="s">
        <v>311</v>
      </c>
      <c r="D26" s="84" t="s">
        <v>193</v>
      </c>
      <c r="E26" s="85"/>
      <c r="F26" s="85"/>
      <c r="G26" s="85"/>
      <c r="H26" s="85"/>
      <c r="I26" s="85"/>
      <c r="J26" s="85"/>
      <c r="K26" s="85"/>
      <c r="L26" s="85"/>
      <c r="M26" s="85"/>
      <c r="N26" s="85"/>
      <c r="O26" s="85"/>
      <c r="P26" s="89"/>
      <c r="Q26" s="85"/>
      <c r="R26" s="85"/>
      <c r="S26" s="106"/>
      <c r="T26" s="107"/>
      <c r="U26" s="107"/>
      <c r="V26" s="107"/>
      <c r="W26" s="107"/>
      <c r="X26" s="107"/>
      <c r="Y26" s="107"/>
      <c r="Z26" s="126"/>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2.355102160035E12</v>
      </c>
      <c r="C27" s="83" t="s">
        <v>607</v>
      </c>
      <c r="D27" s="84" t="s">
        <v>85</v>
      </c>
      <c r="E27" s="85"/>
      <c r="F27" s="85"/>
      <c r="G27" s="85"/>
      <c r="H27" s="85"/>
      <c r="I27" s="85"/>
      <c r="J27" s="85"/>
      <c r="K27" s="85"/>
      <c r="L27" s="87"/>
      <c r="M27" s="85"/>
      <c r="N27" s="85"/>
      <c r="O27" s="87"/>
      <c r="P27" s="86"/>
      <c r="Q27" s="85"/>
      <c r="R27" s="105"/>
      <c r="S27" s="108"/>
      <c r="T27" s="85"/>
      <c r="U27" s="85"/>
      <c r="V27" s="107"/>
      <c r="W27" s="107"/>
      <c r="X27" s="107"/>
      <c r="Y27" s="107"/>
      <c r="Z27" s="107"/>
      <c r="AA27" s="126"/>
      <c r="AB27" s="107"/>
      <c r="AC27" s="107"/>
      <c r="AD27" s="107"/>
      <c r="AE27" s="126"/>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2.355102160036E12</v>
      </c>
      <c r="C28" s="83" t="s">
        <v>524</v>
      </c>
      <c r="D28" s="84" t="s">
        <v>85</v>
      </c>
      <c r="E28" s="85"/>
      <c r="F28" s="85"/>
      <c r="G28" s="85"/>
      <c r="H28" s="85"/>
      <c r="I28" s="85"/>
      <c r="J28" s="85"/>
      <c r="K28" s="85"/>
      <c r="L28" s="85"/>
      <c r="M28" s="85"/>
      <c r="N28" s="85"/>
      <c r="O28" s="85"/>
      <c r="P28" s="86"/>
      <c r="Q28" s="87"/>
      <c r="R28" s="85"/>
      <c r="S28" s="109"/>
      <c r="T28" s="110" t="s">
        <v>48</v>
      </c>
      <c r="U28" s="109"/>
      <c r="V28" s="109"/>
      <c r="W28" s="109"/>
      <c r="X28" s="109"/>
      <c r="Y28" s="109"/>
      <c r="Z28" s="110"/>
      <c r="AA28" s="109"/>
      <c r="AB28" s="109"/>
      <c r="AC28" s="109"/>
      <c r="AD28" s="110"/>
      <c r="AE28" s="109"/>
      <c r="AF28" s="109"/>
      <c r="AG28" s="109"/>
      <c r="AH28" s="109"/>
      <c r="AI28" s="109"/>
      <c r="AJ28" s="88">
        <f t="shared" si="3"/>
        <v>0</v>
      </c>
      <c r="AK28" s="9">
        <f t="shared" si="4"/>
        <v>1</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2.355102160028E12</v>
      </c>
      <c r="C29" s="83" t="s">
        <v>215</v>
      </c>
      <c r="D29" s="84" t="s">
        <v>200</v>
      </c>
      <c r="E29" s="85"/>
      <c r="F29" s="85"/>
      <c r="G29" s="85"/>
      <c r="H29" s="85"/>
      <c r="I29" s="85"/>
      <c r="J29" s="87"/>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2.355102160014E12</v>
      </c>
      <c r="C30" s="83" t="s">
        <v>248</v>
      </c>
      <c r="D30" s="84" t="s">
        <v>200</v>
      </c>
      <c r="E30" s="85"/>
      <c r="F30" s="85"/>
      <c r="G30" s="87" t="s">
        <v>48</v>
      </c>
      <c r="H30" s="85"/>
      <c r="I30" s="85"/>
      <c r="J30" s="85"/>
      <c r="K30" s="85"/>
      <c r="L30" s="87"/>
      <c r="M30" s="85"/>
      <c r="N30" s="87"/>
      <c r="O30" s="85"/>
      <c r="P30" s="86"/>
      <c r="Q30" s="87"/>
      <c r="R30" s="87"/>
      <c r="S30" s="87" t="s">
        <v>48</v>
      </c>
      <c r="T30" s="87" t="s">
        <v>48</v>
      </c>
      <c r="U30" s="87"/>
      <c r="V30" s="87"/>
      <c r="W30" s="85"/>
      <c r="X30" s="85"/>
      <c r="Y30" s="87"/>
      <c r="Z30" s="85"/>
      <c r="AA30" s="85"/>
      <c r="AB30" s="87"/>
      <c r="AC30" s="87"/>
      <c r="AD30" s="85"/>
      <c r="AE30" s="85"/>
      <c r="AF30" s="85"/>
      <c r="AG30" s="85"/>
      <c r="AH30" s="85"/>
      <c r="AI30" s="85"/>
      <c r="AJ30" s="88">
        <f t="shared" si="3"/>
        <v>0</v>
      </c>
      <c r="AK30" s="9">
        <f t="shared" si="4"/>
        <v>3</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2.355102160001E12</v>
      </c>
      <c r="C31" s="104" t="s">
        <v>608</v>
      </c>
      <c r="D31" s="84" t="s">
        <v>133</v>
      </c>
      <c r="E31" s="85"/>
      <c r="F31" s="85"/>
      <c r="G31" s="87" t="s">
        <v>48</v>
      </c>
      <c r="H31" s="85"/>
      <c r="I31" s="85"/>
      <c r="J31" s="85"/>
      <c r="K31" s="85"/>
      <c r="L31" s="85"/>
      <c r="M31" s="85"/>
      <c r="N31" s="85"/>
      <c r="O31" s="85"/>
      <c r="P31" s="86" t="s">
        <v>47</v>
      </c>
      <c r="Q31" s="85"/>
      <c r="R31" s="85"/>
      <c r="S31" s="85"/>
      <c r="T31" s="85"/>
      <c r="U31" s="87" t="s">
        <v>48</v>
      </c>
      <c r="V31" s="85"/>
      <c r="W31" s="85"/>
      <c r="X31" s="85"/>
      <c r="Y31" s="85"/>
      <c r="Z31" s="85"/>
      <c r="AA31" s="85"/>
      <c r="AB31" s="85"/>
      <c r="AC31" s="85"/>
      <c r="AD31" s="85"/>
      <c r="AE31" s="85"/>
      <c r="AF31" s="85"/>
      <c r="AG31" s="85"/>
      <c r="AH31" s="85"/>
      <c r="AI31" s="85"/>
      <c r="AJ31" s="88">
        <f t="shared" si="3"/>
        <v>1</v>
      </c>
      <c r="AK31" s="9">
        <f t="shared" si="4"/>
        <v>2</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2.355102160019E12</v>
      </c>
      <c r="C32" s="83" t="s">
        <v>609</v>
      </c>
      <c r="D32" s="84" t="s">
        <v>574</v>
      </c>
      <c r="E32" s="85"/>
      <c r="F32" s="85"/>
      <c r="G32" s="85"/>
      <c r="H32" s="85"/>
      <c r="I32" s="87"/>
      <c r="J32" s="85"/>
      <c r="K32" s="85"/>
      <c r="L32" s="85"/>
      <c r="M32" s="85"/>
      <c r="N32" s="85"/>
      <c r="O32" s="85"/>
      <c r="P32" s="89"/>
      <c r="Q32" s="87"/>
      <c r="R32" s="85"/>
      <c r="S32" s="85"/>
      <c r="T32" s="85"/>
      <c r="U32" s="85"/>
      <c r="V32" s="85"/>
      <c r="W32" s="85"/>
      <c r="X32" s="87"/>
      <c r="Y32" s="85"/>
      <c r="Z32" s="87"/>
      <c r="AA32" s="87"/>
      <c r="AB32" s="85"/>
      <c r="AC32" s="85"/>
      <c r="AD32" s="87"/>
      <c r="AE32" s="87"/>
      <c r="AF32" s="87"/>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2.355102160009E12</v>
      </c>
      <c r="C33" s="83" t="s">
        <v>610</v>
      </c>
      <c r="D33" s="84" t="s">
        <v>611</v>
      </c>
      <c r="E33" s="87" t="s">
        <v>48</v>
      </c>
      <c r="F33" s="85"/>
      <c r="G33" s="85"/>
      <c r="H33" s="85"/>
      <c r="I33" s="85"/>
      <c r="J33" s="85"/>
      <c r="K33" s="85"/>
      <c r="L33" s="87" t="s">
        <v>48</v>
      </c>
      <c r="M33" s="85"/>
      <c r="N33" s="85"/>
      <c r="O33" s="87" t="s">
        <v>48</v>
      </c>
      <c r="P33" s="86"/>
      <c r="Q33" s="87"/>
      <c r="R33" s="87"/>
      <c r="S33" s="85"/>
      <c r="T33" s="85"/>
      <c r="U33" s="87" t="s">
        <v>48</v>
      </c>
      <c r="V33" s="85"/>
      <c r="W33" s="85"/>
      <c r="X33" s="87"/>
      <c r="Y33" s="85"/>
      <c r="Z33" s="85"/>
      <c r="AA33" s="85"/>
      <c r="AB33" s="85"/>
      <c r="AC33" s="87"/>
      <c r="AD33" s="87"/>
      <c r="AE33" s="85"/>
      <c r="AF33" s="87"/>
      <c r="AG33" s="85"/>
      <c r="AH33" s="85"/>
      <c r="AI33" s="85"/>
      <c r="AJ33" s="88">
        <f t="shared" si="3"/>
        <v>0</v>
      </c>
      <c r="AK33" s="9">
        <f t="shared" si="4"/>
        <v>3</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2.355102160006E12</v>
      </c>
      <c r="C34" s="83" t="s">
        <v>612</v>
      </c>
      <c r="D34" s="84" t="s">
        <v>613</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c r="C35" s="83"/>
      <c r="D35" s="84"/>
      <c r="E35" s="85"/>
      <c r="F35" s="85"/>
      <c r="G35" s="87"/>
      <c r="H35" s="85"/>
      <c r="I35" s="87"/>
      <c r="J35" s="85"/>
      <c r="K35" s="85"/>
      <c r="L35" s="85"/>
      <c r="M35" s="85"/>
      <c r="N35" s="87"/>
      <c r="O35" s="87"/>
      <c r="P35" s="89"/>
      <c r="Q35" s="87"/>
      <c r="R35" s="87"/>
      <c r="S35" s="85"/>
      <c r="T35" s="85"/>
      <c r="U35" s="87"/>
      <c r="V35" s="87"/>
      <c r="W35" s="85"/>
      <c r="X35" s="87"/>
      <c r="Y35" s="87"/>
      <c r="Z35" s="85"/>
      <c r="AA35" s="85"/>
      <c r="AB35" s="85"/>
      <c r="AC35" s="87"/>
      <c r="AD35" s="85"/>
      <c r="AE35" s="87"/>
      <c r="AF35" s="85"/>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c r="C36" s="83"/>
      <c r="D36" s="84"/>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92">
        <v>31.0</v>
      </c>
      <c r="B37" s="141"/>
      <c r="C37" s="94"/>
      <c r="D37" s="95"/>
      <c r="E37" s="85"/>
      <c r="F37" s="96"/>
      <c r="G37" s="98"/>
      <c r="H37" s="96"/>
      <c r="I37" s="98"/>
      <c r="J37" s="96"/>
      <c r="K37" s="96"/>
      <c r="L37" s="98"/>
      <c r="M37" s="96"/>
      <c r="N37" s="98"/>
      <c r="O37" s="96"/>
      <c r="P37" s="97"/>
      <c r="Q37" s="96"/>
      <c r="R37" s="98"/>
      <c r="S37" s="98"/>
      <c r="T37" s="96"/>
      <c r="U37" s="98"/>
      <c r="V37" s="96"/>
      <c r="W37" s="96"/>
      <c r="X37" s="96"/>
      <c r="Y37" s="98"/>
      <c r="Z37" s="98"/>
      <c r="AA37" s="96"/>
      <c r="AB37" s="98"/>
      <c r="AC37" s="96"/>
      <c r="AD37" s="96"/>
      <c r="AE37" s="96"/>
      <c r="AF37" s="96"/>
      <c r="AG37" s="96"/>
      <c r="AH37" s="96"/>
      <c r="AI37" s="96"/>
      <c r="AJ37" s="99">
        <f t="shared" si="3"/>
        <v>0</v>
      </c>
      <c r="AK37" s="99">
        <f t="shared" si="4"/>
        <v>0</v>
      </c>
      <c r="AL37" s="99">
        <f t="shared" si="5"/>
        <v>0</v>
      </c>
      <c r="AM37" s="101"/>
      <c r="AN37" s="101"/>
      <c r="AO37" s="101"/>
      <c r="AP37" s="102"/>
      <c r="AQ37" s="102"/>
      <c r="AR37" s="102"/>
      <c r="AS37" s="102"/>
      <c r="AT37" s="102"/>
      <c r="AU37" s="102"/>
      <c r="AV37" s="102"/>
      <c r="AW37" s="102"/>
      <c r="AX37" s="102"/>
      <c r="AY37" s="102"/>
      <c r="AZ37" s="102"/>
      <c r="BA37" s="102"/>
      <c r="BB37" s="102"/>
      <c r="BC37" s="102"/>
      <c r="BD37" s="102"/>
      <c r="BE37" s="102"/>
      <c r="BF37" s="102"/>
    </row>
    <row r="38" ht="21.0" customHeight="1">
      <c r="A38" s="81">
        <v>32.0</v>
      </c>
      <c r="B38" s="217"/>
      <c r="C38" s="166"/>
      <c r="D38" s="21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2"/>
      <c r="C39" s="153"/>
      <c r="D39" s="196"/>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3"/>
      <c r="D40" s="196"/>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2"/>
      <c r="C41" s="153"/>
      <c r="D41" s="196"/>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3"/>
      <c r="D42" s="196"/>
      <c r="E42" s="87"/>
      <c r="F42" s="85"/>
      <c r="G42" s="87"/>
      <c r="H42" s="85"/>
      <c r="I42" s="85"/>
      <c r="J42" s="87"/>
      <c r="K42" s="87"/>
      <c r="L42" s="87"/>
      <c r="M42" s="85"/>
      <c r="N42" s="87"/>
      <c r="O42" s="85"/>
      <c r="P42" s="89"/>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2"/>
      <c r="C43" s="153"/>
      <c r="D43" s="196"/>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217"/>
      <c r="C44" s="153"/>
      <c r="D44" s="196"/>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3"/>
      <c r="D45" s="184"/>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6</v>
      </c>
      <c r="AK52" s="88">
        <f t="shared" si="6"/>
        <v>28</v>
      </c>
      <c r="AL52" s="88">
        <f t="shared" si="6"/>
        <v>0</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51 H6:I44 J6:J51 K6:L44 M6:N51 O6:P44 Q6:AI51">
    <cfRule type="expression" dxfId="0" priority="3">
      <formula>IF(E$6="CN",1,0)</formula>
    </cfRule>
  </conditionalFormatting>
  <conditionalFormatting sqref="E6:G51 H6:H44 I6:N51 O6:P44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614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2.355102160055E12</v>
      </c>
      <c r="C7" s="83" t="s">
        <v>615</v>
      </c>
      <c r="D7" s="84" t="s">
        <v>105</v>
      </c>
      <c r="E7" s="85"/>
      <c r="F7" s="87" t="s">
        <v>49</v>
      </c>
      <c r="G7" s="85"/>
      <c r="H7" s="87"/>
      <c r="I7" s="85"/>
      <c r="J7" s="85"/>
      <c r="K7" s="85"/>
      <c r="L7" s="85"/>
      <c r="M7" s="87"/>
      <c r="N7" s="85"/>
      <c r="O7" s="85"/>
      <c r="P7" s="86"/>
      <c r="Q7" s="85"/>
      <c r="R7" s="85"/>
      <c r="S7" s="85"/>
      <c r="T7" s="85"/>
      <c r="U7" s="85"/>
      <c r="V7" s="85"/>
      <c r="W7" s="85"/>
      <c r="X7" s="85"/>
      <c r="Y7" s="85"/>
      <c r="Z7" s="85"/>
      <c r="AA7" s="85"/>
      <c r="AB7" s="85"/>
      <c r="AC7" s="85"/>
      <c r="AD7" s="87"/>
      <c r="AE7" s="87"/>
      <c r="AF7" s="87"/>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2.354802090003E12</v>
      </c>
      <c r="C8" s="83" t="s">
        <v>616</v>
      </c>
      <c r="D8" s="84" t="s">
        <v>51</v>
      </c>
      <c r="E8" s="85"/>
      <c r="F8" s="87" t="s">
        <v>49</v>
      </c>
      <c r="G8" s="87" t="s">
        <v>48</v>
      </c>
      <c r="H8" s="85"/>
      <c r="I8" s="87" t="s">
        <v>49</v>
      </c>
      <c r="J8" s="85"/>
      <c r="K8" s="87"/>
      <c r="L8" s="87" t="s">
        <v>49</v>
      </c>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1</v>
      </c>
      <c r="AL8" s="9">
        <f t="shared" si="5"/>
        <v>3</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2.355102160064E12</v>
      </c>
      <c r="C9" s="83" t="s">
        <v>617</v>
      </c>
      <c r="D9" s="84" t="s">
        <v>51</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2.355102160058E12</v>
      </c>
      <c r="C10" s="83" t="s">
        <v>618</v>
      </c>
      <c r="D10" s="84" t="s">
        <v>51</v>
      </c>
      <c r="E10" s="87"/>
      <c r="F10" s="87"/>
      <c r="G10" s="85"/>
      <c r="H10" s="85"/>
      <c r="I10" s="85"/>
      <c r="J10" s="85"/>
      <c r="K10" s="85"/>
      <c r="L10" s="87"/>
      <c r="M10" s="85"/>
      <c r="N10" s="85"/>
      <c r="O10" s="85"/>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2.355102160049E12</v>
      </c>
      <c r="C11" s="83" t="s">
        <v>619</v>
      </c>
      <c r="D11" s="84" t="s">
        <v>51</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2.355102160072E12</v>
      </c>
      <c r="C12" s="83" t="s">
        <v>264</v>
      </c>
      <c r="D12" s="84" t="s">
        <v>54</v>
      </c>
      <c r="E12" s="85"/>
      <c r="F12" s="85"/>
      <c r="G12" s="85"/>
      <c r="H12" s="85"/>
      <c r="I12" s="85"/>
      <c r="J12" s="85"/>
      <c r="K12" s="85"/>
      <c r="L12" s="85"/>
      <c r="M12" s="85"/>
      <c r="N12" s="85"/>
      <c r="O12" s="85"/>
      <c r="P12" s="89"/>
      <c r="Q12" s="85"/>
      <c r="R12" s="85"/>
      <c r="S12" s="85"/>
      <c r="T12" s="85"/>
      <c r="U12" s="85"/>
      <c r="V12" s="85"/>
      <c r="W12" s="87"/>
      <c r="X12" s="87"/>
      <c r="Y12" s="87"/>
      <c r="Z12" s="87"/>
      <c r="AA12" s="85"/>
      <c r="AB12" s="85"/>
      <c r="AC12" s="87"/>
      <c r="AD12" s="87"/>
      <c r="AE12" s="85"/>
      <c r="AF12" s="85"/>
      <c r="AG12" s="87"/>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2.35510216007E12</v>
      </c>
      <c r="C13" s="83" t="s">
        <v>620</v>
      </c>
      <c r="D13" s="84" t="s">
        <v>621</v>
      </c>
      <c r="E13" s="85"/>
      <c r="F13" s="85"/>
      <c r="G13" s="85"/>
      <c r="H13" s="85"/>
      <c r="I13" s="85"/>
      <c r="J13" s="85"/>
      <c r="K13" s="87"/>
      <c r="L13" s="87" t="s">
        <v>48</v>
      </c>
      <c r="M13" s="85"/>
      <c r="N13" s="85"/>
      <c r="O13" s="85"/>
      <c r="P13" s="89"/>
      <c r="Q13" s="85"/>
      <c r="R13" s="85"/>
      <c r="S13" s="85"/>
      <c r="T13" s="85"/>
      <c r="U13" s="85"/>
      <c r="V13" s="87"/>
      <c r="W13" s="85"/>
      <c r="X13" s="85"/>
      <c r="Y13" s="85"/>
      <c r="Z13" s="87"/>
      <c r="AA13" s="85"/>
      <c r="AB13" s="85"/>
      <c r="AC13" s="85"/>
      <c r="AD13" s="85"/>
      <c r="AE13" s="87"/>
      <c r="AF13" s="85"/>
      <c r="AG13" s="87"/>
      <c r="AH13" s="85"/>
      <c r="AI13" s="85"/>
      <c r="AJ13" s="88">
        <f t="shared" si="3"/>
        <v>0</v>
      </c>
      <c r="AK13" s="9">
        <f t="shared" si="4"/>
        <v>1</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2.35510216006E12</v>
      </c>
      <c r="C14" s="83" t="s">
        <v>622</v>
      </c>
      <c r="D14" s="84" t="s">
        <v>149</v>
      </c>
      <c r="E14" s="87" t="s">
        <v>49</v>
      </c>
      <c r="F14" s="87" t="s">
        <v>49</v>
      </c>
      <c r="G14" s="85"/>
      <c r="H14" s="85"/>
      <c r="I14" s="85"/>
      <c r="J14" s="85"/>
      <c r="K14" s="85"/>
      <c r="L14" s="85"/>
      <c r="M14" s="87" t="s">
        <v>49</v>
      </c>
      <c r="N14" s="85"/>
      <c r="O14" s="85"/>
      <c r="P14" s="86" t="s">
        <v>49</v>
      </c>
      <c r="Q14" s="85"/>
      <c r="R14" s="85"/>
      <c r="S14" s="85"/>
      <c r="T14" s="87" t="s">
        <v>48</v>
      </c>
      <c r="U14" s="85"/>
      <c r="V14" s="85"/>
      <c r="W14" s="85"/>
      <c r="X14" s="85"/>
      <c r="Y14" s="85"/>
      <c r="Z14" s="85"/>
      <c r="AA14" s="85"/>
      <c r="AB14" s="85"/>
      <c r="AC14" s="85"/>
      <c r="AD14" s="85"/>
      <c r="AE14" s="87"/>
      <c r="AF14" s="85"/>
      <c r="AG14" s="87"/>
      <c r="AH14" s="85"/>
      <c r="AI14" s="85"/>
      <c r="AJ14" s="88">
        <f t="shared" si="3"/>
        <v>0</v>
      </c>
      <c r="AK14" s="9">
        <f t="shared" si="4"/>
        <v>1</v>
      </c>
      <c r="AL14" s="9">
        <f t="shared" si="5"/>
        <v>4</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2.355102160071E12</v>
      </c>
      <c r="C15" s="83" t="s">
        <v>623</v>
      </c>
      <c r="D15" s="84" t="s">
        <v>624</v>
      </c>
      <c r="E15" s="85"/>
      <c r="F15" s="85"/>
      <c r="G15" s="85"/>
      <c r="H15" s="85"/>
      <c r="I15" s="85"/>
      <c r="J15" s="85"/>
      <c r="K15" s="85"/>
      <c r="L15" s="87"/>
      <c r="M15" s="85"/>
      <c r="N15" s="85"/>
      <c r="O15" s="85"/>
      <c r="P15" s="89"/>
      <c r="Q15" s="85"/>
      <c r="R15" s="85"/>
      <c r="S15" s="87" t="s">
        <v>48</v>
      </c>
      <c r="T15" s="85"/>
      <c r="U15" s="85"/>
      <c r="V15" s="85"/>
      <c r="W15" s="85"/>
      <c r="X15" s="85"/>
      <c r="Y15" s="85"/>
      <c r="Z15" s="85"/>
      <c r="AA15" s="85"/>
      <c r="AB15" s="87"/>
      <c r="AC15" s="85"/>
      <c r="AD15" s="87"/>
      <c r="AE15" s="87"/>
      <c r="AF15" s="85"/>
      <c r="AG15" s="85"/>
      <c r="AH15" s="85"/>
      <c r="AI15" s="85"/>
      <c r="AJ15" s="88">
        <f t="shared" si="3"/>
        <v>0</v>
      </c>
      <c r="AK15" s="9">
        <f t="shared" si="4"/>
        <v>1</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2.355102160047E12</v>
      </c>
      <c r="C16" s="83" t="s">
        <v>596</v>
      </c>
      <c r="D16" s="84" t="s">
        <v>373</v>
      </c>
      <c r="E16" s="87"/>
      <c r="F16" s="85"/>
      <c r="G16" s="85"/>
      <c r="H16" s="85"/>
      <c r="I16" s="85"/>
      <c r="J16" s="85"/>
      <c r="K16" s="85"/>
      <c r="L16" s="85"/>
      <c r="M16" s="85"/>
      <c r="N16" s="85"/>
      <c r="O16" s="85"/>
      <c r="P16" s="86"/>
      <c r="Q16" s="87"/>
      <c r="R16" s="85"/>
      <c r="S16" s="87"/>
      <c r="T16" s="85"/>
      <c r="U16" s="87"/>
      <c r="V16" s="85"/>
      <c r="W16" s="87"/>
      <c r="X16" s="87"/>
      <c r="Y16" s="87"/>
      <c r="Z16" s="87"/>
      <c r="AA16" s="85"/>
      <c r="AB16" s="87"/>
      <c r="AC16" s="87"/>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2.355102160073E12</v>
      </c>
      <c r="C17" s="83" t="s">
        <v>625</v>
      </c>
      <c r="D17" s="84" t="s">
        <v>269</v>
      </c>
      <c r="E17" s="87" t="s">
        <v>48</v>
      </c>
      <c r="F17" s="85"/>
      <c r="G17" s="87" t="s">
        <v>48</v>
      </c>
      <c r="H17" s="85"/>
      <c r="I17" s="85"/>
      <c r="J17" s="85"/>
      <c r="K17" s="85"/>
      <c r="L17" s="87" t="s">
        <v>48</v>
      </c>
      <c r="M17" s="85"/>
      <c r="N17" s="85"/>
      <c r="O17" s="85"/>
      <c r="P17" s="86"/>
      <c r="Q17" s="85"/>
      <c r="R17" s="85"/>
      <c r="S17" s="85"/>
      <c r="T17" s="85"/>
      <c r="U17" s="87" t="s">
        <v>48</v>
      </c>
      <c r="V17" s="85"/>
      <c r="W17" s="85"/>
      <c r="X17" s="85"/>
      <c r="Y17" s="85"/>
      <c r="Z17" s="85"/>
      <c r="AA17" s="85"/>
      <c r="AB17" s="87"/>
      <c r="AC17" s="85"/>
      <c r="AD17" s="85"/>
      <c r="AE17" s="85"/>
      <c r="AF17" s="87"/>
      <c r="AG17" s="85"/>
      <c r="AH17" s="85"/>
      <c r="AI17" s="85"/>
      <c r="AJ17" s="88">
        <f t="shared" si="3"/>
        <v>0</v>
      </c>
      <c r="AK17" s="9">
        <f t="shared" si="4"/>
        <v>3</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2.358102050001E12</v>
      </c>
      <c r="C18" s="83" t="s">
        <v>626</v>
      </c>
      <c r="D18" s="84" t="s">
        <v>627</v>
      </c>
      <c r="E18" s="85"/>
      <c r="F18" s="85"/>
      <c r="G18" s="85"/>
      <c r="H18" s="85"/>
      <c r="I18" s="85"/>
      <c r="J18" s="85"/>
      <c r="K18" s="85"/>
      <c r="L18" s="85"/>
      <c r="M18" s="87" t="s">
        <v>49</v>
      </c>
      <c r="N18" s="85"/>
      <c r="O18" s="85"/>
      <c r="P18" s="86"/>
      <c r="Q18" s="85"/>
      <c r="R18" s="85"/>
      <c r="S18" s="85"/>
      <c r="T18" s="85"/>
      <c r="U18" s="87"/>
      <c r="V18" s="85"/>
      <c r="W18" s="87"/>
      <c r="X18" s="85"/>
      <c r="Y18" s="85"/>
      <c r="Z18" s="87"/>
      <c r="AA18" s="85"/>
      <c r="AB18" s="85"/>
      <c r="AC18" s="85"/>
      <c r="AD18" s="85"/>
      <c r="AE18" s="85"/>
      <c r="AF18" s="85"/>
      <c r="AG18" s="87"/>
      <c r="AH18" s="85"/>
      <c r="AI18" s="85"/>
      <c r="AJ18" s="88">
        <f t="shared" si="3"/>
        <v>0</v>
      </c>
      <c r="AK18" s="9">
        <f t="shared" si="4"/>
        <v>0</v>
      </c>
      <c r="AL18" s="9">
        <f t="shared" si="5"/>
        <v>1</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2.355102160069E12</v>
      </c>
      <c r="C19" s="83" t="s">
        <v>628</v>
      </c>
      <c r="D19" s="84" t="s">
        <v>179</v>
      </c>
      <c r="E19" s="85"/>
      <c r="F19" s="85"/>
      <c r="G19" s="85"/>
      <c r="H19" s="85"/>
      <c r="I19" s="85"/>
      <c r="J19" s="87"/>
      <c r="K19" s="85"/>
      <c r="L19" s="87" t="s">
        <v>48</v>
      </c>
      <c r="M19" s="85"/>
      <c r="N19" s="85"/>
      <c r="O19" s="85"/>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2.355102160056E12</v>
      </c>
      <c r="C20" s="83" t="s">
        <v>62</v>
      </c>
      <c r="D20" s="84" t="s">
        <v>179</v>
      </c>
      <c r="E20" s="85"/>
      <c r="F20" s="85"/>
      <c r="G20" s="85"/>
      <c r="H20" s="85"/>
      <c r="I20" s="85"/>
      <c r="J20" s="85"/>
      <c r="K20" s="85"/>
      <c r="L20" s="87" t="s">
        <v>48</v>
      </c>
      <c r="M20" s="85"/>
      <c r="N20" s="85"/>
      <c r="O20" s="85"/>
      <c r="P20" s="89"/>
      <c r="Q20" s="85"/>
      <c r="R20" s="85"/>
      <c r="S20" s="85"/>
      <c r="T20" s="85"/>
      <c r="U20" s="85"/>
      <c r="V20" s="87"/>
      <c r="W20" s="85"/>
      <c r="X20" s="85"/>
      <c r="Y20" s="85"/>
      <c r="Z20" s="87"/>
      <c r="AA20" s="85"/>
      <c r="AB20" s="85"/>
      <c r="AC20" s="85"/>
      <c r="AD20" s="85"/>
      <c r="AE20" s="85"/>
      <c r="AF20" s="85"/>
      <c r="AG20" s="87"/>
      <c r="AH20" s="85"/>
      <c r="AI20" s="85"/>
      <c r="AJ20" s="88">
        <f t="shared" si="3"/>
        <v>0</v>
      </c>
      <c r="AK20" s="9">
        <f t="shared" si="4"/>
        <v>1</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2.355102160066E12</v>
      </c>
      <c r="C21" s="83" t="s">
        <v>629</v>
      </c>
      <c r="D21" s="84" t="s">
        <v>422</v>
      </c>
      <c r="E21" s="85"/>
      <c r="F21" s="85"/>
      <c r="G21" s="87"/>
      <c r="H21" s="85"/>
      <c r="I21" s="85"/>
      <c r="J21" s="85"/>
      <c r="K21" s="85"/>
      <c r="L21" s="87"/>
      <c r="M21" s="85"/>
      <c r="N21" s="87"/>
      <c r="O21" s="87"/>
      <c r="P21" s="86"/>
      <c r="Q21" s="85"/>
      <c r="R21" s="85"/>
      <c r="S21" s="85"/>
      <c r="T21" s="85"/>
      <c r="U21" s="85"/>
      <c r="V21" s="85"/>
      <c r="W21" s="85"/>
      <c r="X21" s="87"/>
      <c r="Y21" s="85"/>
      <c r="Z21" s="87"/>
      <c r="AA21" s="85"/>
      <c r="AB21" s="85"/>
      <c r="AC21" s="85"/>
      <c r="AD21" s="85"/>
      <c r="AE21" s="85"/>
      <c r="AF21" s="87"/>
      <c r="AG21" s="87"/>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2.355102160059E12</v>
      </c>
      <c r="C22" s="83" t="s">
        <v>554</v>
      </c>
      <c r="D22" s="84" t="s">
        <v>296</v>
      </c>
      <c r="E22" s="85"/>
      <c r="F22" s="85"/>
      <c r="G22" s="85"/>
      <c r="H22" s="85"/>
      <c r="I22" s="85"/>
      <c r="J22" s="85"/>
      <c r="K22" s="85"/>
      <c r="L22" s="87"/>
      <c r="M22" s="87" t="s">
        <v>49</v>
      </c>
      <c r="N22" s="85"/>
      <c r="O22" s="85"/>
      <c r="P22" s="86"/>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1</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2.355102160039E12</v>
      </c>
      <c r="C23" s="83" t="s">
        <v>62</v>
      </c>
      <c r="D23" s="84" t="s">
        <v>270</v>
      </c>
      <c r="E23" s="87" t="s">
        <v>48</v>
      </c>
      <c r="F23" s="87" t="s">
        <v>49</v>
      </c>
      <c r="G23" s="87" t="s">
        <v>48</v>
      </c>
      <c r="H23" s="85"/>
      <c r="I23" s="87" t="s">
        <v>49</v>
      </c>
      <c r="J23" s="85"/>
      <c r="K23" s="85"/>
      <c r="L23" s="85"/>
      <c r="M23" s="87" t="s">
        <v>48</v>
      </c>
      <c r="N23" s="87" t="s">
        <v>48</v>
      </c>
      <c r="O23" s="85"/>
      <c r="P23" s="86" t="s">
        <v>48</v>
      </c>
      <c r="Q23" s="85"/>
      <c r="R23" s="85"/>
      <c r="S23" s="85"/>
      <c r="T23" s="85"/>
      <c r="U23" s="87" t="s">
        <v>48</v>
      </c>
      <c r="V23" s="85"/>
      <c r="W23" s="85"/>
      <c r="X23" s="85"/>
      <c r="Y23" s="85"/>
      <c r="Z23" s="85"/>
      <c r="AA23" s="85"/>
      <c r="AB23" s="85"/>
      <c r="AC23" s="85"/>
      <c r="AD23" s="85"/>
      <c r="AE23" s="85"/>
      <c r="AF23" s="85"/>
      <c r="AG23" s="85"/>
      <c r="AH23" s="85"/>
      <c r="AI23" s="85"/>
      <c r="AJ23" s="88">
        <f t="shared" si="3"/>
        <v>0</v>
      </c>
      <c r="AK23" s="9">
        <f t="shared" si="4"/>
        <v>5</v>
      </c>
      <c r="AL23" s="9">
        <f t="shared" si="5"/>
        <v>2</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187">
        <v>18.0</v>
      </c>
      <c r="B24" s="185">
        <v>2.355102160045E12</v>
      </c>
      <c r="C24" s="160" t="s">
        <v>630</v>
      </c>
      <c r="D24" s="140" t="s">
        <v>541</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88">
        <f t="shared" si="4"/>
        <v>0</v>
      </c>
      <c r="AL24" s="88">
        <f t="shared" si="5"/>
        <v>0</v>
      </c>
      <c r="AM24" s="189"/>
      <c r="AN24" s="189"/>
      <c r="AO24" s="190"/>
      <c r="AP24" s="191"/>
      <c r="AQ24" s="191"/>
      <c r="AR24" s="191"/>
      <c r="AS24" s="191"/>
      <c r="AT24" s="191"/>
      <c r="AU24" s="191"/>
      <c r="AV24" s="191"/>
      <c r="AW24" s="191"/>
      <c r="AX24" s="191"/>
      <c r="AY24" s="191"/>
      <c r="AZ24" s="191"/>
      <c r="BA24" s="191"/>
      <c r="BB24" s="191"/>
      <c r="BC24" s="191"/>
      <c r="BD24" s="191"/>
      <c r="BE24" s="191"/>
      <c r="BF24" s="191"/>
    </row>
    <row r="25" ht="21.0" customHeight="1">
      <c r="A25" s="81">
        <v>19.0</v>
      </c>
      <c r="B25" s="103">
        <v>2.355102160044E12</v>
      </c>
      <c r="C25" s="83" t="s">
        <v>374</v>
      </c>
      <c r="D25" s="84" t="s">
        <v>631</v>
      </c>
      <c r="E25" s="87"/>
      <c r="F25" s="85"/>
      <c r="G25" s="85"/>
      <c r="H25" s="85"/>
      <c r="I25" s="87"/>
      <c r="J25" s="85"/>
      <c r="K25" s="87"/>
      <c r="L25" s="85"/>
      <c r="M25" s="85"/>
      <c r="N25" s="85"/>
      <c r="O25" s="85"/>
      <c r="P25" s="89"/>
      <c r="Q25" s="85"/>
      <c r="R25" s="85"/>
      <c r="S25" s="105"/>
      <c r="T25" s="87" t="s">
        <v>49</v>
      </c>
      <c r="U25" s="87"/>
      <c r="V25" s="85"/>
      <c r="W25" s="85"/>
      <c r="X25" s="87"/>
      <c r="Y25" s="87"/>
      <c r="Z25" s="85"/>
      <c r="AA25" s="85"/>
      <c r="AB25" s="85"/>
      <c r="AC25" s="85"/>
      <c r="AD25" s="85"/>
      <c r="AE25" s="87"/>
      <c r="AF25" s="87"/>
      <c r="AG25" s="85"/>
      <c r="AH25" s="85"/>
      <c r="AI25" s="85"/>
      <c r="AJ25" s="219">
        <f t="shared" si="3"/>
        <v>0</v>
      </c>
      <c r="AK25" s="9">
        <f t="shared" si="4"/>
        <v>0</v>
      </c>
      <c r="AL25" s="9">
        <f t="shared" si="5"/>
        <v>1</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2.355102160053E12</v>
      </c>
      <c r="C26" s="83" t="s">
        <v>632</v>
      </c>
      <c r="D26" s="84" t="s">
        <v>156</v>
      </c>
      <c r="E26" s="85"/>
      <c r="F26" s="85"/>
      <c r="G26" s="85"/>
      <c r="H26" s="85"/>
      <c r="I26" s="85"/>
      <c r="J26" s="85"/>
      <c r="K26" s="85"/>
      <c r="L26" s="85"/>
      <c r="M26" s="85"/>
      <c r="N26" s="85"/>
      <c r="O26" s="85"/>
      <c r="P26" s="86"/>
      <c r="Q26" s="85"/>
      <c r="R26" s="85"/>
      <c r="S26" s="106"/>
      <c r="T26" s="107"/>
      <c r="U26" s="107"/>
      <c r="V26" s="107"/>
      <c r="W26" s="107"/>
      <c r="X26" s="107"/>
      <c r="Y26" s="107"/>
      <c r="Z26" s="107"/>
      <c r="AA26" s="107"/>
      <c r="AB26" s="107"/>
      <c r="AC26" s="107"/>
      <c r="AD26" s="107"/>
      <c r="AE26" s="107"/>
      <c r="AF26" s="107"/>
      <c r="AG26" s="126"/>
      <c r="AH26" s="107"/>
      <c r="AI26" s="107"/>
      <c r="AJ26" s="219">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2.35510216004E12</v>
      </c>
      <c r="C27" s="83" t="s">
        <v>633</v>
      </c>
      <c r="D27" s="84" t="s">
        <v>273</v>
      </c>
      <c r="E27" s="85"/>
      <c r="F27" s="87" t="s">
        <v>49</v>
      </c>
      <c r="G27" s="87" t="s">
        <v>48</v>
      </c>
      <c r="H27" s="85"/>
      <c r="I27" s="87" t="s">
        <v>49</v>
      </c>
      <c r="J27" s="85"/>
      <c r="K27" s="85"/>
      <c r="L27" s="85"/>
      <c r="M27" s="87" t="s">
        <v>49</v>
      </c>
      <c r="N27" s="85"/>
      <c r="O27" s="85"/>
      <c r="P27" s="89"/>
      <c r="Q27" s="85"/>
      <c r="R27" s="105"/>
      <c r="S27" s="108"/>
      <c r="T27" s="85"/>
      <c r="U27" s="85"/>
      <c r="V27" s="107"/>
      <c r="W27" s="107"/>
      <c r="X27" s="107"/>
      <c r="Y27" s="107"/>
      <c r="Z27" s="107"/>
      <c r="AA27" s="107"/>
      <c r="AB27" s="107"/>
      <c r="AC27" s="107"/>
      <c r="AD27" s="107"/>
      <c r="AE27" s="107"/>
      <c r="AF27" s="107"/>
      <c r="AG27" s="107"/>
      <c r="AH27" s="107"/>
      <c r="AI27" s="107"/>
      <c r="AJ27" s="219">
        <f t="shared" si="3"/>
        <v>0</v>
      </c>
      <c r="AK27" s="9">
        <f t="shared" si="4"/>
        <v>1</v>
      </c>
      <c r="AL27" s="9">
        <f t="shared" si="5"/>
        <v>3</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2.355102160065E12</v>
      </c>
      <c r="C28" s="83" t="s">
        <v>634</v>
      </c>
      <c r="D28" s="84" t="s">
        <v>274</v>
      </c>
      <c r="E28" s="85"/>
      <c r="F28" s="85"/>
      <c r="G28" s="85"/>
      <c r="H28" s="85"/>
      <c r="I28" s="85"/>
      <c r="J28" s="85"/>
      <c r="K28" s="85"/>
      <c r="L28" s="85"/>
      <c r="M28" s="85"/>
      <c r="N28" s="85"/>
      <c r="O28" s="85"/>
      <c r="P28" s="86"/>
      <c r="Q28" s="87"/>
      <c r="R28" s="85"/>
      <c r="S28" s="110"/>
      <c r="T28" s="109"/>
      <c r="U28" s="109"/>
      <c r="V28" s="109"/>
      <c r="W28" s="110"/>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2.355102160048E12</v>
      </c>
      <c r="C29" s="83" t="s">
        <v>635</v>
      </c>
      <c r="D29" s="84" t="s">
        <v>566</v>
      </c>
      <c r="E29" s="85"/>
      <c r="F29" s="85"/>
      <c r="G29" s="85"/>
      <c r="H29" s="85"/>
      <c r="I29" s="85"/>
      <c r="J29" s="85"/>
      <c r="K29" s="85"/>
      <c r="L29" s="85"/>
      <c r="M29" s="87" t="s">
        <v>49</v>
      </c>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1</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2.355102160067E12</v>
      </c>
      <c r="C30" s="83" t="s">
        <v>636</v>
      </c>
      <c r="D30" s="84" t="s">
        <v>566</v>
      </c>
      <c r="E30" s="85"/>
      <c r="F30" s="85"/>
      <c r="G30" s="87"/>
      <c r="H30" s="85"/>
      <c r="I30" s="85"/>
      <c r="J30" s="85"/>
      <c r="K30" s="87"/>
      <c r="L30" s="85"/>
      <c r="M30" s="87" t="s">
        <v>49</v>
      </c>
      <c r="N30" s="87" t="s">
        <v>48</v>
      </c>
      <c r="O30" s="85"/>
      <c r="P30" s="86"/>
      <c r="Q30" s="87"/>
      <c r="R30" s="85"/>
      <c r="S30" s="87"/>
      <c r="T30" s="85"/>
      <c r="U30" s="87"/>
      <c r="V30" s="87"/>
      <c r="W30" s="85"/>
      <c r="X30" s="85"/>
      <c r="Y30" s="87"/>
      <c r="Z30" s="85"/>
      <c r="AA30" s="85"/>
      <c r="AB30" s="87"/>
      <c r="AC30" s="87"/>
      <c r="AD30" s="85"/>
      <c r="AE30" s="85"/>
      <c r="AF30" s="85"/>
      <c r="AG30" s="85"/>
      <c r="AH30" s="85"/>
      <c r="AI30" s="85"/>
      <c r="AJ30" s="88">
        <f t="shared" si="3"/>
        <v>0</v>
      </c>
      <c r="AK30" s="9">
        <f t="shared" si="4"/>
        <v>1</v>
      </c>
      <c r="AL30" s="9">
        <f t="shared" si="5"/>
        <v>1</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2.355102160063E12</v>
      </c>
      <c r="C31" s="83" t="s">
        <v>637</v>
      </c>
      <c r="D31" s="84" t="s">
        <v>276</v>
      </c>
      <c r="E31" s="85"/>
      <c r="F31" s="85"/>
      <c r="G31" s="87"/>
      <c r="H31" s="85"/>
      <c r="I31" s="85"/>
      <c r="J31" s="85"/>
      <c r="K31" s="87"/>
      <c r="L31" s="85"/>
      <c r="M31" s="85"/>
      <c r="N31" s="85"/>
      <c r="O31" s="85"/>
      <c r="P31" s="86"/>
      <c r="Q31" s="85"/>
      <c r="R31" s="85"/>
      <c r="S31" s="85"/>
      <c r="T31" s="85"/>
      <c r="U31" s="85"/>
      <c r="V31" s="85"/>
      <c r="W31" s="85"/>
      <c r="X31" s="85"/>
      <c r="Y31" s="85"/>
      <c r="Z31" s="87"/>
      <c r="AA31" s="85"/>
      <c r="AB31" s="85"/>
      <c r="AC31" s="85"/>
      <c r="AD31" s="85"/>
      <c r="AE31" s="85"/>
      <c r="AF31" s="85"/>
      <c r="AG31" s="87"/>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2.355102160054E12</v>
      </c>
      <c r="C32" s="83" t="s">
        <v>638</v>
      </c>
      <c r="D32" s="84" t="s">
        <v>276</v>
      </c>
      <c r="E32" s="85"/>
      <c r="F32" s="85"/>
      <c r="G32" s="85"/>
      <c r="H32" s="85"/>
      <c r="I32" s="85"/>
      <c r="J32" s="85"/>
      <c r="K32" s="87"/>
      <c r="L32" s="85"/>
      <c r="M32" s="87" t="s">
        <v>49</v>
      </c>
      <c r="N32" s="87" t="s">
        <v>48</v>
      </c>
      <c r="O32" s="85"/>
      <c r="P32" s="89"/>
      <c r="Q32" s="85"/>
      <c r="R32" s="85"/>
      <c r="S32" s="85"/>
      <c r="T32" s="87" t="s">
        <v>49</v>
      </c>
      <c r="U32" s="85"/>
      <c r="V32" s="85"/>
      <c r="W32" s="87"/>
      <c r="X32" s="87"/>
      <c r="Y32" s="85"/>
      <c r="Z32" s="87"/>
      <c r="AA32" s="85"/>
      <c r="AB32" s="85"/>
      <c r="AC32" s="85"/>
      <c r="AD32" s="87"/>
      <c r="AE32" s="85"/>
      <c r="AF32" s="87"/>
      <c r="AG32" s="87"/>
      <c r="AH32" s="85"/>
      <c r="AI32" s="85"/>
      <c r="AJ32" s="88">
        <f t="shared" si="3"/>
        <v>0</v>
      </c>
      <c r="AK32" s="9">
        <f t="shared" si="4"/>
        <v>1</v>
      </c>
      <c r="AL32" s="9">
        <f t="shared" si="5"/>
        <v>2</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2.355102160061E12</v>
      </c>
      <c r="C33" s="83" t="s">
        <v>639</v>
      </c>
      <c r="D33" s="84" t="s">
        <v>245</v>
      </c>
      <c r="E33" s="87" t="s">
        <v>49</v>
      </c>
      <c r="F33" s="87" t="s">
        <v>49</v>
      </c>
      <c r="G33" s="85"/>
      <c r="H33" s="85"/>
      <c r="I33" s="87" t="s">
        <v>49</v>
      </c>
      <c r="J33" s="85"/>
      <c r="K33" s="85"/>
      <c r="L33" s="85"/>
      <c r="M33" s="87" t="s">
        <v>49</v>
      </c>
      <c r="N33" s="85"/>
      <c r="O33" s="85"/>
      <c r="P33" s="86" t="s">
        <v>49</v>
      </c>
      <c r="Q33" s="87"/>
      <c r="R33" s="85"/>
      <c r="S33" s="85"/>
      <c r="T33" s="87" t="s">
        <v>49</v>
      </c>
      <c r="U33" s="85"/>
      <c r="V33" s="85"/>
      <c r="W33" s="85"/>
      <c r="X33" s="85"/>
      <c r="Y33" s="85"/>
      <c r="Z33" s="85"/>
      <c r="AA33" s="85"/>
      <c r="AB33" s="85"/>
      <c r="AC33" s="85"/>
      <c r="AD33" s="85"/>
      <c r="AE33" s="85"/>
      <c r="AF33" s="85"/>
      <c r="AG33" s="87"/>
      <c r="AH33" s="85"/>
      <c r="AI33" s="85"/>
      <c r="AJ33" s="88">
        <f t="shared" si="3"/>
        <v>0</v>
      </c>
      <c r="AK33" s="9">
        <f t="shared" si="4"/>
        <v>0</v>
      </c>
      <c r="AL33" s="9">
        <f t="shared" si="5"/>
        <v>6</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2.355102160041E12</v>
      </c>
      <c r="C34" s="83" t="s">
        <v>632</v>
      </c>
      <c r="D34" s="84" t="s">
        <v>249</v>
      </c>
      <c r="E34" s="85"/>
      <c r="F34" s="85"/>
      <c r="G34" s="85"/>
      <c r="H34" s="85"/>
      <c r="I34" s="85"/>
      <c r="J34" s="85"/>
      <c r="K34" s="85"/>
      <c r="L34" s="85"/>
      <c r="M34" s="85"/>
      <c r="N34" s="85"/>
      <c r="O34" s="85"/>
      <c r="P34" s="89"/>
      <c r="Q34" s="85"/>
      <c r="R34" s="85"/>
      <c r="S34" s="85"/>
      <c r="T34" s="85"/>
      <c r="U34" s="87" t="s">
        <v>49</v>
      </c>
      <c r="V34" s="85"/>
      <c r="W34" s="85"/>
      <c r="X34" s="85"/>
      <c r="Y34" s="85"/>
      <c r="Z34" s="85"/>
      <c r="AA34" s="85"/>
      <c r="AB34" s="85"/>
      <c r="AC34" s="85"/>
      <c r="AD34" s="85"/>
      <c r="AE34" s="85"/>
      <c r="AF34" s="85"/>
      <c r="AG34" s="85"/>
      <c r="AH34" s="85"/>
      <c r="AI34" s="85"/>
      <c r="AJ34" s="88">
        <f t="shared" si="3"/>
        <v>0</v>
      </c>
      <c r="AK34" s="9">
        <f t="shared" si="4"/>
        <v>0</v>
      </c>
      <c r="AL34" s="9">
        <f t="shared" si="5"/>
        <v>1</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2.355102160062E12</v>
      </c>
      <c r="C35" s="83" t="s">
        <v>640</v>
      </c>
      <c r="D35" s="84" t="s">
        <v>133</v>
      </c>
      <c r="E35" s="85"/>
      <c r="F35" s="85"/>
      <c r="G35" s="87"/>
      <c r="H35" s="85"/>
      <c r="I35" s="85"/>
      <c r="J35" s="85"/>
      <c r="K35" s="85"/>
      <c r="L35" s="85"/>
      <c r="M35" s="87" t="s">
        <v>49</v>
      </c>
      <c r="N35" s="87"/>
      <c r="O35" s="85"/>
      <c r="P35" s="89"/>
      <c r="Q35" s="87"/>
      <c r="R35" s="87"/>
      <c r="S35" s="85"/>
      <c r="T35" s="87" t="s">
        <v>48</v>
      </c>
      <c r="U35" s="87"/>
      <c r="V35" s="87"/>
      <c r="W35" s="85"/>
      <c r="X35" s="87"/>
      <c r="Y35" s="87"/>
      <c r="Z35" s="85"/>
      <c r="AA35" s="85"/>
      <c r="AB35" s="85"/>
      <c r="AC35" s="87"/>
      <c r="AD35" s="85"/>
      <c r="AE35" s="85"/>
      <c r="AF35" s="85"/>
      <c r="AG35" s="85"/>
      <c r="AH35" s="85"/>
      <c r="AI35" s="85"/>
      <c r="AJ35" s="88">
        <f t="shared" si="3"/>
        <v>0</v>
      </c>
      <c r="AK35" s="9">
        <f t="shared" si="4"/>
        <v>1</v>
      </c>
      <c r="AL35" s="9">
        <f t="shared" si="5"/>
        <v>1</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92">
        <v>30.0</v>
      </c>
      <c r="B36" s="141">
        <v>2.355102160057E12</v>
      </c>
      <c r="C36" s="94" t="s">
        <v>641</v>
      </c>
      <c r="D36" s="95" t="s">
        <v>89</v>
      </c>
      <c r="E36" s="96"/>
      <c r="F36" s="96"/>
      <c r="G36" s="96"/>
      <c r="H36" s="96"/>
      <c r="I36" s="96"/>
      <c r="J36" s="96"/>
      <c r="K36" s="96"/>
      <c r="L36" s="96"/>
      <c r="M36" s="96"/>
      <c r="N36" s="96"/>
      <c r="O36" s="96"/>
      <c r="P36" s="97"/>
      <c r="Q36" s="96"/>
      <c r="R36" s="96"/>
      <c r="S36" s="96"/>
      <c r="T36" s="96"/>
      <c r="U36" s="96"/>
      <c r="V36" s="96"/>
      <c r="W36" s="96"/>
      <c r="X36" s="96"/>
      <c r="Y36" s="96"/>
      <c r="Z36" s="96"/>
      <c r="AA36" s="96"/>
      <c r="AB36" s="96"/>
      <c r="AC36" s="96"/>
      <c r="AD36" s="96"/>
      <c r="AE36" s="96"/>
      <c r="AF36" s="96"/>
      <c r="AG36" s="98"/>
      <c r="AH36" s="96"/>
      <c r="AI36" s="96"/>
      <c r="AJ36" s="99">
        <f t="shared" si="3"/>
        <v>0</v>
      </c>
      <c r="AK36" s="99">
        <f t="shared" si="4"/>
        <v>0</v>
      </c>
      <c r="AL36" s="99">
        <f t="shared" si="5"/>
        <v>0</v>
      </c>
      <c r="AM36" s="101"/>
      <c r="AN36" s="101"/>
      <c r="AO36" s="101"/>
      <c r="AP36" s="102"/>
      <c r="AQ36" s="102"/>
      <c r="AR36" s="102"/>
      <c r="AS36" s="102"/>
      <c r="AT36" s="102"/>
      <c r="AU36" s="102"/>
      <c r="AV36" s="102"/>
      <c r="AW36" s="102"/>
      <c r="AX36" s="102"/>
      <c r="AY36" s="102"/>
      <c r="AZ36" s="102"/>
      <c r="BA36" s="102"/>
      <c r="BB36" s="102"/>
      <c r="BC36" s="102"/>
      <c r="BD36" s="102"/>
      <c r="BE36" s="102"/>
      <c r="BF36" s="102"/>
    </row>
    <row r="37" ht="21.0" customHeight="1">
      <c r="A37" s="81">
        <v>31.0</v>
      </c>
      <c r="B37" s="103">
        <v>2.355102160046E12</v>
      </c>
      <c r="C37" s="83" t="s">
        <v>642</v>
      </c>
      <c r="D37" s="84" t="s">
        <v>91</v>
      </c>
      <c r="E37" s="87"/>
      <c r="F37" s="85"/>
      <c r="G37" s="87"/>
      <c r="H37" s="85"/>
      <c r="I37" s="87"/>
      <c r="J37" s="85"/>
      <c r="K37" s="85"/>
      <c r="L37" s="87"/>
      <c r="M37" s="85"/>
      <c r="N37" s="87"/>
      <c r="O37" s="85"/>
      <c r="P37" s="89"/>
      <c r="Q37" s="85"/>
      <c r="R37" s="87"/>
      <c r="S37" s="87"/>
      <c r="T37" s="85"/>
      <c r="U37" s="87"/>
      <c r="V37" s="85"/>
      <c r="W37" s="85"/>
      <c r="X37" s="87"/>
      <c r="Y37" s="87"/>
      <c r="Z37" s="87"/>
      <c r="AA37" s="85"/>
      <c r="AB37" s="87"/>
      <c r="AC37" s="85"/>
      <c r="AD37" s="85"/>
      <c r="AE37" s="87"/>
      <c r="AF37" s="85"/>
      <c r="AG37" s="87"/>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199">
        <v>32.0</v>
      </c>
      <c r="B38" s="200"/>
      <c r="C38" s="201"/>
      <c r="D38" s="220"/>
      <c r="E38" s="202"/>
      <c r="F38" s="202"/>
      <c r="G38" s="202"/>
      <c r="H38" s="202"/>
      <c r="I38" s="202"/>
      <c r="J38" s="202"/>
      <c r="K38" s="203"/>
      <c r="L38" s="202"/>
      <c r="M38" s="202"/>
      <c r="N38" s="202"/>
      <c r="O38" s="202"/>
      <c r="P38" s="221"/>
      <c r="Q38" s="202"/>
      <c r="R38" s="202"/>
      <c r="S38" s="202"/>
      <c r="T38" s="202"/>
      <c r="U38" s="202"/>
      <c r="V38" s="202"/>
      <c r="W38" s="202"/>
      <c r="X38" s="202"/>
      <c r="Y38" s="202"/>
      <c r="Z38" s="202"/>
      <c r="AA38" s="202"/>
      <c r="AB38" s="202"/>
      <c r="AC38" s="202"/>
      <c r="AD38" s="202"/>
      <c r="AE38" s="202"/>
      <c r="AF38" s="202"/>
      <c r="AG38" s="203"/>
      <c r="AH38" s="202"/>
      <c r="AI38" s="202"/>
      <c r="AJ38" s="204">
        <f t="shared" si="3"/>
        <v>0</v>
      </c>
      <c r="AK38" s="204">
        <f t="shared" si="4"/>
        <v>0</v>
      </c>
      <c r="AL38" s="204">
        <f t="shared" si="5"/>
        <v>0</v>
      </c>
      <c r="AM38" s="206"/>
      <c r="AN38" s="206"/>
      <c r="AO38" s="206"/>
      <c r="AP38" s="207"/>
      <c r="AQ38" s="207"/>
      <c r="AR38" s="207"/>
      <c r="AS38" s="207"/>
      <c r="AT38" s="207"/>
      <c r="AU38" s="207"/>
      <c r="AV38" s="207"/>
      <c r="AW38" s="207"/>
      <c r="AX38" s="207"/>
      <c r="AY38" s="207"/>
      <c r="AZ38" s="207"/>
      <c r="BA38" s="207"/>
      <c r="BB38" s="207"/>
      <c r="BC38" s="207"/>
      <c r="BD38" s="207"/>
      <c r="BE38" s="207"/>
      <c r="BF38" s="207"/>
    </row>
    <row r="39" ht="21.0" customHeight="1">
      <c r="A39" s="81">
        <v>33.0</v>
      </c>
      <c r="B39" s="152"/>
      <c r="C39" s="153"/>
      <c r="D39" s="196"/>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217"/>
      <c r="C40" s="153"/>
      <c r="D40" s="196"/>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2"/>
      <c r="C41" s="153"/>
      <c r="D41" s="196"/>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217"/>
      <c r="C42" s="153"/>
      <c r="D42" s="196"/>
      <c r="E42" s="87"/>
      <c r="F42" s="85"/>
      <c r="G42" s="87"/>
      <c r="H42" s="85"/>
      <c r="I42" s="85"/>
      <c r="J42" s="87"/>
      <c r="K42" s="87"/>
      <c r="L42" s="87"/>
      <c r="M42" s="85"/>
      <c r="N42" s="87"/>
      <c r="O42" s="85"/>
      <c r="P42" s="89"/>
      <c r="Q42" s="85"/>
      <c r="R42" s="87"/>
      <c r="S42" s="85"/>
      <c r="T42" s="85"/>
      <c r="U42" s="85"/>
      <c r="V42" s="87"/>
      <c r="W42" s="85"/>
      <c r="X42" s="87"/>
      <c r="Y42" s="85"/>
      <c r="Z42" s="85"/>
      <c r="AA42" s="85"/>
      <c r="AB42" s="87"/>
      <c r="AC42" s="87"/>
      <c r="AD42" s="85"/>
      <c r="AE42" s="85"/>
      <c r="AF42" s="85"/>
      <c r="AG42" s="87"/>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2"/>
      <c r="C43" s="153"/>
      <c r="D43" s="196"/>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2"/>
      <c r="C44" s="153"/>
      <c r="D44" s="196"/>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217"/>
      <c r="C45" s="153"/>
      <c r="D45" s="196"/>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0</v>
      </c>
      <c r="AK52" s="88">
        <f t="shared" si="6"/>
        <v>18</v>
      </c>
      <c r="AL52" s="88">
        <f t="shared" si="6"/>
        <v>27</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N24 K25:L44 M25:N51 O6:P6 Q6:AI26 Q27:R27 Q28:AI51 V27:AI27">
    <cfRule type="expression" dxfId="0" priority="1">
      <formula>IF(E$6="CN",1,0)</formula>
    </cfRule>
  </conditionalFormatting>
  <conditionalFormatting sqref="E6:G51 H6 I6:N51 O6:P6 Q6:AI26 Q27:R27 Q28:AI51 V27:AI27">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643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69">
        <v>9.0</v>
      </c>
      <c r="N4" s="70"/>
      <c r="O4" s="69" t="s">
        <v>43</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22"/>
      <c r="C7" s="223"/>
      <c r="D7" s="224"/>
      <c r="E7" s="85"/>
      <c r="F7" s="85"/>
      <c r="G7" s="85"/>
      <c r="H7" s="85"/>
      <c r="I7" s="85"/>
      <c r="J7" s="85"/>
      <c r="K7" s="85"/>
      <c r="L7" s="85"/>
      <c r="M7" s="85"/>
      <c r="N7" s="85"/>
      <c r="O7" s="85"/>
      <c r="P7" s="89"/>
      <c r="Q7" s="85"/>
      <c r="R7" s="85"/>
      <c r="S7" s="85"/>
      <c r="T7" s="85"/>
      <c r="U7" s="85"/>
      <c r="V7" s="85"/>
      <c r="W7" s="85"/>
      <c r="X7" s="85"/>
      <c r="Y7" s="85"/>
      <c r="Z7" s="85"/>
      <c r="AA7" s="85"/>
      <c r="AB7" s="85"/>
      <c r="AC7" s="85"/>
      <c r="AD7" s="85"/>
      <c r="AE7" s="85"/>
      <c r="AF7" s="85"/>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6"/>
      <c r="C8" s="157"/>
      <c r="D8" s="158"/>
      <c r="E8" s="85"/>
      <c r="F8" s="85"/>
      <c r="G8" s="85"/>
      <c r="H8" s="85"/>
      <c r="I8" s="85"/>
      <c r="J8" s="85"/>
      <c r="K8" s="85"/>
      <c r="L8" s="85"/>
      <c r="M8" s="85"/>
      <c r="N8" s="85"/>
      <c r="O8" s="85"/>
      <c r="P8" s="89"/>
      <c r="Q8" s="85"/>
      <c r="R8" s="85"/>
      <c r="S8" s="85"/>
      <c r="T8" s="85"/>
      <c r="U8" s="85"/>
      <c r="V8" s="85"/>
      <c r="W8" s="85"/>
      <c r="X8" s="85"/>
      <c r="Y8" s="85"/>
      <c r="Z8" s="85"/>
      <c r="AA8" s="85"/>
      <c r="AB8" s="85"/>
      <c r="AC8" s="85"/>
      <c r="AD8" s="85"/>
      <c r="AE8" s="85"/>
      <c r="AF8" s="85"/>
      <c r="AG8" s="85"/>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56"/>
      <c r="C9" s="157"/>
      <c r="D9" s="158"/>
      <c r="E9" s="85"/>
      <c r="F9" s="85"/>
      <c r="G9" s="85"/>
      <c r="H9" s="85"/>
      <c r="I9" s="85"/>
      <c r="J9" s="85"/>
      <c r="K9" s="85"/>
      <c r="L9" s="85"/>
      <c r="M9" s="85"/>
      <c r="N9" s="85"/>
      <c r="O9" s="85"/>
      <c r="P9" s="89"/>
      <c r="Q9" s="85"/>
      <c r="R9" s="85"/>
      <c r="S9" s="85"/>
      <c r="T9" s="85"/>
      <c r="U9" s="85"/>
      <c r="V9" s="85"/>
      <c r="W9" s="85"/>
      <c r="X9" s="85"/>
      <c r="Y9" s="85"/>
      <c r="Z9" s="85"/>
      <c r="AA9" s="85"/>
      <c r="AB9" s="85"/>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56"/>
      <c r="C10" s="157"/>
      <c r="D10" s="158"/>
      <c r="E10" s="85"/>
      <c r="F10" s="85"/>
      <c r="G10" s="85"/>
      <c r="H10" s="85"/>
      <c r="I10" s="85"/>
      <c r="J10" s="85"/>
      <c r="K10" s="85"/>
      <c r="L10" s="85"/>
      <c r="M10" s="85"/>
      <c r="N10" s="85"/>
      <c r="O10" s="85"/>
      <c r="P10" s="89"/>
      <c r="Q10" s="85"/>
      <c r="R10" s="85"/>
      <c r="S10" s="85"/>
      <c r="T10" s="85"/>
      <c r="U10" s="85"/>
      <c r="V10" s="85"/>
      <c r="W10" s="85"/>
      <c r="X10" s="85"/>
      <c r="Y10" s="85"/>
      <c r="Z10" s="85"/>
      <c r="AA10" s="85"/>
      <c r="AB10" s="85"/>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56"/>
      <c r="C11" s="157"/>
      <c r="D11" s="158"/>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56"/>
      <c r="C12" s="157"/>
      <c r="D12" s="158"/>
      <c r="E12" s="85"/>
      <c r="F12" s="85"/>
      <c r="G12" s="85"/>
      <c r="H12" s="85"/>
      <c r="I12" s="85"/>
      <c r="J12" s="85"/>
      <c r="K12" s="85"/>
      <c r="L12" s="85"/>
      <c r="M12" s="85"/>
      <c r="N12" s="85"/>
      <c r="O12" s="85"/>
      <c r="P12" s="89"/>
      <c r="Q12" s="85"/>
      <c r="R12" s="85"/>
      <c r="S12" s="85"/>
      <c r="T12" s="85"/>
      <c r="U12" s="85"/>
      <c r="V12" s="85"/>
      <c r="W12" s="85"/>
      <c r="X12" s="85"/>
      <c r="Y12" s="85"/>
      <c r="Z12" s="85"/>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56"/>
      <c r="C13" s="157"/>
      <c r="D13" s="158"/>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5"/>
      <c r="AF13" s="85"/>
      <c r="AG13" s="85"/>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56"/>
      <c r="C14" s="157"/>
      <c r="D14" s="158"/>
      <c r="E14" s="85"/>
      <c r="F14" s="85"/>
      <c r="G14" s="85"/>
      <c r="H14" s="85"/>
      <c r="I14" s="85"/>
      <c r="J14" s="85"/>
      <c r="K14" s="85"/>
      <c r="L14" s="85"/>
      <c r="M14" s="85"/>
      <c r="N14" s="85"/>
      <c r="O14" s="85"/>
      <c r="P14" s="89"/>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56"/>
      <c r="C15" s="157"/>
      <c r="D15" s="158"/>
      <c r="E15" s="85"/>
      <c r="F15" s="85"/>
      <c r="G15" s="85"/>
      <c r="H15" s="85"/>
      <c r="I15" s="85"/>
      <c r="J15" s="85"/>
      <c r="K15" s="85"/>
      <c r="L15" s="85"/>
      <c r="M15" s="85"/>
      <c r="N15" s="85"/>
      <c r="O15" s="85"/>
      <c r="P15" s="89"/>
      <c r="Q15" s="85"/>
      <c r="R15" s="85"/>
      <c r="S15" s="85"/>
      <c r="T15" s="85"/>
      <c r="U15" s="85"/>
      <c r="V15" s="85"/>
      <c r="W15" s="85"/>
      <c r="X15" s="85"/>
      <c r="Y15" s="85"/>
      <c r="Z15" s="85"/>
      <c r="AA15" s="85"/>
      <c r="AB15" s="85"/>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56"/>
      <c r="C16" s="157"/>
      <c r="D16" s="158"/>
      <c r="E16" s="85"/>
      <c r="F16" s="85"/>
      <c r="G16" s="85"/>
      <c r="H16" s="85"/>
      <c r="I16" s="85"/>
      <c r="J16" s="85"/>
      <c r="K16" s="85"/>
      <c r="L16" s="85"/>
      <c r="M16" s="85"/>
      <c r="N16" s="85"/>
      <c r="O16" s="85"/>
      <c r="P16" s="89"/>
      <c r="Q16" s="85"/>
      <c r="R16" s="85"/>
      <c r="S16" s="85"/>
      <c r="T16" s="85"/>
      <c r="U16" s="85"/>
      <c r="V16" s="85"/>
      <c r="W16" s="85"/>
      <c r="X16" s="85"/>
      <c r="Y16" s="85"/>
      <c r="Z16" s="85"/>
      <c r="AA16" s="85"/>
      <c r="AB16" s="85"/>
      <c r="AC16" s="85"/>
      <c r="AD16" s="85"/>
      <c r="AE16" s="85"/>
      <c r="AF16" s="85"/>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56"/>
      <c r="C17" s="157"/>
      <c r="D17" s="158"/>
      <c r="E17" s="85"/>
      <c r="F17" s="85"/>
      <c r="G17" s="85"/>
      <c r="H17" s="85"/>
      <c r="I17" s="85"/>
      <c r="J17" s="85"/>
      <c r="K17" s="85"/>
      <c r="L17" s="85"/>
      <c r="M17" s="85"/>
      <c r="N17" s="85"/>
      <c r="O17" s="85"/>
      <c r="P17" s="89"/>
      <c r="Q17" s="85"/>
      <c r="R17" s="85"/>
      <c r="S17" s="85"/>
      <c r="T17" s="85"/>
      <c r="U17" s="85"/>
      <c r="V17" s="85"/>
      <c r="W17" s="85"/>
      <c r="X17" s="85"/>
      <c r="Y17" s="85"/>
      <c r="Z17" s="85"/>
      <c r="AA17" s="85"/>
      <c r="AB17" s="85"/>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56"/>
      <c r="C18" s="157"/>
      <c r="D18" s="158"/>
      <c r="E18" s="85"/>
      <c r="F18" s="85"/>
      <c r="G18" s="85"/>
      <c r="H18" s="85"/>
      <c r="I18" s="85"/>
      <c r="J18" s="85"/>
      <c r="K18" s="85"/>
      <c r="L18" s="85"/>
      <c r="M18" s="85"/>
      <c r="N18" s="85"/>
      <c r="O18" s="85"/>
      <c r="P18" s="89"/>
      <c r="Q18" s="85"/>
      <c r="R18" s="85"/>
      <c r="S18" s="85"/>
      <c r="T18" s="85"/>
      <c r="U18" s="85"/>
      <c r="V18" s="85"/>
      <c r="W18" s="85"/>
      <c r="X18" s="85"/>
      <c r="Y18" s="85"/>
      <c r="Z18" s="85"/>
      <c r="AA18" s="85"/>
      <c r="AB18" s="85"/>
      <c r="AC18" s="85"/>
      <c r="AD18" s="85"/>
      <c r="AE18" s="85"/>
      <c r="AF18" s="85"/>
      <c r="AG18" s="85"/>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56"/>
      <c r="C19" s="157"/>
      <c r="D19" s="158"/>
      <c r="E19" s="85"/>
      <c r="F19" s="85"/>
      <c r="G19" s="85"/>
      <c r="H19" s="85"/>
      <c r="I19" s="85"/>
      <c r="J19" s="85"/>
      <c r="K19" s="85"/>
      <c r="L19" s="85"/>
      <c r="M19" s="85"/>
      <c r="N19" s="85"/>
      <c r="O19" s="85"/>
      <c r="P19" s="89"/>
      <c r="Q19" s="85"/>
      <c r="R19" s="85"/>
      <c r="S19" s="85"/>
      <c r="T19" s="85"/>
      <c r="U19" s="85"/>
      <c r="V19" s="85"/>
      <c r="W19" s="85"/>
      <c r="X19" s="85"/>
      <c r="Y19" s="85"/>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56"/>
      <c r="C20" s="157"/>
      <c r="D20" s="158"/>
      <c r="E20" s="85"/>
      <c r="F20" s="85"/>
      <c r="G20" s="85"/>
      <c r="H20" s="85"/>
      <c r="I20" s="85"/>
      <c r="J20" s="85"/>
      <c r="K20" s="85"/>
      <c r="L20" s="85"/>
      <c r="M20" s="85"/>
      <c r="N20" s="85"/>
      <c r="O20" s="85"/>
      <c r="P20" s="89"/>
      <c r="Q20" s="85"/>
      <c r="R20" s="85"/>
      <c r="S20" s="85"/>
      <c r="T20" s="85"/>
      <c r="U20" s="85"/>
      <c r="V20" s="85"/>
      <c r="W20" s="85"/>
      <c r="X20" s="85"/>
      <c r="Y20" s="85"/>
      <c r="Z20" s="85"/>
      <c r="AA20" s="85"/>
      <c r="AB20" s="85"/>
      <c r="AC20" s="85"/>
      <c r="AD20" s="85"/>
      <c r="AE20" s="85"/>
      <c r="AF20" s="85"/>
      <c r="AG20" s="85"/>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56"/>
      <c r="C21" s="157"/>
      <c r="D21" s="158"/>
      <c r="E21" s="85"/>
      <c r="F21" s="85"/>
      <c r="G21" s="85"/>
      <c r="H21" s="85"/>
      <c r="I21" s="85"/>
      <c r="J21" s="85"/>
      <c r="K21" s="85"/>
      <c r="L21" s="85"/>
      <c r="M21" s="85"/>
      <c r="N21" s="85"/>
      <c r="O21" s="85"/>
      <c r="P21" s="89"/>
      <c r="Q21" s="85"/>
      <c r="R21" s="85"/>
      <c r="S21" s="85"/>
      <c r="T21" s="85"/>
      <c r="U21" s="85"/>
      <c r="V21" s="85"/>
      <c r="W21" s="85"/>
      <c r="X21" s="85"/>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56"/>
      <c r="C22" s="157"/>
      <c r="D22" s="158"/>
      <c r="E22" s="85"/>
      <c r="F22" s="85"/>
      <c r="G22" s="85"/>
      <c r="H22" s="85"/>
      <c r="I22" s="85"/>
      <c r="J22" s="85"/>
      <c r="K22" s="85"/>
      <c r="L22" s="85"/>
      <c r="M22" s="85"/>
      <c r="N22" s="85"/>
      <c r="O22" s="85"/>
      <c r="P22" s="89"/>
      <c r="Q22" s="85"/>
      <c r="R22" s="85"/>
      <c r="S22" s="85"/>
      <c r="T22" s="85"/>
      <c r="U22" s="85"/>
      <c r="V22" s="85"/>
      <c r="W22" s="85"/>
      <c r="X22" s="85"/>
      <c r="Y22" s="85"/>
      <c r="Z22" s="85"/>
      <c r="AA22" s="85"/>
      <c r="AB22" s="85"/>
      <c r="AC22" s="85"/>
      <c r="AD22" s="85"/>
      <c r="AE22" s="85"/>
      <c r="AF22" s="85"/>
      <c r="AG22" s="85"/>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56"/>
      <c r="C23" s="157"/>
      <c r="D23" s="158"/>
      <c r="E23" s="85"/>
      <c r="F23" s="85"/>
      <c r="G23" s="85"/>
      <c r="H23" s="85"/>
      <c r="I23" s="85"/>
      <c r="J23" s="85"/>
      <c r="K23" s="85"/>
      <c r="L23" s="85"/>
      <c r="M23" s="85"/>
      <c r="N23" s="85"/>
      <c r="O23" s="85"/>
      <c r="P23" s="89"/>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56"/>
      <c r="C24" s="157"/>
      <c r="D24" s="158"/>
      <c r="E24" s="85"/>
      <c r="F24" s="85"/>
      <c r="G24" s="85"/>
      <c r="H24" s="85"/>
      <c r="I24" s="85"/>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56"/>
      <c r="C25" s="157"/>
      <c r="D25" s="158"/>
      <c r="E25" s="85"/>
      <c r="F25" s="85"/>
      <c r="G25" s="85"/>
      <c r="H25" s="85"/>
      <c r="I25" s="85"/>
      <c r="J25" s="85"/>
      <c r="K25" s="85"/>
      <c r="L25" s="85"/>
      <c r="M25" s="85"/>
      <c r="N25" s="85"/>
      <c r="O25" s="85"/>
      <c r="P25" s="89"/>
      <c r="Q25" s="85"/>
      <c r="R25" s="85"/>
      <c r="S25" s="85"/>
      <c r="T25" s="85"/>
      <c r="U25" s="85"/>
      <c r="V25" s="85"/>
      <c r="W25" s="85"/>
      <c r="X25" s="85"/>
      <c r="Y25" s="85"/>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56"/>
      <c r="C26" s="157"/>
      <c r="D26" s="158"/>
      <c r="E26" s="85"/>
      <c r="F26" s="85"/>
      <c r="G26" s="85"/>
      <c r="H26" s="85"/>
      <c r="I26" s="85"/>
      <c r="J26" s="85"/>
      <c r="K26" s="85"/>
      <c r="L26" s="85"/>
      <c r="M26" s="85"/>
      <c r="N26" s="85"/>
      <c r="O26" s="85"/>
      <c r="P26" s="89"/>
      <c r="Q26" s="85"/>
      <c r="R26" s="85"/>
      <c r="S26" s="85"/>
      <c r="T26" s="85"/>
      <c r="U26" s="85"/>
      <c r="V26" s="85"/>
      <c r="W26" s="85"/>
      <c r="X26" s="85"/>
      <c r="Y26" s="85"/>
      <c r="Z26" s="85"/>
      <c r="AA26" s="85"/>
      <c r="AB26" s="85"/>
      <c r="AC26" s="85"/>
      <c r="AD26" s="85"/>
      <c r="AE26" s="85"/>
      <c r="AF26" s="85"/>
      <c r="AG26" s="85"/>
      <c r="AH26" s="85"/>
      <c r="AI26" s="85"/>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56"/>
      <c r="C27" s="157"/>
      <c r="D27" s="158"/>
      <c r="E27" s="85"/>
      <c r="F27" s="85"/>
      <c r="G27" s="85"/>
      <c r="H27" s="85"/>
      <c r="I27" s="85"/>
      <c r="J27" s="85"/>
      <c r="K27" s="85"/>
      <c r="L27" s="85"/>
      <c r="M27" s="85"/>
      <c r="N27" s="85"/>
      <c r="O27" s="85"/>
      <c r="P27" s="89"/>
      <c r="Q27" s="85"/>
      <c r="R27" s="85"/>
      <c r="S27" s="85"/>
      <c r="T27" s="85"/>
      <c r="U27" s="85"/>
      <c r="V27" s="85"/>
      <c r="W27" s="85"/>
      <c r="X27" s="85"/>
      <c r="Y27" s="85"/>
      <c r="Z27" s="85"/>
      <c r="AA27" s="85"/>
      <c r="AB27" s="85"/>
      <c r="AC27" s="85"/>
      <c r="AD27" s="85"/>
      <c r="AE27" s="85"/>
      <c r="AF27" s="85"/>
      <c r="AG27" s="85"/>
      <c r="AH27" s="85"/>
      <c r="AI27" s="85"/>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56"/>
      <c r="C28" s="157"/>
      <c r="D28" s="158"/>
      <c r="E28" s="85"/>
      <c r="F28" s="85"/>
      <c r="G28" s="85"/>
      <c r="H28" s="85"/>
      <c r="I28" s="85"/>
      <c r="J28" s="85"/>
      <c r="K28" s="85"/>
      <c r="L28" s="85"/>
      <c r="M28" s="85"/>
      <c r="N28" s="85"/>
      <c r="O28" s="85"/>
      <c r="P28" s="89"/>
      <c r="Q28" s="85"/>
      <c r="R28" s="85"/>
      <c r="S28" s="85"/>
      <c r="T28" s="85"/>
      <c r="U28" s="85"/>
      <c r="V28" s="85"/>
      <c r="W28" s="85"/>
      <c r="X28" s="85"/>
      <c r="Y28" s="85"/>
      <c r="Z28" s="85"/>
      <c r="AA28" s="85"/>
      <c r="AB28" s="85"/>
      <c r="AC28" s="85"/>
      <c r="AD28" s="85"/>
      <c r="AE28" s="85"/>
      <c r="AF28" s="85"/>
      <c r="AG28" s="85"/>
      <c r="AH28" s="85"/>
      <c r="AI28" s="85"/>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56"/>
      <c r="C29" s="157"/>
      <c r="D29" s="158"/>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56"/>
      <c r="C30" s="157"/>
      <c r="D30" s="158"/>
      <c r="E30" s="85"/>
      <c r="F30" s="85"/>
      <c r="G30" s="85"/>
      <c r="H30" s="85"/>
      <c r="I30" s="85"/>
      <c r="J30" s="85"/>
      <c r="K30" s="85"/>
      <c r="L30" s="85"/>
      <c r="M30" s="85"/>
      <c r="N30" s="85"/>
      <c r="O30" s="85"/>
      <c r="P30" s="89"/>
      <c r="Q30" s="85"/>
      <c r="R30" s="85"/>
      <c r="S30" s="85"/>
      <c r="T30" s="85"/>
      <c r="U30" s="85"/>
      <c r="V30" s="85"/>
      <c r="W30" s="85"/>
      <c r="X30" s="85"/>
      <c r="Y30" s="85"/>
      <c r="Z30" s="85"/>
      <c r="AA30" s="85"/>
      <c r="AB30" s="85"/>
      <c r="AC30" s="85"/>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56"/>
      <c r="C31" s="157"/>
      <c r="D31" s="158"/>
      <c r="E31" s="85"/>
      <c r="F31" s="85"/>
      <c r="G31" s="85"/>
      <c r="H31" s="85"/>
      <c r="I31" s="85"/>
      <c r="J31" s="85"/>
      <c r="K31" s="85"/>
      <c r="L31" s="85"/>
      <c r="M31" s="85"/>
      <c r="N31" s="85"/>
      <c r="O31" s="85"/>
      <c r="P31" s="89"/>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56"/>
      <c r="C32" s="157"/>
      <c r="D32" s="158"/>
      <c r="E32" s="85"/>
      <c r="F32" s="85"/>
      <c r="G32" s="85"/>
      <c r="H32" s="85"/>
      <c r="I32" s="85"/>
      <c r="J32" s="85"/>
      <c r="K32" s="85"/>
      <c r="L32" s="85"/>
      <c r="M32" s="85"/>
      <c r="N32" s="85"/>
      <c r="O32" s="85"/>
      <c r="P32" s="89"/>
      <c r="Q32" s="85"/>
      <c r="R32" s="85"/>
      <c r="S32" s="85"/>
      <c r="T32" s="85"/>
      <c r="U32" s="85"/>
      <c r="V32" s="85"/>
      <c r="W32" s="85"/>
      <c r="X32" s="85"/>
      <c r="Y32" s="85"/>
      <c r="Z32" s="85"/>
      <c r="AA32" s="85"/>
      <c r="AB32" s="85"/>
      <c r="AC32" s="85"/>
      <c r="AD32" s="85"/>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56"/>
      <c r="C33" s="157"/>
      <c r="D33" s="158"/>
      <c r="E33" s="85"/>
      <c r="F33" s="85"/>
      <c r="G33" s="85"/>
      <c r="H33" s="85"/>
      <c r="I33" s="85"/>
      <c r="J33" s="85"/>
      <c r="K33" s="85"/>
      <c r="L33" s="85"/>
      <c r="M33" s="85"/>
      <c r="N33" s="85"/>
      <c r="O33" s="85"/>
      <c r="P33" s="89"/>
      <c r="Q33" s="85"/>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56"/>
      <c r="C34" s="157"/>
      <c r="D34" s="158"/>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6"/>
      <c r="C35" s="157"/>
      <c r="D35" s="158"/>
      <c r="E35" s="85"/>
      <c r="F35" s="85"/>
      <c r="G35" s="85"/>
      <c r="H35" s="85"/>
      <c r="I35" s="85"/>
      <c r="J35" s="85"/>
      <c r="K35" s="85"/>
      <c r="L35" s="85"/>
      <c r="M35" s="85"/>
      <c r="N35" s="85"/>
      <c r="O35" s="85"/>
      <c r="P35" s="89"/>
      <c r="Q35" s="85"/>
      <c r="R35" s="85"/>
      <c r="S35" s="85"/>
      <c r="T35" s="85"/>
      <c r="U35" s="85"/>
      <c r="V35" s="85"/>
      <c r="W35" s="85"/>
      <c r="X35" s="85"/>
      <c r="Y35" s="85"/>
      <c r="Z35" s="85"/>
      <c r="AA35" s="85"/>
      <c r="AB35" s="85"/>
      <c r="AC35" s="85"/>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6"/>
      <c r="C36" s="157"/>
      <c r="D36" s="158"/>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5"/>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6"/>
      <c r="C37" s="157"/>
      <c r="D37" s="158"/>
      <c r="E37" s="85"/>
      <c r="F37" s="85"/>
      <c r="G37" s="85"/>
      <c r="H37" s="85"/>
      <c r="I37" s="85"/>
      <c r="J37" s="85"/>
      <c r="K37" s="85"/>
      <c r="L37" s="85"/>
      <c r="M37" s="85"/>
      <c r="N37" s="85"/>
      <c r="O37" s="85"/>
      <c r="P37" s="89"/>
      <c r="Q37" s="85"/>
      <c r="R37" s="85"/>
      <c r="S37" s="85"/>
      <c r="T37" s="85"/>
      <c r="U37" s="85"/>
      <c r="V37" s="85"/>
      <c r="W37" s="85"/>
      <c r="X37" s="85"/>
      <c r="Y37" s="85"/>
      <c r="Z37" s="85"/>
      <c r="AA37" s="85"/>
      <c r="AB37" s="85"/>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6"/>
      <c r="C38" s="157"/>
      <c r="D38" s="15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5"/>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6"/>
      <c r="C39" s="157"/>
      <c r="D39" s="158"/>
      <c r="E39" s="85"/>
      <c r="F39" s="85"/>
      <c r="G39" s="85"/>
      <c r="H39" s="85"/>
      <c r="I39" s="85"/>
      <c r="J39" s="85"/>
      <c r="K39" s="85"/>
      <c r="L39" s="85"/>
      <c r="M39" s="85"/>
      <c r="N39" s="85"/>
      <c r="O39" s="85"/>
      <c r="P39" s="89"/>
      <c r="Q39" s="85"/>
      <c r="R39" s="85"/>
      <c r="S39" s="85"/>
      <c r="T39" s="85"/>
      <c r="U39" s="85"/>
      <c r="V39" s="85"/>
      <c r="W39" s="85"/>
      <c r="X39" s="85"/>
      <c r="Y39" s="85"/>
      <c r="Z39" s="85"/>
      <c r="AA39" s="85"/>
      <c r="AB39" s="85"/>
      <c r="AC39" s="85"/>
      <c r="AD39" s="85"/>
      <c r="AE39" s="85"/>
      <c r="AF39" s="85"/>
      <c r="AG39" s="85"/>
      <c r="AH39" s="85"/>
      <c r="AI39" s="85"/>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6"/>
      <c r="C40" s="157"/>
      <c r="D40" s="158"/>
      <c r="E40" s="85"/>
      <c r="F40" s="85"/>
      <c r="G40" s="85"/>
      <c r="H40" s="85"/>
      <c r="I40" s="85"/>
      <c r="J40" s="85"/>
      <c r="K40" s="85"/>
      <c r="L40" s="85"/>
      <c r="M40" s="85"/>
      <c r="N40" s="85"/>
      <c r="O40" s="85"/>
      <c r="P40" s="89"/>
      <c r="Q40" s="85"/>
      <c r="R40" s="85"/>
      <c r="S40" s="85"/>
      <c r="T40" s="85"/>
      <c r="U40" s="85"/>
      <c r="V40" s="85"/>
      <c r="W40" s="85"/>
      <c r="X40" s="85"/>
      <c r="Y40" s="85"/>
      <c r="Z40" s="85"/>
      <c r="AA40" s="85"/>
      <c r="AB40" s="85"/>
      <c r="AC40" s="85"/>
      <c r="AD40" s="85"/>
      <c r="AE40" s="85"/>
      <c r="AF40" s="85"/>
      <c r="AG40" s="85"/>
      <c r="AH40" s="85"/>
      <c r="AI40" s="85"/>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6"/>
      <c r="C41" s="157"/>
      <c r="D41" s="158"/>
      <c r="E41" s="85"/>
      <c r="F41" s="85"/>
      <c r="G41" s="85"/>
      <c r="H41" s="85"/>
      <c r="I41" s="85"/>
      <c r="J41" s="85"/>
      <c r="K41" s="85"/>
      <c r="L41" s="85"/>
      <c r="M41" s="85"/>
      <c r="N41" s="85"/>
      <c r="O41" s="85"/>
      <c r="P41" s="89"/>
      <c r="Q41" s="85"/>
      <c r="R41" s="85"/>
      <c r="S41" s="85"/>
      <c r="T41" s="85"/>
      <c r="U41" s="85"/>
      <c r="V41" s="85"/>
      <c r="W41" s="85"/>
      <c r="X41" s="85"/>
      <c r="Y41" s="85"/>
      <c r="Z41" s="85"/>
      <c r="AA41" s="85"/>
      <c r="AB41" s="85"/>
      <c r="AC41" s="85"/>
      <c r="AD41" s="85"/>
      <c r="AE41" s="85"/>
      <c r="AF41" s="85"/>
      <c r="AG41" s="85"/>
      <c r="AH41" s="85"/>
      <c r="AI41" s="85"/>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6"/>
      <c r="C42" s="157"/>
      <c r="D42" s="158"/>
      <c r="E42" s="85"/>
      <c r="F42" s="85"/>
      <c r="G42" s="85"/>
      <c r="H42" s="85"/>
      <c r="I42" s="85"/>
      <c r="J42" s="85"/>
      <c r="K42" s="85"/>
      <c r="L42" s="85"/>
      <c r="M42" s="85"/>
      <c r="N42" s="85"/>
      <c r="O42" s="85"/>
      <c r="P42" s="89"/>
      <c r="Q42" s="85"/>
      <c r="R42" s="85"/>
      <c r="S42" s="85"/>
      <c r="T42" s="85"/>
      <c r="U42" s="85"/>
      <c r="V42" s="85"/>
      <c r="W42" s="85"/>
      <c r="X42" s="85"/>
      <c r="Y42" s="85"/>
      <c r="Z42" s="85"/>
      <c r="AA42" s="85"/>
      <c r="AB42" s="85"/>
      <c r="AC42" s="85"/>
      <c r="AD42" s="85"/>
      <c r="AE42" s="85"/>
      <c r="AF42" s="85"/>
      <c r="AG42" s="85"/>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6"/>
      <c r="C43" s="157"/>
      <c r="D43" s="158"/>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6"/>
      <c r="C44" s="157"/>
      <c r="D44" s="158"/>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6"/>
      <c r="C47" s="157"/>
      <c r="D47" s="158"/>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6"/>
      <c r="C48" s="157"/>
      <c r="D48" s="158"/>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6"/>
      <c r="C49" s="157"/>
      <c r="D49" s="158"/>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6"/>
      <c r="C50" s="157"/>
      <c r="D50" s="158"/>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0</v>
      </c>
      <c r="AK60" s="88">
        <f t="shared" si="6"/>
        <v>0</v>
      </c>
      <c r="AL60" s="88">
        <f t="shared" si="6"/>
        <v>0</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8.0"/>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41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2.353404240017E12</v>
      </c>
      <c r="C7" s="83" t="s">
        <v>50</v>
      </c>
      <c r="D7" s="84" t="s">
        <v>51</v>
      </c>
      <c r="E7" s="85"/>
      <c r="F7" s="85"/>
      <c r="G7" s="85"/>
      <c r="H7" s="85"/>
      <c r="I7" s="85"/>
      <c r="J7" s="85"/>
      <c r="K7" s="85"/>
      <c r="L7" s="85"/>
      <c r="M7" s="85"/>
      <c r="N7" s="85"/>
      <c r="O7" s="85"/>
      <c r="P7" s="86" t="s">
        <v>48</v>
      </c>
      <c r="Q7" s="85"/>
      <c r="R7" s="85"/>
      <c r="S7" s="85"/>
      <c r="T7" s="85"/>
      <c r="U7" s="85"/>
      <c r="V7" s="85"/>
      <c r="W7" s="85"/>
      <c r="X7" s="87"/>
      <c r="Y7" s="87"/>
      <c r="Z7" s="87"/>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2.353404240011E12</v>
      </c>
      <c r="C8" s="83" t="s">
        <v>52</v>
      </c>
      <c r="D8" s="84" t="s">
        <v>51</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82">
        <v>2.353404240014E12</v>
      </c>
      <c r="C9" s="83" t="s">
        <v>53</v>
      </c>
      <c r="D9" s="84" t="s">
        <v>54</v>
      </c>
      <c r="E9" s="85"/>
      <c r="F9" s="85"/>
      <c r="G9" s="85"/>
      <c r="H9" s="85"/>
      <c r="I9" s="85"/>
      <c r="J9" s="85"/>
      <c r="K9" s="85"/>
      <c r="L9" s="85"/>
      <c r="M9" s="85"/>
      <c r="N9" s="85"/>
      <c r="O9" s="85"/>
      <c r="P9" s="89"/>
      <c r="Q9" s="85"/>
      <c r="R9" s="85"/>
      <c r="S9" s="85"/>
      <c r="T9" s="85"/>
      <c r="U9" s="85"/>
      <c r="V9" s="85"/>
      <c r="W9" s="85"/>
      <c r="X9" s="85"/>
      <c r="Y9" s="85"/>
      <c r="Z9" s="85"/>
      <c r="AA9" s="85"/>
      <c r="AB9" s="87"/>
      <c r="AC9" s="85"/>
      <c r="AD9" s="85"/>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82">
        <v>2.353404240027E12</v>
      </c>
      <c r="C10" s="83" t="s">
        <v>55</v>
      </c>
      <c r="D10" s="84" t="s">
        <v>56</v>
      </c>
      <c r="E10" s="87"/>
      <c r="F10" s="85"/>
      <c r="G10" s="85"/>
      <c r="H10" s="85"/>
      <c r="I10" s="87" t="s">
        <v>48</v>
      </c>
      <c r="J10" s="85"/>
      <c r="K10" s="85"/>
      <c r="L10" s="85"/>
      <c r="M10" s="85"/>
      <c r="N10" s="85"/>
      <c r="O10" s="87"/>
      <c r="P10" s="89"/>
      <c r="Q10" s="85"/>
      <c r="R10" s="85"/>
      <c r="S10" s="85"/>
      <c r="T10" s="85"/>
      <c r="U10" s="85"/>
      <c r="V10" s="85"/>
      <c r="W10" s="85"/>
      <c r="X10" s="85"/>
      <c r="Y10" s="85"/>
      <c r="Z10" s="85"/>
      <c r="AA10" s="85"/>
      <c r="AB10" s="87"/>
      <c r="AC10" s="85"/>
      <c r="AD10" s="85"/>
      <c r="AE10" s="85"/>
      <c r="AF10" s="85"/>
      <c r="AG10" s="85"/>
      <c r="AH10" s="85"/>
      <c r="AI10" s="85"/>
      <c r="AJ10" s="88">
        <f t="shared" si="3"/>
        <v>0</v>
      </c>
      <c r="AK10" s="9">
        <f t="shared" si="4"/>
        <v>1</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2.353404240021E12</v>
      </c>
      <c r="C11" s="83" t="s">
        <v>57</v>
      </c>
      <c r="D11" s="84" t="s">
        <v>56</v>
      </c>
      <c r="E11" s="87" t="s">
        <v>48</v>
      </c>
      <c r="F11" s="87"/>
      <c r="G11" s="85"/>
      <c r="H11" s="87" t="s">
        <v>49</v>
      </c>
      <c r="I11" s="87"/>
      <c r="J11" s="85"/>
      <c r="K11" s="85"/>
      <c r="L11" s="85"/>
      <c r="M11" s="85"/>
      <c r="N11" s="85"/>
      <c r="O11" s="87"/>
      <c r="P11" s="89"/>
      <c r="Q11" s="85"/>
      <c r="R11" s="85"/>
      <c r="S11" s="85"/>
      <c r="T11" s="85"/>
      <c r="U11" s="85"/>
      <c r="V11" s="85"/>
      <c r="W11" s="87"/>
      <c r="X11" s="85"/>
      <c r="Y11" s="87"/>
      <c r="Z11" s="85"/>
      <c r="AA11" s="85"/>
      <c r="AB11" s="85"/>
      <c r="AC11" s="85"/>
      <c r="AD11" s="85"/>
      <c r="AE11" s="87"/>
      <c r="AF11" s="85"/>
      <c r="AG11" s="87"/>
      <c r="AH11" s="85"/>
      <c r="AI11" s="85"/>
      <c r="AJ11" s="88">
        <f t="shared" si="3"/>
        <v>0</v>
      </c>
      <c r="AK11" s="9">
        <f t="shared" si="4"/>
        <v>0</v>
      </c>
      <c r="AL11" s="9">
        <f t="shared" si="5"/>
        <v>1</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92">
        <v>6.0</v>
      </c>
      <c r="B12" s="93">
        <v>2.353404240029E12</v>
      </c>
      <c r="C12" s="94" t="s">
        <v>58</v>
      </c>
      <c r="D12" s="95" t="s">
        <v>59</v>
      </c>
      <c r="E12" s="96"/>
      <c r="F12" s="96"/>
      <c r="G12" s="96"/>
      <c r="H12" s="96"/>
      <c r="I12" s="96"/>
      <c r="J12" s="96"/>
      <c r="K12" s="96"/>
      <c r="L12" s="96"/>
      <c r="M12" s="96"/>
      <c r="N12" s="96"/>
      <c r="O12" s="96"/>
      <c r="P12" s="97"/>
      <c r="Q12" s="96"/>
      <c r="R12" s="96"/>
      <c r="S12" s="96"/>
      <c r="T12" s="96"/>
      <c r="U12" s="96"/>
      <c r="V12" s="96"/>
      <c r="W12" s="96"/>
      <c r="X12" s="96"/>
      <c r="Y12" s="96"/>
      <c r="Z12" s="98"/>
      <c r="AA12" s="96"/>
      <c r="AB12" s="96"/>
      <c r="AC12" s="96"/>
      <c r="AD12" s="96"/>
      <c r="AE12" s="96"/>
      <c r="AF12" s="96"/>
      <c r="AG12" s="96"/>
      <c r="AH12" s="96"/>
      <c r="AI12" s="96"/>
      <c r="AJ12" s="99">
        <f t="shared" si="3"/>
        <v>0</v>
      </c>
      <c r="AK12" s="99">
        <f t="shared" si="4"/>
        <v>0</v>
      </c>
      <c r="AL12" s="99">
        <f t="shared" si="5"/>
        <v>0</v>
      </c>
      <c r="AM12" s="100"/>
      <c r="AN12" s="100"/>
      <c r="AO12" s="101"/>
      <c r="AP12" s="102"/>
      <c r="AQ12" s="102"/>
      <c r="AR12" s="102"/>
      <c r="AS12" s="102"/>
      <c r="AT12" s="102"/>
      <c r="AU12" s="102"/>
      <c r="AV12" s="102"/>
      <c r="AW12" s="102"/>
      <c r="AX12" s="102"/>
      <c r="AY12" s="102"/>
      <c r="AZ12" s="102"/>
      <c r="BA12" s="102"/>
      <c r="BB12" s="102"/>
      <c r="BC12" s="102"/>
      <c r="BD12" s="102"/>
      <c r="BE12" s="102"/>
      <c r="BF12" s="102"/>
    </row>
    <row r="13" ht="21.0" customHeight="1">
      <c r="A13" s="81">
        <v>7.0</v>
      </c>
      <c r="B13" s="82">
        <v>2.353404240007E12</v>
      </c>
      <c r="C13" s="83" t="s">
        <v>60</v>
      </c>
      <c r="D13" s="84" t="s">
        <v>61</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2.353404240019E12</v>
      </c>
      <c r="C14" s="83" t="s">
        <v>62</v>
      </c>
      <c r="D14" s="84" t="s">
        <v>63</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2.358104020059E12</v>
      </c>
      <c r="C15" s="104" t="s">
        <v>64</v>
      </c>
      <c r="D15" s="84" t="s">
        <v>65</v>
      </c>
      <c r="E15" s="85"/>
      <c r="F15" s="85"/>
      <c r="G15" s="85"/>
      <c r="H15" s="87"/>
      <c r="I15" s="85"/>
      <c r="J15" s="85"/>
      <c r="K15" s="85"/>
      <c r="L15" s="85"/>
      <c r="M15" s="85"/>
      <c r="N15" s="85"/>
      <c r="O15" s="87"/>
      <c r="P15" s="89"/>
      <c r="Q15" s="85"/>
      <c r="R15" s="85"/>
      <c r="S15" s="85"/>
      <c r="T15" s="85"/>
      <c r="U15" s="85"/>
      <c r="V15" s="85"/>
      <c r="W15" s="85"/>
      <c r="X15" s="85"/>
      <c r="Y15" s="85"/>
      <c r="Z15" s="85"/>
      <c r="AA15" s="85"/>
      <c r="AB15" s="87"/>
      <c r="AC15" s="85"/>
      <c r="AD15" s="87"/>
      <c r="AE15" s="87"/>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2.353404240026E12</v>
      </c>
      <c r="C16" s="83" t="s">
        <v>66</v>
      </c>
      <c r="D16" s="84" t="s">
        <v>67</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2.35340424002E12</v>
      </c>
      <c r="C17" s="83" t="s">
        <v>68</v>
      </c>
      <c r="D17" s="84" t="s">
        <v>69</v>
      </c>
      <c r="E17" s="85"/>
      <c r="F17" s="85"/>
      <c r="G17" s="85"/>
      <c r="H17" s="87"/>
      <c r="I17" s="85"/>
      <c r="J17" s="85"/>
      <c r="K17" s="85"/>
      <c r="L17" s="85"/>
      <c r="M17" s="85"/>
      <c r="N17" s="85"/>
      <c r="O17" s="85"/>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2.353404240016E12</v>
      </c>
      <c r="C18" s="83" t="s">
        <v>70</v>
      </c>
      <c r="D18" s="84" t="s">
        <v>69</v>
      </c>
      <c r="E18" s="85"/>
      <c r="F18" s="85"/>
      <c r="G18" s="85"/>
      <c r="H18" s="85"/>
      <c r="I18" s="85"/>
      <c r="J18" s="85"/>
      <c r="K18" s="85"/>
      <c r="L18" s="85"/>
      <c r="M18" s="85"/>
      <c r="N18" s="85"/>
      <c r="O18" s="87" t="s">
        <v>48</v>
      </c>
      <c r="P18" s="89"/>
      <c r="Q18" s="85"/>
      <c r="R18" s="85"/>
      <c r="S18" s="85"/>
      <c r="T18" s="85"/>
      <c r="U18" s="87"/>
      <c r="V18" s="87"/>
      <c r="W18" s="85"/>
      <c r="X18" s="85"/>
      <c r="Y18" s="85"/>
      <c r="Z18" s="85"/>
      <c r="AA18" s="85"/>
      <c r="AB18" s="85"/>
      <c r="AC18" s="85"/>
      <c r="AD18" s="85"/>
      <c r="AE18" s="85"/>
      <c r="AF18" s="85"/>
      <c r="AG18" s="87"/>
      <c r="AH18" s="85"/>
      <c r="AI18" s="85"/>
      <c r="AJ18" s="88">
        <f t="shared" si="3"/>
        <v>0</v>
      </c>
      <c r="AK18" s="9">
        <f t="shared" si="4"/>
        <v>1</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2.35340424003E12</v>
      </c>
      <c r="C19" s="83" t="s">
        <v>71</v>
      </c>
      <c r="D19" s="84" t="s">
        <v>69</v>
      </c>
      <c r="E19" s="85"/>
      <c r="F19" s="85"/>
      <c r="G19" s="87" t="s">
        <v>48</v>
      </c>
      <c r="H19" s="85"/>
      <c r="I19" s="85"/>
      <c r="J19" s="87"/>
      <c r="K19" s="87"/>
      <c r="L19" s="85"/>
      <c r="M19" s="87"/>
      <c r="N19" s="85"/>
      <c r="O19" s="85"/>
      <c r="P19" s="89"/>
      <c r="Q19" s="85"/>
      <c r="R19" s="85"/>
      <c r="S19" s="85"/>
      <c r="T19" s="87"/>
      <c r="U19" s="85"/>
      <c r="V19" s="87"/>
      <c r="W19" s="85"/>
      <c r="X19" s="85"/>
      <c r="Y19" s="85"/>
      <c r="Z19" s="85"/>
      <c r="AA19" s="85"/>
      <c r="AB19" s="85"/>
      <c r="AC19" s="85"/>
      <c r="AD19" s="85"/>
      <c r="AE19" s="87"/>
      <c r="AF19" s="85"/>
      <c r="AG19" s="85"/>
      <c r="AH19" s="85"/>
      <c r="AI19" s="85"/>
      <c r="AJ19" s="88">
        <f t="shared" si="3"/>
        <v>0</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2.353404240015E12</v>
      </c>
      <c r="C20" s="83" t="s">
        <v>72</v>
      </c>
      <c r="D20" s="84" t="s">
        <v>73</v>
      </c>
      <c r="E20" s="85"/>
      <c r="F20" s="85"/>
      <c r="G20" s="85"/>
      <c r="H20" s="85"/>
      <c r="I20" s="85"/>
      <c r="J20" s="87"/>
      <c r="K20" s="85"/>
      <c r="L20" s="85"/>
      <c r="M20" s="85"/>
      <c r="N20" s="85"/>
      <c r="O20" s="85"/>
      <c r="P20" s="89"/>
      <c r="Q20" s="85"/>
      <c r="R20" s="85"/>
      <c r="S20" s="85"/>
      <c r="T20" s="87"/>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2.353404240018E12</v>
      </c>
      <c r="C21" s="83" t="s">
        <v>74</v>
      </c>
      <c r="D21" s="84" t="s">
        <v>73</v>
      </c>
      <c r="E21" s="85"/>
      <c r="F21" s="85"/>
      <c r="G21" s="85"/>
      <c r="H21" s="85"/>
      <c r="I21" s="85"/>
      <c r="J21" s="85"/>
      <c r="K21" s="85"/>
      <c r="L21" s="85"/>
      <c r="M21" s="87"/>
      <c r="N21" s="85"/>
      <c r="O21" s="85"/>
      <c r="P21" s="86"/>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2.353404240006E12</v>
      </c>
      <c r="C22" s="83" t="s">
        <v>75</v>
      </c>
      <c r="D22" s="84" t="s">
        <v>73</v>
      </c>
      <c r="E22" s="85"/>
      <c r="F22" s="85"/>
      <c r="G22" s="85"/>
      <c r="H22" s="85"/>
      <c r="I22" s="85"/>
      <c r="J22" s="87"/>
      <c r="K22" s="87"/>
      <c r="L22" s="85"/>
      <c r="M22" s="85"/>
      <c r="N22" s="85"/>
      <c r="O22" s="87"/>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2.353404240022E12</v>
      </c>
      <c r="C23" s="83" t="s">
        <v>76</v>
      </c>
      <c r="D23" s="84" t="s">
        <v>77</v>
      </c>
      <c r="E23" s="85"/>
      <c r="F23" s="85"/>
      <c r="G23" s="85"/>
      <c r="H23" s="87"/>
      <c r="I23" s="85"/>
      <c r="J23" s="85"/>
      <c r="K23" s="85"/>
      <c r="L23" s="85"/>
      <c r="M23" s="85"/>
      <c r="N23" s="85"/>
      <c r="O23" s="85"/>
      <c r="P23" s="89"/>
      <c r="Q23" s="85"/>
      <c r="R23" s="85"/>
      <c r="S23" s="85"/>
      <c r="T23" s="85"/>
      <c r="U23" s="85"/>
      <c r="V23" s="85"/>
      <c r="W23" s="87"/>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2.353404240025E12</v>
      </c>
      <c r="C24" s="83" t="s">
        <v>78</v>
      </c>
      <c r="D24" s="84" t="s">
        <v>79</v>
      </c>
      <c r="E24" s="85"/>
      <c r="F24" s="85"/>
      <c r="G24" s="85"/>
      <c r="H24" s="85"/>
      <c r="I24" s="87"/>
      <c r="J24" s="85"/>
      <c r="K24" s="85"/>
      <c r="L24" s="85"/>
      <c r="M24" s="85"/>
      <c r="N24" s="85"/>
      <c r="O24" s="85"/>
      <c r="P24" s="89"/>
      <c r="Q24" s="85"/>
      <c r="R24" s="85"/>
      <c r="S24" s="85"/>
      <c r="T24" s="85"/>
      <c r="U24" s="85"/>
      <c r="V24" s="87"/>
      <c r="W24" s="85"/>
      <c r="X24" s="85"/>
      <c r="Y24" s="87"/>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2.35810402004E12</v>
      </c>
      <c r="C25" s="83" t="s">
        <v>80</v>
      </c>
      <c r="D25" s="84" t="s">
        <v>81</v>
      </c>
      <c r="E25" s="87"/>
      <c r="F25" s="87"/>
      <c r="G25" s="85"/>
      <c r="H25" s="85"/>
      <c r="I25" s="87"/>
      <c r="J25" s="85"/>
      <c r="K25" s="85"/>
      <c r="L25" s="85"/>
      <c r="M25" s="85"/>
      <c r="N25" s="85"/>
      <c r="O25" s="85"/>
      <c r="P25" s="89"/>
      <c r="Q25" s="85"/>
      <c r="R25" s="85"/>
      <c r="S25" s="105"/>
      <c r="T25" s="85"/>
      <c r="U25" s="87"/>
      <c r="V25" s="85"/>
      <c r="W25" s="85"/>
      <c r="X25" s="87"/>
      <c r="Y25" s="87"/>
      <c r="Z25" s="85"/>
      <c r="AA25" s="85"/>
      <c r="AB25" s="85"/>
      <c r="AC25" s="87"/>
      <c r="AD25" s="85"/>
      <c r="AE25" s="87"/>
      <c r="AF25" s="87"/>
      <c r="AG25" s="87"/>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2.353401220005E12</v>
      </c>
      <c r="C26" s="83" t="s">
        <v>82</v>
      </c>
      <c r="D26" s="84" t="s">
        <v>83</v>
      </c>
      <c r="E26" s="85"/>
      <c r="F26" s="85"/>
      <c r="G26" s="85"/>
      <c r="H26" s="87" t="s">
        <v>49</v>
      </c>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1</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2.353404240003E12</v>
      </c>
      <c r="C27" s="83" t="s">
        <v>84</v>
      </c>
      <c r="D27" s="84" t="s">
        <v>85</v>
      </c>
      <c r="E27" s="85"/>
      <c r="F27" s="87"/>
      <c r="G27" s="85"/>
      <c r="H27" s="85"/>
      <c r="I27" s="85"/>
      <c r="J27" s="85"/>
      <c r="K27" s="85"/>
      <c r="L27" s="85"/>
      <c r="M27" s="85"/>
      <c r="N27" s="85"/>
      <c r="O27" s="87"/>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2.353404240013E12</v>
      </c>
      <c r="C28" s="83" t="s">
        <v>86</v>
      </c>
      <c r="D28" s="84" t="s">
        <v>87</v>
      </c>
      <c r="E28" s="85"/>
      <c r="F28" s="87" t="s">
        <v>48</v>
      </c>
      <c r="G28" s="85"/>
      <c r="H28" s="85"/>
      <c r="I28" s="85"/>
      <c r="J28" s="85"/>
      <c r="K28" s="85"/>
      <c r="L28" s="85"/>
      <c r="M28" s="85"/>
      <c r="N28" s="85"/>
      <c r="O28" s="85"/>
      <c r="P28" s="86"/>
      <c r="Q28" s="87"/>
      <c r="R28" s="85"/>
      <c r="S28" s="109"/>
      <c r="T28" s="109"/>
      <c r="U28" s="109"/>
      <c r="V28" s="110"/>
      <c r="W28" s="109"/>
      <c r="X28" s="109"/>
      <c r="Y28" s="109"/>
      <c r="Z28" s="109"/>
      <c r="AA28" s="109"/>
      <c r="AB28" s="109"/>
      <c r="AC28" s="109"/>
      <c r="AD28" s="110"/>
      <c r="AE28" s="109"/>
      <c r="AF28" s="109"/>
      <c r="AG28" s="109"/>
      <c r="AH28" s="109"/>
      <c r="AI28" s="109"/>
      <c r="AJ28" s="88">
        <f t="shared" si="3"/>
        <v>0</v>
      </c>
      <c r="AK28" s="9">
        <f t="shared" si="4"/>
        <v>1</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2.353404240008E12</v>
      </c>
      <c r="C29" s="83" t="s">
        <v>88</v>
      </c>
      <c r="D29" s="84" t="s">
        <v>87</v>
      </c>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2.353404240002E12</v>
      </c>
      <c r="C30" s="83" t="s">
        <v>84</v>
      </c>
      <c r="D30" s="84" t="s">
        <v>89</v>
      </c>
      <c r="E30" s="85"/>
      <c r="F30" s="85"/>
      <c r="G30" s="87"/>
      <c r="H30" s="85"/>
      <c r="I30" s="85"/>
      <c r="J30" s="85"/>
      <c r="K30" s="85"/>
      <c r="L30" s="85"/>
      <c r="M30" s="85"/>
      <c r="N30" s="87"/>
      <c r="O30" s="85"/>
      <c r="P30" s="86"/>
      <c r="Q30" s="87"/>
      <c r="R30" s="85"/>
      <c r="S30" s="87"/>
      <c r="T30" s="87"/>
      <c r="U30" s="87"/>
      <c r="V30" s="87"/>
      <c r="W30" s="85"/>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92">
        <v>25.0</v>
      </c>
      <c r="B31" s="93">
        <v>2.353404240028E12</v>
      </c>
      <c r="C31" s="94" t="s">
        <v>90</v>
      </c>
      <c r="D31" s="95" t="s">
        <v>91</v>
      </c>
      <c r="E31" s="96"/>
      <c r="F31" s="96"/>
      <c r="G31" s="98"/>
      <c r="H31" s="96"/>
      <c r="I31" s="96"/>
      <c r="J31" s="96"/>
      <c r="K31" s="96"/>
      <c r="L31" s="96"/>
      <c r="M31" s="96"/>
      <c r="N31" s="96"/>
      <c r="O31" s="96"/>
      <c r="P31" s="111"/>
      <c r="Q31" s="96"/>
      <c r="R31" s="96"/>
      <c r="S31" s="96"/>
      <c r="T31" s="96"/>
      <c r="U31" s="96"/>
      <c r="V31" s="96"/>
      <c r="W31" s="96"/>
      <c r="X31" s="96"/>
      <c r="Y31" s="96"/>
      <c r="Z31" s="96"/>
      <c r="AA31" s="96"/>
      <c r="AB31" s="96"/>
      <c r="AC31" s="96"/>
      <c r="AD31" s="96"/>
      <c r="AE31" s="96"/>
      <c r="AF31" s="96"/>
      <c r="AG31" s="96"/>
      <c r="AH31" s="96"/>
      <c r="AI31" s="96"/>
      <c r="AJ31" s="99">
        <f t="shared" si="3"/>
        <v>0</v>
      </c>
      <c r="AK31" s="99">
        <f t="shared" si="4"/>
        <v>0</v>
      </c>
      <c r="AL31" s="99">
        <f t="shared" si="5"/>
        <v>0</v>
      </c>
      <c r="AM31" s="100"/>
      <c r="AN31" s="100"/>
      <c r="AO31" s="101"/>
      <c r="AP31" s="102"/>
      <c r="AQ31" s="102"/>
      <c r="AR31" s="102"/>
      <c r="AS31" s="102"/>
      <c r="AT31" s="102"/>
      <c r="AU31" s="102"/>
      <c r="AV31" s="102"/>
      <c r="AW31" s="102"/>
      <c r="AX31" s="102"/>
      <c r="AY31" s="102"/>
      <c r="AZ31" s="102"/>
      <c r="BA31" s="102"/>
      <c r="BB31" s="102"/>
      <c r="BC31" s="102"/>
      <c r="BD31" s="102"/>
      <c r="BE31" s="102"/>
      <c r="BF31" s="102"/>
    </row>
    <row r="32" ht="21.0" customHeight="1">
      <c r="A32" s="81">
        <v>26.0</v>
      </c>
      <c r="B32" s="82">
        <v>2.353404240005E12</v>
      </c>
      <c r="C32" s="83" t="s">
        <v>92</v>
      </c>
      <c r="D32" s="84" t="s">
        <v>93</v>
      </c>
      <c r="E32" s="85"/>
      <c r="F32" s="87" t="s">
        <v>48</v>
      </c>
      <c r="G32" s="85"/>
      <c r="H32" s="85"/>
      <c r="I32" s="85"/>
      <c r="J32" s="85"/>
      <c r="K32" s="87"/>
      <c r="L32" s="85"/>
      <c r="M32" s="85"/>
      <c r="N32" s="85"/>
      <c r="O32" s="85"/>
      <c r="P32" s="89"/>
      <c r="Q32" s="85"/>
      <c r="R32" s="85"/>
      <c r="S32" s="85"/>
      <c r="T32" s="85"/>
      <c r="U32" s="85"/>
      <c r="V32" s="85"/>
      <c r="W32" s="85"/>
      <c r="X32" s="85"/>
      <c r="Y32" s="85"/>
      <c r="Z32" s="85"/>
      <c r="AA32" s="85"/>
      <c r="AB32" s="85"/>
      <c r="AC32" s="85"/>
      <c r="AD32" s="87"/>
      <c r="AE32" s="85"/>
      <c r="AF32" s="85"/>
      <c r="AG32" s="85"/>
      <c r="AH32" s="85"/>
      <c r="AI32" s="85"/>
      <c r="AJ32" s="88">
        <f t="shared" si="3"/>
        <v>0</v>
      </c>
      <c r="AK32" s="9">
        <f t="shared" si="4"/>
        <v>1</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2.353404240012E12</v>
      </c>
      <c r="C33" s="83" t="s">
        <v>94</v>
      </c>
      <c r="D33" s="84" t="s">
        <v>93</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2.353404240031E12</v>
      </c>
      <c r="C34" s="83" t="s">
        <v>95</v>
      </c>
      <c r="D34" s="84" t="s">
        <v>87</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2.353404240032E12</v>
      </c>
      <c r="C35" s="83" t="s">
        <v>96</v>
      </c>
      <c r="D35" s="84" t="s">
        <v>97</v>
      </c>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c r="C36" s="83"/>
      <c r="D36" s="84"/>
      <c r="E36" s="85"/>
      <c r="F36" s="85"/>
      <c r="G36" s="85"/>
      <c r="H36" s="85"/>
      <c r="I36" s="85"/>
      <c r="J36" s="85"/>
      <c r="K36" s="85"/>
      <c r="L36" s="85"/>
      <c r="M36" s="87"/>
      <c r="N36" s="85"/>
      <c r="O36" s="85"/>
      <c r="P36" s="89"/>
      <c r="Q36" s="87"/>
      <c r="R36" s="85"/>
      <c r="S36" s="85"/>
      <c r="T36" s="85"/>
      <c r="U36" s="85"/>
      <c r="V36" s="85"/>
      <c r="W36" s="85"/>
      <c r="X36" s="85"/>
      <c r="Y36" s="85"/>
      <c r="Z36" s="87"/>
      <c r="AA36" s="85"/>
      <c r="AB36" s="85"/>
      <c r="AC36" s="85"/>
      <c r="AD36" s="85"/>
      <c r="AE36" s="85"/>
      <c r="AF36" s="87"/>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c r="C37" s="83"/>
      <c r="D37" s="84"/>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c r="C38" s="83"/>
      <c r="D38" s="84"/>
      <c r="E38" s="85"/>
      <c r="F38" s="85"/>
      <c r="G38" s="85"/>
      <c r="H38" s="85"/>
      <c r="I38" s="85"/>
      <c r="J38" s="85"/>
      <c r="K38" s="85"/>
      <c r="L38" s="85"/>
      <c r="M38" s="85"/>
      <c r="N38" s="85"/>
      <c r="O38" s="85"/>
      <c r="P38" s="89"/>
      <c r="Q38" s="85"/>
      <c r="R38" s="85"/>
      <c r="S38" s="85"/>
      <c r="T38" s="85"/>
      <c r="U38" s="85"/>
      <c r="V38" s="85"/>
      <c r="W38" s="85"/>
      <c r="X38" s="85"/>
      <c r="Y38" s="85"/>
      <c r="Z38" s="87"/>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c r="C39" s="83"/>
      <c r="D39" s="84"/>
      <c r="E39" s="112"/>
      <c r="F39" s="112"/>
      <c r="G39" s="113"/>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4"/>
      <c r="C40" s="115"/>
      <c r="D40" s="116"/>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4"/>
      <c r="C41" s="115"/>
      <c r="D41" s="116"/>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0</v>
      </c>
      <c r="AK42" s="88">
        <f t="shared" si="6"/>
        <v>5</v>
      </c>
      <c r="AL42" s="88">
        <f t="shared" si="6"/>
        <v>2</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17" width="4.0"/>
    <col customWidth="1" min="18" max="18" width="6.43"/>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103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2.353403020003E12</v>
      </c>
      <c r="C7" s="83" t="s">
        <v>104</v>
      </c>
      <c r="D7" s="124" t="s">
        <v>105</v>
      </c>
      <c r="E7" s="87"/>
      <c r="F7" s="85"/>
      <c r="G7" s="85"/>
      <c r="H7" s="85"/>
      <c r="I7" s="87"/>
      <c r="J7" s="85"/>
      <c r="K7" s="85"/>
      <c r="L7" s="85"/>
      <c r="M7" s="85"/>
      <c r="N7" s="85"/>
      <c r="O7" s="85"/>
      <c r="P7" s="86"/>
      <c r="Q7" s="85"/>
      <c r="R7" s="85"/>
      <c r="S7" s="87"/>
      <c r="T7" s="85"/>
      <c r="U7" s="87" t="s">
        <v>48</v>
      </c>
      <c r="V7" s="85"/>
      <c r="W7" s="85"/>
      <c r="X7" s="85"/>
      <c r="Y7" s="85"/>
      <c r="Z7" s="85"/>
      <c r="AA7" s="87"/>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1</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2.353402020004E12</v>
      </c>
      <c r="C8" s="83" t="s">
        <v>106</v>
      </c>
      <c r="D8" s="124" t="s">
        <v>107</v>
      </c>
      <c r="E8" s="85"/>
      <c r="F8" s="87" t="s">
        <v>49</v>
      </c>
      <c r="G8" s="87" t="s">
        <v>47</v>
      </c>
      <c r="H8" s="87"/>
      <c r="I8" s="87"/>
      <c r="J8" s="87"/>
      <c r="K8" s="87"/>
      <c r="L8" s="85"/>
      <c r="M8" s="87"/>
      <c r="N8" s="87" t="s">
        <v>47</v>
      </c>
      <c r="O8" s="85"/>
      <c r="P8" s="89"/>
      <c r="Q8" s="85"/>
      <c r="R8" s="85"/>
      <c r="S8" s="85"/>
      <c r="T8" s="87" t="s">
        <v>48</v>
      </c>
      <c r="U8" s="85"/>
      <c r="V8" s="85"/>
      <c r="W8" s="85"/>
      <c r="X8" s="85"/>
      <c r="Y8" s="85"/>
      <c r="Z8" s="85"/>
      <c r="AA8" s="85"/>
      <c r="AB8" s="85"/>
      <c r="AC8" s="85"/>
      <c r="AD8" s="85"/>
      <c r="AE8" s="87"/>
      <c r="AF8" s="87"/>
      <c r="AG8" s="87"/>
      <c r="AH8" s="85"/>
      <c r="AI8" s="85"/>
      <c r="AJ8" s="88">
        <f t="shared" si="3"/>
        <v>2</v>
      </c>
      <c r="AK8" s="9">
        <f t="shared" si="4"/>
        <v>1</v>
      </c>
      <c r="AL8" s="9">
        <f t="shared" si="5"/>
        <v>1</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23">
        <v>2.358101030003E12</v>
      </c>
      <c r="C9" s="83" t="s">
        <v>108</v>
      </c>
      <c r="D9" s="124" t="s">
        <v>51</v>
      </c>
      <c r="E9" s="85"/>
      <c r="F9" s="85"/>
      <c r="G9" s="85"/>
      <c r="H9" s="85"/>
      <c r="I9" s="85"/>
      <c r="J9" s="85"/>
      <c r="K9" s="85"/>
      <c r="L9" s="85"/>
      <c r="M9" s="87" t="s">
        <v>48</v>
      </c>
      <c r="N9" s="85"/>
      <c r="O9" s="85"/>
      <c r="P9" s="86"/>
      <c r="Q9" s="85"/>
      <c r="R9" s="85"/>
      <c r="S9" s="85"/>
      <c r="T9" s="85"/>
      <c r="U9" s="85"/>
      <c r="V9" s="85"/>
      <c r="W9" s="85"/>
      <c r="X9" s="85"/>
      <c r="Y9" s="85"/>
      <c r="Z9" s="85"/>
      <c r="AA9" s="85"/>
      <c r="AB9" s="87"/>
      <c r="AC9" s="85"/>
      <c r="AD9" s="85"/>
      <c r="AE9" s="85"/>
      <c r="AF9" s="85"/>
      <c r="AG9" s="87"/>
      <c r="AH9" s="85"/>
      <c r="AI9" s="85"/>
      <c r="AJ9" s="88">
        <f t="shared" si="3"/>
        <v>0</v>
      </c>
      <c r="AK9" s="9">
        <f t="shared" si="4"/>
        <v>1</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23">
        <v>2.353403020001E12</v>
      </c>
      <c r="C10" s="83" t="s">
        <v>109</v>
      </c>
      <c r="D10" s="124" t="s">
        <v>110</v>
      </c>
      <c r="E10" s="87" t="s">
        <v>49</v>
      </c>
      <c r="F10" s="87" t="s">
        <v>47</v>
      </c>
      <c r="G10" s="87" t="s">
        <v>48</v>
      </c>
      <c r="H10" s="87" t="s">
        <v>49</v>
      </c>
      <c r="I10" s="87" t="s">
        <v>47</v>
      </c>
      <c r="J10" s="87"/>
      <c r="K10" s="87"/>
      <c r="L10" s="87" t="s">
        <v>47</v>
      </c>
      <c r="M10" s="87" t="s">
        <v>47</v>
      </c>
      <c r="N10" s="87" t="s">
        <v>47</v>
      </c>
      <c r="O10" s="87"/>
      <c r="P10" s="86"/>
      <c r="Q10" s="85"/>
      <c r="R10" s="87"/>
      <c r="S10" s="87" t="s">
        <v>47</v>
      </c>
      <c r="T10" s="87" t="s">
        <v>47</v>
      </c>
      <c r="U10" s="87" t="s">
        <v>47</v>
      </c>
      <c r="V10" s="85"/>
      <c r="W10" s="85"/>
      <c r="X10" s="85"/>
      <c r="Y10" s="85"/>
      <c r="Z10" s="87"/>
      <c r="AA10" s="85"/>
      <c r="AB10" s="87"/>
      <c r="AC10" s="85"/>
      <c r="AD10" s="85"/>
      <c r="AE10" s="87"/>
      <c r="AF10" s="85"/>
      <c r="AG10" s="87"/>
      <c r="AH10" s="85"/>
      <c r="AI10" s="85"/>
      <c r="AJ10" s="88">
        <f t="shared" si="3"/>
        <v>8</v>
      </c>
      <c r="AK10" s="9">
        <f t="shared" si="4"/>
        <v>1</v>
      </c>
      <c r="AL10" s="9">
        <f t="shared" si="5"/>
        <v>2</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2.353402020003E12</v>
      </c>
      <c r="C11" s="83" t="s">
        <v>111</v>
      </c>
      <c r="D11" s="124" t="s">
        <v>112</v>
      </c>
      <c r="E11" s="85"/>
      <c r="F11" s="87" t="s">
        <v>48</v>
      </c>
      <c r="G11" s="85"/>
      <c r="H11" s="85"/>
      <c r="I11" s="85"/>
      <c r="J11" s="85"/>
      <c r="K11" s="85"/>
      <c r="L11" s="85"/>
      <c r="M11" s="85"/>
      <c r="N11" s="85"/>
      <c r="O11" s="85"/>
      <c r="P11" s="89"/>
      <c r="Q11" s="85"/>
      <c r="R11" s="85"/>
      <c r="S11" s="85"/>
      <c r="T11" s="87" t="s">
        <v>48</v>
      </c>
      <c r="U11" s="85"/>
      <c r="V11" s="85"/>
      <c r="W11" s="85"/>
      <c r="X11" s="85"/>
      <c r="Y11" s="85"/>
      <c r="Z11" s="85"/>
      <c r="AA11" s="85"/>
      <c r="AB11" s="85"/>
      <c r="AC11" s="85"/>
      <c r="AD11" s="85"/>
      <c r="AE11" s="85"/>
      <c r="AF11" s="85"/>
      <c r="AG11" s="85"/>
      <c r="AH11" s="85"/>
      <c r="AI11" s="85"/>
      <c r="AJ11" s="88">
        <f t="shared" si="3"/>
        <v>0</v>
      </c>
      <c r="AK11" s="9">
        <f t="shared" si="4"/>
        <v>2</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2.35340302002E12</v>
      </c>
      <c r="C12" s="83" t="s">
        <v>113</v>
      </c>
      <c r="D12" s="124" t="s">
        <v>114</v>
      </c>
      <c r="E12" s="85"/>
      <c r="F12" s="85"/>
      <c r="G12" s="85"/>
      <c r="H12" s="85"/>
      <c r="I12" s="85"/>
      <c r="J12" s="85"/>
      <c r="K12" s="85"/>
      <c r="L12" s="85"/>
      <c r="M12" s="85"/>
      <c r="N12" s="85"/>
      <c r="O12" s="85"/>
      <c r="P12" s="89"/>
      <c r="Q12" s="85"/>
      <c r="R12" s="85"/>
      <c r="S12" s="87"/>
      <c r="T12" s="85"/>
      <c r="U12" s="87" t="s">
        <v>48</v>
      </c>
      <c r="V12" s="85"/>
      <c r="W12" s="85"/>
      <c r="X12" s="85"/>
      <c r="Y12" s="85"/>
      <c r="Z12" s="87"/>
      <c r="AA12" s="85"/>
      <c r="AB12" s="85"/>
      <c r="AC12" s="85"/>
      <c r="AD12" s="85"/>
      <c r="AE12" s="85"/>
      <c r="AF12" s="85"/>
      <c r="AG12" s="85"/>
      <c r="AH12" s="85"/>
      <c r="AI12" s="85"/>
      <c r="AJ12" s="88">
        <f t="shared" si="3"/>
        <v>0</v>
      </c>
      <c r="AK12" s="9">
        <f t="shared" si="4"/>
        <v>1</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2.353402020006E12</v>
      </c>
      <c r="C13" s="83" t="s">
        <v>115</v>
      </c>
      <c r="D13" s="124" t="s">
        <v>116</v>
      </c>
      <c r="E13" s="85"/>
      <c r="F13" s="85"/>
      <c r="G13" s="85"/>
      <c r="H13" s="85"/>
      <c r="I13" s="85"/>
      <c r="J13" s="85"/>
      <c r="K13" s="85"/>
      <c r="L13" s="85"/>
      <c r="M13" s="85"/>
      <c r="N13" s="85"/>
      <c r="O13" s="85"/>
      <c r="P13" s="89"/>
      <c r="Q13" s="85"/>
      <c r="R13" s="85"/>
      <c r="S13" s="85"/>
      <c r="T13" s="85"/>
      <c r="U13" s="85"/>
      <c r="V13" s="85"/>
      <c r="W13" s="85"/>
      <c r="X13" s="85"/>
      <c r="Y13" s="85"/>
      <c r="Z13" s="85"/>
      <c r="AA13" s="85"/>
      <c r="AB13" s="85"/>
      <c r="AC13" s="85"/>
      <c r="AD13" s="85"/>
      <c r="AE13" s="87"/>
      <c r="AF13" s="85"/>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2.353403020015E12</v>
      </c>
      <c r="C14" s="83" t="s">
        <v>117</v>
      </c>
      <c r="D14" s="124" t="s">
        <v>63</v>
      </c>
      <c r="E14" s="87"/>
      <c r="F14" s="87" t="s">
        <v>47</v>
      </c>
      <c r="G14" s="85"/>
      <c r="H14" s="87" t="s">
        <v>49</v>
      </c>
      <c r="I14" s="87"/>
      <c r="J14" s="87"/>
      <c r="K14" s="85"/>
      <c r="L14" s="87" t="s">
        <v>47</v>
      </c>
      <c r="M14" s="87" t="s">
        <v>49</v>
      </c>
      <c r="N14" s="87" t="s">
        <v>48</v>
      </c>
      <c r="O14" s="87"/>
      <c r="P14" s="86"/>
      <c r="Q14" s="85"/>
      <c r="R14" s="87"/>
      <c r="S14" s="85"/>
      <c r="T14" s="85"/>
      <c r="U14" s="85"/>
      <c r="V14" s="87"/>
      <c r="W14" s="85"/>
      <c r="X14" s="85"/>
      <c r="Y14" s="87"/>
      <c r="Z14" s="85"/>
      <c r="AA14" s="87"/>
      <c r="AB14" s="85"/>
      <c r="AC14" s="85"/>
      <c r="AD14" s="85"/>
      <c r="AE14" s="87"/>
      <c r="AF14" s="85"/>
      <c r="AG14" s="87"/>
      <c r="AH14" s="85"/>
      <c r="AI14" s="85"/>
      <c r="AJ14" s="88">
        <f t="shared" si="3"/>
        <v>2</v>
      </c>
      <c r="AK14" s="9">
        <f t="shared" si="4"/>
        <v>1</v>
      </c>
      <c r="AL14" s="9">
        <f t="shared" si="5"/>
        <v>2</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2.353402020005E12</v>
      </c>
      <c r="C15" s="83" t="s">
        <v>118</v>
      </c>
      <c r="D15" s="124" t="s">
        <v>119</v>
      </c>
      <c r="E15" s="85"/>
      <c r="F15" s="85"/>
      <c r="G15" s="85"/>
      <c r="H15" s="87"/>
      <c r="I15" s="87"/>
      <c r="J15" s="85"/>
      <c r="K15" s="85"/>
      <c r="L15" s="85"/>
      <c r="M15" s="85"/>
      <c r="N15" s="85"/>
      <c r="O15" s="85"/>
      <c r="P15" s="89"/>
      <c r="Q15" s="85"/>
      <c r="R15" s="85"/>
      <c r="S15" s="85"/>
      <c r="T15" s="85"/>
      <c r="U15" s="87" t="s">
        <v>48</v>
      </c>
      <c r="V15" s="85"/>
      <c r="W15" s="85"/>
      <c r="X15" s="85"/>
      <c r="Y15" s="85"/>
      <c r="Z15" s="85"/>
      <c r="AA15" s="85"/>
      <c r="AB15" s="87"/>
      <c r="AC15" s="85"/>
      <c r="AD15" s="85"/>
      <c r="AE15" s="85"/>
      <c r="AF15" s="85"/>
      <c r="AG15" s="85"/>
      <c r="AH15" s="85"/>
      <c r="AI15" s="85"/>
      <c r="AJ15" s="88">
        <f t="shared" si="3"/>
        <v>0</v>
      </c>
      <c r="AK15" s="9">
        <f t="shared" si="4"/>
        <v>1</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92">
        <v>10.0</v>
      </c>
      <c r="B16" s="125">
        <v>2.353403020008E12</v>
      </c>
      <c r="C16" s="94" t="s">
        <v>120</v>
      </c>
      <c r="D16" s="95" t="s">
        <v>69</v>
      </c>
      <c r="E16" s="98"/>
      <c r="F16" s="96"/>
      <c r="G16" s="96"/>
      <c r="H16" s="98"/>
      <c r="I16" s="98"/>
      <c r="J16" s="96"/>
      <c r="K16" s="96"/>
      <c r="L16" s="96"/>
      <c r="M16" s="96"/>
      <c r="N16" s="96"/>
      <c r="O16" s="96"/>
      <c r="P16" s="111"/>
      <c r="Q16" s="98"/>
      <c r="R16" s="96"/>
      <c r="S16" s="98"/>
      <c r="T16" s="96"/>
      <c r="U16" s="98"/>
      <c r="V16" s="96"/>
      <c r="W16" s="98"/>
      <c r="X16" s="96"/>
      <c r="Y16" s="98"/>
      <c r="Z16" s="96"/>
      <c r="AA16" s="96"/>
      <c r="AB16" s="98"/>
      <c r="AC16" s="96"/>
      <c r="AD16" s="96"/>
      <c r="AE16" s="98"/>
      <c r="AF16" s="98"/>
      <c r="AG16" s="96"/>
      <c r="AH16" s="96"/>
      <c r="AI16" s="96"/>
      <c r="AJ16" s="99">
        <f t="shared" si="3"/>
        <v>0</v>
      </c>
      <c r="AK16" s="99">
        <f t="shared" si="4"/>
        <v>0</v>
      </c>
      <c r="AL16" s="99">
        <f t="shared" si="5"/>
        <v>0</v>
      </c>
      <c r="AM16" s="100"/>
      <c r="AN16" s="100"/>
      <c r="AO16" s="101"/>
      <c r="AP16" s="102"/>
      <c r="AQ16" s="102"/>
      <c r="AR16" s="102"/>
      <c r="AS16" s="102"/>
      <c r="AT16" s="102"/>
      <c r="AU16" s="102"/>
      <c r="AV16" s="102"/>
      <c r="AW16" s="102"/>
      <c r="AX16" s="102"/>
      <c r="AY16" s="102"/>
      <c r="AZ16" s="102"/>
      <c r="BA16" s="102"/>
      <c r="BB16" s="102"/>
      <c r="BC16" s="102"/>
      <c r="BD16" s="102"/>
      <c r="BE16" s="102"/>
      <c r="BF16" s="102"/>
    </row>
    <row r="17" ht="21.0" customHeight="1">
      <c r="A17" s="81">
        <v>11.0</v>
      </c>
      <c r="B17" s="123">
        <v>2.353403020017E12</v>
      </c>
      <c r="C17" s="83" t="s">
        <v>121</v>
      </c>
      <c r="D17" s="124" t="s">
        <v>69</v>
      </c>
      <c r="E17" s="85"/>
      <c r="F17" s="85"/>
      <c r="G17" s="85"/>
      <c r="H17" s="85"/>
      <c r="I17" s="85"/>
      <c r="J17" s="85"/>
      <c r="K17" s="85"/>
      <c r="L17" s="85"/>
      <c r="M17" s="85"/>
      <c r="N17" s="85"/>
      <c r="O17" s="85"/>
      <c r="P17" s="86"/>
      <c r="Q17" s="85"/>
      <c r="R17" s="85"/>
      <c r="S17" s="85"/>
      <c r="T17" s="85"/>
      <c r="U17" s="85"/>
      <c r="V17" s="85"/>
      <c r="W17" s="85"/>
      <c r="X17" s="85"/>
      <c r="Y17" s="85"/>
      <c r="Z17" s="85"/>
      <c r="AA17" s="85"/>
      <c r="AB17" s="87"/>
      <c r="AC17" s="85"/>
      <c r="AD17" s="85"/>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2.353403020006E12</v>
      </c>
      <c r="C18" s="83" t="s">
        <v>75</v>
      </c>
      <c r="D18" s="124" t="s">
        <v>73</v>
      </c>
      <c r="E18" s="85"/>
      <c r="F18" s="85"/>
      <c r="G18" s="85"/>
      <c r="H18" s="85"/>
      <c r="I18" s="85"/>
      <c r="J18" s="85"/>
      <c r="K18" s="85"/>
      <c r="L18" s="85"/>
      <c r="M18" s="85"/>
      <c r="N18" s="85"/>
      <c r="O18" s="85"/>
      <c r="P18" s="89"/>
      <c r="Q18" s="85"/>
      <c r="R18" s="85"/>
      <c r="S18" s="85"/>
      <c r="T18" s="85"/>
      <c r="U18" s="87"/>
      <c r="V18" s="85"/>
      <c r="W18" s="85"/>
      <c r="X18" s="85"/>
      <c r="Y18" s="85"/>
      <c r="Z18" s="85"/>
      <c r="AA18" s="87"/>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2.35340302001E12</v>
      </c>
      <c r="C19" s="83" t="s">
        <v>122</v>
      </c>
      <c r="D19" s="124" t="s">
        <v>123</v>
      </c>
      <c r="E19" s="85"/>
      <c r="F19" s="85"/>
      <c r="G19" s="85"/>
      <c r="H19" s="85"/>
      <c r="I19" s="85"/>
      <c r="J19" s="87"/>
      <c r="K19" s="85"/>
      <c r="L19" s="85"/>
      <c r="M19" s="85"/>
      <c r="N19" s="85"/>
      <c r="O19" s="85"/>
      <c r="P19" s="89"/>
      <c r="Q19" s="85"/>
      <c r="R19" s="85"/>
      <c r="S19" s="85"/>
      <c r="T19" s="85"/>
      <c r="U19" s="85"/>
      <c r="V19" s="85"/>
      <c r="W19" s="85"/>
      <c r="X19" s="85"/>
      <c r="Y19" s="85"/>
      <c r="Z19" s="87"/>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2.353403020012E12</v>
      </c>
      <c r="C20" s="83" t="s">
        <v>124</v>
      </c>
      <c r="D20" s="124" t="s">
        <v>125</v>
      </c>
      <c r="E20" s="85"/>
      <c r="F20" s="85"/>
      <c r="G20" s="85"/>
      <c r="H20" s="87"/>
      <c r="I20" s="87"/>
      <c r="J20" s="85"/>
      <c r="K20" s="85"/>
      <c r="L20" s="87"/>
      <c r="M20" s="87"/>
      <c r="N20" s="85"/>
      <c r="O20" s="85"/>
      <c r="P20" s="86"/>
      <c r="Q20" s="85"/>
      <c r="R20" s="85"/>
      <c r="S20" s="87"/>
      <c r="T20" s="85"/>
      <c r="U20" s="85"/>
      <c r="V20" s="87"/>
      <c r="W20" s="85"/>
      <c r="X20" s="85"/>
      <c r="Y20" s="85"/>
      <c r="Z20" s="85"/>
      <c r="AA20" s="85"/>
      <c r="AB20" s="85"/>
      <c r="AC20" s="85"/>
      <c r="AD20" s="85"/>
      <c r="AE20" s="85"/>
      <c r="AF20" s="87"/>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2.353403020004E12</v>
      </c>
      <c r="C21" s="83" t="s">
        <v>126</v>
      </c>
      <c r="D21" s="124" t="s">
        <v>127</v>
      </c>
      <c r="E21" s="85"/>
      <c r="F21" s="85"/>
      <c r="G21" s="85"/>
      <c r="H21" s="87" t="s">
        <v>49</v>
      </c>
      <c r="I21" s="85"/>
      <c r="J21" s="85"/>
      <c r="K21" s="85"/>
      <c r="L21" s="85"/>
      <c r="M21" s="85"/>
      <c r="N21" s="87" t="s">
        <v>49</v>
      </c>
      <c r="O21" s="85"/>
      <c r="P21" s="86"/>
      <c r="Q21" s="85"/>
      <c r="R21" s="85"/>
      <c r="S21" s="85"/>
      <c r="T21" s="85"/>
      <c r="U21" s="85"/>
      <c r="V21" s="85"/>
      <c r="W21" s="85"/>
      <c r="X21" s="87"/>
      <c r="Y21" s="87"/>
      <c r="Z21" s="85"/>
      <c r="AA21" s="85"/>
      <c r="AB21" s="85"/>
      <c r="AC21" s="85"/>
      <c r="AD21" s="85"/>
      <c r="AE21" s="85"/>
      <c r="AF21" s="85"/>
      <c r="AG21" s="85"/>
      <c r="AH21" s="85"/>
      <c r="AI21" s="85"/>
      <c r="AJ21" s="88">
        <f t="shared" si="3"/>
        <v>0</v>
      </c>
      <c r="AK21" s="9">
        <f t="shared" si="4"/>
        <v>0</v>
      </c>
      <c r="AL21" s="9">
        <f t="shared" si="5"/>
        <v>2</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2.353403020007E12</v>
      </c>
      <c r="C22" s="83" t="s">
        <v>128</v>
      </c>
      <c r="D22" s="124" t="s">
        <v>129</v>
      </c>
      <c r="E22" s="85"/>
      <c r="F22" s="87" t="s">
        <v>48</v>
      </c>
      <c r="G22" s="85"/>
      <c r="H22" s="87"/>
      <c r="I22" s="85"/>
      <c r="J22" s="85"/>
      <c r="K22" s="85"/>
      <c r="L22" s="85"/>
      <c r="M22" s="85"/>
      <c r="N22" s="85"/>
      <c r="O22" s="85"/>
      <c r="P22" s="89"/>
      <c r="Q22" s="85"/>
      <c r="R22" s="87"/>
      <c r="S22" s="85"/>
      <c r="T22" s="87" t="s">
        <v>48</v>
      </c>
      <c r="U22" s="85"/>
      <c r="V22" s="85"/>
      <c r="W22" s="85"/>
      <c r="X22" s="85"/>
      <c r="Y22" s="85"/>
      <c r="Z22" s="85"/>
      <c r="AA22" s="85"/>
      <c r="AB22" s="87"/>
      <c r="AC22" s="85"/>
      <c r="AD22" s="85"/>
      <c r="AE22" s="85"/>
      <c r="AF22" s="85"/>
      <c r="AG22" s="87"/>
      <c r="AH22" s="85"/>
      <c r="AI22" s="85"/>
      <c r="AJ22" s="88">
        <f t="shared" si="3"/>
        <v>0</v>
      </c>
      <c r="AK22" s="9">
        <f t="shared" si="4"/>
        <v>2</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2.353402020002E12</v>
      </c>
      <c r="C23" s="83" t="s">
        <v>130</v>
      </c>
      <c r="D23" s="124" t="s">
        <v>131</v>
      </c>
      <c r="E23" s="85"/>
      <c r="F23" s="85"/>
      <c r="G23" s="85"/>
      <c r="H23" s="85"/>
      <c r="I23" s="85"/>
      <c r="J23" s="85"/>
      <c r="K23" s="85"/>
      <c r="L23" s="85"/>
      <c r="M23" s="85"/>
      <c r="N23" s="85"/>
      <c r="O23" s="85"/>
      <c r="P23" s="89"/>
      <c r="Q23" s="85"/>
      <c r="R23" s="85"/>
      <c r="S23" s="85"/>
      <c r="T23" s="85"/>
      <c r="U23" s="85"/>
      <c r="V23" s="85"/>
      <c r="W23" s="87"/>
      <c r="X23" s="87"/>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2.353403020013E12</v>
      </c>
      <c r="C24" s="83" t="s">
        <v>132</v>
      </c>
      <c r="D24" s="124" t="s">
        <v>133</v>
      </c>
      <c r="E24" s="87"/>
      <c r="F24" s="87" t="s">
        <v>47</v>
      </c>
      <c r="G24" s="85"/>
      <c r="H24" s="87" t="s">
        <v>48</v>
      </c>
      <c r="I24" s="87"/>
      <c r="J24" s="85"/>
      <c r="K24" s="87"/>
      <c r="L24" s="87"/>
      <c r="M24" s="85"/>
      <c r="N24" s="85"/>
      <c r="O24" s="85"/>
      <c r="P24" s="86"/>
      <c r="Q24" s="85"/>
      <c r="R24" s="87"/>
      <c r="S24" s="85"/>
      <c r="T24" s="87" t="s">
        <v>48</v>
      </c>
      <c r="U24" s="85"/>
      <c r="V24" s="85"/>
      <c r="W24" s="85"/>
      <c r="X24" s="85"/>
      <c r="Y24" s="87"/>
      <c r="Z24" s="87"/>
      <c r="AA24" s="87"/>
      <c r="AB24" s="85"/>
      <c r="AC24" s="85"/>
      <c r="AD24" s="87"/>
      <c r="AE24" s="87"/>
      <c r="AF24" s="85"/>
      <c r="AG24" s="87"/>
      <c r="AH24" s="85"/>
      <c r="AI24" s="85"/>
      <c r="AJ24" s="88">
        <f t="shared" si="3"/>
        <v>1</v>
      </c>
      <c r="AK24" s="9">
        <f t="shared" si="4"/>
        <v>2</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2.353403020016E12</v>
      </c>
      <c r="C25" s="83" t="s">
        <v>134</v>
      </c>
      <c r="D25" s="124" t="s">
        <v>135</v>
      </c>
      <c r="E25" s="87"/>
      <c r="F25" s="87" t="s">
        <v>49</v>
      </c>
      <c r="G25" s="85"/>
      <c r="H25" s="85"/>
      <c r="I25" s="87"/>
      <c r="J25" s="85"/>
      <c r="K25" s="85"/>
      <c r="L25" s="85"/>
      <c r="M25" s="85"/>
      <c r="N25" s="87" t="s">
        <v>48</v>
      </c>
      <c r="O25" s="85"/>
      <c r="P25" s="89"/>
      <c r="Q25" s="85"/>
      <c r="R25" s="85"/>
      <c r="S25" s="105"/>
      <c r="T25" s="87" t="s">
        <v>48</v>
      </c>
      <c r="U25" s="87"/>
      <c r="V25" s="85"/>
      <c r="W25" s="85"/>
      <c r="X25" s="85"/>
      <c r="Y25" s="87"/>
      <c r="Z25" s="85"/>
      <c r="AA25" s="85"/>
      <c r="AB25" s="85"/>
      <c r="AC25" s="85"/>
      <c r="AD25" s="85"/>
      <c r="AE25" s="85"/>
      <c r="AF25" s="85"/>
      <c r="AG25" s="85"/>
      <c r="AH25" s="85"/>
      <c r="AI25" s="85"/>
      <c r="AJ25" s="88">
        <f t="shared" si="3"/>
        <v>0</v>
      </c>
      <c r="AK25" s="9">
        <f t="shared" si="4"/>
        <v>2</v>
      </c>
      <c r="AL25" s="9">
        <f t="shared" si="5"/>
        <v>1</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2.353403020011E12</v>
      </c>
      <c r="C26" s="104" t="s">
        <v>136</v>
      </c>
      <c r="D26" s="124" t="s">
        <v>135</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2.35340424001E12</v>
      </c>
      <c r="C27" s="83" t="s">
        <v>137</v>
      </c>
      <c r="D27" s="124" t="s">
        <v>138</v>
      </c>
      <c r="E27" s="85"/>
      <c r="F27" s="85"/>
      <c r="G27" s="85"/>
      <c r="H27" s="87"/>
      <c r="I27" s="87"/>
      <c r="J27" s="87"/>
      <c r="K27" s="85"/>
      <c r="L27" s="85"/>
      <c r="M27" s="87"/>
      <c r="N27" s="85"/>
      <c r="O27" s="87" t="s">
        <v>48</v>
      </c>
      <c r="P27" s="86"/>
      <c r="Q27" s="85"/>
      <c r="R27" s="105"/>
      <c r="S27" s="108"/>
      <c r="T27" s="85"/>
      <c r="U27" s="85"/>
      <c r="V27" s="126"/>
      <c r="W27" s="107"/>
      <c r="X27" s="107"/>
      <c r="Y27" s="126"/>
      <c r="Z27" s="107"/>
      <c r="AA27" s="126"/>
      <c r="AB27" s="107"/>
      <c r="AC27" s="107"/>
      <c r="AD27" s="107"/>
      <c r="AE27" s="126"/>
      <c r="AF27" s="126"/>
      <c r="AG27" s="107"/>
      <c r="AH27" s="107"/>
      <c r="AI27" s="107"/>
      <c r="AJ27" s="88">
        <f t="shared" si="3"/>
        <v>0</v>
      </c>
      <c r="AK27" s="9">
        <f t="shared" si="4"/>
        <v>1</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2.353403020002E12</v>
      </c>
      <c r="C28" s="83" t="s">
        <v>139</v>
      </c>
      <c r="D28" s="124" t="s">
        <v>140</v>
      </c>
      <c r="E28" s="85"/>
      <c r="F28" s="87" t="s">
        <v>49</v>
      </c>
      <c r="G28" s="85"/>
      <c r="H28" s="85"/>
      <c r="I28" s="85"/>
      <c r="J28" s="85"/>
      <c r="K28" s="85"/>
      <c r="L28" s="87"/>
      <c r="M28" s="85"/>
      <c r="N28" s="87" t="s">
        <v>47</v>
      </c>
      <c r="O28" s="85"/>
      <c r="P28" s="86"/>
      <c r="Q28" s="87"/>
      <c r="R28" s="85"/>
      <c r="S28" s="110"/>
      <c r="T28" s="110" t="s">
        <v>47</v>
      </c>
      <c r="U28" s="110" t="s">
        <v>48</v>
      </c>
      <c r="V28" s="109"/>
      <c r="W28" s="109"/>
      <c r="X28" s="109"/>
      <c r="Y28" s="109"/>
      <c r="Z28" s="110"/>
      <c r="AA28" s="109"/>
      <c r="AB28" s="109"/>
      <c r="AC28" s="109"/>
      <c r="AD28" s="110"/>
      <c r="AE28" s="110"/>
      <c r="AF28" s="109"/>
      <c r="AG28" s="110"/>
      <c r="AH28" s="109"/>
      <c r="AI28" s="109"/>
      <c r="AJ28" s="88">
        <f t="shared" si="3"/>
        <v>2</v>
      </c>
      <c r="AK28" s="9">
        <f t="shared" si="4"/>
        <v>1</v>
      </c>
      <c r="AL28" s="9">
        <f t="shared" si="5"/>
        <v>1</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2.353403020014E12</v>
      </c>
      <c r="C29" s="83" t="s">
        <v>139</v>
      </c>
      <c r="D29" s="124" t="s">
        <v>140</v>
      </c>
      <c r="E29" s="85"/>
      <c r="F29" s="85"/>
      <c r="G29" s="85"/>
      <c r="H29" s="85"/>
      <c r="I29" s="85"/>
      <c r="J29" s="85"/>
      <c r="K29" s="85"/>
      <c r="L29" s="85"/>
      <c r="M29" s="85"/>
      <c r="N29" s="87" t="s">
        <v>49</v>
      </c>
      <c r="O29" s="85"/>
      <c r="P29" s="89"/>
      <c r="Q29" s="85"/>
      <c r="R29" s="85"/>
      <c r="S29" s="85"/>
      <c r="T29" s="85"/>
      <c r="U29" s="85"/>
      <c r="V29" s="85"/>
      <c r="W29" s="85"/>
      <c r="X29" s="85"/>
      <c r="Y29" s="87"/>
      <c r="Z29" s="85"/>
      <c r="AA29" s="85"/>
      <c r="AB29" s="85"/>
      <c r="AC29" s="85"/>
      <c r="AD29" s="85"/>
      <c r="AE29" s="85"/>
      <c r="AF29" s="85"/>
      <c r="AG29" s="85"/>
      <c r="AH29" s="85"/>
      <c r="AI29" s="85"/>
      <c r="AJ29" s="88">
        <f t="shared" si="3"/>
        <v>0</v>
      </c>
      <c r="AK29" s="9">
        <f t="shared" si="4"/>
        <v>0</v>
      </c>
      <c r="AL29" s="9">
        <f t="shared" si="5"/>
        <v>1</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2.353403020009E12</v>
      </c>
      <c r="C30" s="83" t="s">
        <v>141</v>
      </c>
      <c r="D30" s="124" t="s">
        <v>93</v>
      </c>
      <c r="E30" s="85"/>
      <c r="F30" s="85"/>
      <c r="G30" s="87"/>
      <c r="H30" s="85"/>
      <c r="I30" s="85"/>
      <c r="J30" s="85"/>
      <c r="K30" s="85"/>
      <c r="L30" s="85"/>
      <c r="M30" s="85"/>
      <c r="N30" s="87" t="s">
        <v>49</v>
      </c>
      <c r="O30" s="85"/>
      <c r="P30" s="86"/>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1</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c r="C31" s="83"/>
      <c r="D31" s="124"/>
      <c r="E31" s="85"/>
      <c r="F31" s="85"/>
      <c r="G31" s="87"/>
      <c r="H31" s="85"/>
      <c r="I31" s="85"/>
      <c r="J31" s="85"/>
      <c r="K31" s="85"/>
      <c r="L31" s="85"/>
      <c r="M31" s="85"/>
      <c r="N31" s="85"/>
      <c r="O31" s="85"/>
      <c r="P31" s="86"/>
      <c r="Q31" s="85"/>
      <c r="R31" s="85"/>
      <c r="S31" s="85"/>
      <c r="T31" s="85"/>
      <c r="U31" s="85"/>
      <c r="V31" s="85"/>
      <c r="W31" s="85"/>
      <c r="X31" s="85"/>
      <c r="Y31" s="85"/>
      <c r="Z31" s="85"/>
      <c r="AA31" s="87"/>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c r="C32" s="83"/>
      <c r="D32" s="124"/>
      <c r="E32" s="85"/>
      <c r="F32" s="85"/>
      <c r="G32" s="85"/>
      <c r="H32" s="85"/>
      <c r="I32" s="85"/>
      <c r="J32" s="85"/>
      <c r="K32" s="85"/>
      <c r="L32" s="85"/>
      <c r="M32" s="85"/>
      <c r="N32" s="85"/>
      <c r="O32" s="85"/>
      <c r="P32" s="89"/>
      <c r="Q32" s="85"/>
      <c r="R32" s="85"/>
      <c r="S32" s="85"/>
      <c r="T32" s="85"/>
      <c r="U32" s="85"/>
      <c r="V32" s="85"/>
      <c r="W32" s="85"/>
      <c r="X32" s="85"/>
      <c r="Y32" s="85"/>
      <c r="Z32" s="87"/>
      <c r="AA32" s="85"/>
      <c r="AB32" s="85"/>
      <c r="AC32" s="85"/>
      <c r="AD32" s="87"/>
      <c r="AE32" s="87"/>
      <c r="AF32" s="85"/>
      <c r="AG32" s="87"/>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c r="C33" s="104"/>
      <c r="D33" s="124"/>
      <c r="E33" s="85"/>
      <c r="F33" s="85"/>
      <c r="G33" s="85"/>
      <c r="H33" s="85"/>
      <c r="I33" s="85"/>
      <c r="J33" s="85"/>
      <c r="K33" s="85"/>
      <c r="L33" s="87"/>
      <c r="M33" s="85"/>
      <c r="N33" s="85"/>
      <c r="O33" s="85"/>
      <c r="P33" s="86"/>
      <c r="Q33" s="87"/>
      <c r="R33" s="85"/>
      <c r="S33" s="85"/>
      <c r="T33" s="85"/>
      <c r="U33" s="85"/>
      <c r="V33" s="85"/>
      <c r="W33" s="85"/>
      <c r="X33" s="85"/>
      <c r="Y33" s="85"/>
      <c r="Z33" s="87"/>
      <c r="AA33" s="87"/>
      <c r="AB33" s="85"/>
      <c r="AC33" s="85"/>
      <c r="AD33" s="85"/>
      <c r="AE33" s="87"/>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27"/>
      <c r="C34" s="115"/>
      <c r="D34" s="128"/>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7"/>
      <c r="C35" s="129"/>
      <c r="D35" s="128"/>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28"/>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28"/>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2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2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2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28"/>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15</v>
      </c>
      <c r="AK42" s="88">
        <f t="shared" si="6"/>
        <v>16</v>
      </c>
      <c r="AL42" s="88">
        <f t="shared" si="6"/>
        <v>11</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5.0"/>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142</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143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2.353401130007E12</v>
      </c>
      <c r="C7" s="83" t="s">
        <v>144</v>
      </c>
      <c r="D7" s="130" t="s">
        <v>107</v>
      </c>
      <c r="E7" s="85"/>
      <c r="F7" s="85"/>
      <c r="G7" s="85"/>
      <c r="H7" s="85"/>
      <c r="I7" s="85"/>
      <c r="J7" s="85"/>
      <c r="K7" s="85"/>
      <c r="L7" s="85"/>
      <c r="M7" s="85"/>
      <c r="N7" s="85"/>
      <c r="O7" s="85"/>
      <c r="P7" s="89"/>
      <c r="Q7" s="85"/>
      <c r="R7" s="85"/>
      <c r="S7" s="85"/>
      <c r="T7" s="85"/>
      <c r="U7" s="85"/>
      <c r="V7" s="85"/>
      <c r="W7" s="85"/>
      <c r="X7" s="85"/>
      <c r="Y7" s="85"/>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2.353401020003E12</v>
      </c>
      <c r="C8" s="83" t="s">
        <v>145</v>
      </c>
      <c r="D8" s="130" t="s">
        <v>51</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23">
        <v>2.353401130011E12</v>
      </c>
      <c r="C9" s="83" t="s">
        <v>146</v>
      </c>
      <c r="D9" s="130" t="s">
        <v>54</v>
      </c>
      <c r="E9" s="87"/>
      <c r="F9" s="87"/>
      <c r="G9" s="85"/>
      <c r="H9" s="87"/>
      <c r="I9" s="87"/>
      <c r="J9" s="85"/>
      <c r="K9" s="85"/>
      <c r="L9" s="87"/>
      <c r="M9" s="87"/>
      <c r="N9" s="85"/>
      <c r="O9" s="87"/>
      <c r="P9" s="86"/>
      <c r="Q9" s="85"/>
      <c r="R9" s="85"/>
      <c r="S9" s="87"/>
      <c r="T9" s="87"/>
      <c r="U9" s="85"/>
      <c r="V9" s="87"/>
      <c r="W9" s="87"/>
      <c r="X9" s="87"/>
      <c r="Y9" s="87"/>
      <c r="Z9" s="87"/>
      <c r="AA9" s="87"/>
      <c r="AB9" s="87"/>
      <c r="AC9" s="85"/>
      <c r="AD9" s="87"/>
      <c r="AE9" s="87"/>
      <c r="AF9" s="87"/>
      <c r="AG9" s="87"/>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92">
        <v>4.0</v>
      </c>
      <c r="B10" s="125">
        <v>2.353401220002E12</v>
      </c>
      <c r="C10" s="94" t="s">
        <v>147</v>
      </c>
      <c r="D10" s="131" t="s">
        <v>56</v>
      </c>
      <c r="E10" s="98"/>
      <c r="F10" s="96"/>
      <c r="G10" s="96"/>
      <c r="H10" s="96"/>
      <c r="I10" s="96"/>
      <c r="J10" s="96"/>
      <c r="K10" s="96"/>
      <c r="L10" s="96"/>
      <c r="M10" s="96"/>
      <c r="N10" s="96"/>
      <c r="O10" s="96"/>
      <c r="P10" s="97"/>
      <c r="Q10" s="96"/>
      <c r="R10" s="96"/>
      <c r="S10" s="96"/>
      <c r="T10" s="96"/>
      <c r="U10" s="96"/>
      <c r="V10" s="96"/>
      <c r="W10" s="96"/>
      <c r="X10" s="96"/>
      <c r="Y10" s="96"/>
      <c r="Z10" s="96"/>
      <c r="AA10" s="96"/>
      <c r="AB10" s="98"/>
      <c r="AC10" s="96"/>
      <c r="AD10" s="96"/>
      <c r="AE10" s="96"/>
      <c r="AF10" s="96"/>
      <c r="AG10" s="96"/>
      <c r="AH10" s="96"/>
      <c r="AI10" s="96"/>
      <c r="AJ10" s="99">
        <f t="shared" si="3"/>
        <v>0</v>
      </c>
      <c r="AK10" s="99">
        <f t="shared" si="4"/>
        <v>0</v>
      </c>
      <c r="AL10" s="99">
        <f t="shared" si="5"/>
        <v>0</v>
      </c>
      <c r="AM10" s="100"/>
      <c r="AN10" s="100"/>
      <c r="AO10" s="101"/>
      <c r="AP10" s="102"/>
      <c r="AQ10" s="102"/>
      <c r="AR10" s="102"/>
      <c r="AS10" s="102"/>
      <c r="AT10" s="102"/>
      <c r="AU10" s="102"/>
      <c r="AV10" s="102"/>
      <c r="AW10" s="102"/>
      <c r="AX10" s="102"/>
      <c r="AY10" s="102"/>
      <c r="AZ10" s="102"/>
      <c r="BA10" s="102"/>
      <c r="BB10" s="102"/>
      <c r="BC10" s="102"/>
      <c r="BD10" s="102"/>
      <c r="BE10" s="102"/>
      <c r="BF10" s="102"/>
    </row>
    <row r="11" ht="21.0" customHeight="1">
      <c r="A11" s="81">
        <v>5.0</v>
      </c>
      <c r="B11" s="123">
        <v>2.353401130012E12</v>
      </c>
      <c r="C11" s="83" t="s">
        <v>148</v>
      </c>
      <c r="D11" s="130" t="s">
        <v>149</v>
      </c>
      <c r="E11" s="85"/>
      <c r="F11" s="85"/>
      <c r="G11" s="85"/>
      <c r="H11" s="85"/>
      <c r="I11" s="85"/>
      <c r="J11" s="85"/>
      <c r="K11" s="85"/>
      <c r="L11" s="85"/>
      <c r="M11" s="85"/>
      <c r="N11" s="85"/>
      <c r="O11" s="85"/>
      <c r="P11" s="89"/>
      <c r="Q11" s="85"/>
      <c r="R11" s="85"/>
      <c r="S11" s="85"/>
      <c r="T11" s="85"/>
      <c r="U11" s="85"/>
      <c r="V11" s="85"/>
      <c r="W11" s="85"/>
      <c r="X11" s="85"/>
      <c r="Y11" s="85"/>
      <c r="Z11" s="87"/>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2.353401130004E12</v>
      </c>
      <c r="C12" s="132" t="s">
        <v>150</v>
      </c>
      <c r="D12" s="133" t="s">
        <v>151</v>
      </c>
      <c r="E12" s="85"/>
      <c r="F12" s="87" t="s">
        <v>47</v>
      </c>
      <c r="G12" s="87" t="s">
        <v>47</v>
      </c>
      <c r="H12" s="85"/>
      <c r="I12" s="87" t="s">
        <v>47</v>
      </c>
      <c r="J12" s="85"/>
      <c r="K12" s="85"/>
      <c r="L12" s="87" t="s">
        <v>47</v>
      </c>
      <c r="M12" s="87" t="s">
        <v>47</v>
      </c>
      <c r="N12" s="87" t="s">
        <v>47</v>
      </c>
      <c r="O12" s="87"/>
      <c r="P12" s="86" t="s">
        <v>48</v>
      </c>
      <c r="Q12" s="85"/>
      <c r="R12" s="85"/>
      <c r="S12" s="85"/>
      <c r="T12" s="85"/>
      <c r="U12" s="85"/>
      <c r="V12" s="85"/>
      <c r="W12" s="85"/>
      <c r="X12" s="85"/>
      <c r="Y12" s="85"/>
      <c r="Z12" s="87"/>
      <c r="AA12" s="85"/>
      <c r="AB12" s="85"/>
      <c r="AC12" s="85"/>
      <c r="AD12" s="85"/>
      <c r="AE12" s="87"/>
      <c r="AF12" s="85"/>
      <c r="AG12" s="85"/>
      <c r="AH12" s="85"/>
      <c r="AI12" s="85"/>
      <c r="AJ12" s="88">
        <f t="shared" si="3"/>
        <v>6</v>
      </c>
      <c r="AK12" s="9">
        <f t="shared" si="4"/>
        <v>1</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92">
        <v>7.0</v>
      </c>
      <c r="B13" s="125">
        <v>2.353401130008E12</v>
      </c>
      <c r="C13" s="134" t="s">
        <v>152</v>
      </c>
      <c r="D13" s="95" t="s">
        <v>151</v>
      </c>
      <c r="E13" s="98" t="s">
        <v>47</v>
      </c>
      <c r="F13" s="96"/>
      <c r="G13" s="96"/>
      <c r="H13" s="98" t="s">
        <v>47</v>
      </c>
      <c r="I13" s="96"/>
      <c r="J13" s="96"/>
      <c r="K13" s="96"/>
      <c r="L13" s="96"/>
      <c r="M13" s="96"/>
      <c r="N13" s="96"/>
      <c r="O13" s="96"/>
      <c r="P13" s="111" t="s">
        <v>47</v>
      </c>
      <c r="Q13" s="96"/>
      <c r="R13" s="96"/>
      <c r="S13" s="98" t="s">
        <v>47</v>
      </c>
      <c r="T13" s="98" t="s">
        <v>47</v>
      </c>
      <c r="U13" s="98" t="s">
        <v>47</v>
      </c>
      <c r="V13" s="96"/>
      <c r="W13" s="96"/>
      <c r="X13" s="96"/>
      <c r="Y13" s="96"/>
      <c r="Z13" s="96"/>
      <c r="AA13" s="96"/>
      <c r="AB13" s="96"/>
      <c r="AC13" s="96"/>
      <c r="AD13" s="96"/>
      <c r="AE13" s="98"/>
      <c r="AF13" s="96"/>
      <c r="AG13" s="98"/>
      <c r="AH13" s="96"/>
      <c r="AI13" s="96"/>
      <c r="AJ13" s="99">
        <f t="shared" si="3"/>
        <v>6</v>
      </c>
      <c r="AK13" s="99">
        <f t="shared" si="4"/>
        <v>0</v>
      </c>
      <c r="AL13" s="99">
        <f t="shared" si="5"/>
        <v>0</v>
      </c>
      <c r="AM13" s="100"/>
      <c r="AN13" s="100"/>
      <c r="AO13" s="101"/>
      <c r="AP13" s="102"/>
      <c r="AQ13" s="102"/>
      <c r="AR13" s="102"/>
      <c r="AS13" s="102"/>
      <c r="AT13" s="102"/>
      <c r="AU13" s="102"/>
      <c r="AV13" s="102"/>
      <c r="AW13" s="102"/>
      <c r="AX13" s="102"/>
      <c r="AY13" s="102"/>
      <c r="AZ13" s="102"/>
      <c r="BA13" s="102"/>
      <c r="BB13" s="102"/>
      <c r="BC13" s="102"/>
      <c r="BD13" s="102"/>
      <c r="BE13" s="102"/>
      <c r="BF13" s="102"/>
    </row>
    <row r="14" ht="21.0" customHeight="1">
      <c r="A14" s="81">
        <v>8.0</v>
      </c>
      <c r="B14" s="123">
        <v>2.353401130018E12</v>
      </c>
      <c r="C14" s="83" t="s">
        <v>153</v>
      </c>
      <c r="D14" s="130" t="s">
        <v>114</v>
      </c>
      <c r="E14" s="87"/>
      <c r="F14" s="87"/>
      <c r="G14" s="85"/>
      <c r="H14" s="87"/>
      <c r="I14" s="87"/>
      <c r="J14" s="85"/>
      <c r="K14" s="85"/>
      <c r="L14" s="87"/>
      <c r="M14" s="87" t="s">
        <v>49</v>
      </c>
      <c r="N14" s="85"/>
      <c r="O14" s="87"/>
      <c r="P14" s="86"/>
      <c r="Q14" s="85"/>
      <c r="R14" s="85"/>
      <c r="S14" s="87" t="s">
        <v>48</v>
      </c>
      <c r="T14" s="87"/>
      <c r="U14" s="85"/>
      <c r="V14" s="87"/>
      <c r="W14" s="87"/>
      <c r="X14" s="87"/>
      <c r="Y14" s="87"/>
      <c r="Z14" s="87"/>
      <c r="AA14" s="87"/>
      <c r="AB14" s="85"/>
      <c r="AC14" s="85"/>
      <c r="AD14" s="87"/>
      <c r="AE14" s="87"/>
      <c r="AF14" s="87"/>
      <c r="AG14" s="87"/>
      <c r="AH14" s="85"/>
      <c r="AI14" s="85"/>
      <c r="AJ14" s="88">
        <f t="shared" si="3"/>
        <v>0</v>
      </c>
      <c r="AK14" s="9">
        <f t="shared" si="4"/>
        <v>1</v>
      </c>
      <c r="AL14" s="9">
        <f t="shared" si="5"/>
        <v>1</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2.353401130049E12</v>
      </c>
      <c r="C15" s="83" t="s">
        <v>139</v>
      </c>
      <c r="D15" s="130" t="s">
        <v>116</v>
      </c>
      <c r="E15" s="85"/>
      <c r="F15" s="87" t="s">
        <v>48</v>
      </c>
      <c r="G15" s="87" t="s">
        <v>49</v>
      </c>
      <c r="H15" s="85"/>
      <c r="I15" s="87" t="s">
        <v>49</v>
      </c>
      <c r="J15" s="85"/>
      <c r="K15" s="85"/>
      <c r="L15" s="87" t="s">
        <v>49</v>
      </c>
      <c r="M15" s="87" t="s">
        <v>48</v>
      </c>
      <c r="N15" s="85"/>
      <c r="O15" s="85"/>
      <c r="P15" s="89"/>
      <c r="Q15" s="85"/>
      <c r="R15" s="85"/>
      <c r="S15" s="87" t="s">
        <v>48</v>
      </c>
      <c r="T15" s="87" t="s">
        <v>48</v>
      </c>
      <c r="U15" s="85"/>
      <c r="V15" s="85"/>
      <c r="W15" s="85"/>
      <c r="X15" s="85"/>
      <c r="Y15" s="85"/>
      <c r="Z15" s="87"/>
      <c r="AA15" s="85"/>
      <c r="AB15" s="87"/>
      <c r="AC15" s="85"/>
      <c r="AD15" s="85"/>
      <c r="AE15" s="85"/>
      <c r="AF15" s="85"/>
      <c r="AG15" s="85"/>
      <c r="AH15" s="85"/>
      <c r="AI15" s="85"/>
      <c r="AJ15" s="88">
        <f t="shared" si="3"/>
        <v>0</v>
      </c>
      <c r="AK15" s="9">
        <f t="shared" si="4"/>
        <v>4</v>
      </c>
      <c r="AL15" s="9">
        <f t="shared" si="5"/>
        <v>3</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2.353401130014E12</v>
      </c>
      <c r="C16" s="83" t="s">
        <v>154</v>
      </c>
      <c r="D16" s="130" t="s">
        <v>61</v>
      </c>
      <c r="E16" s="87"/>
      <c r="F16" s="85"/>
      <c r="G16" s="85"/>
      <c r="H16" s="85"/>
      <c r="I16" s="85"/>
      <c r="J16" s="87"/>
      <c r="K16" s="85"/>
      <c r="L16" s="85"/>
      <c r="M16" s="85"/>
      <c r="N16" s="85"/>
      <c r="O16" s="87"/>
      <c r="P16" s="89"/>
      <c r="Q16" s="87"/>
      <c r="R16" s="85"/>
      <c r="S16" s="87"/>
      <c r="T16" s="85"/>
      <c r="U16" s="87"/>
      <c r="V16" s="85"/>
      <c r="W16" s="87"/>
      <c r="X16" s="85"/>
      <c r="Y16" s="87"/>
      <c r="Z16" s="85"/>
      <c r="AA16" s="85"/>
      <c r="AB16" s="87"/>
      <c r="AC16" s="85"/>
      <c r="AD16" s="85"/>
      <c r="AE16" s="87"/>
      <c r="AF16" s="87"/>
      <c r="AG16" s="87"/>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2.353401230001E12</v>
      </c>
      <c r="C17" s="83" t="s">
        <v>155</v>
      </c>
      <c r="D17" s="130" t="s">
        <v>156</v>
      </c>
      <c r="E17" s="85"/>
      <c r="F17" s="87"/>
      <c r="G17" s="85"/>
      <c r="H17" s="85"/>
      <c r="I17" s="85"/>
      <c r="J17" s="85"/>
      <c r="K17" s="85"/>
      <c r="L17" s="85"/>
      <c r="M17" s="87"/>
      <c r="N17" s="85"/>
      <c r="O17" s="87"/>
      <c r="P17" s="86"/>
      <c r="Q17" s="85"/>
      <c r="R17" s="87"/>
      <c r="S17" s="85"/>
      <c r="T17" s="85"/>
      <c r="U17" s="85"/>
      <c r="V17" s="87"/>
      <c r="W17" s="87"/>
      <c r="X17" s="87"/>
      <c r="Y17" s="87"/>
      <c r="Z17" s="87"/>
      <c r="AA17" s="85"/>
      <c r="AB17" s="87"/>
      <c r="AC17" s="87"/>
      <c r="AD17" s="87"/>
      <c r="AE17" s="87"/>
      <c r="AF17" s="87"/>
      <c r="AG17" s="87"/>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2.353401130009E12</v>
      </c>
      <c r="C18" s="83" t="s">
        <v>157</v>
      </c>
      <c r="D18" s="84" t="s">
        <v>158</v>
      </c>
      <c r="E18" s="87" t="s">
        <v>48</v>
      </c>
      <c r="F18" s="85"/>
      <c r="G18" s="85"/>
      <c r="H18" s="85"/>
      <c r="I18" s="85"/>
      <c r="J18" s="85"/>
      <c r="K18" s="85"/>
      <c r="L18" s="85"/>
      <c r="M18" s="87"/>
      <c r="N18" s="85"/>
      <c r="O18" s="85"/>
      <c r="P18" s="86"/>
      <c r="Q18" s="85"/>
      <c r="R18" s="85"/>
      <c r="S18" s="85"/>
      <c r="T18" s="85"/>
      <c r="U18" s="87"/>
      <c r="V18" s="85"/>
      <c r="W18" s="85"/>
      <c r="X18" s="85"/>
      <c r="Y18" s="85"/>
      <c r="Z18" s="87"/>
      <c r="AA18" s="85"/>
      <c r="AB18" s="85"/>
      <c r="AC18" s="87"/>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2.353401130052E12</v>
      </c>
      <c r="C19" s="83" t="s">
        <v>159</v>
      </c>
      <c r="D19" s="130" t="s">
        <v>123</v>
      </c>
      <c r="E19" s="87"/>
      <c r="F19" s="85"/>
      <c r="G19" s="85"/>
      <c r="H19" s="87"/>
      <c r="I19" s="87"/>
      <c r="J19" s="87"/>
      <c r="K19" s="87"/>
      <c r="L19" s="85"/>
      <c r="M19" s="87"/>
      <c r="N19" s="85"/>
      <c r="O19" s="87"/>
      <c r="P19" s="89"/>
      <c r="Q19" s="85"/>
      <c r="R19" s="87"/>
      <c r="S19" s="87"/>
      <c r="T19" s="87"/>
      <c r="U19" s="87" t="s">
        <v>48</v>
      </c>
      <c r="V19" s="87"/>
      <c r="W19" s="87"/>
      <c r="X19" s="85"/>
      <c r="Y19" s="87"/>
      <c r="Z19" s="87"/>
      <c r="AA19" s="87"/>
      <c r="AB19" s="85"/>
      <c r="AC19" s="87"/>
      <c r="AD19" s="87"/>
      <c r="AE19" s="87"/>
      <c r="AF19" s="87"/>
      <c r="AG19" s="87"/>
      <c r="AH19" s="85"/>
      <c r="AI19" s="85"/>
      <c r="AJ19" s="88">
        <f t="shared" si="3"/>
        <v>0</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2.353401130001E12</v>
      </c>
      <c r="C20" s="83" t="s">
        <v>160</v>
      </c>
      <c r="D20" s="130" t="s">
        <v>161</v>
      </c>
      <c r="E20" s="85"/>
      <c r="F20" s="85"/>
      <c r="G20" s="85"/>
      <c r="H20" s="87"/>
      <c r="I20" s="85"/>
      <c r="J20" s="85"/>
      <c r="K20" s="85"/>
      <c r="L20" s="85"/>
      <c r="M20" s="85"/>
      <c r="N20" s="85"/>
      <c r="O20" s="85"/>
      <c r="P20" s="86"/>
      <c r="Q20" s="85"/>
      <c r="R20" s="85"/>
      <c r="S20" s="87" t="s">
        <v>48</v>
      </c>
      <c r="T20" s="87" t="s">
        <v>48</v>
      </c>
      <c r="U20" s="87" t="s">
        <v>48</v>
      </c>
      <c r="V20" s="87"/>
      <c r="W20" s="85"/>
      <c r="X20" s="85"/>
      <c r="Y20" s="85"/>
      <c r="Z20" s="87"/>
      <c r="AA20" s="85"/>
      <c r="AB20" s="85"/>
      <c r="AC20" s="87"/>
      <c r="AD20" s="85"/>
      <c r="AE20" s="87"/>
      <c r="AF20" s="85"/>
      <c r="AG20" s="87"/>
      <c r="AH20" s="85"/>
      <c r="AI20" s="85"/>
      <c r="AJ20" s="88">
        <f t="shared" si="3"/>
        <v>0</v>
      </c>
      <c r="AK20" s="9">
        <f t="shared" si="4"/>
        <v>3</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92">
        <v>15.0</v>
      </c>
      <c r="B21" s="125">
        <v>2.35340113001E12</v>
      </c>
      <c r="C21" s="94" t="s">
        <v>162</v>
      </c>
      <c r="D21" s="135" t="s">
        <v>163</v>
      </c>
      <c r="E21" s="96"/>
      <c r="F21" s="96"/>
      <c r="G21" s="96"/>
      <c r="H21" s="96"/>
      <c r="I21" s="96"/>
      <c r="J21" s="96"/>
      <c r="K21" s="96"/>
      <c r="L21" s="96"/>
      <c r="M21" s="96"/>
      <c r="N21" s="96"/>
      <c r="O21" s="96"/>
      <c r="P21" s="111"/>
      <c r="Q21" s="96"/>
      <c r="R21" s="96"/>
      <c r="S21" s="96"/>
      <c r="T21" s="96"/>
      <c r="U21" s="96"/>
      <c r="V21" s="96"/>
      <c r="W21" s="96"/>
      <c r="X21" s="98"/>
      <c r="Y21" s="96"/>
      <c r="Z21" s="96"/>
      <c r="AA21" s="96"/>
      <c r="AB21" s="96"/>
      <c r="AC21" s="96"/>
      <c r="AD21" s="96"/>
      <c r="AE21" s="96"/>
      <c r="AF21" s="96"/>
      <c r="AG21" s="96"/>
      <c r="AH21" s="96"/>
      <c r="AI21" s="96"/>
      <c r="AJ21" s="99">
        <f t="shared" si="3"/>
        <v>0</v>
      </c>
      <c r="AK21" s="99">
        <f t="shared" si="4"/>
        <v>0</v>
      </c>
      <c r="AL21" s="99">
        <f t="shared" si="5"/>
        <v>0</v>
      </c>
      <c r="AM21" s="100"/>
      <c r="AN21" s="100"/>
      <c r="AO21" s="101"/>
      <c r="AP21" s="102"/>
      <c r="AQ21" s="102"/>
      <c r="AR21" s="102"/>
      <c r="AS21" s="102"/>
      <c r="AT21" s="102"/>
      <c r="AU21" s="102"/>
      <c r="AV21" s="102"/>
      <c r="AW21" s="102"/>
      <c r="AX21" s="102"/>
      <c r="AY21" s="102"/>
      <c r="AZ21" s="102"/>
      <c r="BA21" s="102"/>
      <c r="BB21" s="102"/>
      <c r="BC21" s="102"/>
      <c r="BD21" s="102"/>
      <c r="BE21" s="102"/>
      <c r="BF21" s="102"/>
    </row>
    <row r="22" ht="21.0" customHeight="1">
      <c r="A22" s="81">
        <v>16.0</v>
      </c>
      <c r="B22" s="123">
        <v>2.353401130016E12</v>
      </c>
      <c r="C22" s="83" t="s">
        <v>164</v>
      </c>
      <c r="D22" s="130" t="s">
        <v>125</v>
      </c>
      <c r="E22" s="85"/>
      <c r="F22" s="85"/>
      <c r="G22" s="85"/>
      <c r="H22" s="85"/>
      <c r="I22" s="85"/>
      <c r="J22" s="85"/>
      <c r="K22" s="85"/>
      <c r="L22" s="85"/>
      <c r="M22" s="87" t="s">
        <v>48</v>
      </c>
      <c r="N22" s="85"/>
      <c r="O22" s="85"/>
      <c r="P22" s="89"/>
      <c r="Q22" s="85"/>
      <c r="R22" s="87"/>
      <c r="S22" s="87" t="s">
        <v>48</v>
      </c>
      <c r="T22" s="85"/>
      <c r="U22" s="85"/>
      <c r="V22" s="85"/>
      <c r="W22" s="85"/>
      <c r="X22" s="85"/>
      <c r="Y22" s="85"/>
      <c r="Z22" s="87"/>
      <c r="AA22" s="85"/>
      <c r="AB22" s="87"/>
      <c r="AC22" s="85"/>
      <c r="AD22" s="85"/>
      <c r="AE22" s="85"/>
      <c r="AF22" s="85"/>
      <c r="AG22" s="87"/>
      <c r="AH22" s="85"/>
      <c r="AI22" s="85"/>
      <c r="AJ22" s="88">
        <f t="shared" si="3"/>
        <v>0</v>
      </c>
      <c r="AK22" s="9">
        <f t="shared" si="4"/>
        <v>2</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2.353401130017E12</v>
      </c>
      <c r="C23" s="83" t="s">
        <v>165</v>
      </c>
      <c r="D23" s="130" t="s">
        <v>127</v>
      </c>
      <c r="E23" s="87"/>
      <c r="F23" s="85"/>
      <c r="G23" s="85"/>
      <c r="H23" s="87"/>
      <c r="I23" s="87"/>
      <c r="J23" s="85"/>
      <c r="K23" s="85"/>
      <c r="L23" s="87"/>
      <c r="M23" s="87"/>
      <c r="N23" s="85"/>
      <c r="O23" s="85"/>
      <c r="P23" s="86"/>
      <c r="Q23" s="85"/>
      <c r="R23" s="85"/>
      <c r="S23" s="87"/>
      <c r="T23" s="85"/>
      <c r="U23" s="85"/>
      <c r="V23" s="85"/>
      <c r="W23" s="87"/>
      <c r="X23" s="85"/>
      <c r="Y23" s="85"/>
      <c r="Z23" s="87"/>
      <c r="AA23" s="85"/>
      <c r="AB23" s="85"/>
      <c r="AC23" s="85"/>
      <c r="AD23" s="87"/>
      <c r="AE23" s="85"/>
      <c r="AF23" s="85"/>
      <c r="AG23" s="87"/>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2.353401130006E12</v>
      </c>
      <c r="C24" s="104" t="s">
        <v>166</v>
      </c>
      <c r="D24" s="130" t="s">
        <v>131</v>
      </c>
      <c r="E24" s="85"/>
      <c r="F24" s="85"/>
      <c r="G24" s="85"/>
      <c r="H24" s="85"/>
      <c r="I24" s="87"/>
      <c r="J24" s="85"/>
      <c r="K24" s="85"/>
      <c r="L24" s="85"/>
      <c r="M24" s="85"/>
      <c r="N24" s="85"/>
      <c r="O24" s="85"/>
      <c r="P24" s="89"/>
      <c r="Q24" s="85"/>
      <c r="R24" s="85"/>
      <c r="S24" s="85"/>
      <c r="T24" s="85"/>
      <c r="U24" s="85"/>
      <c r="V24" s="87"/>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2.353401220006E12</v>
      </c>
      <c r="C25" s="83" t="s">
        <v>124</v>
      </c>
      <c r="D25" s="130" t="s">
        <v>91</v>
      </c>
      <c r="E25" s="87" t="s">
        <v>49</v>
      </c>
      <c r="F25" s="85"/>
      <c r="G25" s="87" t="s">
        <v>49</v>
      </c>
      <c r="H25" s="87"/>
      <c r="I25" s="87" t="s">
        <v>49</v>
      </c>
      <c r="J25" s="85"/>
      <c r="K25" s="85"/>
      <c r="L25" s="87" t="s">
        <v>47</v>
      </c>
      <c r="M25" s="85"/>
      <c r="N25" s="85"/>
      <c r="O25" s="87"/>
      <c r="P25" s="89"/>
      <c r="Q25" s="85"/>
      <c r="R25" s="85"/>
      <c r="S25" s="136" t="s">
        <v>49</v>
      </c>
      <c r="T25" s="85"/>
      <c r="U25" s="87"/>
      <c r="V25" s="87"/>
      <c r="W25" s="85"/>
      <c r="X25" s="85"/>
      <c r="Y25" s="87"/>
      <c r="Z25" s="85"/>
      <c r="AA25" s="85"/>
      <c r="AB25" s="85"/>
      <c r="AC25" s="85"/>
      <c r="AD25" s="85"/>
      <c r="AE25" s="85"/>
      <c r="AF25" s="85"/>
      <c r="AG25" s="87"/>
      <c r="AH25" s="85"/>
      <c r="AI25" s="85"/>
      <c r="AJ25" s="88">
        <f t="shared" si="3"/>
        <v>1</v>
      </c>
      <c r="AK25" s="9">
        <f t="shared" si="4"/>
        <v>0</v>
      </c>
      <c r="AL25" s="9">
        <f t="shared" si="5"/>
        <v>4</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2.353401130002E12</v>
      </c>
      <c r="C26" s="83" t="s">
        <v>167</v>
      </c>
      <c r="D26" s="130" t="s">
        <v>168</v>
      </c>
      <c r="E26" s="85"/>
      <c r="F26" s="85"/>
      <c r="G26" s="85"/>
      <c r="H26" s="87"/>
      <c r="I26" s="85"/>
      <c r="J26" s="85"/>
      <c r="K26" s="85"/>
      <c r="L26" s="85"/>
      <c r="M26" s="85"/>
      <c r="N26" s="85"/>
      <c r="O26" s="85"/>
      <c r="P26" s="86"/>
      <c r="Q26" s="85"/>
      <c r="R26" s="85"/>
      <c r="S26" s="106"/>
      <c r="T26" s="107"/>
      <c r="U26" s="107"/>
      <c r="V26" s="107"/>
      <c r="W26" s="126"/>
      <c r="X26" s="107"/>
      <c r="Y26" s="107"/>
      <c r="Z26" s="126"/>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2.353401130015E12</v>
      </c>
      <c r="C27" s="83" t="s">
        <v>169</v>
      </c>
      <c r="D27" s="130" t="s">
        <v>170</v>
      </c>
      <c r="E27" s="85"/>
      <c r="F27" s="87" t="s">
        <v>47</v>
      </c>
      <c r="G27" s="85"/>
      <c r="H27" s="87" t="s">
        <v>49</v>
      </c>
      <c r="I27" s="87" t="s">
        <v>47</v>
      </c>
      <c r="J27" s="85"/>
      <c r="K27" s="87"/>
      <c r="L27" s="87" t="s">
        <v>47</v>
      </c>
      <c r="M27" s="87" t="s">
        <v>47</v>
      </c>
      <c r="N27" s="85"/>
      <c r="O27" s="85"/>
      <c r="P27" s="86" t="s">
        <v>48</v>
      </c>
      <c r="Q27" s="85"/>
      <c r="R27" s="105"/>
      <c r="S27" s="137" t="s">
        <v>48</v>
      </c>
      <c r="T27" s="87" t="s">
        <v>48</v>
      </c>
      <c r="U27" s="85"/>
      <c r="V27" s="107"/>
      <c r="W27" s="107"/>
      <c r="X27" s="107"/>
      <c r="Y27" s="107"/>
      <c r="Z27" s="107"/>
      <c r="AA27" s="126"/>
      <c r="AB27" s="107"/>
      <c r="AC27" s="107"/>
      <c r="AD27" s="107"/>
      <c r="AE27" s="126"/>
      <c r="AF27" s="107"/>
      <c r="AG27" s="107"/>
      <c r="AH27" s="107"/>
      <c r="AI27" s="107"/>
      <c r="AJ27" s="88">
        <f t="shared" si="3"/>
        <v>4</v>
      </c>
      <c r="AK27" s="9">
        <f t="shared" si="4"/>
        <v>3</v>
      </c>
      <c r="AL27" s="9">
        <f t="shared" si="5"/>
        <v>1</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c r="C28" s="83"/>
      <c r="D28" s="130"/>
      <c r="E28" s="85"/>
      <c r="F28" s="85"/>
      <c r="G28" s="85"/>
      <c r="H28" s="85"/>
      <c r="I28" s="87"/>
      <c r="J28" s="85"/>
      <c r="K28" s="85"/>
      <c r="L28" s="85"/>
      <c r="M28" s="85"/>
      <c r="N28" s="85"/>
      <c r="O28" s="85"/>
      <c r="P28" s="86"/>
      <c r="Q28" s="87"/>
      <c r="R28" s="85"/>
      <c r="S28" s="109"/>
      <c r="T28" s="109"/>
      <c r="U28" s="109"/>
      <c r="V28" s="109"/>
      <c r="W28" s="109"/>
      <c r="X28" s="109"/>
      <c r="Y28" s="109"/>
      <c r="Z28" s="110"/>
      <c r="AA28" s="109"/>
      <c r="AB28" s="109"/>
      <c r="AC28" s="109"/>
      <c r="AD28" s="110"/>
      <c r="AE28" s="109"/>
      <c r="AF28" s="109"/>
      <c r="AG28" s="110"/>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c r="C29" s="83"/>
      <c r="D29" s="130"/>
      <c r="E29" s="85"/>
      <c r="F29" s="85"/>
      <c r="G29" s="85"/>
      <c r="H29" s="85"/>
      <c r="I29" s="85"/>
      <c r="J29" s="85"/>
      <c r="K29" s="85"/>
      <c r="L29" s="85"/>
      <c r="M29" s="85"/>
      <c r="N29" s="85"/>
      <c r="O29" s="85"/>
      <c r="P29" s="89"/>
      <c r="Q29" s="85"/>
      <c r="R29" s="85"/>
      <c r="S29" s="85"/>
      <c r="T29" s="85"/>
      <c r="U29" s="85"/>
      <c r="V29" s="85"/>
      <c r="W29" s="85"/>
      <c r="X29" s="87"/>
      <c r="Y29" s="85"/>
      <c r="Z29" s="85"/>
      <c r="AA29" s="85"/>
      <c r="AB29" s="85"/>
      <c r="AC29" s="85"/>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c r="C30" s="83"/>
      <c r="D30" s="130"/>
      <c r="E30" s="85"/>
      <c r="F30" s="85"/>
      <c r="G30" s="87"/>
      <c r="H30" s="87"/>
      <c r="I30" s="87"/>
      <c r="J30" s="85"/>
      <c r="K30" s="85"/>
      <c r="L30" s="85"/>
      <c r="M30" s="85"/>
      <c r="N30" s="87"/>
      <c r="O30" s="87"/>
      <c r="P30" s="86"/>
      <c r="Q30" s="87"/>
      <c r="R30" s="85"/>
      <c r="S30" s="87"/>
      <c r="T30" s="85"/>
      <c r="U30" s="87"/>
      <c r="V30" s="87"/>
      <c r="W30" s="87"/>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c r="C31" s="83"/>
      <c r="D31" s="130"/>
      <c r="E31" s="85"/>
      <c r="F31" s="87"/>
      <c r="G31" s="87"/>
      <c r="H31" s="87"/>
      <c r="I31" s="87"/>
      <c r="J31" s="87"/>
      <c r="K31" s="87"/>
      <c r="L31" s="87"/>
      <c r="M31" s="87"/>
      <c r="N31" s="85"/>
      <c r="O31" s="87"/>
      <c r="P31" s="86"/>
      <c r="Q31" s="85"/>
      <c r="R31" s="85"/>
      <c r="S31" s="87"/>
      <c r="T31" s="85"/>
      <c r="U31" s="85"/>
      <c r="V31" s="85"/>
      <c r="W31" s="87"/>
      <c r="X31" s="85"/>
      <c r="Y31" s="85"/>
      <c r="Z31" s="87"/>
      <c r="AA31" s="87"/>
      <c r="AB31" s="85"/>
      <c r="AC31" s="87"/>
      <c r="AD31" s="85"/>
      <c r="AE31" s="85"/>
      <c r="AF31" s="85"/>
      <c r="AG31" s="87"/>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c r="C32" s="83"/>
      <c r="D32" s="130"/>
      <c r="E32" s="85"/>
      <c r="F32" s="85"/>
      <c r="G32" s="85"/>
      <c r="H32" s="85"/>
      <c r="I32" s="85"/>
      <c r="J32" s="85"/>
      <c r="K32" s="85"/>
      <c r="L32" s="85"/>
      <c r="M32" s="85"/>
      <c r="N32" s="85"/>
      <c r="O32" s="85"/>
      <c r="P32" s="86"/>
      <c r="Q32" s="87"/>
      <c r="R32" s="85"/>
      <c r="S32" s="85"/>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c r="C33" s="83"/>
      <c r="D33" s="130"/>
      <c r="E33" s="85"/>
      <c r="F33" s="85"/>
      <c r="G33" s="85"/>
      <c r="H33" s="87"/>
      <c r="I33" s="87"/>
      <c r="J33" s="85"/>
      <c r="K33" s="87"/>
      <c r="L33" s="87"/>
      <c r="M33" s="87"/>
      <c r="N33" s="85"/>
      <c r="O33" s="87"/>
      <c r="P33" s="86"/>
      <c r="Q33" s="87"/>
      <c r="R33" s="85"/>
      <c r="S33" s="85"/>
      <c r="T33" s="87"/>
      <c r="U33" s="85"/>
      <c r="V33" s="87"/>
      <c r="W33" s="87"/>
      <c r="X33" s="85"/>
      <c r="Y33" s="87"/>
      <c r="Z33" s="87"/>
      <c r="AA33" s="87"/>
      <c r="AB33" s="85"/>
      <c r="AC33" s="87"/>
      <c r="AD33" s="87"/>
      <c r="AE33" s="87"/>
      <c r="AF33" s="87"/>
      <c r="AG33" s="87"/>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c r="C34" s="104"/>
      <c r="D34" s="130"/>
      <c r="E34" s="85"/>
      <c r="F34" s="85"/>
      <c r="G34" s="85"/>
      <c r="H34" s="85"/>
      <c r="I34" s="85"/>
      <c r="J34" s="85"/>
      <c r="K34" s="85"/>
      <c r="L34" s="85"/>
      <c r="M34" s="85"/>
      <c r="N34" s="85"/>
      <c r="O34" s="85"/>
      <c r="P34" s="89"/>
      <c r="Q34" s="85"/>
      <c r="R34" s="85"/>
      <c r="S34" s="85"/>
      <c r="T34" s="85"/>
      <c r="U34" s="85"/>
      <c r="V34" s="85"/>
      <c r="W34" s="85"/>
      <c r="X34" s="85"/>
      <c r="Y34" s="85"/>
      <c r="Z34" s="85"/>
      <c r="AA34" s="87"/>
      <c r="AB34" s="85"/>
      <c r="AC34" s="85"/>
      <c r="AD34" s="85"/>
      <c r="AE34" s="85"/>
      <c r="AF34" s="85"/>
      <c r="AG34" s="87"/>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c r="C35" s="83"/>
      <c r="D35" s="130"/>
      <c r="E35" s="87"/>
      <c r="F35" s="87"/>
      <c r="G35" s="87"/>
      <c r="H35" s="87"/>
      <c r="I35" s="87"/>
      <c r="J35" s="85"/>
      <c r="K35" s="85"/>
      <c r="L35" s="87"/>
      <c r="M35" s="87"/>
      <c r="N35" s="87"/>
      <c r="O35" s="87"/>
      <c r="P35" s="86"/>
      <c r="Q35" s="87"/>
      <c r="R35" s="87"/>
      <c r="S35" s="87"/>
      <c r="T35" s="87"/>
      <c r="U35" s="87"/>
      <c r="V35" s="87"/>
      <c r="W35" s="87"/>
      <c r="X35" s="87"/>
      <c r="Y35" s="87"/>
      <c r="Z35" s="87"/>
      <c r="AA35" s="85"/>
      <c r="AB35" s="85"/>
      <c r="AC35" s="87"/>
      <c r="AD35" s="87"/>
      <c r="AE35" s="87"/>
      <c r="AF35" s="87"/>
      <c r="AG35" s="87"/>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7"/>
      <c r="C36" s="115"/>
      <c r="D36" s="138"/>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7"/>
      <c r="C37" s="115"/>
      <c r="D37" s="138"/>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7"/>
      <c r="C38" s="115"/>
      <c r="D38" s="138"/>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7"/>
      <c r="C39" s="115"/>
      <c r="D39" s="138"/>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7"/>
      <c r="C40" s="115"/>
      <c r="D40" s="138"/>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7"/>
      <c r="C41" s="115"/>
      <c r="D41" s="139"/>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17</v>
      </c>
      <c r="AK42" s="88">
        <f t="shared" si="6"/>
        <v>15</v>
      </c>
      <c r="AL42" s="88">
        <f t="shared" si="6"/>
        <v>9</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171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2.354802050132E12</v>
      </c>
      <c r="C7" s="83" t="s">
        <v>147</v>
      </c>
      <c r="D7" s="140" t="s">
        <v>105</v>
      </c>
      <c r="E7" s="85"/>
      <c r="F7" s="85"/>
      <c r="G7" s="85"/>
      <c r="H7" s="85"/>
      <c r="I7" s="85"/>
      <c r="J7" s="85"/>
      <c r="K7" s="85"/>
      <c r="L7" s="85"/>
      <c r="M7" s="85"/>
      <c r="N7" s="85"/>
      <c r="O7" s="85"/>
      <c r="P7" s="89"/>
      <c r="Q7" s="85"/>
      <c r="R7" s="85"/>
      <c r="S7" s="85"/>
      <c r="T7" s="85"/>
      <c r="U7" s="85"/>
      <c r="V7" s="85"/>
      <c r="W7" s="85"/>
      <c r="X7" s="85"/>
      <c r="Y7" s="85"/>
      <c r="Z7" s="85"/>
      <c r="AA7" s="85"/>
      <c r="AB7" s="85"/>
      <c r="AC7" s="85"/>
      <c r="AD7" s="87"/>
      <c r="AE7" s="85"/>
      <c r="AF7" s="85"/>
      <c r="AG7" s="85"/>
      <c r="AH7" s="85"/>
      <c r="AI7" s="85"/>
      <c r="AJ7" s="88">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2.354802050143E12</v>
      </c>
      <c r="C8" s="83" t="s">
        <v>172</v>
      </c>
      <c r="D8" s="140" t="s">
        <v>54</v>
      </c>
      <c r="E8" s="85"/>
      <c r="F8" s="85"/>
      <c r="G8" s="85"/>
      <c r="H8" s="85"/>
      <c r="I8" s="87"/>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2.354802050137E12</v>
      </c>
      <c r="C9" s="83" t="s">
        <v>173</v>
      </c>
      <c r="D9" s="140" t="s">
        <v>54</v>
      </c>
      <c r="E9" s="85"/>
      <c r="F9" s="87"/>
      <c r="G9" s="85"/>
      <c r="H9" s="87" t="s">
        <v>49</v>
      </c>
      <c r="I9" s="87" t="s">
        <v>49</v>
      </c>
      <c r="J9" s="85"/>
      <c r="K9" s="87"/>
      <c r="L9" s="85"/>
      <c r="M9" s="87"/>
      <c r="N9" s="85"/>
      <c r="O9" s="85"/>
      <c r="P9" s="86" t="s">
        <v>49</v>
      </c>
      <c r="Q9" s="85"/>
      <c r="R9" s="85"/>
      <c r="S9" s="87" t="s">
        <v>49</v>
      </c>
      <c r="T9" s="85"/>
      <c r="U9" s="87" t="s">
        <v>49</v>
      </c>
      <c r="V9" s="85"/>
      <c r="W9" s="87"/>
      <c r="X9" s="85"/>
      <c r="Y9" s="85"/>
      <c r="Z9" s="85"/>
      <c r="AA9" s="85"/>
      <c r="AB9" s="87"/>
      <c r="AC9" s="87"/>
      <c r="AD9" s="87"/>
      <c r="AE9" s="87"/>
      <c r="AF9" s="87"/>
      <c r="AG9" s="85"/>
      <c r="AH9" s="85"/>
      <c r="AI9" s="85"/>
      <c r="AJ9" s="88">
        <f t="shared" si="3"/>
        <v>0</v>
      </c>
      <c r="AK9" s="9">
        <f t="shared" si="4"/>
        <v>0</v>
      </c>
      <c r="AL9" s="9">
        <f t="shared" si="5"/>
        <v>5</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2.355103050002E12</v>
      </c>
      <c r="C10" s="83" t="s">
        <v>84</v>
      </c>
      <c r="D10" s="140" t="s">
        <v>174</v>
      </c>
      <c r="E10" s="87" t="s">
        <v>49</v>
      </c>
      <c r="F10" s="87" t="s">
        <v>49</v>
      </c>
      <c r="G10" s="85"/>
      <c r="H10" s="87" t="s">
        <v>49</v>
      </c>
      <c r="I10" s="87" t="s">
        <v>49</v>
      </c>
      <c r="J10" s="87"/>
      <c r="K10" s="87"/>
      <c r="L10" s="87"/>
      <c r="M10" s="87" t="s">
        <v>49</v>
      </c>
      <c r="N10" s="87" t="s">
        <v>49</v>
      </c>
      <c r="O10" s="87" t="s">
        <v>49</v>
      </c>
      <c r="P10" s="86" t="s">
        <v>49</v>
      </c>
      <c r="Q10" s="85"/>
      <c r="R10" s="87"/>
      <c r="S10" s="87" t="s">
        <v>49</v>
      </c>
      <c r="T10" s="87" t="s">
        <v>49</v>
      </c>
      <c r="U10" s="87" t="s">
        <v>49</v>
      </c>
      <c r="V10" s="87"/>
      <c r="W10" s="87"/>
      <c r="X10" s="87"/>
      <c r="Y10" s="87"/>
      <c r="Z10" s="87"/>
      <c r="AA10" s="85"/>
      <c r="AB10" s="87"/>
      <c r="AC10" s="87"/>
      <c r="AD10" s="87"/>
      <c r="AE10" s="85"/>
      <c r="AF10" s="87"/>
      <c r="AG10" s="87"/>
      <c r="AH10" s="85"/>
      <c r="AI10" s="85"/>
      <c r="AJ10" s="88">
        <f t="shared" si="3"/>
        <v>0</v>
      </c>
      <c r="AK10" s="9">
        <f t="shared" si="4"/>
        <v>0</v>
      </c>
      <c r="AL10" s="9">
        <f t="shared" si="5"/>
        <v>11</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2.354802050147E12</v>
      </c>
      <c r="C11" s="83" t="s">
        <v>175</v>
      </c>
      <c r="D11" s="140" t="s">
        <v>56</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92">
        <v>6.0</v>
      </c>
      <c r="B12" s="141">
        <v>2.355103050003E12</v>
      </c>
      <c r="C12" s="94" t="s">
        <v>176</v>
      </c>
      <c r="D12" s="95" t="s">
        <v>59</v>
      </c>
      <c r="E12" s="96"/>
      <c r="F12" s="96"/>
      <c r="G12" s="96"/>
      <c r="H12" s="96"/>
      <c r="I12" s="96"/>
      <c r="J12" s="96"/>
      <c r="K12" s="96"/>
      <c r="L12" s="96"/>
      <c r="M12" s="96"/>
      <c r="N12" s="96"/>
      <c r="O12" s="96"/>
      <c r="P12" s="97"/>
      <c r="Q12" s="96"/>
      <c r="R12" s="96"/>
      <c r="S12" s="96"/>
      <c r="T12" s="96"/>
      <c r="U12" s="96"/>
      <c r="V12" s="96"/>
      <c r="W12" s="96"/>
      <c r="X12" s="96"/>
      <c r="Y12" s="96"/>
      <c r="Z12" s="98"/>
      <c r="AA12" s="96"/>
      <c r="AB12" s="96"/>
      <c r="AC12" s="96"/>
      <c r="AD12" s="96"/>
      <c r="AE12" s="96"/>
      <c r="AF12" s="96"/>
      <c r="AG12" s="96"/>
      <c r="AH12" s="96"/>
      <c r="AI12" s="96"/>
      <c r="AJ12" s="99">
        <f t="shared" si="3"/>
        <v>0</v>
      </c>
      <c r="AK12" s="99">
        <f t="shared" si="4"/>
        <v>0</v>
      </c>
      <c r="AL12" s="99">
        <f t="shared" si="5"/>
        <v>0</v>
      </c>
      <c r="AM12" s="100"/>
      <c r="AN12" s="100"/>
      <c r="AO12" s="101"/>
      <c r="AP12" s="102"/>
      <c r="AQ12" s="102"/>
      <c r="AR12" s="102"/>
      <c r="AS12" s="102"/>
      <c r="AT12" s="102"/>
      <c r="AU12" s="102"/>
      <c r="AV12" s="102"/>
      <c r="AW12" s="102"/>
      <c r="AX12" s="102"/>
      <c r="AY12" s="102"/>
      <c r="AZ12" s="102"/>
      <c r="BA12" s="102"/>
      <c r="BB12" s="102"/>
      <c r="BC12" s="102"/>
      <c r="BD12" s="102"/>
      <c r="BE12" s="102"/>
      <c r="BF12" s="102"/>
    </row>
    <row r="13" ht="21.0" customHeight="1">
      <c r="A13" s="81">
        <v>7.0</v>
      </c>
      <c r="B13" s="103">
        <v>2.354802050149E12</v>
      </c>
      <c r="C13" s="83" t="s">
        <v>177</v>
      </c>
      <c r="D13" s="140" t="s">
        <v>61</v>
      </c>
      <c r="E13" s="85"/>
      <c r="F13" s="85"/>
      <c r="G13" s="85"/>
      <c r="H13" s="87" t="s">
        <v>49</v>
      </c>
      <c r="I13" s="87" t="s">
        <v>49</v>
      </c>
      <c r="J13" s="85"/>
      <c r="K13" s="85"/>
      <c r="L13" s="85"/>
      <c r="M13" s="87" t="s">
        <v>49</v>
      </c>
      <c r="N13" s="87" t="s">
        <v>49</v>
      </c>
      <c r="O13" s="87" t="s">
        <v>49</v>
      </c>
      <c r="P13" s="86" t="s">
        <v>49</v>
      </c>
      <c r="Q13" s="85"/>
      <c r="R13" s="85"/>
      <c r="S13" s="85"/>
      <c r="T13" s="87" t="s">
        <v>49</v>
      </c>
      <c r="U13" s="87" t="s">
        <v>49</v>
      </c>
      <c r="V13" s="85"/>
      <c r="W13" s="85"/>
      <c r="X13" s="85"/>
      <c r="Y13" s="85"/>
      <c r="Z13" s="85"/>
      <c r="AA13" s="85"/>
      <c r="AB13" s="85"/>
      <c r="AC13" s="85"/>
      <c r="AD13" s="85"/>
      <c r="AE13" s="87"/>
      <c r="AF13" s="85"/>
      <c r="AG13" s="87"/>
      <c r="AH13" s="85"/>
      <c r="AI13" s="85"/>
      <c r="AJ13" s="88">
        <f t="shared" si="3"/>
        <v>0</v>
      </c>
      <c r="AK13" s="9">
        <f t="shared" si="4"/>
        <v>0</v>
      </c>
      <c r="AL13" s="9">
        <f t="shared" si="5"/>
        <v>8</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42">
        <v>2.354802150038E12</v>
      </c>
      <c r="C14" s="143" t="s">
        <v>178</v>
      </c>
      <c r="D14" s="144" t="s">
        <v>179</v>
      </c>
      <c r="E14" s="85"/>
      <c r="F14" s="87"/>
      <c r="G14" s="85"/>
      <c r="H14" s="85"/>
      <c r="I14" s="87"/>
      <c r="J14" s="87"/>
      <c r="K14" s="87"/>
      <c r="L14" s="85"/>
      <c r="M14" s="87"/>
      <c r="N14" s="85"/>
      <c r="O14" s="87"/>
      <c r="P14" s="86"/>
      <c r="Q14" s="85"/>
      <c r="R14" s="87"/>
      <c r="S14" s="87"/>
      <c r="T14" s="87"/>
      <c r="U14" s="85"/>
      <c r="V14" s="87"/>
      <c r="W14" s="87"/>
      <c r="X14" s="87"/>
      <c r="Y14" s="85"/>
      <c r="Z14" s="85"/>
      <c r="AA14" s="85"/>
      <c r="AB14" s="85"/>
      <c r="AC14" s="87"/>
      <c r="AD14" s="87"/>
      <c r="AE14" s="87"/>
      <c r="AF14" s="87"/>
      <c r="AG14" s="87"/>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2.35480205014E12</v>
      </c>
      <c r="C15" s="83" t="s">
        <v>180</v>
      </c>
      <c r="D15" s="140" t="s">
        <v>179</v>
      </c>
      <c r="E15" s="85"/>
      <c r="F15" s="85"/>
      <c r="G15" s="85"/>
      <c r="H15" s="85"/>
      <c r="I15" s="85"/>
      <c r="J15" s="85"/>
      <c r="K15" s="85"/>
      <c r="L15" s="85"/>
      <c r="M15" s="85"/>
      <c r="N15" s="85"/>
      <c r="O15" s="85"/>
      <c r="P15" s="89"/>
      <c r="Q15" s="85"/>
      <c r="R15" s="85"/>
      <c r="S15" s="87"/>
      <c r="T15" s="85"/>
      <c r="U15" s="85"/>
      <c r="V15" s="85"/>
      <c r="W15" s="85"/>
      <c r="X15" s="85"/>
      <c r="Y15" s="85"/>
      <c r="Z15" s="85"/>
      <c r="AA15" s="85"/>
      <c r="AB15" s="87"/>
      <c r="AC15" s="85"/>
      <c r="AD15" s="85"/>
      <c r="AE15" s="85"/>
      <c r="AF15" s="85"/>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2.354802050153E12</v>
      </c>
      <c r="C16" s="83" t="s">
        <v>181</v>
      </c>
      <c r="D16" s="140" t="s">
        <v>182</v>
      </c>
      <c r="E16" s="87"/>
      <c r="F16" s="85"/>
      <c r="G16" s="85"/>
      <c r="H16" s="85"/>
      <c r="I16" s="85"/>
      <c r="J16" s="85"/>
      <c r="K16" s="85"/>
      <c r="L16" s="85"/>
      <c r="M16" s="85"/>
      <c r="N16" s="85"/>
      <c r="O16" s="85"/>
      <c r="P16" s="89"/>
      <c r="Q16" s="87"/>
      <c r="R16" s="85"/>
      <c r="S16" s="87"/>
      <c r="T16" s="85"/>
      <c r="U16" s="87" t="s">
        <v>48</v>
      </c>
      <c r="V16" s="85"/>
      <c r="W16" s="87"/>
      <c r="X16" s="85"/>
      <c r="Y16" s="87"/>
      <c r="Z16" s="85"/>
      <c r="AA16" s="85"/>
      <c r="AB16" s="87"/>
      <c r="AC16" s="85"/>
      <c r="AD16" s="85"/>
      <c r="AE16" s="87"/>
      <c r="AF16" s="87"/>
      <c r="AG16" s="85"/>
      <c r="AH16" s="85"/>
      <c r="AI16" s="85"/>
      <c r="AJ16" s="88">
        <f t="shared" si="3"/>
        <v>0</v>
      </c>
      <c r="AK16" s="9">
        <f t="shared" si="4"/>
        <v>1</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92">
        <v>11.0</v>
      </c>
      <c r="B17" s="141">
        <v>2.353401220013E12</v>
      </c>
      <c r="C17" s="94" t="s">
        <v>183</v>
      </c>
      <c r="D17" s="95" t="s">
        <v>184</v>
      </c>
      <c r="E17" s="96"/>
      <c r="F17" s="98" t="s">
        <v>49</v>
      </c>
      <c r="G17" s="98" t="s">
        <v>49</v>
      </c>
      <c r="H17" s="98" t="s">
        <v>49</v>
      </c>
      <c r="I17" s="98" t="s">
        <v>49</v>
      </c>
      <c r="J17" s="96"/>
      <c r="K17" s="96"/>
      <c r="L17" s="98" t="s">
        <v>49</v>
      </c>
      <c r="M17" s="98" t="s">
        <v>49</v>
      </c>
      <c r="N17" s="98" t="s">
        <v>49</v>
      </c>
      <c r="O17" s="98" t="s">
        <v>48</v>
      </c>
      <c r="P17" s="111" t="s">
        <v>48</v>
      </c>
      <c r="Q17" s="96"/>
      <c r="R17" s="96"/>
      <c r="S17" s="98" t="s">
        <v>49</v>
      </c>
      <c r="T17" s="98" t="s">
        <v>47</v>
      </c>
      <c r="U17" s="98" t="s">
        <v>47</v>
      </c>
      <c r="V17" s="96"/>
      <c r="W17" s="96"/>
      <c r="X17" s="96"/>
      <c r="Y17" s="96"/>
      <c r="Z17" s="96"/>
      <c r="AA17" s="96"/>
      <c r="AB17" s="98"/>
      <c r="AC17" s="96"/>
      <c r="AD17" s="96"/>
      <c r="AE17" s="96"/>
      <c r="AF17" s="96"/>
      <c r="AG17" s="96"/>
      <c r="AH17" s="96"/>
      <c r="AI17" s="96"/>
      <c r="AJ17" s="99">
        <f t="shared" si="3"/>
        <v>2</v>
      </c>
      <c r="AK17" s="99">
        <f t="shared" si="4"/>
        <v>2</v>
      </c>
      <c r="AL17" s="99">
        <f t="shared" si="5"/>
        <v>8</v>
      </c>
      <c r="AM17" s="100"/>
      <c r="AN17" s="100"/>
      <c r="AO17" s="101"/>
      <c r="AP17" s="102"/>
      <c r="AQ17" s="102"/>
      <c r="AR17" s="102"/>
      <c r="AS17" s="102"/>
      <c r="AT17" s="102"/>
      <c r="AU17" s="102"/>
      <c r="AV17" s="102"/>
      <c r="AW17" s="102"/>
      <c r="AX17" s="102"/>
      <c r="AY17" s="102"/>
      <c r="AZ17" s="102"/>
      <c r="BA17" s="102"/>
      <c r="BB17" s="102"/>
      <c r="BC17" s="102"/>
      <c r="BD17" s="102"/>
      <c r="BE17" s="102"/>
      <c r="BF17" s="102"/>
    </row>
    <row r="18" ht="21.0" customHeight="1">
      <c r="A18" s="81">
        <v>12.0</v>
      </c>
      <c r="B18" s="103">
        <v>2.35340122001E12</v>
      </c>
      <c r="C18" s="104" t="s">
        <v>185</v>
      </c>
      <c r="D18" s="140" t="s">
        <v>77</v>
      </c>
      <c r="E18" s="85"/>
      <c r="F18" s="85"/>
      <c r="G18" s="85"/>
      <c r="H18" s="85"/>
      <c r="I18" s="85"/>
      <c r="J18" s="85"/>
      <c r="K18" s="85"/>
      <c r="L18" s="85"/>
      <c r="M18" s="85"/>
      <c r="N18" s="85"/>
      <c r="O18" s="85"/>
      <c r="P18" s="89"/>
      <c r="Q18" s="85"/>
      <c r="R18" s="85"/>
      <c r="S18" s="87"/>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92">
        <v>13.0</v>
      </c>
      <c r="B19" s="141">
        <v>2.354802050139E12</v>
      </c>
      <c r="C19" s="94" t="s">
        <v>186</v>
      </c>
      <c r="D19" s="95" t="s">
        <v>81</v>
      </c>
      <c r="E19" s="96"/>
      <c r="F19" s="96"/>
      <c r="G19" s="96"/>
      <c r="H19" s="96"/>
      <c r="I19" s="96"/>
      <c r="J19" s="98"/>
      <c r="K19" s="96"/>
      <c r="L19" s="96"/>
      <c r="M19" s="96"/>
      <c r="N19" s="96"/>
      <c r="O19" s="96"/>
      <c r="P19" s="97"/>
      <c r="Q19" s="96"/>
      <c r="R19" s="96"/>
      <c r="S19" s="96"/>
      <c r="T19" s="96"/>
      <c r="U19" s="96"/>
      <c r="V19" s="96"/>
      <c r="W19" s="96"/>
      <c r="X19" s="96"/>
      <c r="Y19" s="96"/>
      <c r="Z19" s="96"/>
      <c r="AA19" s="96"/>
      <c r="AB19" s="96"/>
      <c r="AC19" s="96"/>
      <c r="AD19" s="96"/>
      <c r="AE19" s="96"/>
      <c r="AF19" s="96"/>
      <c r="AG19" s="96"/>
      <c r="AH19" s="96"/>
      <c r="AI19" s="96"/>
      <c r="AJ19" s="99">
        <f t="shared" si="3"/>
        <v>0</v>
      </c>
      <c r="AK19" s="99">
        <f t="shared" si="4"/>
        <v>0</v>
      </c>
      <c r="AL19" s="99">
        <f t="shared" si="5"/>
        <v>0</v>
      </c>
      <c r="AM19" s="100"/>
      <c r="AN19" s="100"/>
      <c r="AO19" s="101"/>
      <c r="AP19" s="102"/>
      <c r="AQ19" s="102"/>
      <c r="AR19" s="102"/>
      <c r="AS19" s="102"/>
      <c r="AT19" s="102"/>
      <c r="AU19" s="102"/>
      <c r="AV19" s="102"/>
      <c r="AW19" s="102"/>
      <c r="AX19" s="102"/>
      <c r="AY19" s="102"/>
      <c r="AZ19" s="102"/>
      <c r="BA19" s="102"/>
      <c r="BB19" s="102"/>
      <c r="BC19" s="102"/>
      <c r="BD19" s="102"/>
      <c r="BE19" s="102"/>
      <c r="BF19" s="102"/>
    </row>
    <row r="20" ht="21.0" customHeight="1">
      <c r="A20" s="81">
        <v>14.0</v>
      </c>
      <c r="B20" s="103">
        <v>2.35480205015E12</v>
      </c>
      <c r="C20" s="83" t="s">
        <v>187</v>
      </c>
      <c r="D20" s="140" t="s">
        <v>188</v>
      </c>
      <c r="E20" s="85"/>
      <c r="F20" s="87"/>
      <c r="G20" s="85"/>
      <c r="H20" s="85"/>
      <c r="I20" s="87"/>
      <c r="J20" s="87"/>
      <c r="K20" s="87"/>
      <c r="L20" s="87"/>
      <c r="M20" s="85"/>
      <c r="N20" s="87"/>
      <c r="O20" s="87"/>
      <c r="P20" s="86"/>
      <c r="Q20" s="87"/>
      <c r="R20" s="87"/>
      <c r="S20" s="87"/>
      <c r="T20" s="87"/>
      <c r="U20" s="87"/>
      <c r="V20" s="87"/>
      <c r="W20" s="87"/>
      <c r="X20" s="87"/>
      <c r="Y20" s="87"/>
      <c r="Z20" s="87"/>
      <c r="AA20" s="85"/>
      <c r="AB20" s="85"/>
      <c r="AC20" s="87"/>
      <c r="AD20" s="87"/>
      <c r="AE20" s="87"/>
      <c r="AF20" s="87"/>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2.354802050135E12</v>
      </c>
      <c r="C21" s="83" t="s">
        <v>189</v>
      </c>
      <c r="D21" s="140" t="s">
        <v>190</v>
      </c>
      <c r="E21" s="85"/>
      <c r="F21" s="87"/>
      <c r="G21" s="85"/>
      <c r="H21" s="87" t="s">
        <v>49</v>
      </c>
      <c r="I21" s="85"/>
      <c r="J21" s="85"/>
      <c r="K21" s="85"/>
      <c r="L21" s="87"/>
      <c r="M21" s="87" t="s">
        <v>49</v>
      </c>
      <c r="N21" s="87" t="s">
        <v>49</v>
      </c>
      <c r="O21" s="87"/>
      <c r="P21" s="86" t="s">
        <v>49</v>
      </c>
      <c r="Q21" s="85"/>
      <c r="R21" s="87"/>
      <c r="S21" s="87" t="s">
        <v>49</v>
      </c>
      <c r="T21" s="87"/>
      <c r="U21" s="87" t="s">
        <v>49</v>
      </c>
      <c r="V21" s="87"/>
      <c r="W21" s="87"/>
      <c r="X21" s="87"/>
      <c r="Y21" s="85"/>
      <c r="Z21" s="85"/>
      <c r="AA21" s="85"/>
      <c r="AB21" s="85"/>
      <c r="AC21" s="87"/>
      <c r="AD21" s="87"/>
      <c r="AE21" s="85"/>
      <c r="AF21" s="85"/>
      <c r="AG21" s="85"/>
      <c r="AH21" s="85"/>
      <c r="AI21" s="85"/>
      <c r="AJ21" s="88">
        <f t="shared" si="3"/>
        <v>0</v>
      </c>
      <c r="AK21" s="9">
        <f t="shared" si="4"/>
        <v>0</v>
      </c>
      <c r="AL21" s="9">
        <f t="shared" si="5"/>
        <v>6</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2.354802050146E12</v>
      </c>
      <c r="C22" s="104" t="s">
        <v>191</v>
      </c>
      <c r="D22" s="140" t="s">
        <v>125</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2.354802050145E12</v>
      </c>
      <c r="C23" s="83" t="s">
        <v>192</v>
      </c>
      <c r="D23" s="140" t="s">
        <v>193</v>
      </c>
      <c r="E23" s="85"/>
      <c r="F23" s="87"/>
      <c r="G23" s="87" t="s">
        <v>48</v>
      </c>
      <c r="H23" s="85"/>
      <c r="I23" s="85"/>
      <c r="J23" s="85"/>
      <c r="K23" s="85"/>
      <c r="L23" s="85"/>
      <c r="M23" s="85"/>
      <c r="N23" s="85"/>
      <c r="O23" s="85"/>
      <c r="P23" s="89"/>
      <c r="Q23" s="85"/>
      <c r="R23" s="85"/>
      <c r="S23" s="85"/>
      <c r="T23" s="85"/>
      <c r="U23" s="85"/>
      <c r="V23" s="85"/>
      <c r="W23" s="85"/>
      <c r="X23" s="85"/>
      <c r="Y23" s="85"/>
      <c r="Z23" s="85"/>
      <c r="AA23" s="85"/>
      <c r="AB23" s="85"/>
      <c r="AC23" s="85"/>
      <c r="AD23" s="85"/>
      <c r="AE23" s="85"/>
      <c r="AF23" s="85"/>
      <c r="AG23" s="85"/>
      <c r="AH23" s="85"/>
      <c r="AI23" s="85"/>
      <c r="AJ23" s="88">
        <f t="shared" si="3"/>
        <v>0</v>
      </c>
      <c r="AK23" s="9">
        <f t="shared" si="4"/>
        <v>1</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2.354802050142E12</v>
      </c>
      <c r="C24" s="83" t="s">
        <v>194</v>
      </c>
      <c r="D24" s="140" t="s">
        <v>195</v>
      </c>
      <c r="E24" s="85"/>
      <c r="F24" s="85"/>
      <c r="G24" s="85"/>
      <c r="H24" s="85"/>
      <c r="I24" s="87"/>
      <c r="J24" s="85"/>
      <c r="K24" s="85"/>
      <c r="L24" s="85"/>
      <c r="M24" s="85"/>
      <c r="N24" s="85"/>
      <c r="O24" s="85"/>
      <c r="P24" s="89"/>
      <c r="Q24" s="85"/>
      <c r="R24" s="85"/>
      <c r="S24" s="85"/>
      <c r="T24" s="85"/>
      <c r="U24" s="87"/>
      <c r="V24" s="85"/>
      <c r="W24" s="85"/>
      <c r="X24" s="85"/>
      <c r="Y24" s="85"/>
      <c r="Z24" s="87"/>
      <c r="AA24" s="85"/>
      <c r="AB24" s="85"/>
      <c r="AC24" s="87"/>
      <c r="AD24" s="87"/>
      <c r="AE24" s="85"/>
      <c r="AF24" s="85"/>
      <c r="AG24" s="87"/>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2.354802050152E12</v>
      </c>
      <c r="C25" s="83" t="s">
        <v>196</v>
      </c>
      <c r="D25" s="140" t="s">
        <v>197</v>
      </c>
      <c r="E25" s="87"/>
      <c r="F25" s="85"/>
      <c r="G25" s="85"/>
      <c r="H25" s="85"/>
      <c r="I25" s="87"/>
      <c r="J25" s="85"/>
      <c r="K25" s="85"/>
      <c r="L25" s="87" t="s">
        <v>49</v>
      </c>
      <c r="M25" s="85"/>
      <c r="N25" s="87"/>
      <c r="O25" s="85"/>
      <c r="P25" s="89"/>
      <c r="Q25" s="85"/>
      <c r="R25" s="85"/>
      <c r="S25" s="136" t="s">
        <v>49</v>
      </c>
      <c r="T25" s="85"/>
      <c r="U25" s="87" t="s">
        <v>49</v>
      </c>
      <c r="V25" s="85"/>
      <c r="W25" s="85"/>
      <c r="X25" s="85"/>
      <c r="Y25" s="87"/>
      <c r="Z25" s="85"/>
      <c r="AA25" s="85"/>
      <c r="AB25" s="85"/>
      <c r="AC25" s="85"/>
      <c r="AD25" s="85"/>
      <c r="AE25" s="85"/>
      <c r="AF25" s="85"/>
      <c r="AG25" s="85"/>
      <c r="AH25" s="85"/>
      <c r="AI25" s="85"/>
      <c r="AJ25" s="88">
        <f t="shared" si="3"/>
        <v>0</v>
      </c>
      <c r="AK25" s="9">
        <f t="shared" si="4"/>
        <v>0</v>
      </c>
      <c r="AL25" s="9">
        <f t="shared" si="5"/>
        <v>3</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2.354802050131E12</v>
      </c>
      <c r="C26" s="83" t="s">
        <v>198</v>
      </c>
      <c r="D26" s="140" t="s">
        <v>197</v>
      </c>
      <c r="E26" s="85"/>
      <c r="F26" s="87"/>
      <c r="G26" s="85"/>
      <c r="H26" s="87" t="s">
        <v>49</v>
      </c>
      <c r="I26" s="85"/>
      <c r="J26" s="85"/>
      <c r="K26" s="85"/>
      <c r="L26" s="87"/>
      <c r="M26" s="87"/>
      <c r="N26" s="87" t="s">
        <v>47</v>
      </c>
      <c r="O26" s="87" t="s">
        <v>48</v>
      </c>
      <c r="P26" s="86" t="s">
        <v>49</v>
      </c>
      <c r="Q26" s="85"/>
      <c r="R26" s="85"/>
      <c r="S26" s="145" t="s">
        <v>48</v>
      </c>
      <c r="T26" s="126" t="s">
        <v>48</v>
      </c>
      <c r="U26" s="126" t="s">
        <v>49</v>
      </c>
      <c r="V26" s="126"/>
      <c r="W26" s="126"/>
      <c r="X26" s="126"/>
      <c r="Y26" s="107"/>
      <c r="Z26" s="107"/>
      <c r="AA26" s="107"/>
      <c r="AB26" s="107"/>
      <c r="AC26" s="107"/>
      <c r="AD26" s="107"/>
      <c r="AE26" s="107"/>
      <c r="AF26" s="107"/>
      <c r="AG26" s="107"/>
      <c r="AH26" s="107"/>
      <c r="AI26" s="107"/>
      <c r="AJ26" s="88">
        <f t="shared" si="3"/>
        <v>1</v>
      </c>
      <c r="AK26" s="9">
        <f t="shared" si="4"/>
        <v>3</v>
      </c>
      <c r="AL26" s="9">
        <f t="shared" si="5"/>
        <v>3</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2.354802050136E12</v>
      </c>
      <c r="C27" s="83" t="s">
        <v>199</v>
      </c>
      <c r="D27" s="140" t="s">
        <v>200</v>
      </c>
      <c r="E27" s="85"/>
      <c r="F27" s="85"/>
      <c r="G27" s="85"/>
      <c r="H27" s="85"/>
      <c r="I27" s="85"/>
      <c r="J27" s="85"/>
      <c r="K27" s="85"/>
      <c r="L27" s="85"/>
      <c r="M27" s="85"/>
      <c r="N27" s="85"/>
      <c r="O27" s="85"/>
      <c r="P27" s="89"/>
      <c r="Q27" s="85"/>
      <c r="R27" s="105"/>
      <c r="S27" s="108"/>
      <c r="T27" s="85"/>
      <c r="U27" s="85"/>
      <c r="V27" s="107"/>
      <c r="W27" s="107"/>
      <c r="X27" s="107"/>
      <c r="Y27" s="107"/>
      <c r="Z27" s="107"/>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2.354802050141E12</v>
      </c>
      <c r="C28" s="83" t="s">
        <v>201</v>
      </c>
      <c r="D28" s="140" t="s">
        <v>133</v>
      </c>
      <c r="E28" s="85"/>
      <c r="F28" s="85"/>
      <c r="G28" s="85"/>
      <c r="H28" s="85"/>
      <c r="I28" s="85"/>
      <c r="J28" s="85"/>
      <c r="K28" s="85"/>
      <c r="L28" s="85"/>
      <c r="M28" s="85"/>
      <c r="N28" s="85"/>
      <c r="O28" s="85"/>
      <c r="P28" s="86"/>
      <c r="Q28" s="87"/>
      <c r="R28" s="85"/>
      <c r="S28" s="109"/>
      <c r="T28" s="109"/>
      <c r="U28" s="109"/>
      <c r="V28" s="109"/>
      <c r="W28" s="109"/>
      <c r="X28" s="109"/>
      <c r="Y28" s="109"/>
      <c r="Z28" s="109"/>
      <c r="AA28" s="109"/>
      <c r="AB28" s="109"/>
      <c r="AC28" s="109"/>
      <c r="AD28" s="110"/>
      <c r="AE28" s="109"/>
      <c r="AF28" s="109"/>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2.353401220008E12</v>
      </c>
      <c r="C29" s="83" t="s">
        <v>202</v>
      </c>
      <c r="D29" s="140" t="s">
        <v>203</v>
      </c>
      <c r="E29" s="85"/>
      <c r="F29" s="85"/>
      <c r="G29" s="85"/>
      <c r="H29" s="85"/>
      <c r="I29" s="85"/>
      <c r="J29" s="85"/>
      <c r="K29" s="85"/>
      <c r="L29" s="85"/>
      <c r="M29" s="85"/>
      <c r="N29" s="85"/>
      <c r="O29" s="85"/>
      <c r="P29" s="89"/>
      <c r="Q29" s="85"/>
      <c r="R29" s="85"/>
      <c r="S29" s="85"/>
      <c r="T29" s="85"/>
      <c r="U29" s="85"/>
      <c r="V29" s="85"/>
      <c r="W29" s="85"/>
      <c r="X29" s="85"/>
      <c r="Y29" s="85"/>
      <c r="Z29" s="85"/>
      <c r="AA29" s="85"/>
      <c r="AB29" s="85"/>
      <c r="AC29" s="85"/>
      <c r="AD29" s="87"/>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2.354802050151E12</v>
      </c>
      <c r="C30" s="83" t="s">
        <v>204</v>
      </c>
      <c r="D30" s="140" t="s">
        <v>87</v>
      </c>
      <c r="E30" s="85"/>
      <c r="F30" s="85"/>
      <c r="G30" s="87"/>
      <c r="H30" s="85"/>
      <c r="I30" s="85"/>
      <c r="J30" s="85"/>
      <c r="K30" s="85"/>
      <c r="L30" s="87"/>
      <c r="M30" s="85"/>
      <c r="N30" s="87"/>
      <c r="O30" s="85"/>
      <c r="P30" s="86"/>
      <c r="Q30" s="87"/>
      <c r="R30" s="85"/>
      <c r="S30" s="87"/>
      <c r="T30" s="85"/>
      <c r="U30" s="87"/>
      <c r="V30" s="87"/>
      <c r="W30" s="87"/>
      <c r="X30" s="85"/>
      <c r="Y30" s="87"/>
      <c r="Z30" s="87"/>
      <c r="AA30" s="85"/>
      <c r="AB30" s="87"/>
      <c r="AC30" s="87"/>
      <c r="AD30" s="87"/>
      <c r="AE30" s="87"/>
      <c r="AF30" s="87"/>
      <c r="AG30" s="87"/>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2.354802050144E12</v>
      </c>
      <c r="C31" s="83" t="s">
        <v>84</v>
      </c>
      <c r="D31" s="140" t="s">
        <v>89</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2.354802050138E12</v>
      </c>
      <c r="C32" s="83" t="s">
        <v>205</v>
      </c>
      <c r="D32" s="140" t="s">
        <v>206</v>
      </c>
      <c r="E32" s="87" t="s">
        <v>47</v>
      </c>
      <c r="F32" s="87" t="s">
        <v>47</v>
      </c>
      <c r="G32" s="87" t="s">
        <v>47</v>
      </c>
      <c r="H32" s="87" t="s">
        <v>47</v>
      </c>
      <c r="I32" s="87" t="s">
        <v>47</v>
      </c>
      <c r="J32" s="85"/>
      <c r="K32" s="85"/>
      <c r="L32" s="87" t="s">
        <v>47</v>
      </c>
      <c r="M32" s="87" t="s">
        <v>47</v>
      </c>
      <c r="N32" s="87"/>
      <c r="O32" s="85"/>
      <c r="P32" s="86"/>
      <c r="Q32" s="85"/>
      <c r="R32" s="87"/>
      <c r="S32" s="87"/>
      <c r="T32" s="85"/>
      <c r="U32" s="85"/>
      <c r="V32" s="85"/>
      <c r="W32" s="85"/>
      <c r="X32" s="85"/>
      <c r="Y32" s="85"/>
      <c r="Z32" s="85"/>
      <c r="AA32" s="85"/>
      <c r="AB32" s="85"/>
      <c r="AC32" s="85"/>
      <c r="AD32" s="87"/>
      <c r="AE32" s="85"/>
      <c r="AF32" s="85"/>
      <c r="AG32" s="85"/>
      <c r="AH32" s="85"/>
      <c r="AI32" s="85"/>
      <c r="AJ32" s="88">
        <f t="shared" si="3"/>
        <v>7</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2.354802050134E12</v>
      </c>
      <c r="C33" s="83" t="s">
        <v>207</v>
      </c>
      <c r="D33" s="140" t="s">
        <v>168</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2.355103050013E12</v>
      </c>
      <c r="C34" s="83" t="s">
        <v>208</v>
      </c>
      <c r="D34" s="140" t="s">
        <v>209</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2.355103040006E12</v>
      </c>
      <c r="C35" s="83" t="s">
        <v>210</v>
      </c>
      <c r="D35" s="140" t="s">
        <v>209</v>
      </c>
      <c r="E35" s="85"/>
      <c r="F35" s="85"/>
      <c r="G35" s="87"/>
      <c r="H35" s="87"/>
      <c r="I35" s="85"/>
      <c r="J35" s="87"/>
      <c r="K35" s="85"/>
      <c r="L35" s="87"/>
      <c r="M35" s="87"/>
      <c r="N35" s="87"/>
      <c r="O35" s="85"/>
      <c r="P35" s="89"/>
      <c r="Q35" s="87"/>
      <c r="R35" s="87"/>
      <c r="S35" s="87"/>
      <c r="T35" s="87"/>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v>2.353201060012E12</v>
      </c>
      <c r="C36" s="83" t="s">
        <v>211</v>
      </c>
      <c r="D36" s="140" t="s">
        <v>212</v>
      </c>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3"/>
      <c r="C37" s="83"/>
      <c r="D37" s="140"/>
      <c r="E37" s="87"/>
      <c r="F37" s="87"/>
      <c r="G37" s="87"/>
      <c r="H37" s="87"/>
      <c r="I37" s="87"/>
      <c r="J37" s="85"/>
      <c r="K37" s="87"/>
      <c r="L37" s="87"/>
      <c r="M37" s="85"/>
      <c r="N37" s="87"/>
      <c r="O37" s="87"/>
      <c r="P37" s="86"/>
      <c r="Q37" s="87"/>
      <c r="R37" s="87"/>
      <c r="S37" s="87"/>
      <c r="T37" s="87"/>
      <c r="U37" s="87"/>
      <c r="V37" s="87"/>
      <c r="W37" s="87"/>
      <c r="X37" s="87"/>
      <c r="Y37" s="87"/>
      <c r="Z37" s="87"/>
      <c r="AA37" s="85"/>
      <c r="AB37" s="87"/>
      <c r="AC37" s="87"/>
      <c r="AD37" s="87"/>
      <c r="AE37" s="85"/>
      <c r="AF37" s="87"/>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3"/>
      <c r="C38" s="83"/>
      <c r="D38" s="140"/>
      <c r="E38" s="85"/>
      <c r="F38" s="85"/>
      <c r="G38" s="85"/>
      <c r="H38" s="87"/>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3"/>
      <c r="C39" s="83"/>
      <c r="D39" s="140"/>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3"/>
      <c r="C40" s="83"/>
      <c r="D40" s="140"/>
      <c r="E40" s="113"/>
      <c r="F40" s="112"/>
      <c r="G40" s="113"/>
      <c r="H40" s="113"/>
      <c r="I40" s="113"/>
      <c r="J40" s="112"/>
      <c r="K40" s="112"/>
      <c r="L40" s="112"/>
      <c r="M40" s="112"/>
      <c r="N40" s="112"/>
      <c r="O40" s="113"/>
      <c r="P40" s="112"/>
      <c r="Q40" s="112"/>
      <c r="R40" s="112"/>
      <c r="S40" s="112"/>
      <c r="T40" s="113"/>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3"/>
      <c r="C41" s="83"/>
      <c r="D41" s="140"/>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3"/>
      <c r="C42" s="83"/>
      <c r="D42" s="140"/>
      <c r="E42" s="87"/>
      <c r="F42" s="87"/>
      <c r="G42" s="85"/>
      <c r="H42" s="87"/>
      <c r="I42" s="87"/>
      <c r="J42" s="87"/>
      <c r="K42" s="87"/>
      <c r="L42" s="87"/>
      <c r="M42" s="87"/>
      <c r="N42" s="87"/>
      <c r="O42" s="87"/>
      <c r="P42" s="89"/>
      <c r="Q42" s="87"/>
      <c r="R42" s="85"/>
      <c r="S42" s="87"/>
      <c r="T42" s="87"/>
      <c r="U42" s="87"/>
      <c r="V42" s="87"/>
      <c r="W42" s="87"/>
      <c r="X42" s="87"/>
      <c r="Y42" s="87"/>
      <c r="Z42" s="87"/>
      <c r="AA42" s="85"/>
      <c r="AB42" s="85"/>
      <c r="AC42" s="87"/>
      <c r="AD42" s="87"/>
      <c r="AE42" s="87"/>
      <c r="AF42" s="87"/>
      <c r="AG42" s="87"/>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03"/>
      <c r="C43" s="83"/>
      <c r="D43" s="140"/>
      <c r="E43" s="87"/>
      <c r="F43" s="87"/>
      <c r="G43" s="87"/>
      <c r="H43" s="87"/>
      <c r="I43" s="85"/>
      <c r="J43" s="87"/>
      <c r="K43" s="87"/>
      <c r="L43" s="87"/>
      <c r="M43" s="87"/>
      <c r="N43" s="85"/>
      <c r="O43" s="87"/>
      <c r="P43" s="89"/>
      <c r="Q43" s="87"/>
      <c r="R43" s="87"/>
      <c r="S43" s="87"/>
      <c r="T43" s="87"/>
      <c r="U43" s="87"/>
      <c r="V43" s="87"/>
      <c r="W43" s="87"/>
      <c r="X43" s="85"/>
      <c r="Y43" s="87"/>
      <c r="Z43" s="85"/>
      <c r="AA43" s="87"/>
      <c r="AB43" s="87"/>
      <c r="AC43" s="87"/>
      <c r="AD43" s="87"/>
      <c r="AE43" s="87"/>
      <c r="AF43" s="87"/>
      <c r="AG43" s="87"/>
      <c r="AH43" s="87"/>
      <c r="AI43" s="87"/>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49"/>
      <c r="C44" s="115"/>
      <c r="D44" s="139"/>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49"/>
      <c r="C45" s="115"/>
      <c r="D45" s="139"/>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49"/>
      <c r="C46" s="115"/>
      <c r="D46" s="139"/>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9"/>
      <c r="C47" s="115"/>
      <c r="D47" s="139"/>
      <c r="E47" s="85"/>
      <c r="F47" s="85"/>
      <c r="G47" s="85"/>
      <c r="H47" s="85"/>
      <c r="I47" s="85"/>
      <c r="J47" s="85"/>
      <c r="K47" s="85"/>
      <c r="L47" s="85"/>
      <c r="M47" s="85"/>
      <c r="N47" s="85"/>
      <c r="O47" s="85"/>
      <c r="P47" s="89"/>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49"/>
      <c r="C48" s="150"/>
      <c r="D48" s="151"/>
      <c r="E48" s="85"/>
      <c r="F48" s="85"/>
      <c r="G48" s="85"/>
      <c r="H48" s="85"/>
      <c r="I48" s="85"/>
      <c r="J48" s="85"/>
      <c r="K48" s="85"/>
      <c r="L48" s="85"/>
      <c r="M48" s="85"/>
      <c r="N48" s="85"/>
      <c r="O48" s="85"/>
      <c r="P48" s="89"/>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2"/>
      <c r="C49" s="153"/>
      <c r="D49" s="154"/>
      <c r="E49" s="85"/>
      <c r="F49" s="85"/>
      <c r="G49" s="85"/>
      <c r="H49" s="85"/>
      <c r="I49" s="85"/>
      <c r="J49" s="85"/>
      <c r="K49" s="85"/>
      <c r="L49" s="85"/>
      <c r="M49" s="85"/>
      <c r="N49" s="85"/>
      <c r="O49" s="85"/>
      <c r="P49" s="89"/>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2"/>
      <c r="C50" s="153"/>
      <c r="D50" s="154"/>
      <c r="E50" s="85"/>
      <c r="F50" s="85"/>
      <c r="G50" s="85"/>
      <c r="H50" s="85"/>
      <c r="I50" s="85"/>
      <c r="J50" s="85"/>
      <c r="K50" s="85"/>
      <c r="L50" s="85"/>
      <c r="M50" s="85"/>
      <c r="N50" s="85"/>
      <c r="O50" s="85"/>
      <c r="P50" s="89"/>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17" t="s">
        <v>98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8">
        <f t="shared" ref="AJ52:AL52" si="6">SUM(AJ8:AJ51)</f>
        <v>10</v>
      </c>
      <c r="AK52" s="88">
        <f t="shared" si="6"/>
        <v>7</v>
      </c>
      <c r="AL52" s="88">
        <f t="shared" si="6"/>
        <v>44</v>
      </c>
      <c r="AM52" s="88" t="s">
        <v>99</v>
      </c>
      <c r="AN52" s="88" t="s">
        <v>100</v>
      </c>
      <c r="AO52" s="88" t="s">
        <v>101</v>
      </c>
      <c r="AP52" s="64"/>
      <c r="AQ52" s="64"/>
      <c r="AR52" s="76"/>
      <c r="AS52" s="76"/>
      <c r="AT52" s="76"/>
      <c r="AU52" s="76"/>
      <c r="AV52" s="76"/>
      <c r="AW52" s="76"/>
      <c r="AX52" s="76"/>
      <c r="AY52" s="76"/>
      <c r="AZ52" s="76"/>
      <c r="BA52" s="76"/>
      <c r="BB52" s="76"/>
      <c r="BC52" s="76"/>
      <c r="BD52" s="76"/>
      <c r="BE52" s="76"/>
      <c r="BF52" s="76"/>
    </row>
    <row r="53" ht="21.0" customHeight="1">
      <c r="A53" s="118" t="s">
        <v>102</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8"/>
      <c r="AN53" s="88"/>
      <c r="AO53" s="88"/>
      <c r="AP53" s="64"/>
      <c r="AQ53" s="64"/>
      <c r="AR53" s="76"/>
      <c r="AS53" s="76"/>
      <c r="AT53" s="76"/>
      <c r="AU53" s="76"/>
      <c r="AV53" s="76"/>
      <c r="AW53" s="76"/>
      <c r="AX53" s="76"/>
      <c r="AY53" s="76"/>
      <c r="AZ53" s="76"/>
      <c r="BA53" s="76"/>
      <c r="BB53" s="76"/>
      <c r="BC53" s="76"/>
      <c r="BD53" s="76"/>
      <c r="BE53" s="76"/>
      <c r="BF53" s="76"/>
    </row>
    <row r="54" ht="18.0" customHeight="1">
      <c r="A54" s="119"/>
      <c r="B54" s="119"/>
      <c r="C54" s="120"/>
      <c r="E54" s="65"/>
      <c r="F54" s="65"/>
      <c r="G54" s="65"/>
      <c r="H54" s="121"/>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D55" s="65"/>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20"/>
      <c r="D56" s="65"/>
      <c r="E56" s="65"/>
      <c r="F56" s="65"/>
      <c r="G56" s="65"/>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20"/>
      <c r="E57" s="65"/>
      <c r="F57" s="65"/>
      <c r="G57" s="65"/>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20"/>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20"/>
      <c r="F59" s="65"/>
      <c r="G59" s="65"/>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20"/>
      <c r="E60" s="65"/>
      <c r="F60" s="65"/>
      <c r="G60" s="65"/>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1 H6 I6:I50 J6:J51 K6:L50 M6:N51 O6:P6 Q6:AI51">
    <cfRule type="expression" dxfId="0" priority="3">
      <formula>IF(E$6="CN",1,0)</formula>
    </cfRule>
  </conditionalFormatting>
  <conditionalFormatting sqref="E6:G51 H6 I6:N51 O6:P6 Q6:AI5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213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2.355103050011E12</v>
      </c>
      <c r="C7" s="83" t="s">
        <v>214</v>
      </c>
      <c r="D7" s="140" t="s">
        <v>105</v>
      </c>
      <c r="E7" s="85"/>
      <c r="F7" s="85"/>
      <c r="G7" s="87"/>
      <c r="H7" s="85"/>
      <c r="I7" s="85"/>
      <c r="J7" s="85"/>
      <c r="K7" s="85"/>
      <c r="L7" s="85"/>
      <c r="M7" s="85"/>
      <c r="N7" s="87"/>
      <c r="O7" s="87"/>
      <c r="P7" s="89"/>
      <c r="Q7" s="85"/>
      <c r="R7" s="85"/>
      <c r="S7" s="85"/>
      <c r="T7" s="85"/>
      <c r="U7" s="85"/>
      <c r="V7" s="85"/>
      <c r="W7" s="85"/>
      <c r="X7" s="85"/>
      <c r="Y7" s="85"/>
      <c r="Z7" s="85"/>
      <c r="AA7" s="85"/>
      <c r="AB7" s="85"/>
      <c r="AC7" s="85"/>
      <c r="AD7" s="87"/>
      <c r="AE7" s="85"/>
      <c r="AF7" s="87"/>
      <c r="AG7" s="85"/>
      <c r="AH7" s="85"/>
      <c r="AI7" s="85"/>
      <c r="AJ7" s="88">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2.354802150036E12</v>
      </c>
      <c r="C8" s="83" t="s">
        <v>215</v>
      </c>
      <c r="D8" s="140" t="s">
        <v>51</v>
      </c>
      <c r="E8" s="85"/>
      <c r="F8" s="85"/>
      <c r="G8" s="85"/>
      <c r="H8" s="85"/>
      <c r="I8" s="87" t="s">
        <v>49</v>
      </c>
      <c r="J8" s="85"/>
      <c r="K8" s="87"/>
      <c r="L8" s="85"/>
      <c r="M8" s="85"/>
      <c r="N8" s="87"/>
      <c r="O8" s="85"/>
      <c r="P8" s="89"/>
      <c r="Q8" s="85"/>
      <c r="R8" s="85"/>
      <c r="S8" s="85"/>
      <c r="T8" s="85"/>
      <c r="U8" s="85"/>
      <c r="V8" s="85"/>
      <c r="W8" s="85"/>
      <c r="X8" s="85"/>
      <c r="Y8" s="85"/>
      <c r="Z8" s="85"/>
      <c r="AA8" s="85"/>
      <c r="AB8" s="85"/>
      <c r="AC8" s="85"/>
      <c r="AD8" s="85"/>
      <c r="AE8" s="85"/>
      <c r="AF8" s="85"/>
      <c r="AG8" s="87"/>
      <c r="AH8" s="85"/>
      <c r="AI8" s="85"/>
      <c r="AJ8" s="88">
        <f t="shared" si="3"/>
        <v>0</v>
      </c>
      <c r="AK8" s="9">
        <f t="shared" si="4"/>
        <v>0</v>
      </c>
      <c r="AL8" s="9">
        <f t="shared" si="5"/>
        <v>1</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2.35480215001E12</v>
      </c>
      <c r="C9" s="83" t="s">
        <v>216</v>
      </c>
      <c r="D9" s="140" t="s">
        <v>51</v>
      </c>
      <c r="E9" s="85"/>
      <c r="F9" s="85"/>
      <c r="G9" s="85"/>
      <c r="H9" s="85"/>
      <c r="I9" s="85"/>
      <c r="J9" s="85"/>
      <c r="K9" s="87"/>
      <c r="L9" s="85"/>
      <c r="M9" s="85"/>
      <c r="N9" s="87" t="s">
        <v>48</v>
      </c>
      <c r="O9" s="85"/>
      <c r="P9" s="89"/>
      <c r="Q9" s="85"/>
      <c r="R9" s="85"/>
      <c r="S9" s="85"/>
      <c r="T9" s="85"/>
      <c r="U9" s="85"/>
      <c r="V9" s="85"/>
      <c r="W9" s="85"/>
      <c r="X9" s="85"/>
      <c r="Y9" s="85"/>
      <c r="Z9" s="85"/>
      <c r="AA9" s="85"/>
      <c r="AB9" s="87"/>
      <c r="AC9" s="85"/>
      <c r="AD9" s="85"/>
      <c r="AE9" s="85"/>
      <c r="AF9" s="85"/>
      <c r="AG9" s="85"/>
      <c r="AH9" s="85"/>
      <c r="AI9" s="85"/>
      <c r="AJ9" s="88">
        <f t="shared" si="3"/>
        <v>0</v>
      </c>
      <c r="AK9" s="9">
        <f t="shared" si="4"/>
        <v>1</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2.353404240024E12</v>
      </c>
      <c r="C10" s="83" t="s">
        <v>217</v>
      </c>
      <c r="D10" s="140" t="s">
        <v>54</v>
      </c>
      <c r="E10" s="87"/>
      <c r="F10" s="85"/>
      <c r="G10" s="87"/>
      <c r="H10" s="85"/>
      <c r="I10" s="85"/>
      <c r="J10" s="85"/>
      <c r="K10" s="85"/>
      <c r="L10" s="85"/>
      <c r="M10" s="85"/>
      <c r="N10" s="85"/>
      <c r="O10" s="87"/>
      <c r="P10" s="89"/>
      <c r="Q10" s="85"/>
      <c r="R10" s="85"/>
      <c r="S10" s="85"/>
      <c r="T10" s="85"/>
      <c r="U10" s="85"/>
      <c r="V10" s="87"/>
      <c r="W10" s="85"/>
      <c r="X10" s="87"/>
      <c r="Y10" s="85"/>
      <c r="Z10" s="85"/>
      <c r="AA10" s="85"/>
      <c r="AB10" s="87"/>
      <c r="AC10" s="85"/>
      <c r="AD10" s="85"/>
      <c r="AE10" s="85"/>
      <c r="AF10" s="85"/>
      <c r="AG10" s="85"/>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2.35320106001E12</v>
      </c>
      <c r="C11" s="83" t="s">
        <v>72</v>
      </c>
      <c r="D11" s="140" t="s">
        <v>218</v>
      </c>
      <c r="E11" s="85"/>
      <c r="F11" s="87" t="s">
        <v>49</v>
      </c>
      <c r="G11" s="87" t="s">
        <v>47</v>
      </c>
      <c r="H11" s="85"/>
      <c r="I11" s="87"/>
      <c r="J11" s="85"/>
      <c r="K11" s="85"/>
      <c r="L11" s="85"/>
      <c r="M11" s="87" t="s">
        <v>49</v>
      </c>
      <c r="N11" s="87"/>
      <c r="O11" s="85"/>
      <c r="P11" s="86" t="s">
        <v>49</v>
      </c>
      <c r="Q11" s="85"/>
      <c r="R11" s="85"/>
      <c r="S11" s="85"/>
      <c r="T11" s="85"/>
      <c r="U11" s="85"/>
      <c r="V11" s="87"/>
      <c r="W11" s="85"/>
      <c r="X11" s="85"/>
      <c r="Y11" s="85"/>
      <c r="Z11" s="85"/>
      <c r="AA11" s="85"/>
      <c r="AB11" s="85"/>
      <c r="AC11" s="85"/>
      <c r="AD11" s="85"/>
      <c r="AE11" s="85"/>
      <c r="AF11" s="85"/>
      <c r="AG11" s="87"/>
      <c r="AH11" s="85"/>
      <c r="AI11" s="85"/>
      <c r="AJ11" s="88">
        <f t="shared" si="3"/>
        <v>1</v>
      </c>
      <c r="AK11" s="9">
        <f t="shared" si="4"/>
        <v>0</v>
      </c>
      <c r="AL11" s="9">
        <f t="shared" si="5"/>
        <v>3</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42">
        <v>2.354802150004E12</v>
      </c>
      <c r="C12" s="143" t="s">
        <v>62</v>
      </c>
      <c r="D12" s="144" t="s">
        <v>219</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42">
        <v>2.354802150008E12</v>
      </c>
      <c r="C13" s="143" t="s">
        <v>147</v>
      </c>
      <c r="D13" s="144" t="s">
        <v>220</v>
      </c>
      <c r="E13" s="85"/>
      <c r="F13" s="85"/>
      <c r="G13" s="85"/>
      <c r="H13" s="85"/>
      <c r="I13" s="85"/>
      <c r="J13" s="85"/>
      <c r="K13" s="85"/>
      <c r="L13" s="85"/>
      <c r="M13" s="85"/>
      <c r="N13" s="87" t="s">
        <v>47</v>
      </c>
      <c r="O13" s="85"/>
      <c r="P13" s="89"/>
      <c r="Q13" s="85"/>
      <c r="R13" s="85"/>
      <c r="S13" s="87"/>
      <c r="T13" s="85"/>
      <c r="U13" s="85"/>
      <c r="V13" s="87"/>
      <c r="W13" s="85"/>
      <c r="X13" s="85"/>
      <c r="Y13" s="85"/>
      <c r="Z13" s="85"/>
      <c r="AA13" s="85"/>
      <c r="AB13" s="85"/>
      <c r="AC13" s="85"/>
      <c r="AD13" s="85"/>
      <c r="AE13" s="87"/>
      <c r="AF13" s="87"/>
      <c r="AG13" s="87"/>
      <c r="AH13" s="85"/>
      <c r="AI13" s="85"/>
      <c r="AJ13" s="88">
        <f t="shared" si="3"/>
        <v>1</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42">
        <v>2.355103050016E12</v>
      </c>
      <c r="C14" s="143" t="s">
        <v>221</v>
      </c>
      <c r="D14" s="144" t="s">
        <v>56</v>
      </c>
      <c r="E14" s="87"/>
      <c r="F14" s="85"/>
      <c r="G14" s="85"/>
      <c r="H14" s="87"/>
      <c r="I14" s="87" t="s">
        <v>49</v>
      </c>
      <c r="J14" s="87"/>
      <c r="K14" s="87"/>
      <c r="L14" s="87" t="s">
        <v>49</v>
      </c>
      <c r="M14" s="87" t="s">
        <v>49</v>
      </c>
      <c r="N14" s="87" t="s">
        <v>49</v>
      </c>
      <c r="O14" s="87"/>
      <c r="P14" s="86" t="s">
        <v>49</v>
      </c>
      <c r="Q14" s="85"/>
      <c r="R14" s="85"/>
      <c r="S14" s="87" t="s">
        <v>47</v>
      </c>
      <c r="T14" s="85"/>
      <c r="U14" s="87"/>
      <c r="V14" s="87"/>
      <c r="W14" s="85"/>
      <c r="X14" s="87"/>
      <c r="Y14" s="87"/>
      <c r="Z14" s="87"/>
      <c r="AA14" s="87"/>
      <c r="AB14" s="85"/>
      <c r="AC14" s="85"/>
      <c r="AD14" s="87"/>
      <c r="AE14" s="87"/>
      <c r="AF14" s="87"/>
      <c r="AG14" s="87"/>
      <c r="AH14" s="85"/>
      <c r="AI14" s="85"/>
      <c r="AJ14" s="88">
        <f t="shared" si="3"/>
        <v>1</v>
      </c>
      <c r="AK14" s="9">
        <f t="shared" si="4"/>
        <v>0</v>
      </c>
      <c r="AL14" s="9">
        <f t="shared" si="5"/>
        <v>5</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42">
        <v>2.35480215003E12</v>
      </c>
      <c r="C15" s="143" t="s">
        <v>222</v>
      </c>
      <c r="D15" s="144" t="s">
        <v>149</v>
      </c>
      <c r="E15" s="87"/>
      <c r="F15" s="85"/>
      <c r="G15" s="85"/>
      <c r="H15" s="87"/>
      <c r="I15" s="87"/>
      <c r="J15" s="87"/>
      <c r="K15" s="87"/>
      <c r="L15" s="87"/>
      <c r="M15" s="85"/>
      <c r="N15" s="85"/>
      <c r="O15" s="87"/>
      <c r="P15" s="89"/>
      <c r="Q15" s="85"/>
      <c r="R15" s="85"/>
      <c r="S15" s="85"/>
      <c r="T15" s="85"/>
      <c r="U15" s="85"/>
      <c r="V15" s="85"/>
      <c r="W15" s="85"/>
      <c r="X15" s="85"/>
      <c r="Y15" s="85"/>
      <c r="Z15" s="85"/>
      <c r="AA15" s="87"/>
      <c r="AB15" s="87"/>
      <c r="AC15" s="85"/>
      <c r="AD15" s="87"/>
      <c r="AE15" s="87"/>
      <c r="AF15" s="87"/>
      <c r="AG15" s="87"/>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42">
        <v>2.354802150029E12</v>
      </c>
      <c r="C16" s="159" t="s">
        <v>223</v>
      </c>
      <c r="D16" s="144" t="s">
        <v>59</v>
      </c>
      <c r="E16" s="87"/>
      <c r="F16" s="85"/>
      <c r="G16" s="85"/>
      <c r="H16" s="85"/>
      <c r="I16" s="85"/>
      <c r="J16" s="85"/>
      <c r="K16" s="85"/>
      <c r="L16" s="85"/>
      <c r="M16" s="85"/>
      <c r="N16" s="85"/>
      <c r="O16" s="87" t="s">
        <v>47</v>
      </c>
      <c r="P16" s="89"/>
      <c r="Q16" s="87"/>
      <c r="R16" s="85"/>
      <c r="S16" s="87" t="s">
        <v>47</v>
      </c>
      <c r="T16" s="85"/>
      <c r="U16" s="87"/>
      <c r="V16" s="85"/>
      <c r="W16" s="87"/>
      <c r="X16" s="85"/>
      <c r="Y16" s="87"/>
      <c r="Z16" s="85"/>
      <c r="AA16" s="85"/>
      <c r="AB16" s="87"/>
      <c r="AC16" s="85"/>
      <c r="AD16" s="85"/>
      <c r="AE16" s="87"/>
      <c r="AF16" s="87"/>
      <c r="AG16" s="85"/>
      <c r="AH16" s="85"/>
      <c r="AI16" s="85"/>
      <c r="AJ16" s="88">
        <f t="shared" si="3"/>
        <v>2</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42">
        <v>2.354802150009E12</v>
      </c>
      <c r="C17" s="143" t="s">
        <v>224</v>
      </c>
      <c r="D17" s="144" t="s">
        <v>225</v>
      </c>
      <c r="E17" s="85"/>
      <c r="F17" s="85"/>
      <c r="G17" s="85"/>
      <c r="H17" s="85"/>
      <c r="I17" s="85"/>
      <c r="J17" s="85"/>
      <c r="K17" s="85"/>
      <c r="L17" s="85"/>
      <c r="M17" s="85"/>
      <c r="N17" s="87" t="s">
        <v>47</v>
      </c>
      <c r="O17" s="85"/>
      <c r="P17" s="86"/>
      <c r="Q17" s="85"/>
      <c r="R17" s="85"/>
      <c r="S17" s="85"/>
      <c r="T17" s="85"/>
      <c r="U17" s="85"/>
      <c r="V17" s="85"/>
      <c r="W17" s="85"/>
      <c r="X17" s="85"/>
      <c r="Y17" s="85"/>
      <c r="Z17" s="85"/>
      <c r="AA17" s="85"/>
      <c r="AB17" s="87"/>
      <c r="AC17" s="85"/>
      <c r="AD17" s="85"/>
      <c r="AE17" s="85"/>
      <c r="AF17" s="85"/>
      <c r="AG17" s="85"/>
      <c r="AH17" s="85"/>
      <c r="AI17" s="85"/>
      <c r="AJ17" s="88">
        <f t="shared" si="3"/>
        <v>1</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42">
        <v>2.354802150022E12</v>
      </c>
      <c r="C18" s="143" t="s">
        <v>226</v>
      </c>
      <c r="D18" s="144" t="s">
        <v>61</v>
      </c>
      <c r="E18" s="85"/>
      <c r="F18" s="85"/>
      <c r="G18" s="85"/>
      <c r="H18" s="85"/>
      <c r="I18" s="85"/>
      <c r="J18" s="85"/>
      <c r="K18" s="85"/>
      <c r="L18" s="87"/>
      <c r="M18" s="85"/>
      <c r="N18" s="85"/>
      <c r="O18" s="85"/>
      <c r="P18" s="89"/>
      <c r="Q18" s="85"/>
      <c r="R18" s="85"/>
      <c r="S18" s="85"/>
      <c r="T18" s="85"/>
      <c r="U18" s="87"/>
      <c r="V18" s="85"/>
      <c r="W18" s="85"/>
      <c r="X18" s="85"/>
      <c r="Y18" s="85"/>
      <c r="Z18" s="85"/>
      <c r="AA18" s="85"/>
      <c r="AB18" s="85"/>
      <c r="AC18" s="85"/>
      <c r="AD18" s="87"/>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42">
        <v>2.354802150032E12</v>
      </c>
      <c r="C19" s="143" t="s">
        <v>227</v>
      </c>
      <c r="D19" s="144" t="s">
        <v>228</v>
      </c>
      <c r="E19" s="85"/>
      <c r="F19" s="85"/>
      <c r="G19" s="85"/>
      <c r="H19" s="85"/>
      <c r="I19" s="85"/>
      <c r="J19" s="87"/>
      <c r="K19" s="85"/>
      <c r="L19" s="85"/>
      <c r="M19" s="85"/>
      <c r="N19" s="85"/>
      <c r="O19" s="85"/>
      <c r="P19" s="89"/>
      <c r="Q19" s="87"/>
      <c r="R19" s="85"/>
      <c r="S19" s="85"/>
      <c r="T19" s="85"/>
      <c r="U19" s="85"/>
      <c r="V19" s="87"/>
      <c r="W19" s="85"/>
      <c r="X19" s="87"/>
      <c r="Y19" s="87"/>
      <c r="Z19" s="85"/>
      <c r="AA19" s="85"/>
      <c r="AB19" s="85"/>
      <c r="AC19" s="85"/>
      <c r="AD19" s="85"/>
      <c r="AE19" s="85"/>
      <c r="AF19" s="85"/>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42">
        <v>2.355103050008E12</v>
      </c>
      <c r="C20" s="143" t="s">
        <v>229</v>
      </c>
      <c r="D20" s="144" t="s">
        <v>230</v>
      </c>
      <c r="E20" s="85"/>
      <c r="F20" s="87" t="s">
        <v>49</v>
      </c>
      <c r="G20" s="85"/>
      <c r="H20" s="85"/>
      <c r="I20" s="85"/>
      <c r="J20" s="85"/>
      <c r="K20" s="87"/>
      <c r="L20" s="85"/>
      <c r="M20" s="85"/>
      <c r="N20" s="85"/>
      <c r="O20" s="87"/>
      <c r="P20" s="89"/>
      <c r="Q20" s="85"/>
      <c r="R20" s="85"/>
      <c r="S20" s="87"/>
      <c r="T20" s="87" t="s">
        <v>49</v>
      </c>
      <c r="U20" s="85"/>
      <c r="V20" s="87"/>
      <c r="W20" s="85"/>
      <c r="X20" s="87"/>
      <c r="Y20" s="87"/>
      <c r="Z20" s="85"/>
      <c r="AA20" s="85"/>
      <c r="AB20" s="85"/>
      <c r="AC20" s="87"/>
      <c r="AD20" s="85"/>
      <c r="AE20" s="85"/>
      <c r="AF20" s="85"/>
      <c r="AG20" s="87"/>
      <c r="AH20" s="85"/>
      <c r="AI20" s="85"/>
      <c r="AJ20" s="88">
        <f t="shared" si="3"/>
        <v>0</v>
      </c>
      <c r="AK20" s="9">
        <f t="shared" si="4"/>
        <v>0</v>
      </c>
      <c r="AL20" s="9">
        <f t="shared" si="5"/>
        <v>2</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42">
        <v>2.354802150026E12</v>
      </c>
      <c r="C21" s="143" t="s">
        <v>231</v>
      </c>
      <c r="D21" s="144" t="s">
        <v>232</v>
      </c>
      <c r="E21" s="85"/>
      <c r="F21" s="85"/>
      <c r="G21" s="87" t="s">
        <v>49</v>
      </c>
      <c r="H21" s="85"/>
      <c r="I21" s="87" t="s">
        <v>49</v>
      </c>
      <c r="J21" s="85"/>
      <c r="K21" s="85"/>
      <c r="L21" s="85"/>
      <c r="M21" s="85"/>
      <c r="N21" s="85"/>
      <c r="O21" s="85"/>
      <c r="P21" s="86"/>
      <c r="Q21" s="85"/>
      <c r="R21" s="85"/>
      <c r="S21" s="85"/>
      <c r="T21" s="85"/>
      <c r="U21" s="85"/>
      <c r="V21" s="85"/>
      <c r="W21" s="85"/>
      <c r="X21" s="87"/>
      <c r="Y21" s="85"/>
      <c r="Z21" s="87"/>
      <c r="AA21" s="85"/>
      <c r="AB21" s="85"/>
      <c r="AC21" s="85"/>
      <c r="AD21" s="85"/>
      <c r="AE21" s="85"/>
      <c r="AF21" s="85"/>
      <c r="AG21" s="85"/>
      <c r="AH21" s="85"/>
      <c r="AI21" s="85"/>
      <c r="AJ21" s="88">
        <f t="shared" si="3"/>
        <v>0</v>
      </c>
      <c r="AK21" s="9">
        <f t="shared" si="4"/>
        <v>0</v>
      </c>
      <c r="AL21" s="9">
        <f t="shared" si="5"/>
        <v>2</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42">
        <v>2.352104020076E12</v>
      </c>
      <c r="C22" s="143" t="s">
        <v>233</v>
      </c>
      <c r="D22" s="144" t="s">
        <v>156</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42">
        <v>2.354802150033E12</v>
      </c>
      <c r="C23" s="143" t="s">
        <v>234</v>
      </c>
      <c r="D23" s="144" t="s">
        <v>235</v>
      </c>
      <c r="E23" s="85"/>
      <c r="F23" s="85"/>
      <c r="G23" s="85"/>
      <c r="H23" s="85"/>
      <c r="I23" s="85"/>
      <c r="J23" s="85"/>
      <c r="K23" s="85"/>
      <c r="L23" s="85"/>
      <c r="M23" s="85"/>
      <c r="N23" s="85"/>
      <c r="O23" s="85"/>
      <c r="P23" s="89"/>
      <c r="Q23" s="85"/>
      <c r="R23" s="85"/>
      <c r="S23" s="85"/>
      <c r="T23" s="85"/>
      <c r="U23" s="85"/>
      <c r="V23" s="85"/>
      <c r="W23" s="85"/>
      <c r="X23" s="85"/>
      <c r="Y23" s="85"/>
      <c r="Z23" s="85"/>
      <c r="AA23" s="85"/>
      <c r="AB23" s="85"/>
      <c r="AC23" s="85"/>
      <c r="AD23" s="85"/>
      <c r="AE23" s="85"/>
      <c r="AF23" s="85"/>
      <c r="AG23" s="85"/>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42">
        <v>2.355103050007E12</v>
      </c>
      <c r="C24" s="143" t="s">
        <v>236</v>
      </c>
      <c r="D24" s="144" t="s">
        <v>237</v>
      </c>
      <c r="E24" s="85"/>
      <c r="F24" s="85"/>
      <c r="G24" s="87" t="s">
        <v>49</v>
      </c>
      <c r="H24" s="85"/>
      <c r="I24" s="87" t="s">
        <v>49</v>
      </c>
      <c r="J24" s="85"/>
      <c r="K24" s="87"/>
      <c r="L24" s="85"/>
      <c r="M24" s="87" t="s">
        <v>49</v>
      </c>
      <c r="N24" s="87" t="s">
        <v>49</v>
      </c>
      <c r="O24" s="87" t="s">
        <v>49</v>
      </c>
      <c r="P24" s="86" t="s">
        <v>49</v>
      </c>
      <c r="Q24" s="87"/>
      <c r="R24" s="85"/>
      <c r="S24" s="85"/>
      <c r="T24" s="85"/>
      <c r="U24" s="85"/>
      <c r="V24" s="87"/>
      <c r="W24" s="85"/>
      <c r="X24" s="87"/>
      <c r="Y24" s="87"/>
      <c r="Z24" s="87"/>
      <c r="AA24" s="85"/>
      <c r="AB24" s="85"/>
      <c r="AC24" s="85"/>
      <c r="AD24" s="87"/>
      <c r="AE24" s="85"/>
      <c r="AF24" s="87"/>
      <c r="AG24" s="85"/>
      <c r="AH24" s="85"/>
      <c r="AI24" s="85"/>
      <c r="AJ24" s="88">
        <f t="shared" si="3"/>
        <v>0</v>
      </c>
      <c r="AK24" s="9">
        <f t="shared" si="4"/>
        <v>0</v>
      </c>
      <c r="AL24" s="9">
        <f t="shared" si="5"/>
        <v>6</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42">
        <v>1.353401220011E12</v>
      </c>
      <c r="C25" s="143" t="s">
        <v>238</v>
      </c>
      <c r="D25" s="144" t="s">
        <v>69</v>
      </c>
      <c r="E25" s="87"/>
      <c r="F25" s="85"/>
      <c r="G25" s="85"/>
      <c r="H25" s="85"/>
      <c r="I25" s="87"/>
      <c r="J25" s="85"/>
      <c r="K25" s="85"/>
      <c r="L25" s="85"/>
      <c r="M25" s="85"/>
      <c r="N25" s="85"/>
      <c r="O25" s="85"/>
      <c r="P25" s="89"/>
      <c r="Q25" s="85"/>
      <c r="R25" s="85"/>
      <c r="S25" s="105"/>
      <c r="T25" s="85"/>
      <c r="U25" s="87"/>
      <c r="V25" s="85"/>
      <c r="W25" s="85"/>
      <c r="X25" s="85"/>
      <c r="Y25" s="87"/>
      <c r="Z25" s="85"/>
      <c r="AA25" s="85"/>
      <c r="AB25" s="85"/>
      <c r="AC25" s="85"/>
      <c r="AD25" s="85"/>
      <c r="AE25" s="85"/>
      <c r="AF25" s="85"/>
      <c r="AG25" s="85"/>
      <c r="AH25" s="85"/>
      <c r="AI25" s="85"/>
      <c r="AJ25" s="88">
        <f t="shared" si="3"/>
        <v>0</v>
      </c>
      <c r="AK25" s="9">
        <f t="shared" si="4"/>
        <v>0</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42">
        <v>2.354802150021E12</v>
      </c>
      <c r="C26" s="143" t="s">
        <v>239</v>
      </c>
      <c r="D26" s="144" t="s">
        <v>73</v>
      </c>
      <c r="E26" s="85"/>
      <c r="F26" s="85"/>
      <c r="G26" s="85"/>
      <c r="H26" s="85"/>
      <c r="I26" s="85"/>
      <c r="J26" s="85"/>
      <c r="K26" s="85"/>
      <c r="L26" s="85"/>
      <c r="M26" s="85"/>
      <c r="N26" s="85"/>
      <c r="O26" s="85"/>
      <c r="P26" s="89"/>
      <c r="Q26" s="85"/>
      <c r="R26" s="85"/>
      <c r="S26" s="106"/>
      <c r="T26" s="107"/>
      <c r="U26" s="107"/>
      <c r="V26" s="107"/>
      <c r="W26" s="107"/>
      <c r="X26" s="107"/>
      <c r="Y26" s="107"/>
      <c r="Z26" s="107"/>
      <c r="AA26" s="107"/>
      <c r="AB26" s="107"/>
      <c r="AC26" s="107"/>
      <c r="AD26" s="107"/>
      <c r="AE26" s="107"/>
      <c r="AF26" s="107"/>
      <c r="AG26" s="107"/>
      <c r="AH26" s="107"/>
      <c r="AI26" s="107"/>
      <c r="AJ26" s="88">
        <f t="shared" si="3"/>
        <v>0</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42">
        <v>2.354802150014E12</v>
      </c>
      <c r="C27" s="143" t="s">
        <v>240</v>
      </c>
      <c r="D27" s="144" t="s">
        <v>73</v>
      </c>
      <c r="E27" s="85"/>
      <c r="F27" s="85"/>
      <c r="G27" s="85"/>
      <c r="H27" s="85"/>
      <c r="I27" s="85"/>
      <c r="J27" s="85"/>
      <c r="K27" s="85"/>
      <c r="L27" s="85"/>
      <c r="M27" s="85"/>
      <c r="N27" s="85"/>
      <c r="O27" s="85"/>
      <c r="P27" s="89"/>
      <c r="Q27" s="85"/>
      <c r="R27" s="105"/>
      <c r="S27" s="108"/>
      <c r="T27" s="85"/>
      <c r="U27" s="85"/>
      <c r="V27" s="107"/>
      <c r="W27" s="107"/>
      <c r="X27" s="126"/>
      <c r="Y27" s="126"/>
      <c r="Z27" s="126"/>
      <c r="AA27" s="107"/>
      <c r="AB27" s="107"/>
      <c r="AC27" s="107"/>
      <c r="AD27" s="107"/>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42">
        <v>2.35510305001E12</v>
      </c>
      <c r="C28" s="143" t="s">
        <v>241</v>
      </c>
      <c r="D28" s="144" t="s">
        <v>242</v>
      </c>
      <c r="E28" s="87" t="s">
        <v>49</v>
      </c>
      <c r="F28" s="87" t="s">
        <v>49</v>
      </c>
      <c r="G28" s="85"/>
      <c r="H28" s="87" t="s">
        <v>47</v>
      </c>
      <c r="I28" s="87" t="s">
        <v>47</v>
      </c>
      <c r="J28" s="85"/>
      <c r="K28" s="87"/>
      <c r="L28" s="87" t="s">
        <v>49</v>
      </c>
      <c r="M28" s="87" t="s">
        <v>49</v>
      </c>
      <c r="N28" s="87" t="s">
        <v>49</v>
      </c>
      <c r="O28" s="87"/>
      <c r="P28" s="86" t="s">
        <v>48</v>
      </c>
      <c r="Q28" s="87"/>
      <c r="R28" s="85"/>
      <c r="S28" s="110"/>
      <c r="T28" s="110" t="s">
        <v>47</v>
      </c>
      <c r="U28" s="109"/>
      <c r="V28" s="110"/>
      <c r="W28" s="110"/>
      <c r="X28" s="109"/>
      <c r="Y28" s="109"/>
      <c r="Z28" s="110"/>
      <c r="AA28" s="110"/>
      <c r="AB28" s="109"/>
      <c r="AC28" s="109"/>
      <c r="AD28" s="110"/>
      <c r="AE28" s="109"/>
      <c r="AF28" s="110"/>
      <c r="AG28" s="109"/>
      <c r="AH28" s="109"/>
      <c r="AI28" s="109"/>
      <c r="AJ28" s="88">
        <f t="shared" si="3"/>
        <v>3</v>
      </c>
      <c r="AK28" s="9">
        <f t="shared" si="4"/>
        <v>1</v>
      </c>
      <c r="AL28" s="9">
        <f t="shared" si="5"/>
        <v>5</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42">
        <v>2.354802150013E12</v>
      </c>
      <c r="C29" s="143" t="s">
        <v>243</v>
      </c>
      <c r="D29" s="144" t="s">
        <v>244</v>
      </c>
      <c r="E29" s="85"/>
      <c r="F29" s="85"/>
      <c r="G29" s="85"/>
      <c r="H29" s="87" t="s">
        <v>47</v>
      </c>
      <c r="I29" s="85"/>
      <c r="J29" s="87"/>
      <c r="K29" s="85"/>
      <c r="L29" s="87"/>
      <c r="M29" s="85"/>
      <c r="N29" s="85"/>
      <c r="O29" s="85"/>
      <c r="P29" s="86"/>
      <c r="Q29" s="87"/>
      <c r="R29" s="87"/>
      <c r="S29" s="87" t="s">
        <v>48</v>
      </c>
      <c r="T29" s="85"/>
      <c r="U29" s="85"/>
      <c r="V29" s="85"/>
      <c r="W29" s="85"/>
      <c r="X29" s="87"/>
      <c r="Y29" s="85"/>
      <c r="Z29" s="85"/>
      <c r="AA29" s="85"/>
      <c r="AB29" s="85"/>
      <c r="AC29" s="85"/>
      <c r="AD29" s="85"/>
      <c r="AE29" s="87"/>
      <c r="AF29" s="85"/>
      <c r="AG29" s="85"/>
      <c r="AH29" s="85"/>
      <c r="AI29" s="85"/>
      <c r="AJ29" s="88">
        <f t="shared" si="3"/>
        <v>1</v>
      </c>
      <c r="AK29" s="9">
        <f t="shared" si="4"/>
        <v>1</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42">
        <v>2.354802150005E12</v>
      </c>
      <c r="C30" s="143" t="s">
        <v>84</v>
      </c>
      <c r="D30" s="144" t="s">
        <v>245</v>
      </c>
      <c r="E30" s="85"/>
      <c r="F30" s="85"/>
      <c r="G30" s="87"/>
      <c r="H30" s="85"/>
      <c r="I30" s="85"/>
      <c r="J30" s="85"/>
      <c r="K30" s="85"/>
      <c r="L30" s="85"/>
      <c r="M30" s="85"/>
      <c r="N30" s="87"/>
      <c r="O30" s="87"/>
      <c r="P30" s="86"/>
      <c r="Q30" s="87"/>
      <c r="R30" s="85"/>
      <c r="S30" s="87"/>
      <c r="T30" s="85"/>
      <c r="U30" s="87"/>
      <c r="V30" s="87"/>
      <c r="W30" s="85"/>
      <c r="X30" s="85"/>
      <c r="Y30" s="87"/>
      <c r="Z30" s="85"/>
      <c r="AA30" s="85"/>
      <c r="AB30" s="87"/>
      <c r="AC30" s="87"/>
      <c r="AD30" s="85"/>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42">
        <v>2.354802150018E12</v>
      </c>
      <c r="C31" s="143" t="s">
        <v>84</v>
      </c>
      <c r="D31" s="144" t="s">
        <v>245</v>
      </c>
      <c r="E31" s="85"/>
      <c r="F31" s="87" t="s">
        <v>49</v>
      </c>
      <c r="G31" s="87"/>
      <c r="H31" s="87" t="s">
        <v>49</v>
      </c>
      <c r="I31" s="87" t="s">
        <v>47</v>
      </c>
      <c r="J31" s="85"/>
      <c r="K31" s="85"/>
      <c r="L31" s="85"/>
      <c r="M31" s="87" t="s">
        <v>49</v>
      </c>
      <c r="N31" s="85"/>
      <c r="O31" s="87" t="s">
        <v>47</v>
      </c>
      <c r="P31" s="86" t="s">
        <v>49</v>
      </c>
      <c r="Q31" s="85"/>
      <c r="R31" s="85"/>
      <c r="S31" s="85"/>
      <c r="T31" s="87" t="s">
        <v>49</v>
      </c>
      <c r="U31" s="85"/>
      <c r="V31" s="85"/>
      <c r="W31" s="85"/>
      <c r="X31" s="85"/>
      <c r="Y31" s="85"/>
      <c r="Z31" s="85"/>
      <c r="AA31" s="85"/>
      <c r="AB31" s="85"/>
      <c r="AC31" s="85"/>
      <c r="AD31" s="85"/>
      <c r="AE31" s="85"/>
      <c r="AF31" s="85"/>
      <c r="AG31" s="85"/>
      <c r="AH31" s="85"/>
      <c r="AI31" s="85"/>
      <c r="AJ31" s="88">
        <f t="shared" si="3"/>
        <v>2</v>
      </c>
      <c r="AK31" s="9">
        <f t="shared" si="4"/>
        <v>0</v>
      </c>
      <c r="AL31" s="9">
        <f t="shared" si="5"/>
        <v>5</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42">
        <v>2.355103050015E12</v>
      </c>
      <c r="C32" s="143" t="s">
        <v>246</v>
      </c>
      <c r="D32" s="144" t="s">
        <v>245</v>
      </c>
      <c r="E32" s="85"/>
      <c r="F32" s="85"/>
      <c r="G32" s="85"/>
      <c r="H32" s="85"/>
      <c r="I32" s="85"/>
      <c r="J32" s="85"/>
      <c r="K32" s="85"/>
      <c r="L32" s="85"/>
      <c r="M32" s="85"/>
      <c r="N32" s="85"/>
      <c r="O32" s="85"/>
      <c r="P32" s="89"/>
      <c r="Q32" s="85"/>
      <c r="R32" s="85"/>
      <c r="S32" s="85"/>
      <c r="T32" s="87" t="s">
        <v>48</v>
      </c>
      <c r="U32" s="85"/>
      <c r="V32" s="85"/>
      <c r="W32" s="85"/>
      <c r="X32" s="85"/>
      <c r="Y32" s="85"/>
      <c r="Z32" s="85"/>
      <c r="AA32" s="85"/>
      <c r="AB32" s="85"/>
      <c r="AC32" s="85"/>
      <c r="AD32" s="87"/>
      <c r="AE32" s="85"/>
      <c r="AF32" s="85"/>
      <c r="AG32" s="85"/>
      <c r="AH32" s="85"/>
      <c r="AI32" s="85"/>
      <c r="AJ32" s="88">
        <f t="shared" si="3"/>
        <v>0</v>
      </c>
      <c r="AK32" s="9">
        <f t="shared" si="4"/>
        <v>1</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42">
        <v>2.354802150027E12</v>
      </c>
      <c r="C33" s="143" t="s">
        <v>247</v>
      </c>
      <c r="D33" s="144" t="s">
        <v>245</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42">
        <v>2.354802150017E12</v>
      </c>
      <c r="C34" s="143" t="s">
        <v>248</v>
      </c>
      <c r="D34" s="144" t="s">
        <v>249</v>
      </c>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2.354802150019E12</v>
      </c>
      <c r="C35" s="83" t="s">
        <v>250</v>
      </c>
      <c r="D35" s="140" t="s">
        <v>251</v>
      </c>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v>2.354802150006E12</v>
      </c>
      <c r="C36" s="83" t="s">
        <v>252</v>
      </c>
      <c r="D36" s="140" t="s">
        <v>195</v>
      </c>
      <c r="E36" s="87"/>
      <c r="F36" s="85"/>
      <c r="G36" s="85"/>
      <c r="H36" s="85"/>
      <c r="I36" s="85"/>
      <c r="J36" s="85"/>
      <c r="K36" s="85"/>
      <c r="L36" s="85"/>
      <c r="M36" s="85"/>
      <c r="N36" s="85"/>
      <c r="O36" s="85"/>
      <c r="P36" s="89"/>
      <c r="Q36" s="85"/>
      <c r="R36" s="85"/>
      <c r="S36" s="85"/>
      <c r="T36" s="85"/>
      <c r="U36" s="85"/>
      <c r="V36" s="87"/>
      <c r="W36" s="87"/>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3">
        <v>2.354802150023E12</v>
      </c>
      <c r="C37" s="83" t="s">
        <v>84</v>
      </c>
      <c r="D37" s="140" t="s">
        <v>253</v>
      </c>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3">
        <v>2.354802150015E12</v>
      </c>
      <c r="C38" s="83" t="s">
        <v>254</v>
      </c>
      <c r="D38" s="140" t="s">
        <v>87</v>
      </c>
      <c r="E38" s="85"/>
      <c r="F38" s="85"/>
      <c r="G38" s="87" t="s">
        <v>48</v>
      </c>
      <c r="H38" s="85"/>
      <c r="I38" s="85"/>
      <c r="J38" s="85"/>
      <c r="K38" s="85"/>
      <c r="L38" s="85"/>
      <c r="M38" s="85"/>
      <c r="N38" s="85"/>
      <c r="O38" s="85"/>
      <c r="P38" s="89"/>
      <c r="Q38" s="85"/>
      <c r="R38" s="87"/>
      <c r="S38" s="85"/>
      <c r="T38" s="85"/>
      <c r="U38" s="85"/>
      <c r="V38" s="85"/>
      <c r="W38" s="85"/>
      <c r="X38" s="87"/>
      <c r="Y38" s="85"/>
      <c r="Z38" s="85"/>
      <c r="AA38" s="87"/>
      <c r="AB38" s="85"/>
      <c r="AC38" s="85"/>
      <c r="AD38" s="87"/>
      <c r="AE38" s="87"/>
      <c r="AF38" s="87"/>
      <c r="AG38" s="87"/>
      <c r="AH38" s="85"/>
      <c r="AI38" s="85"/>
      <c r="AJ38" s="88">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3">
        <v>2.355103050009E12</v>
      </c>
      <c r="C39" s="83" t="s">
        <v>255</v>
      </c>
      <c r="D39" s="140" t="s">
        <v>91</v>
      </c>
      <c r="E39" s="112"/>
      <c r="F39" s="113" t="s">
        <v>49</v>
      </c>
      <c r="G39" s="112"/>
      <c r="H39" s="113" t="s">
        <v>49</v>
      </c>
      <c r="I39" s="113" t="s">
        <v>49</v>
      </c>
      <c r="J39" s="112"/>
      <c r="K39" s="112"/>
      <c r="L39" s="112"/>
      <c r="M39" s="112"/>
      <c r="N39" s="112"/>
      <c r="O39" s="112"/>
      <c r="P39" s="113" t="s">
        <v>47</v>
      </c>
      <c r="Q39" s="112"/>
      <c r="R39" s="112"/>
      <c r="S39" s="112"/>
      <c r="T39" s="112"/>
      <c r="U39" s="112"/>
      <c r="V39" s="112"/>
      <c r="W39" s="112"/>
      <c r="X39" s="112"/>
      <c r="Y39" s="112"/>
      <c r="Z39" s="112"/>
      <c r="AA39" s="112"/>
      <c r="AB39" s="112"/>
      <c r="AC39" s="112"/>
      <c r="AD39" s="112"/>
      <c r="AE39" s="112"/>
      <c r="AF39" s="112"/>
      <c r="AG39" s="112"/>
      <c r="AH39" s="112"/>
      <c r="AI39" s="112"/>
      <c r="AJ39" s="88">
        <f t="shared" si="3"/>
        <v>1</v>
      </c>
      <c r="AK39" s="9">
        <f t="shared" si="4"/>
        <v>0</v>
      </c>
      <c r="AL39" s="9">
        <f t="shared" si="5"/>
        <v>3</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3">
        <v>2.354802150025E12</v>
      </c>
      <c r="C40" s="83" t="s">
        <v>256</v>
      </c>
      <c r="D40" s="140" t="s">
        <v>93</v>
      </c>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3">
        <v>2.354802150037E12</v>
      </c>
      <c r="C41" s="83" t="s">
        <v>257</v>
      </c>
      <c r="D41" s="140" t="s">
        <v>93</v>
      </c>
      <c r="E41" s="113"/>
      <c r="F41" s="112"/>
      <c r="G41" s="113"/>
      <c r="H41" s="112"/>
      <c r="I41" s="113"/>
      <c r="J41" s="113"/>
      <c r="K41" s="112"/>
      <c r="L41" s="113"/>
      <c r="M41" s="112"/>
      <c r="N41" s="113"/>
      <c r="O41" s="113"/>
      <c r="P41" s="112"/>
      <c r="Q41" s="112"/>
      <c r="R41" s="112"/>
      <c r="S41" s="113"/>
      <c r="T41" s="112"/>
      <c r="U41" s="113"/>
      <c r="V41" s="113"/>
      <c r="W41" s="112"/>
      <c r="X41" s="113"/>
      <c r="Y41" s="112"/>
      <c r="Z41" s="113"/>
      <c r="AA41" s="112"/>
      <c r="AB41" s="112"/>
      <c r="AC41" s="112"/>
      <c r="AD41" s="112"/>
      <c r="AE41" s="112"/>
      <c r="AF41" s="113"/>
      <c r="AG41" s="113"/>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03"/>
      <c r="C42" s="83"/>
      <c r="D42" s="140"/>
      <c r="E42" s="85"/>
      <c r="F42" s="87"/>
      <c r="G42" s="85"/>
      <c r="H42" s="87"/>
      <c r="I42" s="85"/>
      <c r="J42" s="87"/>
      <c r="K42" s="85"/>
      <c r="L42" s="85"/>
      <c r="M42" s="87"/>
      <c r="N42" s="85"/>
      <c r="O42" s="85"/>
      <c r="P42" s="85"/>
      <c r="Q42" s="85"/>
      <c r="R42" s="85"/>
      <c r="S42" s="85"/>
      <c r="T42" s="85"/>
      <c r="U42" s="85"/>
      <c r="V42" s="85"/>
      <c r="W42" s="85"/>
      <c r="X42" s="87"/>
      <c r="Y42" s="85"/>
      <c r="Z42" s="85"/>
      <c r="AA42" s="85"/>
      <c r="AB42" s="85"/>
      <c r="AC42" s="85"/>
      <c r="AD42" s="85"/>
      <c r="AE42" s="85"/>
      <c r="AF42" s="85"/>
      <c r="AG42" s="87"/>
      <c r="AH42" s="85"/>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03"/>
      <c r="C43" s="83"/>
      <c r="D43" s="140"/>
      <c r="E43" s="87"/>
      <c r="F43" s="85"/>
      <c r="G43" s="87"/>
      <c r="H43" s="87"/>
      <c r="I43" s="85"/>
      <c r="J43" s="85"/>
      <c r="K43" s="87"/>
      <c r="L43" s="85"/>
      <c r="M43" s="85"/>
      <c r="N43" s="87"/>
      <c r="O43" s="85"/>
      <c r="P43" s="87"/>
      <c r="Q43" s="85"/>
      <c r="R43" s="87"/>
      <c r="S43" s="87"/>
      <c r="T43" s="85"/>
      <c r="U43" s="87"/>
      <c r="V43" s="87"/>
      <c r="W43" s="85"/>
      <c r="X43" s="87"/>
      <c r="Y43" s="85"/>
      <c r="Z43" s="85"/>
      <c r="AA43" s="87"/>
      <c r="AB43" s="85"/>
      <c r="AC43" s="85"/>
      <c r="AD43" s="85"/>
      <c r="AE43" s="85"/>
      <c r="AF43" s="85"/>
      <c r="AG43" s="87"/>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03"/>
      <c r="C44" s="83"/>
      <c r="D44" s="140"/>
      <c r="E44" s="85"/>
      <c r="F44" s="85"/>
      <c r="G44" s="85"/>
      <c r="H44" s="85"/>
      <c r="I44" s="85"/>
      <c r="J44" s="85"/>
      <c r="K44" s="85"/>
      <c r="L44" s="85"/>
      <c r="M44" s="85"/>
      <c r="N44" s="85"/>
      <c r="O44" s="85"/>
      <c r="P44" s="85"/>
      <c r="Q44" s="85"/>
      <c r="R44" s="85"/>
      <c r="S44" s="85"/>
      <c r="T44" s="85"/>
      <c r="U44" s="85"/>
      <c r="V44" s="85"/>
      <c r="W44" s="85"/>
      <c r="X44" s="85"/>
      <c r="Y44" s="87"/>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03"/>
      <c r="C45" s="83"/>
      <c r="D45" s="140"/>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03"/>
      <c r="C46" s="83"/>
      <c r="D46" s="140"/>
      <c r="E46" s="85"/>
      <c r="F46" s="85"/>
      <c r="G46" s="87"/>
      <c r="H46" s="87"/>
      <c r="I46" s="87"/>
      <c r="J46" s="85"/>
      <c r="K46" s="85"/>
      <c r="L46" s="87"/>
      <c r="M46" s="85"/>
      <c r="N46" s="87"/>
      <c r="O46" s="87"/>
      <c r="P46" s="85"/>
      <c r="Q46" s="85"/>
      <c r="R46" s="85"/>
      <c r="S46" s="85"/>
      <c r="T46" s="85"/>
      <c r="U46" s="85"/>
      <c r="V46" s="87"/>
      <c r="W46" s="87"/>
      <c r="X46" s="87"/>
      <c r="Y46" s="87"/>
      <c r="Z46" s="87"/>
      <c r="AA46" s="87"/>
      <c r="AB46" s="87"/>
      <c r="AC46" s="87"/>
      <c r="AD46" s="87"/>
      <c r="AE46" s="87"/>
      <c r="AF46" s="87"/>
      <c r="AG46" s="85"/>
      <c r="AH46" s="87"/>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49"/>
      <c r="C47" s="160"/>
      <c r="D47" s="139"/>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8">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2"/>
      <c r="C48" s="161"/>
      <c r="D48" s="15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8">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2"/>
      <c r="C49" s="161"/>
      <c r="D49" s="15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8">
        <f t="shared" si="3"/>
        <v>0</v>
      </c>
      <c r="AK49" s="9">
        <f t="shared" si="4"/>
        <v>0</v>
      </c>
      <c r="AL49" s="9">
        <f t="shared" si="5"/>
        <v>0</v>
      </c>
      <c r="AM49" s="155"/>
      <c r="AN49" s="155"/>
      <c r="AO49" s="155"/>
      <c r="AP49" s="155"/>
      <c r="AQ49" s="155"/>
      <c r="AR49" s="155"/>
      <c r="AS49" s="155"/>
      <c r="AT49" s="155"/>
      <c r="AU49" s="155"/>
      <c r="AV49" s="155"/>
      <c r="AW49" s="155"/>
      <c r="AX49" s="155"/>
      <c r="AY49" s="155"/>
      <c r="AZ49" s="155"/>
      <c r="BA49" s="155"/>
      <c r="BB49" s="155"/>
      <c r="BC49" s="155"/>
      <c r="BD49" s="155"/>
      <c r="BE49" s="155"/>
      <c r="BF49" s="155"/>
    </row>
    <row r="50" ht="21.0" customHeight="1">
      <c r="A50" s="81">
        <v>44.0</v>
      </c>
      <c r="B50" s="152"/>
      <c r="C50" s="161"/>
      <c r="D50" s="15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8">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6"/>
      <c r="C51" s="157"/>
      <c r="D51" s="158"/>
      <c r="E51" s="85"/>
      <c r="F51" s="85"/>
      <c r="G51" s="85"/>
      <c r="H51" s="85"/>
      <c r="I51" s="85"/>
      <c r="J51" s="85"/>
      <c r="K51" s="85"/>
      <c r="L51" s="85"/>
      <c r="M51" s="85"/>
      <c r="N51" s="85"/>
      <c r="O51" s="85"/>
      <c r="P51" s="89"/>
      <c r="Q51" s="85"/>
      <c r="R51" s="85"/>
      <c r="S51" s="85"/>
      <c r="T51" s="85"/>
      <c r="U51" s="85"/>
      <c r="V51" s="85"/>
      <c r="W51" s="85"/>
      <c r="X51" s="85"/>
      <c r="Y51" s="85"/>
      <c r="Z51" s="85"/>
      <c r="AA51" s="85"/>
      <c r="AB51" s="85"/>
      <c r="AC51" s="85"/>
      <c r="AD51" s="85"/>
      <c r="AE51" s="85"/>
      <c r="AF51" s="85"/>
      <c r="AG51" s="85"/>
      <c r="AH51" s="85"/>
      <c r="AI51" s="85"/>
      <c r="AJ51" s="88">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6"/>
      <c r="C52" s="157"/>
      <c r="D52" s="158"/>
      <c r="E52" s="85"/>
      <c r="F52" s="85"/>
      <c r="G52" s="85"/>
      <c r="H52" s="85"/>
      <c r="I52" s="85"/>
      <c r="J52" s="85"/>
      <c r="K52" s="85"/>
      <c r="L52" s="85"/>
      <c r="M52" s="85"/>
      <c r="N52" s="85"/>
      <c r="O52" s="85"/>
      <c r="P52" s="89"/>
      <c r="Q52" s="85"/>
      <c r="R52" s="85"/>
      <c r="S52" s="85"/>
      <c r="T52" s="85"/>
      <c r="U52" s="85"/>
      <c r="V52" s="85"/>
      <c r="W52" s="85"/>
      <c r="X52" s="85"/>
      <c r="Y52" s="85"/>
      <c r="Z52" s="85"/>
      <c r="AA52" s="85"/>
      <c r="AB52" s="85"/>
      <c r="AC52" s="85"/>
      <c r="AD52" s="85"/>
      <c r="AE52" s="85"/>
      <c r="AF52" s="85"/>
      <c r="AG52" s="85"/>
      <c r="AH52" s="85"/>
      <c r="AI52" s="85"/>
      <c r="AJ52" s="88">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6"/>
      <c r="C53" s="157"/>
      <c r="D53" s="158"/>
      <c r="E53" s="85"/>
      <c r="F53" s="85"/>
      <c r="G53" s="85"/>
      <c r="H53" s="85"/>
      <c r="I53" s="85"/>
      <c r="J53" s="85"/>
      <c r="K53" s="85"/>
      <c r="L53" s="85"/>
      <c r="M53" s="85"/>
      <c r="N53" s="85"/>
      <c r="O53" s="85"/>
      <c r="P53" s="89"/>
      <c r="Q53" s="85"/>
      <c r="R53" s="85"/>
      <c r="S53" s="85"/>
      <c r="T53" s="85"/>
      <c r="U53" s="85"/>
      <c r="V53" s="85"/>
      <c r="W53" s="85"/>
      <c r="X53" s="85"/>
      <c r="Y53" s="85"/>
      <c r="Z53" s="85"/>
      <c r="AA53" s="85"/>
      <c r="AB53" s="85"/>
      <c r="AC53" s="85"/>
      <c r="AD53" s="85"/>
      <c r="AE53" s="85"/>
      <c r="AF53" s="85"/>
      <c r="AG53" s="85"/>
      <c r="AH53" s="85"/>
      <c r="AI53" s="85"/>
      <c r="AJ53" s="88">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6"/>
      <c r="C54" s="157"/>
      <c r="D54" s="158"/>
      <c r="E54" s="85"/>
      <c r="F54" s="85"/>
      <c r="G54" s="85"/>
      <c r="H54" s="85"/>
      <c r="I54" s="85"/>
      <c r="J54" s="85"/>
      <c r="K54" s="85"/>
      <c r="L54" s="85"/>
      <c r="M54" s="85"/>
      <c r="N54" s="85"/>
      <c r="O54" s="85"/>
      <c r="P54" s="89"/>
      <c r="Q54" s="85"/>
      <c r="R54" s="85"/>
      <c r="S54" s="85"/>
      <c r="T54" s="85"/>
      <c r="U54" s="85"/>
      <c r="V54" s="85"/>
      <c r="W54" s="85"/>
      <c r="X54" s="85"/>
      <c r="Y54" s="85"/>
      <c r="Z54" s="85"/>
      <c r="AA54" s="85"/>
      <c r="AB54" s="85"/>
      <c r="AC54" s="85"/>
      <c r="AD54" s="85"/>
      <c r="AE54" s="85"/>
      <c r="AF54" s="85"/>
      <c r="AG54" s="85"/>
      <c r="AH54" s="85"/>
      <c r="AI54" s="85"/>
      <c r="AJ54" s="88">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6"/>
      <c r="C55" s="157"/>
      <c r="D55" s="158"/>
      <c r="E55" s="85"/>
      <c r="F55" s="85"/>
      <c r="G55" s="85"/>
      <c r="H55" s="85"/>
      <c r="I55" s="85"/>
      <c r="J55" s="85"/>
      <c r="K55" s="85"/>
      <c r="L55" s="85"/>
      <c r="M55" s="85"/>
      <c r="N55" s="85"/>
      <c r="O55" s="85"/>
      <c r="P55" s="89"/>
      <c r="Q55" s="85"/>
      <c r="R55" s="85"/>
      <c r="S55" s="85"/>
      <c r="T55" s="85"/>
      <c r="U55" s="85"/>
      <c r="V55" s="85"/>
      <c r="W55" s="85"/>
      <c r="X55" s="85"/>
      <c r="Y55" s="85"/>
      <c r="Z55" s="85"/>
      <c r="AA55" s="85"/>
      <c r="AB55" s="85"/>
      <c r="AC55" s="85"/>
      <c r="AD55" s="85"/>
      <c r="AE55" s="85"/>
      <c r="AF55" s="85"/>
      <c r="AG55" s="85"/>
      <c r="AH55" s="85"/>
      <c r="AI55" s="85"/>
      <c r="AJ55" s="88">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6"/>
      <c r="C56" s="157"/>
      <c r="D56" s="158"/>
      <c r="E56" s="85"/>
      <c r="F56" s="85"/>
      <c r="G56" s="85"/>
      <c r="H56" s="85"/>
      <c r="I56" s="85"/>
      <c r="J56" s="85"/>
      <c r="K56" s="85"/>
      <c r="L56" s="85"/>
      <c r="M56" s="85"/>
      <c r="N56" s="85"/>
      <c r="O56" s="85"/>
      <c r="P56" s="89"/>
      <c r="Q56" s="85"/>
      <c r="R56" s="85"/>
      <c r="S56" s="85"/>
      <c r="T56" s="85"/>
      <c r="U56" s="85"/>
      <c r="V56" s="85"/>
      <c r="W56" s="85"/>
      <c r="X56" s="85"/>
      <c r="Y56" s="85"/>
      <c r="Z56" s="85"/>
      <c r="AA56" s="85"/>
      <c r="AB56" s="85"/>
      <c r="AC56" s="85"/>
      <c r="AD56" s="85"/>
      <c r="AE56" s="85"/>
      <c r="AF56" s="85"/>
      <c r="AG56" s="85"/>
      <c r="AH56" s="85"/>
      <c r="AI56" s="85"/>
      <c r="AJ56" s="88">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6"/>
      <c r="C57" s="157"/>
      <c r="D57" s="158"/>
      <c r="E57" s="85"/>
      <c r="F57" s="85"/>
      <c r="G57" s="85"/>
      <c r="H57" s="85"/>
      <c r="I57" s="85"/>
      <c r="J57" s="85"/>
      <c r="K57" s="85"/>
      <c r="L57" s="85"/>
      <c r="M57" s="85"/>
      <c r="N57" s="85"/>
      <c r="O57" s="85"/>
      <c r="P57" s="89"/>
      <c r="Q57" s="85"/>
      <c r="R57" s="85"/>
      <c r="S57" s="85"/>
      <c r="T57" s="85"/>
      <c r="U57" s="85"/>
      <c r="V57" s="85"/>
      <c r="W57" s="85"/>
      <c r="X57" s="85"/>
      <c r="Y57" s="85"/>
      <c r="Z57" s="85"/>
      <c r="AA57" s="85"/>
      <c r="AB57" s="85"/>
      <c r="AC57" s="85"/>
      <c r="AD57" s="85"/>
      <c r="AE57" s="85"/>
      <c r="AF57" s="85"/>
      <c r="AG57" s="85"/>
      <c r="AH57" s="85"/>
      <c r="AI57" s="85"/>
      <c r="AJ57" s="88">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6"/>
      <c r="C58" s="157"/>
      <c r="D58" s="158"/>
      <c r="E58" s="85"/>
      <c r="F58" s="85"/>
      <c r="G58" s="85"/>
      <c r="H58" s="85"/>
      <c r="I58" s="85"/>
      <c r="J58" s="85"/>
      <c r="K58" s="85"/>
      <c r="L58" s="85"/>
      <c r="M58" s="85"/>
      <c r="N58" s="85"/>
      <c r="O58" s="85"/>
      <c r="P58" s="89"/>
      <c r="Q58" s="85"/>
      <c r="R58" s="85"/>
      <c r="S58" s="85"/>
      <c r="T58" s="85"/>
      <c r="U58" s="85"/>
      <c r="V58" s="85"/>
      <c r="W58" s="85"/>
      <c r="X58" s="85"/>
      <c r="Y58" s="85"/>
      <c r="Z58" s="85"/>
      <c r="AA58" s="85"/>
      <c r="AB58" s="85"/>
      <c r="AC58" s="85"/>
      <c r="AD58" s="85"/>
      <c r="AE58" s="85"/>
      <c r="AF58" s="85"/>
      <c r="AG58" s="85"/>
      <c r="AH58" s="85"/>
      <c r="AI58" s="85"/>
      <c r="AJ58" s="88">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6"/>
      <c r="C59" s="157"/>
      <c r="D59" s="158"/>
      <c r="E59" s="85"/>
      <c r="F59" s="85"/>
      <c r="G59" s="85"/>
      <c r="H59" s="85"/>
      <c r="I59" s="85"/>
      <c r="J59" s="85"/>
      <c r="K59" s="85"/>
      <c r="L59" s="85"/>
      <c r="M59" s="85"/>
      <c r="N59" s="85"/>
      <c r="O59" s="85"/>
      <c r="P59" s="89"/>
      <c r="Q59" s="85"/>
      <c r="R59" s="85"/>
      <c r="S59" s="85"/>
      <c r="T59" s="85"/>
      <c r="U59" s="85"/>
      <c r="V59" s="85"/>
      <c r="W59" s="85"/>
      <c r="X59" s="85"/>
      <c r="Y59" s="85"/>
      <c r="Z59" s="85"/>
      <c r="AA59" s="85"/>
      <c r="AB59" s="85"/>
      <c r="AC59" s="85"/>
      <c r="AD59" s="85"/>
      <c r="AE59" s="85"/>
      <c r="AF59" s="85"/>
      <c r="AG59" s="85"/>
      <c r="AH59" s="85"/>
      <c r="AI59" s="85"/>
      <c r="AJ59" s="88">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17" t="s">
        <v>98</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8">
        <f t="shared" ref="AJ60:AL60" si="6">SUM(AJ8:AJ59)</f>
        <v>13</v>
      </c>
      <c r="AK60" s="88">
        <f t="shared" si="6"/>
        <v>5</v>
      </c>
      <c r="AL60" s="88">
        <f t="shared" si="6"/>
        <v>32</v>
      </c>
      <c r="AM60" s="88" t="s">
        <v>99</v>
      </c>
      <c r="AN60" s="88" t="s">
        <v>100</v>
      </c>
      <c r="AO60" s="88" t="s">
        <v>101</v>
      </c>
      <c r="AP60" s="64"/>
      <c r="AQ60" s="64"/>
      <c r="AR60" s="76"/>
      <c r="AS60" s="76"/>
      <c r="AT60" s="76"/>
      <c r="AU60" s="76"/>
      <c r="AV60" s="76"/>
      <c r="AW60" s="76"/>
      <c r="AX60" s="76"/>
      <c r="AY60" s="76"/>
      <c r="AZ60" s="76"/>
      <c r="BA60" s="76"/>
      <c r="BB60" s="76"/>
      <c r="BC60" s="76"/>
      <c r="BD60" s="76"/>
      <c r="BE60" s="76"/>
      <c r="BF60" s="76"/>
    </row>
    <row r="61" ht="21.0" customHeight="1">
      <c r="A61" s="118" t="s">
        <v>102</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8"/>
      <c r="AN61" s="88"/>
      <c r="AO61" s="88"/>
      <c r="AP61" s="64"/>
      <c r="AQ61" s="64"/>
      <c r="AR61" s="76"/>
      <c r="AS61" s="76"/>
      <c r="AT61" s="76"/>
      <c r="AU61" s="76"/>
      <c r="AV61" s="76"/>
      <c r="AW61" s="76"/>
      <c r="AX61" s="76"/>
      <c r="AY61" s="76"/>
      <c r="AZ61" s="76"/>
      <c r="BA61" s="76"/>
      <c r="BB61" s="76"/>
      <c r="BC61" s="76"/>
      <c r="BD61" s="76"/>
      <c r="BE61" s="76"/>
      <c r="BF61" s="76"/>
    </row>
    <row r="62" ht="18.0" customHeight="1">
      <c r="A62" s="119"/>
      <c r="B62" s="119"/>
      <c r="C62" s="120"/>
      <c r="E62" s="65"/>
      <c r="F62" s="65"/>
      <c r="G62" s="65"/>
      <c r="H62" s="121"/>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20"/>
      <c r="D63" s="65"/>
      <c r="E63" s="65"/>
      <c r="F63" s="65"/>
      <c r="G63" s="65"/>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20"/>
      <c r="D64" s="65"/>
      <c r="E64" s="65"/>
      <c r="F64" s="65"/>
      <c r="G64" s="65"/>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20"/>
      <c r="E65" s="65"/>
      <c r="F65" s="65"/>
      <c r="G65" s="65"/>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20"/>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20"/>
      <c r="F67" s="65"/>
      <c r="G67" s="65"/>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20"/>
      <c r="E68" s="65"/>
      <c r="F68" s="65"/>
      <c r="G68" s="65"/>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50 F6:G59 H6:I50 J6:J59 K6:L50 M6:N59 O6:P50 Q6:AI59">
    <cfRule type="expression" dxfId="0" priority="3">
      <formula>IF(E$6="CN",1,0)</formula>
    </cfRule>
  </conditionalFormatting>
  <conditionalFormatting sqref="E6:G59 H6:H50 I6:N59 O6:P50 Q6:AI59">
    <cfRule type="expression" dxfId="1" priority="4">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2.355103040011E12</v>
      </c>
      <c r="C7" s="83" t="s">
        <v>259</v>
      </c>
      <c r="D7" s="84" t="s">
        <v>105</v>
      </c>
      <c r="E7" s="85"/>
      <c r="F7" s="85"/>
      <c r="G7" s="85"/>
      <c r="H7" s="85"/>
      <c r="I7" s="85"/>
      <c r="J7" s="87"/>
      <c r="K7" s="85"/>
      <c r="L7" s="85"/>
      <c r="M7" s="85"/>
      <c r="N7" s="85"/>
      <c r="O7" s="87"/>
      <c r="P7" s="89"/>
      <c r="Q7" s="85"/>
      <c r="R7" s="87"/>
      <c r="S7" s="85"/>
      <c r="T7" s="85"/>
      <c r="U7" s="85"/>
      <c r="V7" s="85"/>
      <c r="W7" s="85"/>
      <c r="X7" s="85"/>
      <c r="Y7" s="87"/>
      <c r="Z7" s="85"/>
      <c r="AA7" s="85"/>
      <c r="AB7" s="85"/>
      <c r="AC7" s="85"/>
      <c r="AD7" s="87"/>
      <c r="AE7" s="85"/>
      <c r="AF7" s="85"/>
      <c r="AG7" s="85"/>
      <c r="AH7" s="85"/>
      <c r="AI7" s="85"/>
      <c r="AJ7" s="88">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2.355202250002E12</v>
      </c>
      <c r="C8" s="162" t="s">
        <v>260</v>
      </c>
      <c r="D8" s="163" t="s">
        <v>51</v>
      </c>
      <c r="E8" s="85"/>
      <c r="F8" s="85"/>
      <c r="G8" s="85"/>
      <c r="H8" s="85"/>
      <c r="I8" s="87"/>
      <c r="J8" s="85"/>
      <c r="K8" s="87"/>
      <c r="L8" s="85"/>
      <c r="M8" s="85"/>
      <c r="N8" s="87"/>
      <c r="O8" s="85"/>
      <c r="P8" s="89"/>
      <c r="Q8" s="85"/>
      <c r="R8" s="85"/>
      <c r="S8" s="85"/>
      <c r="T8" s="85"/>
      <c r="U8" s="85"/>
      <c r="V8" s="85"/>
      <c r="W8" s="85"/>
      <c r="X8" s="85"/>
      <c r="Y8" s="85"/>
      <c r="Z8" s="87"/>
      <c r="AA8" s="85"/>
      <c r="AB8" s="85"/>
      <c r="AC8" s="85"/>
      <c r="AD8" s="85"/>
      <c r="AE8" s="87"/>
      <c r="AF8" s="87"/>
      <c r="AG8" s="87"/>
      <c r="AH8" s="85"/>
      <c r="AI8" s="85"/>
      <c r="AJ8" s="88">
        <f t="shared" si="3"/>
        <v>0</v>
      </c>
      <c r="AK8" s="9">
        <f t="shared" si="4"/>
        <v>0</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2.354801050002E12</v>
      </c>
      <c r="C9" s="83" t="s">
        <v>146</v>
      </c>
      <c r="D9" s="84" t="s">
        <v>54</v>
      </c>
      <c r="E9" s="85"/>
      <c r="F9" s="85"/>
      <c r="G9" s="85"/>
      <c r="H9" s="85"/>
      <c r="I9" s="85"/>
      <c r="J9" s="85"/>
      <c r="K9" s="85"/>
      <c r="L9" s="85"/>
      <c r="M9" s="85"/>
      <c r="N9" s="85"/>
      <c r="O9" s="85"/>
      <c r="P9" s="89"/>
      <c r="Q9" s="85"/>
      <c r="R9" s="85"/>
      <c r="S9" s="85"/>
      <c r="T9" s="85"/>
      <c r="U9" s="85"/>
      <c r="V9" s="85"/>
      <c r="W9" s="85"/>
      <c r="X9" s="85"/>
      <c r="Y9" s="85"/>
      <c r="Z9" s="85"/>
      <c r="AA9" s="85"/>
      <c r="AB9" s="87"/>
      <c r="AC9" s="85"/>
      <c r="AD9" s="87"/>
      <c r="AE9" s="85"/>
      <c r="AF9" s="85"/>
      <c r="AG9" s="85"/>
      <c r="AH9" s="85"/>
      <c r="AI9" s="85"/>
      <c r="AJ9" s="88">
        <f t="shared" si="3"/>
        <v>0</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42">
        <v>2.355103050001E12</v>
      </c>
      <c r="C10" s="143" t="s">
        <v>261</v>
      </c>
      <c r="D10" s="164" t="s">
        <v>54</v>
      </c>
      <c r="E10" s="87"/>
      <c r="F10" s="85"/>
      <c r="G10" s="85"/>
      <c r="H10" s="85"/>
      <c r="I10" s="85"/>
      <c r="J10" s="85"/>
      <c r="K10" s="85"/>
      <c r="L10" s="85"/>
      <c r="M10" s="85"/>
      <c r="N10" s="85"/>
      <c r="O10" s="85"/>
      <c r="P10" s="89"/>
      <c r="Q10" s="85"/>
      <c r="R10" s="85"/>
      <c r="S10" s="85"/>
      <c r="T10" s="85"/>
      <c r="U10" s="85"/>
      <c r="V10" s="85"/>
      <c r="W10" s="85"/>
      <c r="X10" s="85"/>
      <c r="Y10" s="87"/>
      <c r="Z10" s="85"/>
      <c r="AA10" s="87"/>
      <c r="AB10" s="87"/>
      <c r="AC10" s="85"/>
      <c r="AD10" s="85"/>
      <c r="AE10" s="87"/>
      <c r="AF10" s="87"/>
      <c r="AG10" s="87"/>
      <c r="AH10" s="85"/>
      <c r="AI10" s="85"/>
      <c r="AJ10" s="88">
        <f t="shared" si="3"/>
        <v>0</v>
      </c>
      <c r="AK10" s="9">
        <f t="shared" si="4"/>
        <v>0</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42">
        <v>2.354801050011E12</v>
      </c>
      <c r="C11" s="143" t="s">
        <v>262</v>
      </c>
      <c r="D11" s="164" t="s">
        <v>54</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5"/>
      <c r="AE11" s="85"/>
      <c r="AF11" s="87"/>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42">
        <v>2.354801050006E12</v>
      </c>
      <c r="C12" s="143" t="s">
        <v>263</v>
      </c>
      <c r="D12" s="164" t="s">
        <v>56</v>
      </c>
      <c r="E12" s="85"/>
      <c r="F12" s="87" t="s">
        <v>48</v>
      </c>
      <c r="G12" s="85"/>
      <c r="H12" s="85"/>
      <c r="I12" s="85"/>
      <c r="J12" s="87"/>
      <c r="K12" s="85"/>
      <c r="L12" s="85"/>
      <c r="M12" s="87" t="s">
        <v>48</v>
      </c>
      <c r="N12" s="85"/>
      <c r="O12" s="87"/>
      <c r="P12" s="89"/>
      <c r="Q12" s="87"/>
      <c r="R12" s="85"/>
      <c r="S12" s="85"/>
      <c r="T12" s="85"/>
      <c r="U12" s="85"/>
      <c r="V12" s="87"/>
      <c r="W12" s="87"/>
      <c r="X12" s="85"/>
      <c r="Y12" s="85"/>
      <c r="Z12" s="87"/>
      <c r="AA12" s="85"/>
      <c r="AB12" s="85"/>
      <c r="AC12" s="85"/>
      <c r="AD12" s="85"/>
      <c r="AE12" s="85"/>
      <c r="AF12" s="85"/>
      <c r="AG12" s="85"/>
      <c r="AH12" s="85"/>
      <c r="AI12" s="85"/>
      <c r="AJ12" s="88">
        <f t="shared" si="3"/>
        <v>0</v>
      </c>
      <c r="AK12" s="9">
        <f t="shared" si="4"/>
        <v>2</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42">
        <v>2.354801050001E12</v>
      </c>
      <c r="C13" s="143" t="s">
        <v>264</v>
      </c>
      <c r="D13" s="164" t="s">
        <v>56</v>
      </c>
      <c r="E13" s="85"/>
      <c r="F13" s="85"/>
      <c r="G13" s="85"/>
      <c r="H13" s="85"/>
      <c r="I13" s="85"/>
      <c r="J13" s="85"/>
      <c r="K13" s="85"/>
      <c r="L13" s="85"/>
      <c r="M13" s="85"/>
      <c r="N13" s="85"/>
      <c r="O13" s="85"/>
      <c r="P13" s="89"/>
      <c r="Q13" s="85"/>
      <c r="R13" s="85"/>
      <c r="S13" s="87"/>
      <c r="T13" s="85"/>
      <c r="U13" s="85"/>
      <c r="V13" s="85"/>
      <c r="W13" s="85"/>
      <c r="X13" s="87"/>
      <c r="Y13" s="85"/>
      <c r="Z13" s="85"/>
      <c r="AA13" s="85"/>
      <c r="AB13" s="85"/>
      <c r="AC13" s="85"/>
      <c r="AD13" s="87"/>
      <c r="AE13" s="87"/>
      <c r="AF13" s="87"/>
      <c r="AG13" s="87"/>
      <c r="AH13" s="85"/>
      <c r="AI13" s="85"/>
      <c r="AJ13" s="88">
        <f t="shared" si="3"/>
        <v>0</v>
      </c>
      <c r="AK13" s="9">
        <f t="shared" si="4"/>
        <v>0</v>
      </c>
      <c r="AL13" s="9">
        <f t="shared" si="5"/>
        <v>0</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42">
        <v>2.355103040012E12</v>
      </c>
      <c r="C14" s="159" t="s">
        <v>265</v>
      </c>
      <c r="D14" s="164" t="s">
        <v>110</v>
      </c>
      <c r="E14" s="85"/>
      <c r="F14" s="85"/>
      <c r="G14" s="85"/>
      <c r="H14" s="85"/>
      <c r="I14" s="85"/>
      <c r="J14" s="85"/>
      <c r="K14" s="85"/>
      <c r="L14" s="85"/>
      <c r="M14" s="85"/>
      <c r="N14" s="85"/>
      <c r="O14" s="85"/>
      <c r="P14" s="86"/>
      <c r="Q14" s="85"/>
      <c r="R14" s="85"/>
      <c r="S14" s="85"/>
      <c r="T14" s="85"/>
      <c r="U14" s="85"/>
      <c r="V14" s="85"/>
      <c r="W14" s="85"/>
      <c r="X14" s="85"/>
      <c r="Y14" s="85"/>
      <c r="Z14" s="85"/>
      <c r="AA14" s="85"/>
      <c r="AB14" s="85"/>
      <c r="AC14" s="85"/>
      <c r="AD14" s="85"/>
      <c r="AE14" s="85"/>
      <c r="AF14" s="85"/>
      <c r="AG14" s="85"/>
      <c r="AH14" s="85"/>
      <c r="AI14" s="85"/>
      <c r="AJ14" s="88">
        <f t="shared" si="3"/>
        <v>0</v>
      </c>
      <c r="AK14" s="9">
        <f t="shared" si="4"/>
        <v>0</v>
      </c>
      <c r="AL14" s="9">
        <f t="shared" si="5"/>
        <v>0</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42">
        <v>2.355103040007E12</v>
      </c>
      <c r="C15" s="143" t="s">
        <v>266</v>
      </c>
      <c r="D15" s="164" t="s">
        <v>110</v>
      </c>
      <c r="E15" s="85"/>
      <c r="F15" s="85"/>
      <c r="G15" s="85"/>
      <c r="H15" s="85"/>
      <c r="I15" s="85"/>
      <c r="J15" s="85"/>
      <c r="K15" s="85"/>
      <c r="L15" s="85"/>
      <c r="M15" s="85"/>
      <c r="N15" s="85"/>
      <c r="O15" s="85"/>
      <c r="P15" s="89"/>
      <c r="Q15" s="85"/>
      <c r="R15" s="85"/>
      <c r="S15" s="85"/>
      <c r="T15" s="85"/>
      <c r="U15" s="85"/>
      <c r="V15" s="85"/>
      <c r="W15" s="85"/>
      <c r="X15" s="85"/>
      <c r="Y15" s="85"/>
      <c r="Z15" s="85"/>
      <c r="AA15" s="85"/>
      <c r="AB15" s="87"/>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42">
        <v>2.355102160002E12</v>
      </c>
      <c r="C16" s="143" t="s">
        <v>267</v>
      </c>
      <c r="D16" s="164" t="s">
        <v>149</v>
      </c>
      <c r="E16" s="87" t="s">
        <v>48</v>
      </c>
      <c r="F16" s="85"/>
      <c r="G16" s="85"/>
      <c r="H16" s="85"/>
      <c r="I16" s="85"/>
      <c r="J16" s="87"/>
      <c r="K16" s="85"/>
      <c r="L16" s="85"/>
      <c r="M16" s="85"/>
      <c r="N16" s="85"/>
      <c r="O16" s="85"/>
      <c r="P16" s="89"/>
      <c r="Q16" s="87"/>
      <c r="R16" s="87"/>
      <c r="S16" s="87"/>
      <c r="T16" s="85"/>
      <c r="U16" s="87"/>
      <c r="V16" s="85"/>
      <c r="W16" s="87"/>
      <c r="X16" s="87"/>
      <c r="Y16" s="87"/>
      <c r="Z16" s="85"/>
      <c r="AA16" s="87"/>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42">
        <v>2.354801050005E12</v>
      </c>
      <c r="C17" s="143" t="s">
        <v>268</v>
      </c>
      <c r="D17" s="164" t="s">
        <v>269</v>
      </c>
      <c r="E17" s="85"/>
      <c r="F17" s="85"/>
      <c r="G17" s="85"/>
      <c r="H17" s="85"/>
      <c r="I17" s="85"/>
      <c r="J17" s="85"/>
      <c r="K17" s="85"/>
      <c r="L17" s="85"/>
      <c r="M17" s="85"/>
      <c r="N17" s="85"/>
      <c r="O17" s="85"/>
      <c r="P17" s="86"/>
      <c r="Q17" s="87"/>
      <c r="R17" s="85"/>
      <c r="S17" s="85"/>
      <c r="T17" s="85"/>
      <c r="U17" s="85"/>
      <c r="V17" s="87"/>
      <c r="W17" s="85"/>
      <c r="X17" s="87"/>
      <c r="Y17" s="85"/>
      <c r="Z17" s="85"/>
      <c r="AA17" s="85"/>
      <c r="AB17" s="87"/>
      <c r="AC17" s="85"/>
      <c r="AD17" s="87"/>
      <c r="AE17" s="85"/>
      <c r="AF17" s="85"/>
      <c r="AG17" s="85"/>
      <c r="AH17" s="85"/>
      <c r="AI17" s="85"/>
      <c r="AJ17" s="88">
        <f t="shared" si="3"/>
        <v>0</v>
      </c>
      <c r="AK17" s="9">
        <f t="shared" si="4"/>
        <v>0</v>
      </c>
      <c r="AL17" s="9">
        <f t="shared" si="5"/>
        <v>0</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2.355103040004E12</v>
      </c>
      <c r="C18" s="104" t="s">
        <v>265</v>
      </c>
      <c r="D18" s="84" t="s">
        <v>270</v>
      </c>
      <c r="E18" s="85"/>
      <c r="F18" s="85"/>
      <c r="G18" s="85"/>
      <c r="H18" s="85"/>
      <c r="I18" s="85"/>
      <c r="J18" s="85"/>
      <c r="K18" s="85"/>
      <c r="L18" s="85"/>
      <c r="M18" s="85"/>
      <c r="N18" s="85"/>
      <c r="O18" s="85"/>
      <c r="P18" s="89"/>
      <c r="Q18" s="85"/>
      <c r="R18" s="85"/>
      <c r="S18" s="85"/>
      <c r="T18" s="85"/>
      <c r="U18" s="87"/>
      <c r="V18" s="85"/>
      <c r="W18" s="85"/>
      <c r="X18" s="85"/>
      <c r="Y18" s="85"/>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2.355103050005E12</v>
      </c>
      <c r="C19" s="83" t="s">
        <v>271</v>
      </c>
      <c r="D19" s="84" t="s">
        <v>63</v>
      </c>
      <c r="E19" s="85"/>
      <c r="F19" s="85"/>
      <c r="G19" s="85"/>
      <c r="H19" s="85"/>
      <c r="I19" s="85"/>
      <c r="J19" s="87"/>
      <c r="K19" s="85"/>
      <c r="L19" s="85"/>
      <c r="M19" s="85"/>
      <c r="N19" s="85"/>
      <c r="O19" s="85"/>
      <c r="P19" s="89"/>
      <c r="Q19" s="85"/>
      <c r="R19" s="85"/>
      <c r="S19" s="85"/>
      <c r="T19" s="85"/>
      <c r="U19" s="85"/>
      <c r="V19" s="85"/>
      <c r="W19" s="85"/>
      <c r="X19" s="87"/>
      <c r="Y19" s="87"/>
      <c r="Z19" s="85"/>
      <c r="AA19" s="85"/>
      <c r="AB19" s="85"/>
      <c r="AC19" s="85"/>
      <c r="AD19" s="85"/>
      <c r="AE19" s="85"/>
      <c r="AF19" s="87"/>
      <c r="AG19" s="85"/>
      <c r="AH19" s="85"/>
      <c r="AI19" s="85"/>
      <c r="AJ19" s="88">
        <f t="shared" si="3"/>
        <v>0</v>
      </c>
      <c r="AK19" s="9">
        <f t="shared" si="4"/>
        <v>0</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2.354801050004E12</v>
      </c>
      <c r="C20" s="83" t="s">
        <v>272</v>
      </c>
      <c r="D20" s="84" t="s">
        <v>273</v>
      </c>
      <c r="E20" s="85"/>
      <c r="F20" s="85"/>
      <c r="G20" s="85"/>
      <c r="H20" s="85"/>
      <c r="I20" s="85"/>
      <c r="J20" s="85"/>
      <c r="K20" s="85"/>
      <c r="L20" s="85"/>
      <c r="M20" s="85"/>
      <c r="N20" s="85"/>
      <c r="O20" s="85"/>
      <c r="P20" s="89"/>
      <c r="Q20" s="85"/>
      <c r="R20" s="85"/>
      <c r="S20" s="85"/>
      <c r="T20" s="85"/>
      <c r="U20" s="85"/>
      <c r="V20" s="87"/>
      <c r="W20" s="85"/>
      <c r="X20" s="85"/>
      <c r="Y20" s="85"/>
      <c r="Z20" s="85"/>
      <c r="AA20" s="85"/>
      <c r="AB20" s="85"/>
      <c r="AC20" s="85"/>
      <c r="AD20" s="85"/>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81">
        <v>15.0</v>
      </c>
      <c r="B21" s="103">
        <v>2.355202250001E12</v>
      </c>
      <c r="C21" s="83" t="s">
        <v>147</v>
      </c>
      <c r="D21" s="84" t="s">
        <v>274</v>
      </c>
      <c r="E21" s="85"/>
      <c r="F21" s="85"/>
      <c r="G21" s="85"/>
      <c r="H21" s="85"/>
      <c r="I21" s="85"/>
      <c r="J21" s="85"/>
      <c r="K21" s="85"/>
      <c r="L21" s="85"/>
      <c r="M21" s="85"/>
      <c r="N21" s="85"/>
      <c r="O21" s="85"/>
      <c r="P21" s="86"/>
      <c r="Q21" s="85"/>
      <c r="R21" s="85"/>
      <c r="S21" s="85"/>
      <c r="T21" s="85"/>
      <c r="U21" s="85"/>
      <c r="V21" s="85"/>
      <c r="W21" s="85"/>
      <c r="X21" s="87"/>
      <c r="Y21" s="85"/>
      <c r="Z21" s="85"/>
      <c r="AA21" s="85"/>
      <c r="AB21" s="85"/>
      <c r="AC21" s="85"/>
      <c r="AD21" s="85"/>
      <c r="AE21" s="85"/>
      <c r="AF21" s="85"/>
      <c r="AG21" s="85"/>
      <c r="AH21" s="85"/>
      <c r="AI21" s="85"/>
      <c r="AJ21" s="88">
        <f t="shared" si="3"/>
        <v>0</v>
      </c>
      <c r="AK21" s="9">
        <f t="shared" si="4"/>
        <v>0</v>
      </c>
      <c r="AL21" s="9">
        <f t="shared" si="5"/>
        <v>0</v>
      </c>
      <c r="AM21" s="91"/>
      <c r="AN21" s="91"/>
      <c r="AO21" s="64"/>
      <c r="AP21" s="76"/>
      <c r="AQ21" s="76"/>
      <c r="AR21" s="76"/>
      <c r="AS21" s="76"/>
      <c r="AT21" s="76"/>
      <c r="AU21" s="76"/>
      <c r="AV21" s="76"/>
      <c r="AW21" s="76"/>
      <c r="AX21" s="76"/>
      <c r="AY21" s="76"/>
      <c r="AZ21" s="76"/>
      <c r="BA21" s="76"/>
      <c r="BB21" s="76"/>
      <c r="BC21" s="76"/>
      <c r="BD21" s="76"/>
      <c r="BE21" s="76"/>
      <c r="BF21" s="76"/>
    </row>
    <row r="22" ht="21.0" customHeight="1">
      <c r="A22" s="81">
        <v>16.0</v>
      </c>
      <c r="B22" s="103">
        <v>2.354801050003E12</v>
      </c>
      <c r="C22" s="83" t="s">
        <v>275</v>
      </c>
      <c r="D22" s="84" t="s">
        <v>276</v>
      </c>
      <c r="E22" s="85"/>
      <c r="F22" s="85"/>
      <c r="G22" s="85"/>
      <c r="H22" s="85"/>
      <c r="I22" s="85"/>
      <c r="J22" s="85"/>
      <c r="K22" s="85"/>
      <c r="L22" s="85"/>
      <c r="M22" s="85"/>
      <c r="N22" s="85"/>
      <c r="O22" s="85"/>
      <c r="P22" s="89"/>
      <c r="Q22" s="85"/>
      <c r="R22" s="87"/>
      <c r="S22" s="85"/>
      <c r="T22" s="85"/>
      <c r="U22" s="85"/>
      <c r="V22" s="85"/>
      <c r="W22" s="85"/>
      <c r="X22" s="85"/>
      <c r="Y22" s="85"/>
      <c r="Z22" s="85"/>
      <c r="AA22" s="85"/>
      <c r="AB22" s="87"/>
      <c r="AC22" s="85"/>
      <c r="AD22" s="85"/>
      <c r="AE22" s="85"/>
      <c r="AF22" s="85"/>
      <c r="AG22" s="87"/>
      <c r="AH22" s="85"/>
      <c r="AI22" s="85"/>
      <c r="AJ22" s="88">
        <f t="shared" si="3"/>
        <v>0</v>
      </c>
      <c r="AK22" s="9">
        <f t="shared" si="4"/>
        <v>0</v>
      </c>
      <c r="AL22" s="9">
        <f t="shared" si="5"/>
        <v>0</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2.354801050012E12</v>
      </c>
      <c r="C23" s="83" t="s">
        <v>277</v>
      </c>
      <c r="D23" s="84" t="s">
        <v>276</v>
      </c>
      <c r="E23" s="85"/>
      <c r="F23" s="85"/>
      <c r="G23" s="85"/>
      <c r="H23" s="85"/>
      <c r="I23" s="87" t="s">
        <v>48</v>
      </c>
      <c r="J23" s="85"/>
      <c r="K23" s="85"/>
      <c r="L23" s="85"/>
      <c r="M23" s="85"/>
      <c r="N23" s="85"/>
      <c r="O23" s="85"/>
      <c r="P23" s="89"/>
      <c r="Q23" s="85"/>
      <c r="R23" s="85"/>
      <c r="S23" s="85"/>
      <c r="T23" s="85"/>
      <c r="U23" s="85"/>
      <c r="V23" s="85"/>
      <c r="W23" s="85"/>
      <c r="X23" s="85"/>
      <c r="Y23" s="87"/>
      <c r="Z23" s="85"/>
      <c r="AA23" s="85"/>
      <c r="AB23" s="85"/>
      <c r="AC23" s="85"/>
      <c r="AD23" s="87"/>
      <c r="AE23" s="85"/>
      <c r="AF23" s="87"/>
      <c r="AG23" s="85"/>
      <c r="AH23" s="85"/>
      <c r="AI23" s="85"/>
      <c r="AJ23" s="88">
        <f t="shared" si="3"/>
        <v>0</v>
      </c>
      <c r="AK23" s="9">
        <f t="shared" si="4"/>
        <v>1</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2.35510304001E12</v>
      </c>
      <c r="C24" s="104" t="s">
        <v>139</v>
      </c>
      <c r="D24" s="84" t="s">
        <v>244</v>
      </c>
      <c r="E24" s="85"/>
      <c r="F24" s="85"/>
      <c r="G24" s="85"/>
      <c r="H24" s="85"/>
      <c r="I24" s="87"/>
      <c r="J24" s="85"/>
      <c r="K24" s="85"/>
      <c r="L24" s="85"/>
      <c r="M24" s="85"/>
      <c r="N24" s="85"/>
      <c r="O24" s="85"/>
      <c r="P24" s="86" t="s">
        <v>48</v>
      </c>
      <c r="Q24" s="85"/>
      <c r="R24" s="85"/>
      <c r="S24" s="85"/>
      <c r="T24" s="85"/>
      <c r="U24" s="85"/>
      <c r="V24" s="85"/>
      <c r="W24" s="85"/>
      <c r="X24" s="85"/>
      <c r="Y24" s="85"/>
      <c r="Z24" s="85"/>
      <c r="AA24" s="85"/>
      <c r="AB24" s="85"/>
      <c r="AC24" s="85"/>
      <c r="AD24" s="85"/>
      <c r="AE24" s="85"/>
      <c r="AF24" s="85"/>
      <c r="AG24" s="85"/>
      <c r="AH24" s="85"/>
      <c r="AI24" s="85"/>
      <c r="AJ24" s="88">
        <f t="shared" si="3"/>
        <v>0</v>
      </c>
      <c r="AK24" s="9">
        <f t="shared" si="4"/>
        <v>1</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2.355103040002E12</v>
      </c>
      <c r="C25" s="162" t="s">
        <v>278</v>
      </c>
      <c r="D25" s="163" t="s">
        <v>81</v>
      </c>
      <c r="E25" s="87" t="s">
        <v>48</v>
      </c>
      <c r="F25" s="85"/>
      <c r="G25" s="87" t="s">
        <v>47</v>
      </c>
      <c r="H25" s="85"/>
      <c r="I25" s="87" t="s">
        <v>48</v>
      </c>
      <c r="J25" s="85"/>
      <c r="K25" s="85"/>
      <c r="L25" s="85"/>
      <c r="M25" s="85"/>
      <c r="N25" s="85"/>
      <c r="O25" s="85"/>
      <c r="P25" s="86"/>
      <c r="Q25" s="85"/>
      <c r="R25" s="85"/>
      <c r="S25" s="105"/>
      <c r="T25" s="85"/>
      <c r="U25" s="87"/>
      <c r="V25" s="85"/>
      <c r="W25" s="87"/>
      <c r="X25" s="85"/>
      <c r="Y25" s="87"/>
      <c r="Z25" s="85"/>
      <c r="AA25" s="85"/>
      <c r="AB25" s="85"/>
      <c r="AC25" s="85"/>
      <c r="AD25" s="87"/>
      <c r="AE25" s="85"/>
      <c r="AF25" s="85"/>
      <c r="AG25" s="85"/>
      <c r="AH25" s="85"/>
      <c r="AI25" s="85"/>
      <c r="AJ25" s="88">
        <f t="shared" si="3"/>
        <v>1</v>
      </c>
      <c r="AK25" s="9">
        <f t="shared" si="4"/>
        <v>1</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2.355103040008E12</v>
      </c>
      <c r="C26" s="83" t="s">
        <v>279</v>
      </c>
      <c r="D26" s="84" t="s">
        <v>280</v>
      </c>
      <c r="E26" s="87"/>
      <c r="F26" s="85"/>
      <c r="G26" s="85"/>
      <c r="H26" s="85"/>
      <c r="I26" s="87"/>
      <c r="J26" s="87"/>
      <c r="K26" s="87"/>
      <c r="L26" s="85"/>
      <c r="M26" s="85"/>
      <c r="N26" s="85"/>
      <c r="O26" s="85"/>
      <c r="P26" s="86" t="s">
        <v>47</v>
      </c>
      <c r="Q26" s="85"/>
      <c r="R26" s="85"/>
      <c r="S26" s="145"/>
      <c r="T26" s="107"/>
      <c r="U26" s="107"/>
      <c r="V26" s="107"/>
      <c r="W26" s="107"/>
      <c r="X26" s="107"/>
      <c r="Y26" s="107"/>
      <c r="Z26" s="107"/>
      <c r="AA26" s="107"/>
      <c r="AB26" s="107"/>
      <c r="AC26" s="107"/>
      <c r="AD26" s="126"/>
      <c r="AE26" s="126"/>
      <c r="AF26" s="126"/>
      <c r="AG26" s="107"/>
      <c r="AH26" s="107"/>
      <c r="AI26" s="107"/>
      <c r="AJ26" s="88">
        <f t="shared" si="3"/>
        <v>1</v>
      </c>
      <c r="AK26" s="9">
        <f t="shared" si="4"/>
        <v>0</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2.355103040009E12</v>
      </c>
      <c r="C27" s="162" t="s">
        <v>281</v>
      </c>
      <c r="D27" s="163" t="s">
        <v>249</v>
      </c>
      <c r="E27" s="85"/>
      <c r="F27" s="85"/>
      <c r="G27" s="85"/>
      <c r="H27" s="85"/>
      <c r="I27" s="85"/>
      <c r="J27" s="85"/>
      <c r="K27" s="85"/>
      <c r="L27" s="85"/>
      <c r="M27" s="85"/>
      <c r="N27" s="85"/>
      <c r="O27" s="87"/>
      <c r="P27" s="89"/>
      <c r="Q27" s="87"/>
      <c r="R27" s="105"/>
      <c r="S27" s="137"/>
      <c r="T27" s="85"/>
      <c r="U27" s="85"/>
      <c r="V27" s="126"/>
      <c r="W27" s="107"/>
      <c r="X27" s="107"/>
      <c r="Y27" s="126"/>
      <c r="Z27" s="107"/>
      <c r="AA27" s="126"/>
      <c r="AB27" s="107"/>
      <c r="AC27" s="107"/>
      <c r="AD27" s="126"/>
      <c r="AE27" s="107"/>
      <c r="AF27" s="107"/>
      <c r="AG27" s="107"/>
      <c r="AH27" s="107"/>
      <c r="AI27" s="107"/>
      <c r="AJ27" s="88">
        <f t="shared" si="3"/>
        <v>0</v>
      </c>
      <c r="AK27" s="9">
        <f t="shared" si="4"/>
        <v>0</v>
      </c>
      <c r="AL27" s="9">
        <f t="shared" si="5"/>
        <v>0</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2.354801050014E12</v>
      </c>
      <c r="C28" s="83" t="s">
        <v>282</v>
      </c>
      <c r="D28" s="84" t="s">
        <v>249</v>
      </c>
      <c r="E28" s="85"/>
      <c r="F28" s="85"/>
      <c r="G28" s="85"/>
      <c r="H28" s="85"/>
      <c r="I28" s="85"/>
      <c r="J28" s="85"/>
      <c r="K28" s="85"/>
      <c r="L28" s="85"/>
      <c r="M28" s="85"/>
      <c r="N28" s="85"/>
      <c r="O28" s="87" t="s">
        <v>47</v>
      </c>
      <c r="P28" s="86" t="s">
        <v>47</v>
      </c>
      <c r="Q28" s="87"/>
      <c r="R28" s="85"/>
      <c r="S28" s="109"/>
      <c r="T28" s="109"/>
      <c r="U28" s="109"/>
      <c r="V28" s="109"/>
      <c r="W28" s="109"/>
      <c r="X28" s="109"/>
      <c r="Y28" s="109"/>
      <c r="Z28" s="109"/>
      <c r="AA28" s="109"/>
      <c r="AB28" s="109"/>
      <c r="AC28" s="109"/>
      <c r="AD28" s="110"/>
      <c r="AE28" s="109"/>
      <c r="AF28" s="109"/>
      <c r="AG28" s="109"/>
      <c r="AH28" s="109"/>
      <c r="AI28" s="109"/>
      <c r="AJ28" s="88">
        <f t="shared" si="3"/>
        <v>2</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2.355103040003E12</v>
      </c>
      <c r="C29" s="162" t="s">
        <v>283</v>
      </c>
      <c r="D29" s="163" t="s">
        <v>133</v>
      </c>
      <c r="E29" s="85"/>
      <c r="F29" s="85"/>
      <c r="G29" s="85"/>
      <c r="H29" s="85"/>
      <c r="I29" s="85"/>
      <c r="J29" s="85"/>
      <c r="K29" s="85"/>
      <c r="L29" s="85"/>
      <c r="M29" s="85"/>
      <c r="N29" s="85"/>
      <c r="O29" s="85"/>
      <c r="P29" s="89"/>
      <c r="Q29" s="87"/>
      <c r="R29" s="87"/>
      <c r="S29" s="87"/>
      <c r="T29" s="85"/>
      <c r="U29" s="85"/>
      <c r="V29" s="85"/>
      <c r="W29" s="85"/>
      <c r="X29" s="87"/>
      <c r="Y29" s="87"/>
      <c r="Z29" s="85"/>
      <c r="AA29" s="85"/>
      <c r="AB29" s="85"/>
      <c r="AC29" s="87"/>
      <c r="AD29" s="85"/>
      <c r="AE29" s="85"/>
      <c r="AF29" s="85"/>
      <c r="AG29" s="85"/>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2.355103040005E12</v>
      </c>
      <c r="C30" s="83" t="s">
        <v>284</v>
      </c>
      <c r="D30" s="84" t="s">
        <v>285</v>
      </c>
      <c r="E30" s="85"/>
      <c r="F30" s="85"/>
      <c r="G30" s="87"/>
      <c r="H30" s="85"/>
      <c r="I30" s="85"/>
      <c r="J30" s="87"/>
      <c r="K30" s="85"/>
      <c r="L30" s="85"/>
      <c r="M30" s="85"/>
      <c r="N30" s="87"/>
      <c r="O30" s="85"/>
      <c r="P30" s="86"/>
      <c r="Q30" s="87"/>
      <c r="R30" s="87"/>
      <c r="S30" s="87"/>
      <c r="T30" s="85"/>
      <c r="U30" s="87"/>
      <c r="V30" s="87"/>
      <c r="W30" s="85"/>
      <c r="X30" s="85"/>
      <c r="Y30" s="87"/>
      <c r="Z30" s="85"/>
      <c r="AA30" s="85"/>
      <c r="AB30" s="87"/>
      <c r="AC30" s="87"/>
      <c r="AD30" s="87"/>
      <c r="AE30" s="85"/>
      <c r="AF30" s="85"/>
      <c r="AG30" s="85"/>
      <c r="AH30" s="85"/>
      <c r="AI30" s="85"/>
      <c r="AJ30" s="88">
        <f t="shared" si="3"/>
        <v>0</v>
      </c>
      <c r="AK30" s="9">
        <f t="shared" si="4"/>
        <v>0</v>
      </c>
      <c r="AL30" s="9">
        <f t="shared" si="5"/>
        <v>0</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2.355103040001E12</v>
      </c>
      <c r="C31" s="83" t="s">
        <v>264</v>
      </c>
      <c r="D31" s="84" t="s">
        <v>286</v>
      </c>
      <c r="E31" s="85"/>
      <c r="F31" s="85"/>
      <c r="G31" s="87"/>
      <c r="H31" s="85"/>
      <c r="I31" s="85"/>
      <c r="J31" s="85"/>
      <c r="K31" s="85"/>
      <c r="L31" s="85"/>
      <c r="M31" s="85"/>
      <c r="N31" s="85"/>
      <c r="O31" s="85"/>
      <c r="P31" s="86"/>
      <c r="Q31" s="85"/>
      <c r="R31" s="85"/>
      <c r="S31" s="85"/>
      <c r="T31" s="85"/>
      <c r="U31" s="85"/>
      <c r="V31" s="85"/>
      <c r="W31" s="85"/>
      <c r="X31" s="85"/>
      <c r="Y31" s="85"/>
      <c r="Z31" s="85"/>
      <c r="AA31" s="85"/>
      <c r="AB31" s="85"/>
      <c r="AC31" s="85"/>
      <c r="AD31" s="85"/>
      <c r="AE31" s="85"/>
      <c r="AF31" s="85"/>
      <c r="AG31" s="85"/>
      <c r="AH31" s="85"/>
      <c r="AI31" s="85"/>
      <c r="AJ31" s="88">
        <f t="shared" si="3"/>
        <v>0</v>
      </c>
      <c r="AK31" s="9">
        <f t="shared" si="4"/>
        <v>0</v>
      </c>
      <c r="AL31" s="9">
        <f t="shared" si="5"/>
        <v>0</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c r="C32" s="83"/>
      <c r="D32" s="84"/>
      <c r="E32" s="85"/>
      <c r="F32" s="85"/>
      <c r="G32" s="85"/>
      <c r="H32" s="85"/>
      <c r="I32" s="87"/>
      <c r="J32" s="85"/>
      <c r="K32" s="85"/>
      <c r="L32" s="87"/>
      <c r="M32" s="85"/>
      <c r="N32" s="85"/>
      <c r="O32" s="85"/>
      <c r="P32" s="86"/>
      <c r="Q32" s="85"/>
      <c r="R32" s="85"/>
      <c r="S32" s="87"/>
      <c r="T32" s="85"/>
      <c r="U32" s="85"/>
      <c r="V32" s="85"/>
      <c r="W32" s="87"/>
      <c r="X32" s="85"/>
      <c r="Y32" s="85"/>
      <c r="Z32" s="85"/>
      <c r="AA32" s="85"/>
      <c r="AB32" s="85"/>
      <c r="AC32" s="85"/>
      <c r="AD32" s="87"/>
      <c r="AE32" s="85"/>
      <c r="AF32" s="85"/>
      <c r="AG32" s="85"/>
      <c r="AH32" s="85"/>
      <c r="AI32" s="85"/>
      <c r="AJ32" s="88">
        <f t="shared" si="3"/>
        <v>0</v>
      </c>
      <c r="AK32" s="9">
        <f t="shared" si="4"/>
        <v>0</v>
      </c>
      <c r="AL32" s="9">
        <f t="shared" si="5"/>
        <v>0</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c r="C33" s="83"/>
      <c r="D33" s="84"/>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c r="C34" s="83"/>
      <c r="D34" s="84"/>
      <c r="E34" s="85"/>
      <c r="F34" s="85"/>
      <c r="G34" s="85"/>
      <c r="H34" s="85"/>
      <c r="I34" s="85"/>
      <c r="J34" s="85"/>
      <c r="K34" s="85"/>
      <c r="L34" s="85"/>
      <c r="M34" s="85"/>
      <c r="N34" s="85"/>
      <c r="O34" s="85"/>
      <c r="P34" s="89"/>
      <c r="Q34" s="85"/>
      <c r="R34" s="85"/>
      <c r="S34" s="85"/>
      <c r="T34" s="85"/>
      <c r="U34" s="85"/>
      <c r="V34" s="85"/>
      <c r="W34" s="85"/>
      <c r="X34" s="85"/>
      <c r="Y34" s="85"/>
      <c r="Z34" s="85"/>
      <c r="AA34" s="85"/>
      <c r="AB34" s="85"/>
      <c r="AC34" s="85"/>
      <c r="AD34" s="85"/>
      <c r="AE34" s="85"/>
      <c r="AF34" s="85"/>
      <c r="AG34" s="85"/>
      <c r="AH34" s="85"/>
      <c r="AI34" s="85"/>
      <c r="AJ34" s="88">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49"/>
      <c r="C35" s="115"/>
      <c r="D35" s="116"/>
      <c r="E35" s="85"/>
      <c r="F35" s="85"/>
      <c r="G35" s="87"/>
      <c r="H35" s="85"/>
      <c r="I35" s="85"/>
      <c r="J35" s="85"/>
      <c r="K35" s="85"/>
      <c r="L35" s="85"/>
      <c r="M35" s="85"/>
      <c r="N35" s="87"/>
      <c r="O35" s="85"/>
      <c r="P35" s="89"/>
      <c r="Q35" s="87"/>
      <c r="R35" s="87"/>
      <c r="S35" s="85"/>
      <c r="T35" s="85"/>
      <c r="U35" s="87"/>
      <c r="V35" s="87"/>
      <c r="W35" s="85"/>
      <c r="X35" s="87"/>
      <c r="Y35" s="87"/>
      <c r="Z35" s="85"/>
      <c r="AA35" s="85"/>
      <c r="AB35" s="85"/>
      <c r="AC35" s="87"/>
      <c r="AD35" s="85"/>
      <c r="AE35" s="85"/>
      <c r="AF35" s="85"/>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49"/>
      <c r="C36" s="115"/>
      <c r="D36" s="116"/>
      <c r="E36" s="85"/>
      <c r="F36" s="85"/>
      <c r="G36" s="85"/>
      <c r="H36" s="85"/>
      <c r="I36" s="85"/>
      <c r="J36" s="85"/>
      <c r="K36" s="85"/>
      <c r="L36" s="85"/>
      <c r="M36" s="85"/>
      <c r="N36" s="85"/>
      <c r="O36" s="85"/>
      <c r="P36" s="89"/>
      <c r="Q36" s="85"/>
      <c r="R36" s="85"/>
      <c r="S36" s="85"/>
      <c r="T36" s="85"/>
      <c r="U36" s="85"/>
      <c r="V36" s="85"/>
      <c r="W36" s="85"/>
      <c r="X36" s="85"/>
      <c r="Y36" s="85"/>
      <c r="Z36" s="85"/>
      <c r="AA36" s="85"/>
      <c r="AB36" s="85"/>
      <c r="AC36" s="85"/>
      <c r="AD36" s="85"/>
      <c r="AE36" s="85"/>
      <c r="AF36" s="85"/>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49"/>
      <c r="C37" s="150"/>
      <c r="D37" s="165"/>
      <c r="E37" s="87"/>
      <c r="F37" s="85"/>
      <c r="G37" s="87"/>
      <c r="H37" s="85"/>
      <c r="I37" s="87"/>
      <c r="J37" s="85"/>
      <c r="K37" s="85"/>
      <c r="L37" s="87"/>
      <c r="M37" s="85"/>
      <c r="N37" s="87"/>
      <c r="O37" s="85"/>
      <c r="P37" s="89"/>
      <c r="Q37" s="85"/>
      <c r="R37" s="87"/>
      <c r="S37" s="87"/>
      <c r="T37" s="85"/>
      <c r="U37" s="87"/>
      <c r="V37" s="85"/>
      <c r="W37" s="85"/>
      <c r="X37" s="85"/>
      <c r="Y37" s="87"/>
      <c r="Z37" s="87"/>
      <c r="AA37" s="85"/>
      <c r="AB37" s="87"/>
      <c r="AC37" s="85"/>
      <c r="AD37" s="85"/>
      <c r="AE37" s="85"/>
      <c r="AF37" s="85"/>
      <c r="AG37" s="85"/>
      <c r="AH37" s="85"/>
      <c r="AI37" s="85"/>
      <c r="AJ37" s="88">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49"/>
      <c r="C38" s="115"/>
      <c r="D38" s="116"/>
      <c r="E38" s="85"/>
      <c r="F38" s="85"/>
      <c r="G38" s="85"/>
      <c r="H38" s="85"/>
      <c r="I38" s="85"/>
      <c r="J38" s="85"/>
      <c r="K38" s="85"/>
      <c r="L38" s="85"/>
      <c r="M38" s="85"/>
      <c r="N38" s="85"/>
      <c r="O38" s="85"/>
      <c r="P38" s="89"/>
      <c r="Q38" s="85"/>
      <c r="R38" s="85"/>
      <c r="S38" s="85"/>
      <c r="T38" s="85"/>
      <c r="U38" s="85"/>
      <c r="V38" s="85"/>
      <c r="W38" s="85"/>
      <c r="X38" s="85"/>
      <c r="Y38" s="85"/>
      <c r="Z38" s="85"/>
      <c r="AA38" s="85"/>
      <c r="AB38" s="85"/>
      <c r="AC38" s="85"/>
      <c r="AD38" s="85"/>
      <c r="AE38" s="85"/>
      <c r="AF38" s="85"/>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49"/>
      <c r="C39" s="150"/>
      <c r="D39" s="165"/>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49"/>
      <c r="C40" s="150"/>
      <c r="D40" s="165"/>
      <c r="E40" s="112"/>
      <c r="F40" s="112"/>
      <c r="G40" s="112"/>
      <c r="H40" s="112"/>
      <c r="I40" s="113"/>
      <c r="J40" s="112"/>
      <c r="K40" s="112"/>
      <c r="L40" s="112"/>
      <c r="M40" s="112"/>
      <c r="N40" s="112"/>
      <c r="O40" s="112"/>
      <c r="P40" s="112"/>
      <c r="Q40" s="112"/>
      <c r="R40" s="112"/>
      <c r="S40" s="112"/>
      <c r="T40" s="112"/>
      <c r="U40" s="112"/>
      <c r="V40" s="112"/>
      <c r="W40" s="112"/>
      <c r="X40" s="113"/>
      <c r="Y40" s="112"/>
      <c r="Z40" s="112"/>
      <c r="AA40" s="112"/>
      <c r="AB40" s="112"/>
      <c r="AC40" s="112"/>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2"/>
      <c r="C41" s="166"/>
      <c r="D41" s="167"/>
      <c r="E41" s="113"/>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17" t="s">
        <v>98</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8">
        <f t="shared" ref="AJ42:AL42" si="6">SUM(AJ8:AJ41)</f>
        <v>4</v>
      </c>
      <c r="AK42" s="88">
        <f t="shared" si="6"/>
        <v>5</v>
      </c>
      <c r="AL42" s="88">
        <f t="shared" si="6"/>
        <v>0</v>
      </c>
      <c r="AM42" s="88" t="s">
        <v>99</v>
      </c>
      <c r="AN42" s="88" t="s">
        <v>100</v>
      </c>
      <c r="AO42" s="88" t="s">
        <v>101</v>
      </c>
      <c r="AP42" s="64"/>
      <c r="AQ42" s="64"/>
      <c r="AR42" s="76"/>
      <c r="AS42" s="76"/>
      <c r="AT42" s="76"/>
      <c r="AU42" s="76"/>
      <c r="AV42" s="76"/>
      <c r="AW42" s="76"/>
      <c r="AX42" s="76"/>
      <c r="AY42" s="76"/>
      <c r="AZ42" s="76"/>
      <c r="BA42" s="76"/>
      <c r="BB42" s="76"/>
      <c r="BC42" s="76"/>
      <c r="BD42" s="76"/>
      <c r="BE42" s="76"/>
      <c r="BF42" s="76"/>
    </row>
    <row r="43" ht="21.0" customHeight="1">
      <c r="A43" s="118" t="s">
        <v>102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8"/>
      <c r="AN43" s="88"/>
      <c r="AO43" s="88"/>
      <c r="AP43" s="64"/>
      <c r="AQ43" s="64"/>
      <c r="AR43" s="76"/>
      <c r="AS43" s="76"/>
      <c r="AT43" s="76"/>
      <c r="AU43" s="76"/>
      <c r="AV43" s="76"/>
      <c r="AW43" s="76"/>
      <c r="AX43" s="76"/>
      <c r="AY43" s="76"/>
      <c r="AZ43" s="76"/>
      <c r="BA43" s="76"/>
      <c r="BB43" s="76"/>
      <c r="BC43" s="76"/>
      <c r="BD43" s="76"/>
      <c r="BE43" s="76"/>
      <c r="BF43" s="76"/>
    </row>
    <row r="44" ht="18.0" customHeight="1">
      <c r="A44" s="119"/>
      <c r="B44" s="119"/>
      <c r="C44" s="120"/>
      <c r="E44" s="65"/>
      <c r="F44" s="65"/>
      <c r="G44" s="65"/>
      <c r="H44" s="121"/>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20"/>
      <c r="D45" s="65"/>
      <c r="E45" s="65"/>
      <c r="F45" s="65"/>
      <c r="G45" s="65"/>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20"/>
      <c r="D46" s="65"/>
      <c r="E46" s="65"/>
      <c r="F46" s="65"/>
      <c r="G46" s="65"/>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20"/>
      <c r="E47" s="65"/>
      <c r="F47" s="65"/>
      <c r="G47" s="65"/>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20"/>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20"/>
      <c r="F49" s="65"/>
      <c r="G49" s="65"/>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37</v>
      </c>
      <c r="Q1" s="64" t="s">
        <v>38</v>
      </c>
      <c r="AM1" s="65"/>
      <c r="AN1" s="65"/>
      <c r="AO1" s="65"/>
      <c r="AP1" s="65"/>
      <c r="AQ1" s="65"/>
      <c r="AR1" s="65"/>
      <c r="AS1" s="65"/>
      <c r="AT1" s="65"/>
      <c r="AU1" s="65"/>
      <c r="AV1" s="65"/>
      <c r="AW1" s="65"/>
      <c r="AX1" s="65"/>
      <c r="AY1" s="65"/>
      <c r="AZ1" s="65"/>
      <c r="BA1" s="65"/>
      <c r="BB1" s="65"/>
      <c r="BC1" s="65"/>
      <c r="BD1" s="65"/>
      <c r="BE1" s="65"/>
      <c r="BF1" s="65"/>
    </row>
    <row r="2" ht="22.5" customHeight="1">
      <c r="A2" s="64" t="s">
        <v>39</v>
      </c>
      <c r="Q2" s="64" t="s">
        <v>40</v>
      </c>
      <c r="AM2" s="65"/>
      <c r="AN2" s="65"/>
      <c r="AO2" s="65"/>
      <c r="AP2" s="65"/>
      <c r="AQ2" s="65"/>
      <c r="AR2" s="65"/>
      <c r="AS2" s="65"/>
      <c r="AT2" s="65"/>
      <c r="AU2" s="65"/>
      <c r="AV2" s="65"/>
      <c r="AW2" s="65"/>
      <c r="AX2" s="65"/>
      <c r="AY2" s="65"/>
      <c r="AZ2" s="65"/>
      <c r="BA2" s="65"/>
      <c r="BB2" s="65"/>
      <c r="BC2" s="65"/>
      <c r="BD2" s="65"/>
      <c r="BE2" s="65"/>
      <c r="BF2" s="65"/>
    </row>
    <row r="3" ht="31.5" customHeight="1">
      <c r="A3" s="66" t="s">
        <v>287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42</v>
      </c>
      <c r="J4" s="70"/>
      <c r="K4" s="70"/>
      <c r="L4" s="70"/>
      <c r="M4" s="71">
        <v>4.0</v>
      </c>
      <c r="N4" s="70"/>
      <c r="O4" s="69" t="s">
        <v>43</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44</v>
      </c>
      <c r="B5" s="72" t="s">
        <v>45</v>
      </c>
      <c r="C5" s="73" t="s">
        <v>46</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47</v>
      </c>
      <c r="AK5" s="75" t="s">
        <v>48</v>
      </c>
      <c r="AL5" s="75" t="s">
        <v>49</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03">
        <v>2.354802090001E12</v>
      </c>
      <c r="C7" s="162" t="s">
        <v>288</v>
      </c>
      <c r="D7" s="168" t="s">
        <v>51</v>
      </c>
      <c r="E7" s="85"/>
      <c r="F7" s="87"/>
      <c r="G7" s="85"/>
      <c r="H7" s="85"/>
      <c r="I7" s="85"/>
      <c r="J7" s="85"/>
      <c r="K7" s="85"/>
      <c r="L7" s="85"/>
      <c r="M7" s="87" t="s">
        <v>49</v>
      </c>
      <c r="N7" s="87" t="s">
        <v>47</v>
      </c>
      <c r="O7" s="87"/>
      <c r="P7" s="89"/>
      <c r="Q7" s="85"/>
      <c r="R7" s="85"/>
      <c r="S7" s="85"/>
      <c r="T7" s="85"/>
      <c r="U7" s="85"/>
      <c r="V7" s="85"/>
      <c r="W7" s="85"/>
      <c r="X7" s="85"/>
      <c r="Y7" s="85"/>
      <c r="Z7" s="85"/>
      <c r="AA7" s="85"/>
      <c r="AB7" s="85"/>
      <c r="AC7" s="85"/>
      <c r="AD7" s="87"/>
      <c r="AE7" s="85"/>
      <c r="AF7" s="85"/>
      <c r="AG7" s="85"/>
      <c r="AH7" s="85"/>
      <c r="AI7" s="85"/>
      <c r="AJ7" s="88">
        <f t="shared" ref="AJ7:AJ46" si="3">COUNTIF(E7:AI7,"K")+2*COUNTIF(E7:AI7,"2K")+COUNTIF(E7:AI7,"TK")+COUNTIF(E7:AI7,"KT")+COUNTIF(E7:AI7,"PK")+COUNTIF(E7:AI7,"KP")+2*COUNTIF(E7:AI7,"K2")</f>
        <v>1</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03">
        <v>2.353201060005E12</v>
      </c>
      <c r="C8" s="162" t="s">
        <v>289</v>
      </c>
      <c r="D8" s="168" t="s">
        <v>51</v>
      </c>
      <c r="E8" s="87"/>
      <c r="F8" s="85"/>
      <c r="G8" s="87" t="s">
        <v>48</v>
      </c>
      <c r="H8" s="85"/>
      <c r="I8" s="87"/>
      <c r="J8" s="85"/>
      <c r="K8" s="87"/>
      <c r="L8" s="85"/>
      <c r="M8" s="85"/>
      <c r="N8" s="87"/>
      <c r="O8" s="85"/>
      <c r="P8" s="86" t="s">
        <v>48</v>
      </c>
      <c r="Q8" s="85"/>
      <c r="R8" s="85"/>
      <c r="S8" s="85"/>
      <c r="T8" s="85"/>
      <c r="U8" s="85"/>
      <c r="V8" s="85"/>
      <c r="W8" s="85"/>
      <c r="X8" s="85"/>
      <c r="Y8" s="85"/>
      <c r="Z8" s="85"/>
      <c r="AA8" s="85"/>
      <c r="AB8" s="85"/>
      <c r="AC8" s="85"/>
      <c r="AD8" s="85"/>
      <c r="AE8" s="85"/>
      <c r="AF8" s="85"/>
      <c r="AG8" s="87"/>
      <c r="AH8" s="85"/>
      <c r="AI8" s="85"/>
      <c r="AJ8" s="88">
        <f t="shared" si="3"/>
        <v>0</v>
      </c>
      <c r="AK8" s="9">
        <f t="shared" si="4"/>
        <v>2</v>
      </c>
      <c r="AL8" s="9">
        <f t="shared" si="5"/>
        <v>0</v>
      </c>
      <c r="AM8" s="90"/>
      <c r="AN8" s="91"/>
      <c r="AO8" s="64"/>
      <c r="AP8" s="76"/>
      <c r="AQ8" s="76"/>
      <c r="AR8" s="76"/>
      <c r="AS8" s="76"/>
      <c r="AT8" s="76"/>
      <c r="AU8" s="76"/>
      <c r="AV8" s="76"/>
      <c r="AW8" s="76"/>
      <c r="AX8" s="76"/>
      <c r="AY8" s="76"/>
      <c r="AZ8" s="76"/>
      <c r="BA8" s="76"/>
      <c r="BB8" s="76"/>
      <c r="BC8" s="76"/>
      <c r="BD8" s="76"/>
      <c r="BE8" s="76"/>
      <c r="BF8" s="76"/>
    </row>
    <row r="9" ht="21.0" customHeight="1">
      <c r="A9" s="81">
        <v>3.0</v>
      </c>
      <c r="B9" s="103">
        <v>2.354801050008E12</v>
      </c>
      <c r="C9" s="162" t="s">
        <v>290</v>
      </c>
      <c r="D9" s="168" t="s">
        <v>54</v>
      </c>
      <c r="E9" s="85"/>
      <c r="F9" s="85"/>
      <c r="G9" s="87" t="s">
        <v>47</v>
      </c>
      <c r="H9" s="85"/>
      <c r="I9" s="85"/>
      <c r="J9" s="85"/>
      <c r="K9" s="85"/>
      <c r="L9" s="85"/>
      <c r="M9" s="85"/>
      <c r="N9" s="85"/>
      <c r="O9" s="85"/>
      <c r="P9" s="89"/>
      <c r="Q9" s="85"/>
      <c r="R9" s="85"/>
      <c r="S9" s="85"/>
      <c r="T9" s="85"/>
      <c r="U9" s="85"/>
      <c r="V9" s="85"/>
      <c r="W9" s="85"/>
      <c r="X9" s="85"/>
      <c r="Y9" s="85"/>
      <c r="Z9" s="85"/>
      <c r="AA9" s="85"/>
      <c r="AB9" s="87"/>
      <c r="AC9" s="87"/>
      <c r="AD9" s="85"/>
      <c r="AE9" s="85"/>
      <c r="AF9" s="85"/>
      <c r="AG9" s="87"/>
      <c r="AH9" s="85"/>
      <c r="AI9" s="85"/>
      <c r="AJ9" s="88">
        <f t="shared" si="3"/>
        <v>1</v>
      </c>
      <c r="AK9" s="9">
        <f t="shared" si="4"/>
        <v>0</v>
      </c>
      <c r="AL9" s="9">
        <f t="shared" si="5"/>
        <v>0</v>
      </c>
      <c r="AM9" s="91"/>
      <c r="AN9" s="91"/>
      <c r="AO9" s="64"/>
      <c r="AP9" s="76"/>
      <c r="AQ9" s="76"/>
      <c r="AR9" s="76"/>
      <c r="AS9" s="76"/>
      <c r="AT9" s="76"/>
      <c r="AU9" s="76"/>
      <c r="AV9" s="76"/>
      <c r="AW9" s="76"/>
      <c r="AX9" s="76"/>
      <c r="AY9" s="76"/>
      <c r="AZ9" s="76"/>
      <c r="BA9" s="76"/>
      <c r="BB9" s="76"/>
      <c r="BC9" s="76"/>
      <c r="BD9" s="76"/>
      <c r="BE9" s="76"/>
      <c r="BF9" s="76"/>
    </row>
    <row r="10" ht="21.0" customHeight="1">
      <c r="A10" s="81">
        <v>4.0</v>
      </c>
      <c r="B10" s="103">
        <v>2.353201060079E12</v>
      </c>
      <c r="C10" s="162" t="s">
        <v>291</v>
      </c>
      <c r="D10" s="168" t="s">
        <v>56</v>
      </c>
      <c r="E10" s="87"/>
      <c r="F10" s="85"/>
      <c r="G10" s="85"/>
      <c r="H10" s="85"/>
      <c r="I10" s="85"/>
      <c r="J10" s="85"/>
      <c r="K10" s="85"/>
      <c r="L10" s="85"/>
      <c r="M10" s="85"/>
      <c r="N10" s="85"/>
      <c r="O10" s="85"/>
      <c r="P10" s="89"/>
      <c r="Q10" s="85"/>
      <c r="R10" s="85"/>
      <c r="S10" s="85"/>
      <c r="T10" s="87" t="s">
        <v>48</v>
      </c>
      <c r="U10" s="85"/>
      <c r="V10" s="85"/>
      <c r="W10" s="85"/>
      <c r="X10" s="85"/>
      <c r="Y10" s="85"/>
      <c r="Z10" s="85"/>
      <c r="AA10" s="85"/>
      <c r="AB10" s="87"/>
      <c r="AC10" s="85"/>
      <c r="AD10" s="85"/>
      <c r="AE10" s="85"/>
      <c r="AF10" s="85"/>
      <c r="AG10" s="85"/>
      <c r="AH10" s="85"/>
      <c r="AI10" s="85"/>
      <c r="AJ10" s="88">
        <f t="shared" si="3"/>
        <v>0</v>
      </c>
      <c r="AK10" s="9">
        <f t="shared" si="4"/>
        <v>1</v>
      </c>
      <c r="AL10" s="9">
        <f t="shared" si="5"/>
        <v>0</v>
      </c>
      <c r="AM10" s="91"/>
      <c r="AN10" s="91"/>
      <c r="AO10" s="64"/>
      <c r="AP10" s="76"/>
      <c r="AQ10" s="76"/>
      <c r="AR10" s="76"/>
      <c r="AS10" s="76"/>
      <c r="AT10" s="76"/>
      <c r="AU10" s="76"/>
      <c r="AV10" s="76"/>
      <c r="AW10" s="76"/>
      <c r="AX10" s="76"/>
      <c r="AY10" s="76"/>
      <c r="AZ10" s="76"/>
      <c r="BA10" s="76"/>
      <c r="BB10" s="76"/>
      <c r="BC10" s="76"/>
      <c r="BD10" s="76"/>
      <c r="BE10" s="76"/>
      <c r="BF10" s="76"/>
    </row>
    <row r="11" ht="21.0" customHeight="1">
      <c r="A11" s="81">
        <v>5.0</v>
      </c>
      <c r="B11" s="103">
        <v>2.353201060006E12</v>
      </c>
      <c r="C11" s="162" t="s">
        <v>137</v>
      </c>
      <c r="D11" s="168" t="s">
        <v>59</v>
      </c>
      <c r="E11" s="85"/>
      <c r="F11" s="85"/>
      <c r="G11" s="85"/>
      <c r="H11" s="85"/>
      <c r="I11" s="85"/>
      <c r="J11" s="85"/>
      <c r="K11" s="85"/>
      <c r="L11" s="85"/>
      <c r="M11" s="85"/>
      <c r="N11" s="85"/>
      <c r="O11" s="85"/>
      <c r="P11" s="89"/>
      <c r="Q11" s="85"/>
      <c r="R11" s="85"/>
      <c r="S11" s="85"/>
      <c r="T11" s="85"/>
      <c r="U11" s="85"/>
      <c r="V11" s="85"/>
      <c r="W11" s="85"/>
      <c r="X11" s="85"/>
      <c r="Y11" s="85"/>
      <c r="Z11" s="85"/>
      <c r="AA11" s="85"/>
      <c r="AB11" s="85"/>
      <c r="AC11" s="85"/>
      <c r="AD11" s="87"/>
      <c r="AE11" s="85"/>
      <c r="AF11" s="85"/>
      <c r="AG11" s="85"/>
      <c r="AH11" s="85"/>
      <c r="AI11" s="85"/>
      <c r="AJ11" s="88">
        <f t="shared" si="3"/>
        <v>0</v>
      </c>
      <c r="AK11" s="9">
        <f t="shared" si="4"/>
        <v>0</v>
      </c>
      <c r="AL11" s="9">
        <f t="shared" si="5"/>
        <v>0</v>
      </c>
      <c r="AM11" s="91"/>
      <c r="AN11" s="91"/>
      <c r="AO11" s="64"/>
      <c r="AP11" s="76"/>
      <c r="AQ11" s="76"/>
      <c r="AR11" s="76"/>
      <c r="AS11" s="76"/>
      <c r="AT11" s="76"/>
      <c r="AU11" s="76"/>
      <c r="AV11" s="76"/>
      <c r="AW11" s="76"/>
      <c r="AX11" s="76"/>
      <c r="AY11" s="76"/>
      <c r="AZ11" s="76"/>
      <c r="BA11" s="76"/>
      <c r="BB11" s="76"/>
      <c r="BC11" s="76"/>
      <c r="BD11" s="76"/>
      <c r="BE11" s="76"/>
      <c r="BF11" s="76"/>
    </row>
    <row r="12" ht="21.0" customHeight="1">
      <c r="A12" s="81">
        <v>6.0</v>
      </c>
      <c r="B12" s="103">
        <v>2.353201060001E12</v>
      </c>
      <c r="C12" s="162" t="s">
        <v>292</v>
      </c>
      <c r="D12" s="168" t="s">
        <v>114</v>
      </c>
      <c r="E12" s="85"/>
      <c r="F12" s="85"/>
      <c r="G12" s="85"/>
      <c r="H12" s="85"/>
      <c r="I12" s="85"/>
      <c r="J12" s="85"/>
      <c r="K12" s="85"/>
      <c r="L12" s="85"/>
      <c r="M12" s="85"/>
      <c r="N12" s="85"/>
      <c r="O12" s="85"/>
      <c r="P12" s="89"/>
      <c r="Q12" s="85"/>
      <c r="R12" s="85"/>
      <c r="S12" s="85"/>
      <c r="T12" s="85"/>
      <c r="U12" s="85"/>
      <c r="V12" s="85"/>
      <c r="W12" s="85"/>
      <c r="X12" s="85"/>
      <c r="Y12" s="85"/>
      <c r="Z12" s="87"/>
      <c r="AA12" s="85"/>
      <c r="AB12" s="85"/>
      <c r="AC12" s="85"/>
      <c r="AD12" s="85"/>
      <c r="AE12" s="85"/>
      <c r="AF12" s="85"/>
      <c r="AG12" s="85"/>
      <c r="AH12" s="85"/>
      <c r="AI12" s="85"/>
      <c r="AJ12" s="88">
        <f t="shared" si="3"/>
        <v>0</v>
      </c>
      <c r="AK12" s="9">
        <f t="shared" si="4"/>
        <v>0</v>
      </c>
      <c r="AL12" s="9">
        <f t="shared" si="5"/>
        <v>0</v>
      </c>
      <c r="AM12" s="91"/>
      <c r="AN12" s="91"/>
      <c r="AO12" s="64"/>
      <c r="AP12" s="76"/>
      <c r="AQ12" s="76"/>
      <c r="AR12" s="76"/>
      <c r="AS12" s="76"/>
      <c r="AT12" s="76"/>
      <c r="AU12" s="76"/>
      <c r="AV12" s="76"/>
      <c r="AW12" s="76"/>
      <c r="AX12" s="76"/>
      <c r="AY12" s="76"/>
      <c r="AZ12" s="76"/>
      <c r="BA12" s="76"/>
      <c r="BB12" s="76"/>
      <c r="BC12" s="76"/>
      <c r="BD12" s="76"/>
      <c r="BE12" s="76"/>
      <c r="BF12" s="76"/>
    </row>
    <row r="13" ht="21.0" customHeight="1">
      <c r="A13" s="81">
        <v>7.0</v>
      </c>
      <c r="B13" s="103">
        <v>2.355202050006E12</v>
      </c>
      <c r="C13" s="162" t="s">
        <v>293</v>
      </c>
      <c r="D13" s="168" t="s">
        <v>294</v>
      </c>
      <c r="E13" s="85"/>
      <c r="F13" s="85"/>
      <c r="G13" s="85"/>
      <c r="H13" s="87" t="s">
        <v>49</v>
      </c>
      <c r="I13" s="85"/>
      <c r="J13" s="85"/>
      <c r="K13" s="85"/>
      <c r="L13" s="87" t="s">
        <v>47</v>
      </c>
      <c r="M13" s="85"/>
      <c r="N13" s="85"/>
      <c r="O13" s="87" t="s">
        <v>49</v>
      </c>
      <c r="P13" s="86" t="s">
        <v>49</v>
      </c>
      <c r="Q13" s="85"/>
      <c r="R13" s="85"/>
      <c r="S13" s="85"/>
      <c r="T13" s="85"/>
      <c r="U13" s="85"/>
      <c r="V13" s="85"/>
      <c r="W13" s="85"/>
      <c r="X13" s="85"/>
      <c r="Y13" s="85"/>
      <c r="Z13" s="85"/>
      <c r="AA13" s="85"/>
      <c r="AB13" s="85"/>
      <c r="AC13" s="85"/>
      <c r="AD13" s="85"/>
      <c r="AE13" s="87"/>
      <c r="AF13" s="85"/>
      <c r="AG13" s="87"/>
      <c r="AH13" s="85"/>
      <c r="AI13" s="85"/>
      <c r="AJ13" s="88">
        <f t="shared" si="3"/>
        <v>1</v>
      </c>
      <c r="AK13" s="9">
        <f t="shared" si="4"/>
        <v>0</v>
      </c>
      <c r="AL13" s="9">
        <f t="shared" si="5"/>
        <v>3</v>
      </c>
      <c r="AM13" s="91"/>
      <c r="AN13" s="91"/>
      <c r="AO13" s="64"/>
      <c r="AP13" s="76"/>
      <c r="AQ13" s="76"/>
      <c r="AR13" s="76"/>
      <c r="AS13" s="76"/>
      <c r="AT13" s="76"/>
      <c r="AU13" s="76"/>
      <c r="AV13" s="76"/>
      <c r="AW13" s="76"/>
      <c r="AX13" s="76"/>
      <c r="AY13" s="76"/>
      <c r="AZ13" s="76"/>
      <c r="BA13" s="76"/>
      <c r="BB13" s="76"/>
      <c r="BC13" s="76"/>
      <c r="BD13" s="76"/>
      <c r="BE13" s="76"/>
      <c r="BF13" s="76"/>
    </row>
    <row r="14" ht="21.0" customHeight="1">
      <c r="A14" s="81">
        <v>8.0</v>
      </c>
      <c r="B14" s="103">
        <v>2.353402020007E12</v>
      </c>
      <c r="C14" s="162" t="s">
        <v>172</v>
      </c>
      <c r="D14" s="168" t="s">
        <v>179</v>
      </c>
      <c r="E14" s="85"/>
      <c r="F14" s="85"/>
      <c r="G14" s="85"/>
      <c r="H14" s="87" t="s">
        <v>49</v>
      </c>
      <c r="I14" s="85"/>
      <c r="J14" s="85"/>
      <c r="K14" s="87"/>
      <c r="L14" s="87"/>
      <c r="M14" s="87" t="s">
        <v>49</v>
      </c>
      <c r="N14" s="85"/>
      <c r="O14" s="87" t="s">
        <v>48</v>
      </c>
      <c r="P14" s="86"/>
      <c r="Q14" s="85"/>
      <c r="R14" s="85"/>
      <c r="S14" s="87"/>
      <c r="T14" s="87"/>
      <c r="U14" s="85"/>
      <c r="V14" s="85"/>
      <c r="W14" s="85"/>
      <c r="X14" s="85"/>
      <c r="Y14" s="85"/>
      <c r="Z14" s="85"/>
      <c r="AA14" s="85"/>
      <c r="AB14" s="85"/>
      <c r="AC14" s="85"/>
      <c r="AD14" s="85"/>
      <c r="AE14" s="85"/>
      <c r="AF14" s="87"/>
      <c r="AG14" s="85"/>
      <c r="AH14" s="85"/>
      <c r="AI14" s="85"/>
      <c r="AJ14" s="88">
        <f t="shared" si="3"/>
        <v>0</v>
      </c>
      <c r="AK14" s="9">
        <f t="shared" si="4"/>
        <v>1</v>
      </c>
      <c r="AL14" s="9">
        <f t="shared" si="5"/>
        <v>2</v>
      </c>
      <c r="AM14" s="91"/>
      <c r="AN14" s="91"/>
      <c r="AO14" s="64"/>
      <c r="AP14" s="76"/>
      <c r="AQ14" s="76"/>
      <c r="AR14" s="76"/>
      <c r="AS14" s="76"/>
      <c r="AT14" s="76"/>
      <c r="AU14" s="76"/>
      <c r="AV14" s="76"/>
      <c r="AW14" s="76"/>
      <c r="AX14" s="76"/>
      <c r="AY14" s="76"/>
      <c r="AZ14" s="76"/>
      <c r="BA14" s="76"/>
      <c r="BB14" s="76"/>
      <c r="BC14" s="76"/>
      <c r="BD14" s="76"/>
      <c r="BE14" s="76"/>
      <c r="BF14" s="76"/>
    </row>
    <row r="15" ht="21.0" customHeight="1">
      <c r="A15" s="81">
        <v>9.0</v>
      </c>
      <c r="B15" s="103">
        <v>2.353402020001E12</v>
      </c>
      <c r="C15" s="162" t="s">
        <v>62</v>
      </c>
      <c r="D15" s="168" t="s">
        <v>230</v>
      </c>
      <c r="E15" s="87"/>
      <c r="F15" s="85"/>
      <c r="G15" s="85"/>
      <c r="H15" s="87"/>
      <c r="I15" s="85"/>
      <c r="J15" s="85"/>
      <c r="K15" s="85"/>
      <c r="L15" s="85"/>
      <c r="M15" s="85"/>
      <c r="N15" s="85"/>
      <c r="O15" s="87"/>
      <c r="P15" s="86"/>
      <c r="Q15" s="85"/>
      <c r="R15" s="85"/>
      <c r="S15" s="85"/>
      <c r="T15" s="87"/>
      <c r="U15" s="85"/>
      <c r="V15" s="85"/>
      <c r="W15" s="85"/>
      <c r="X15" s="87"/>
      <c r="Y15" s="85"/>
      <c r="Z15" s="87"/>
      <c r="AA15" s="85"/>
      <c r="AB15" s="87"/>
      <c r="AC15" s="85"/>
      <c r="AD15" s="85"/>
      <c r="AE15" s="85"/>
      <c r="AF15" s="85"/>
      <c r="AG15" s="85"/>
      <c r="AH15" s="85"/>
      <c r="AI15" s="85"/>
      <c r="AJ15" s="88">
        <f t="shared" si="3"/>
        <v>0</v>
      </c>
      <c r="AK15" s="9">
        <f t="shared" si="4"/>
        <v>0</v>
      </c>
      <c r="AL15" s="9">
        <f t="shared" si="5"/>
        <v>0</v>
      </c>
      <c r="AM15" s="91"/>
      <c r="AN15" s="91"/>
      <c r="AO15" s="64"/>
      <c r="AP15" s="76"/>
      <c r="AQ15" s="76"/>
      <c r="AR15" s="76"/>
      <c r="AS15" s="76"/>
      <c r="AT15" s="76"/>
      <c r="AU15" s="76"/>
      <c r="AV15" s="76"/>
      <c r="AW15" s="76"/>
      <c r="AX15" s="76"/>
      <c r="AY15" s="76"/>
      <c r="AZ15" s="76"/>
      <c r="BA15" s="76"/>
      <c r="BB15" s="76"/>
      <c r="BC15" s="76"/>
      <c r="BD15" s="76"/>
      <c r="BE15" s="76"/>
      <c r="BF15" s="76"/>
    </row>
    <row r="16" ht="21.0" customHeight="1">
      <c r="A16" s="81">
        <v>10.0</v>
      </c>
      <c r="B16" s="103">
        <v>2.354801050007E12</v>
      </c>
      <c r="C16" s="162" t="s">
        <v>295</v>
      </c>
      <c r="D16" s="168" t="s">
        <v>296</v>
      </c>
      <c r="E16" s="87"/>
      <c r="F16" s="85"/>
      <c r="G16" s="85"/>
      <c r="H16" s="85"/>
      <c r="I16" s="85"/>
      <c r="J16" s="85"/>
      <c r="K16" s="85"/>
      <c r="L16" s="85"/>
      <c r="M16" s="85"/>
      <c r="N16" s="85"/>
      <c r="O16" s="85"/>
      <c r="P16" s="89"/>
      <c r="Q16" s="87"/>
      <c r="R16" s="85"/>
      <c r="S16" s="87"/>
      <c r="T16" s="85"/>
      <c r="U16" s="87"/>
      <c r="V16" s="85"/>
      <c r="W16" s="87"/>
      <c r="X16" s="85"/>
      <c r="Y16" s="87"/>
      <c r="Z16" s="85"/>
      <c r="AA16" s="85"/>
      <c r="AB16" s="87"/>
      <c r="AC16" s="85"/>
      <c r="AD16" s="85"/>
      <c r="AE16" s="87"/>
      <c r="AF16" s="87"/>
      <c r="AG16" s="85"/>
      <c r="AH16" s="85"/>
      <c r="AI16" s="85"/>
      <c r="AJ16" s="88">
        <f t="shared" si="3"/>
        <v>0</v>
      </c>
      <c r="AK16" s="9">
        <f t="shared" si="4"/>
        <v>0</v>
      </c>
      <c r="AL16" s="9">
        <f t="shared" si="5"/>
        <v>0</v>
      </c>
      <c r="AM16" s="91"/>
      <c r="AN16" s="91"/>
      <c r="AO16" s="64"/>
      <c r="AP16" s="76"/>
      <c r="AQ16" s="76"/>
      <c r="AR16" s="76"/>
      <c r="AS16" s="76"/>
      <c r="AT16" s="76"/>
      <c r="AU16" s="76"/>
      <c r="AV16" s="76"/>
      <c r="AW16" s="76"/>
      <c r="AX16" s="76"/>
      <c r="AY16" s="76"/>
      <c r="AZ16" s="76"/>
      <c r="BA16" s="76"/>
      <c r="BB16" s="76"/>
      <c r="BC16" s="76"/>
      <c r="BD16" s="76"/>
      <c r="BE16" s="76"/>
      <c r="BF16" s="76"/>
    </row>
    <row r="17" ht="21.0" customHeight="1">
      <c r="A17" s="81">
        <v>11.0</v>
      </c>
      <c r="B17" s="103">
        <v>2.353201060013E12</v>
      </c>
      <c r="C17" s="162" t="s">
        <v>124</v>
      </c>
      <c r="D17" s="168" t="s">
        <v>270</v>
      </c>
      <c r="E17" s="85"/>
      <c r="F17" s="85"/>
      <c r="G17" s="85"/>
      <c r="H17" s="85"/>
      <c r="I17" s="85"/>
      <c r="J17" s="85"/>
      <c r="K17" s="85"/>
      <c r="L17" s="85"/>
      <c r="M17" s="85"/>
      <c r="N17" s="87" t="s">
        <v>49</v>
      </c>
      <c r="O17" s="87" t="s">
        <v>49</v>
      </c>
      <c r="P17" s="86"/>
      <c r="Q17" s="85"/>
      <c r="R17" s="85"/>
      <c r="S17" s="85"/>
      <c r="T17" s="85"/>
      <c r="U17" s="85"/>
      <c r="V17" s="85"/>
      <c r="W17" s="85"/>
      <c r="X17" s="85"/>
      <c r="Y17" s="85"/>
      <c r="Z17" s="85"/>
      <c r="AA17" s="85"/>
      <c r="AB17" s="87"/>
      <c r="AC17" s="87"/>
      <c r="AD17" s="85"/>
      <c r="AE17" s="85"/>
      <c r="AF17" s="85"/>
      <c r="AG17" s="85"/>
      <c r="AH17" s="85"/>
      <c r="AI17" s="85"/>
      <c r="AJ17" s="88">
        <f t="shared" si="3"/>
        <v>0</v>
      </c>
      <c r="AK17" s="9">
        <f t="shared" si="4"/>
        <v>0</v>
      </c>
      <c r="AL17" s="9">
        <f t="shared" si="5"/>
        <v>2</v>
      </c>
      <c r="AM17" s="91"/>
      <c r="AN17" s="91"/>
      <c r="AO17" s="64"/>
      <c r="AP17" s="76"/>
      <c r="AQ17" s="76"/>
      <c r="AR17" s="76"/>
      <c r="AS17" s="76"/>
      <c r="AT17" s="76"/>
      <c r="AU17" s="76"/>
      <c r="AV17" s="76"/>
      <c r="AW17" s="76"/>
      <c r="AX17" s="76"/>
      <c r="AY17" s="76"/>
      <c r="AZ17" s="76"/>
      <c r="BA17" s="76"/>
      <c r="BB17" s="76"/>
      <c r="BC17" s="76"/>
      <c r="BD17" s="76"/>
      <c r="BE17" s="76"/>
      <c r="BF17" s="76"/>
    </row>
    <row r="18" ht="21.0" customHeight="1">
      <c r="A18" s="81">
        <v>12.0</v>
      </c>
      <c r="B18" s="103">
        <v>2.354802090002E12</v>
      </c>
      <c r="C18" s="162" t="s">
        <v>297</v>
      </c>
      <c r="D18" s="168" t="s">
        <v>63</v>
      </c>
      <c r="E18" s="87"/>
      <c r="F18" s="85"/>
      <c r="G18" s="85"/>
      <c r="H18" s="87"/>
      <c r="I18" s="85"/>
      <c r="J18" s="85"/>
      <c r="K18" s="87"/>
      <c r="L18" s="87"/>
      <c r="M18" s="87"/>
      <c r="N18" s="85"/>
      <c r="O18" s="87"/>
      <c r="P18" s="86"/>
      <c r="Q18" s="85"/>
      <c r="R18" s="85"/>
      <c r="S18" s="85"/>
      <c r="T18" s="85"/>
      <c r="U18" s="87"/>
      <c r="V18" s="87"/>
      <c r="W18" s="85"/>
      <c r="X18" s="85"/>
      <c r="Y18" s="87"/>
      <c r="Z18" s="85"/>
      <c r="AA18" s="85"/>
      <c r="AB18" s="85"/>
      <c r="AC18" s="85"/>
      <c r="AD18" s="85"/>
      <c r="AE18" s="85"/>
      <c r="AF18" s="85"/>
      <c r="AG18" s="87"/>
      <c r="AH18" s="85"/>
      <c r="AI18" s="85"/>
      <c r="AJ18" s="88">
        <f t="shared" si="3"/>
        <v>0</v>
      </c>
      <c r="AK18" s="9">
        <f t="shared" si="4"/>
        <v>0</v>
      </c>
      <c r="AL18" s="9">
        <f t="shared" si="5"/>
        <v>0</v>
      </c>
      <c r="AM18" s="91"/>
      <c r="AN18" s="91"/>
      <c r="AO18" s="64"/>
      <c r="AP18" s="76"/>
      <c r="AQ18" s="76"/>
      <c r="AR18" s="76"/>
      <c r="AS18" s="76"/>
      <c r="AT18" s="76"/>
      <c r="AU18" s="76"/>
      <c r="AV18" s="76"/>
      <c r="AW18" s="76"/>
      <c r="AX18" s="76"/>
      <c r="AY18" s="76"/>
      <c r="AZ18" s="76"/>
      <c r="BA18" s="76"/>
      <c r="BB18" s="76"/>
      <c r="BC18" s="76"/>
      <c r="BD18" s="76"/>
      <c r="BE18" s="76"/>
      <c r="BF18" s="76"/>
    </row>
    <row r="19" ht="21.0" customHeight="1">
      <c r="A19" s="81">
        <v>13.0</v>
      </c>
      <c r="B19" s="103">
        <v>2.353401220001E12</v>
      </c>
      <c r="C19" s="162" t="s">
        <v>298</v>
      </c>
      <c r="D19" s="168" t="s">
        <v>299</v>
      </c>
      <c r="E19" s="85"/>
      <c r="F19" s="85"/>
      <c r="G19" s="85"/>
      <c r="H19" s="85"/>
      <c r="I19" s="85"/>
      <c r="J19" s="87"/>
      <c r="K19" s="85"/>
      <c r="L19" s="85"/>
      <c r="M19" s="85"/>
      <c r="N19" s="87" t="s">
        <v>48</v>
      </c>
      <c r="O19" s="87"/>
      <c r="P19" s="89"/>
      <c r="Q19" s="85"/>
      <c r="R19" s="85"/>
      <c r="S19" s="85"/>
      <c r="T19" s="85"/>
      <c r="U19" s="85"/>
      <c r="V19" s="87"/>
      <c r="W19" s="85"/>
      <c r="X19" s="85"/>
      <c r="Y19" s="85"/>
      <c r="Z19" s="85"/>
      <c r="AA19" s="85"/>
      <c r="AB19" s="85"/>
      <c r="AC19" s="85"/>
      <c r="AD19" s="85"/>
      <c r="AE19" s="85"/>
      <c r="AF19" s="85"/>
      <c r="AG19" s="85"/>
      <c r="AH19" s="85"/>
      <c r="AI19" s="85"/>
      <c r="AJ19" s="88">
        <f t="shared" si="3"/>
        <v>0</v>
      </c>
      <c r="AK19" s="9">
        <f t="shared" si="4"/>
        <v>1</v>
      </c>
      <c r="AL19" s="9">
        <f t="shared" si="5"/>
        <v>0</v>
      </c>
      <c r="AM19" s="91"/>
      <c r="AN19" s="91"/>
      <c r="AO19" s="64"/>
      <c r="AP19" s="76"/>
      <c r="AQ19" s="76"/>
      <c r="AR19" s="76"/>
      <c r="AS19" s="76"/>
      <c r="AT19" s="76"/>
      <c r="AU19" s="76"/>
      <c r="AV19" s="76"/>
      <c r="AW19" s="76"/>
      <c r="AX19" s="76"/>
      <c r="AY19" s="76"/>
      <c r="AZ19" s="76"/>
      <c r="BA19" s="76"/>
      <c r="BB19" s="76"/>
      <c r="BC19" s="76"/>
      <c r="BD19" s="76"/>
      <c r="BE19" s="76"/>
      <c r="BF19" s="76"/>
    </row>
    <row r="20" ht="21.0" customHeight="1">
      <c r="A20" s="81">
        <v>14.0</v>
      </c>
      <c r="B20" s="103">
        <v>2.354802150024E12</v>
      </c>
      <c r="C20" s="162" t="s">
        <v>300</v>
      </c>
      <c r="D20" s="168" t="s">
        <v>301</v>
      </c>
      <c r="E20" s="85"/>
      <c r="F20" s="85"/>
      <c r="G20" s="85"/>
      <c r="H20" s="85"/>
      <c r="I20" s="87"/>
      <c r="J20" s="87"/>
      <c r="K20" s="87"/>
      <c r="L20" s="85"/>
      <c r="M20" s="85"/>
      <c r="N20" s="85"/>
      <c r="O20" s="85"/>
      <c r="P20" s="89"/>
      <c r="Q20" s="87"/>
      <c r="R20" s="87"/>
      <c r="S20" s="85"/>
      <c r="T20" s="85"/>
      <c r="U20" s="85"/>
      <c r="V20" s="87"/>
      <c r="W20" s="85"/>
      <c r="X20" s="85"/>
      <c r="Y20" s="85"/>
      <c r="Z20" s="85"/>
      <c r="AA20" s="85"/>
      <c r="AB20" s="85"/>
      <c r="AC20" s="85"/>
      <c r="AD20" s="87"/>
      <c r="AE20" s="85"/>
      <c r="AF20" s="85"/>
      <c r="AG20" s="87"/>
      <c r="AH20" s="85"/>
      <c r="AI20" s="85"/>
      <c r="AJ20" s="88">
        <f t="shared" si="3"/>
        <v>0</v>
      </c>
      <c r="AK20" s="9">
        <f t="shared" si="4"/>
        <v>0</v>
      </c>
      <c r="AL20" s="9">
        <f t="shared" si="5"/>
        <v>0</v>
      </c>
      <c r="AM20" s="91"/>
      <c r="AN20" s="91"/>
      <c r="AO20" s="64"/>
      <c r="AP20" s="76"/>
      <c r="AQ20" s="76"/>
      <c r="AR20" s="76"/>
      <c r="AS20" s="76"/>
      <c r="AT20" s="76"/>
      <c r="AU20" s="76"/>
      <c r="AV20" s="76"/>
      <c r="AW20" s="76"/>
      <c r="AX20" s="76"/>
      <c r="AY20" s="76"/>
      <c r="AZ20" s="76"/>
      <c r="BA20" s="76"/>
      <c r="BB20" s="76"/>
      <c r="BC20" s="76"/>
      <c r="BD20" s="76"/>
      <c r="BE20" s="76"/>
      <c r="BF20" s="76"/>
    </row>
    <row r="21" ht="21.0" customHeight="1">
      <c r="A21" s="92">
        <v>15.0</v>
      </c>
      <c r="B21" s="141">
        <v>2.354802150035E12</v>
      </c>
      <c r="C21" s="169" t="s">
        <v>302</v>
      </c>
      <c r="D21" s="170" t="s">
        <v>303</v>
      </c>
      <c r="E21" s="98" t="s">
        <v>47</v>
      </c>
      <c r="F21" s="96"/>
      <c r="G21" s="98" t="s">
        <v>47</v>
      </c>
      <c r="H21" s="98" t="s">
        <v>47</v>
      </c>
      <c r="I21" s="98" t="s">
        <v>47</v>
      </c>
      <c r="J21" s="96"/>
      <c r="K21" s="96"/>
      <c r="L21" s="98" t="s">
        <v>47</v>
      </c>
      <c r="M21" s="98" t="s">
        <v>47</v>
      </c>
      <c r="N21" s="98" t="s">
        <v>47</v>
      </c>
      <c r="O21" s="98" t="s">
        <v>47</v>
      </c>
      <c r="P21" s="111" t="s">
        <v>47</v>
      </c>
      <c r="Q21" s="96"/>
      <c r="R21" s="96"/>
      <c r="S21" s="98" t="s">
        <v>47</v>
      </c>
      <c r="T21" s="98" t="s">
        <v>47</v>
      </c>
      <c r="U21" s="98" t="s">
        <v>47</v>
      </c>
      <c r="V21" s="96"/>
      <c r="W21" s="96"/>
      <c r="X21" s="98"/>
      <c r="Y21" s="96"/>
      <c r="Z21" s="96"/>
      <c r="AA21" s="96"/>
      <c r="AB21" s="96"/>
      <c r="AC21" s="96"/>
      <c r="AD21" s="96"/>
      <c r="AE21" s="96"/>
      <c r="AF21" s="96"/>
      <c r="AG21" s="96"/>
      <c r="AH21" s="96"/>
      <c r="AI21" s="96"/>
      <c r="AJ21" s="99">
        <f t="shared" si="3"/>
        <v>12</v>
      </c>
      <c r="AK21" s="99">
        <f t="shared" si="4"/>
        <v>0</v>
      </c>
      <c r="AL21" s="99">
        <f t="shared" si="5"/>
        <v>0</v>
      </c>
      <c r="AM21" s="100"/>
      <c r="AN21" s="100"/>
      <c r="AO21" s="101"/>
      <c r="AP21" s="102"/>
      <c r="AQ21" s="102"/>
      <c r="AR21" s="102"/>
      <c r="AS21" s="102"/>
      <c r="AT21" s="102"/>
      <c r="AU21" s="102"/>
      <c r="AV21" s="102"/>
      <c r="AW21" s="102"/>
      <c r="AX21" s="102"/>
      <c r="AY21" s="102"/>
      <c r="AZ21" s="102"/>
      <c r="BA21" s="102"/>
      <c r="BB21" s="102"/>
      <c r="BC21" s="102"/>
      <c r="BD21" s="102"/>
      <c r="BE21" s="102"/>
      <c r="BF21" s="102"/>
    </row>
    <row r="22" ht="21.0" customHeight="1">
      <c r="A22" s="81">
        <v>16.0</v>
      </c>
      <c r="B22" s="103">
        <v>2.353201060014E12</v>
      </c>
      <c r="C22" s="162" t="s">
        <v>304</v>
      </c>
      <c r="D22" s="168" t="s">
        <v>67</v>
      </c>
      <c r="E22" s="85"/>
      <c r="F22" s="85"/>
      <c r="G22" s="85"/>
      <c r="H22" s="87" t="s">
        <v>48</v>
      </c>
      <c r="I22" s="87" t="s">
        <v>48</v>
      </c>
      <c r="J22" s="85"/>
      <c r="K22" s="85"/>
      <c r="L22" s="87" t="s">
        <v>47</v>
      </c>
      <c r="M22" s="85"/>
      <c r="N22" s="87" t="s">
        <v>49</v>
      </c>
      <c r="O22" s="85"/>
      <c r="P22" s="86" t="s">
        <v>48</v>
      </c>
      <c r="Q22" s="85"/>
      <c r="R22" s="87"/>
      <c r="S22" s="85"/>
      <c r="T22" s="85"/>
      <c r="U22" s="85"/>
      <c r="V22" s="85"/>
      <c r="W22" s="85"/>
      <c r="X22" s="85"/>
      <c r="Y22" s="85"/>
      <c r="Z22" s="85"/>
      <c r="AA22" s="85"/>
      <c r="AB22" s="87"/>
      <c r="AC22" s="85"/>
      <c r="AD22" s="85"/>
      <c r="AE22" s="85"/>
      <c r="AF22" s="85"/>
      <c r="AG22" s="87"/>
      <c r="AH22" s="85"/>
      <c r="AI22" s="85"/>
      <c r="AJ22" s="88">
        <f t="shared" si="3"/>
        <v>1</v>
      </c>
      <c r="AK22" s="9">
        <f t="shared" si="4"/>
        <v>3</v>
      </c>
      <c r="AL22" s="9">
        <f t="shared" si="5"/>
        <v>1</v>
      </c>
      <c r="AM22" s="91"/>
      <c r="AN22" s="91"/>
      <c r="AO22" s="64"/>
      <c r="AP22" s="76"/>
      <c r="AQ22" s="76"/>
      <c r="AR22" s="76"/>
      <c r="AS22" s="76"/>
      <c r="AT22" s="76"/>
      <c r="AU22" s="76"/>
      <c r="AV22" s="76"/>
      <c r="AW22" s="76"/>
      <c r="AX22" s="76"/>
      <c r="AY22" s="76"/>
      <c r="AZ22" s="76"/>
      <c r="BA22" s="76"/>
      <c r="BB22" s="76"/>
      <c r="BC22" s="76"/>
      <c r="BD22" s="76"/>
      <c r="BE22" s="76"/>
      <c r="BF22" s="76"/>
    </row>
    <row r="23" ht="21.0" customHeight="1">
      <c r="A23" s="81">
        <v>17.0</v>
      </c>
      <c r="B23" s="103">
        <v>2.354802150007E12</v>
      </c>
      <c r="C23" s="162" t="s">
        <v>305</v>
      </c>
      <c r="D23" s="168" t="s">
        <v>69</v>
      </c>
      <c r="E23" s="87"/>
      <c r="F23" s="85"/>
      <c r="G23" s="85"/>
      <c r="H23" s="87"/>
      <c r="I23" s="87"/>
      <c r="J23" s="87"/>
      <c r="K23" s="87"/>
      <c r="L23" s="87"/>
      <c r="M23" s="87"/>
      <c r="N23" s="85"/>
      <c r="O23" s="87"/>
      <c r="P23" s="86"/>
      <c r="Q23" s="87"/>
      <c r="R23" s="87"/>
      <c r="S23" s="87"/>
      <c r="T23" s="87"/>
      <c r="U23" s="85"/>
      <c r="V23" s="87"/>
      <c r="W23" s="87"/>
      <c r="X23" s="87"/>
      <c r="Y23" s="87"/>
      <c r="Z23" s="87"/>
      <c r="AA23" s="85"/>
      <c r="AB23" s="85"/>
      <c r="AC23" s="87"/>
      <c r="AD23" s="87"/>
      <c r="AE23" s="87"/>
      <c r="AF23" s="87"/>
      <c r="AG23" s="87"/>
      <c r="AH23" s="85"/>
      <c r="AI23" s="85"/>
      <c r="AJ23" s="88">
        <f t="shared" si="3"/>
        <v>0</v>
      </c>
      <c r="AK23" s="9">
        <f t="shared" si="4"/>
        <v>0</v>
      </c>
      <c r="AL23" s="9">
        <f t="shared" si="5"/>
        <v>0</v>
      </c>
      <c r="AM23" s="91"/>
      <c r="AN23" s="91"/>
      <c r="AO23" s="64"/>
      <c r="AP23" s="76"/>
      <c r="AQ23" s="76"/>
      <c r="AR23" s="76"/>
      <c r="AS23" s="76"/>
      <c r="AT23" s="76"/>
      <c r="AU23" s="76"/>
      <c r="AV23" s="76"/>
      <c r="AW23" s="76"/>
      <c r="AX23" s="76"/>
      <c r="AY23" s="76"/>
      <c r="AZ23" s="76"/>
      <c r="BA23" s="76"/>
      <c r="BB23" s="76"/>
      <c r="BC23" s="76"/>
      <c r="BD23" s="76"/>
      <c r="BE23" s="76"/>
      <c r="BF23" s="76"/>
    </row>
    <row r="24" ht="21.0" customHeight="1">
      <c r="A24" s="81">
        <v>18.0</v>
      </c>
      <c r="B24" s="103">
        <v>2.354802150003E12</v>
      </c>
      <c r="C24" s="162" t="s">
        <v>306</v>
      </c>
      <c r="D24" s="168" t="s">
        <v>307</v>
      </c>
      <c r="E24" s="85"/>
      <c r="F24" s="85"/>
      <c r="G24" s="85"/>
      <c r="H24" s="85"/>
      <c r="I24" s="87"/>
      <c r="J24" s="85"/>
      <c r="K24" s="85"/>
      <c r="L24" s="85"/>
      <c r="M24" s="85"/>
      <c r="N24" s="85"/>
      <c r="O24" s="85"/>
      <c r="P24" s="89"/>
      <c r="Q24" s="85"/>
      <c r="R24" s="85"/>
      <c r="S24" s="85"/>
      <c r="T24" s="85"/>
      <c r="U24" s="85"/>
      <c r="V24" s="85"/>
      <c r="W24" s="85"/>
      <c r="X24" s="85"/>
      <c r="Y24" s="85"/>
      <c r="Z24" s="85"/>
      <c r="AA24" s="85"/>
      <c r="AB24" s="85"/>
      <c r="AC24" s="85"/>
      <c r="AD24" s="85"/>
      <c r="AE24" s="85"/>
      <c r="AF24" s="85"/>
      <c r="AG24" s="85"/>
      <c r="AH24" s="85"/>
      <c r="AI24" s="85"/>
      <c r="AJ24" s="88">
        <f t="shared" si="3"/>
        <v>0</v>
      </c>
      <c r="AK24" s="9">
        <f t="shared" si="4"/>
        <v>0</v>
      </c>
      <c r="AL24" s="9">
        <f t="shared" si="5"/>
        <v>0</v>
      </c>
      <c r="AM24" s="91"/>
      <c r="AN24" s="91"/>
      <c r="AO24" s="64"/>
      <c r="AP24" s="76"/>
      <c r="AQ24" s="76"/>
      <c r="AR24" s="76"/>
      <c r="AS24" s="76"/>
      <c r="AT24" s="76"/>
      <c r="AU24" s="76"/>
      <c r="AV24" s="76"/>
      <c r="AW24" s="76"/>
      <c r="AX24" s="76"/>
      <c r="AY24" s="76"/>
      <c r="AZ24" s="76"/>
      <c r="BA24" s="76"/>
      <c r="BB24" s="76"/>
      <c r="BC24" s="76"/>
      <c r="BD24" s="76"/>
      <c r="BE24" s="76"/>
      <c r="BF24" s="76"/>
    </row>
    <row r="25" ht="21.0" customHeight="1">
      <c r="A25" s="81">
        <v>19.0</v>
      </c>
      <c r="B25" s="103">
        <v>2.354802150002E12</v>
      </c>
      <c r="C25" s="162" t="s">
        <v>308</v>
      </c>
      <c r="D25" s="168" t="s">
        <v>73</v>
      </c>
      <c r="E25" s="87"/>
      <c r="F25" s="85"/>
      <c r="G25" s="85"/>
      <c r="H25" s="87"/>
      <c r="I25" s="87"/>
      <c r="J25" s="87"/>
      <c r="K25" s="87"/>
      <c r="L25" s="87"/>
      <c r="M25" s="85"/>
      <c r="N25" s="87" t="s">
        <v>48</v>
      </c>
      <c r="O25" s="87" t="s">
        <v>48</v>
      </c>
      <c r="P25" s="86"/>
      <c r="Q25" s="87"/>
      <c r="R25" s="87"/>
      <c r="S25" s="136"/>
      <c r="T25" s="87"/>
      <c r="U25" s="87"/>
      <c r="V25" s="87"/>
      <c r="W25" s="87"/>
      <c r="X25" s="85"/>
      <c r="Y25" s="87"/>
      <c r="Z25" s="85"/>
      <c r="AA25" s="85"/>
      <c r="AB25" s="85"/>
      <c r="AC25" s="85"/>
      <c r="AD25" s="85"/>
      <c r="AE25" s="87"/>
      <c r="AF25" s="87"/>
      <c r="AG25" s="87"/>
      <c r="AH25" s="85"/>
      <c r="AI25" s="85"/>
      <c r="AJ25" s="88">
        <f t="shared" si="3"/>
        <v>0</v>
      </c>
      <c r="AK25" s="9">
        <f t="shared" si="4"/>
        <v>2</v>
      </c>
      <c r="AL25" s="9">
        <f t="shared" si="5"/>
        <v>0</v>
      </c>
      <c r="AM25" s="91"/>
      <c r="AN25" s="91"/>
      <c r="AO25" s="64"/>
      <c r="AP25" s="76"/>
      <c r="AQ25" s="76"/>
      <c r="AR25" s="76"/>
      <c r="AS25" s="76"/>
      <c r="AT25" s="76"/>
      <c r="AU25" s="76"/>
      <c r="AV25" s="76"/>
      <c r="AW25" s="76"/>
      <c r="AX25" s="76"/>
      <c r="AY25" s="76"/>
      <c r="AZ25" s="76"/>
      <c r="BA25" s="76"/>
      <c r="BB25" s="76"/>
      <c r="BC25" s="76"/>
      <c r="BD25" s="76"/>
      <c r="BE25" s="76"/>
      <c r="BF25" s="76"/>
    </row>
    <row r="26" ht="21.0" customHeight="1">
      <c r="A26" s="81">
        <v>20.0</v>
      </c>
      <c r="B26" s="103">
        <v>2.35480215002E12</v>
      </c>
      <c r="C26" s="162" t="s">
        <v>309</v>
      </c>
      <c r="D26" s="168" t="s">
        <v>242</v>
      </c>
      <c r="E26" s="85"/>
      <c r="F26" s="85"/>
      <c r="G26" s="85"/>
      <c r="H26" s="85"/>
      <c r="I26" s="87" t="s">
        <v>47</v>
      </c>
      <c r="J26" s="85"/>
      <c r="K26" s="85"/>
      <c r="L26" s="85"/>
      <c r="M26" s="85"/>
      <c r="N26" s="85"/>
      <c r="O26" s="85"/>
      <c r="P26" s="89"/>
      <c r="Q26" s="85"/>
      <c r="R26" s="85"/>
      <c r="S26" s="145" t="s">
        <v>48</v>
      </c>
      <c r="T26" s="107"/>
      <c r="U26" s="107"/>
      <c r="V26" s="107"/>
      <c r="W26" s="107"/>
      <c r="X26" s="107"/>
      <c r="Y26" s="107"/>
      <c r="Z26" s="107"/>
      <c r="AA26" s="107"/>
      <c r="AB26" s="107"/>
      <c r="AC26" s="107"/>
      <c r="AD26" s="107"/>
      <c r="AE26" s="107"/>
      <c r="AF26" s="107"/>
      <c r="AG26" s="107"/>
      <c r="AH26" s="107"/>
      <c r="AI26" s="107"/>
      <c r="AJ26" s="88">
        <f t="shared" si="3"/>
        <v>1</v>
      </c>
      <c r="AK26" s="9">
        <f t="shared" si="4"/>
        <v>1</v>
      </c>
      <c r="AL26" s="9">
        <f t="shared" si="5"/>
        <v>0</v>
      </c>
      <c r="AM26" s="91"/>
      <c r="AN26" s="91"/>
      <c r="AO26" s="64"/>
      <c r="AP26" s="76"/>
      <c r="AQ26" s="76"/>
      <c r="AR26" s="76"/>
      <c r="AS26" s="76"/>
      <c r="AT26" s="76"/>
      <c r="AU26" s="76"/>
      <c r="AV26" s="76"/>
      <c r="AW26" s="76"/>
      <c r="AX26" s="76"/>
      <c r="AY26" s="76"/>
      <c r="AZ26" s="76"/>
      <c r="BA26" s="76"/>
      <c r="BB26" s="76"/>
      <c r="BC26" s="76"/>
      <c r="BD26" s="76"/>
      <c r="BE26" s="76"/>
      <c r="BF26" s="76"/>
    </row>
    <row r="27" ht="21.0" customHeight="1">
      <c r="A27" s="81">
        <v>21.0</v>
      </c>
      <c r="B27" s="103">
        <v>2.354802150031E12</v>
      </c>
      <c r="C27" s="162" t="s">
        <v>310</v>
      </c>
      <c r="D27" s="168" t="s">
        <v>242</v>
      </c>
      <c r="E27" s="85"/>
      <c r="F27" s="87"/>
      <c r="G27" s="85"/>
      <c r="H27" s="85"/>
      <c r="I27" s="87"/>
      <c r="J27" s="85"/>
      <c r="K27" s="85"/>
      <c r="L27" s="85"/>
      <c r="M27" s="87" t="s">
        <v>49</v>
      </c>
      <c r="N27" s="85"/>
      <c r="O27" s="87"/>
      <c r="P27" s="89"/>
      <c r="Q27" s="85"/>
      <c r="R27" s="105"/>
      <c r="S27" s="137"/>
      <c r="T27" s="87"/>
      <c r="U27" s="85"/>
      <c r="V27" s="126"/>
      <c r="W27" s="126"/>
      <c r="X27" s="107"/>
      <c r="Y27" s="107"/>
      <c r="Z27" s="107"/>
      <c r="AA27" s="107"/>
      <c r="AB27" s="107"/>
      <c r="AC27" s="107"/>
      <c r="AD27" s="107"/>
      <c r="AE27" s="107"/>
      <c r="AF27" s="126"/>
      <c r="AG27" s="107"/>
      <c r="AH27" s="107"/>
      <c r="AI27" s="107"/>
      <c r="AJ27" s="88">
        <f t="shared" si="3"/>
        <v>0</v>
      </c>
      <c r="AK27" s="9">
        <f t="shared" si="4"/>
        <v>0</v>
      </c>
      <c r="AL27" s="9">
        <f t="shared" si="5"/>
        <v>1</v>
      </c>
      <c r="AM27" s="91"/>
      <c r="AN27" s="91"/>
      <c r="AO27" s="64"/>
      <c r="AP27" s="76"/>
      <c r="AQ27" s="76"/>
      <c r="AR27" s="76"/>
      <c r="AS27" s="76"/>
      <c r="AT27" s="76"/>
      <c r="AU27" s="76"/>
      <c r="AV27" s="76"/>
      <c r="AW27" s="76"/>
      <c r="AX27" s="76"/>
      <c r="AY27" s="76"/>
      <c r="AZ27" s="76"/>
      <c r="BA27" s="76"/>
      <c r="BB27" s="76"/>
      <c r="BC27" s="76"/>
      <c r="BD27" s="76"/>
      <c r="BE27" s="76"/>
      <c r="BF27" s="76"/>
    </row>
    <row r="28" ht="21.0" customHeight="1">
      <c r="A28" s="81">
        <v>22.0</v>
      </c>
      <c r="B28" s="103">
        <v>2.353201060008E12</v>
      </c>
      <c r="C28" s="162" t="s">
        <v>275</v>
      </c>
      <c r="D28" s="168" t="s">
        <v>245</v>
      </c>
      <c r="E28" s="85"/>
      <c r="F28" s="87"/>
      <c r="G28" s="85"/>
      <c r="H28" s="87"/>
      <c r="I28" s="87"/>
      <c r="J28" s="85"/>
      <c r="K28" s="85"/>
      <c r="L28" s="87"/>
      <c r="M28" s="85"/>
      <c r="N28" s="85"/>
      <c r="O28" s="85"/>
      <c r="P28" s="86"/>
      <c r="Q28" s="87"/>
      <c r="R28" s="87"/>
      <c r="S28" s="109"/>
      <c r="T28" s="109"/>
      <c r="U28" s="109"/>
      <c r="V28" s="110"/>
      <c r="W28" s="110"/>
      <c r="X28" s="109"/>
      <c r="Y28" s="109"/>
      <c r="Z28" s="109"/>
      <c r="AA28" s="109"/>
      <c r="AB28" s="109"/>
      <c r="AC28" s="109"/>
      <c r="AD28" s="110"/>
      <c r="AE28" s="109"/>
      <c r="AF28" s="110"/>
      <c r="AG28" s="109"/>
      <c r="AH28" s="109"/>
      <c r="AI28" s="109"/>
      <c r="AJ28" s="88">
        <f t="shared" si="3"/>
        <v>0</v>
      </c>
      <c r="AK28" s="9">
        <f t="shared" si="4"/>
        <v>0</v>
      </c>
      <c r="AL28" s="9">
        <f t="shared" si="5"/>
        <v>0</v>
      </c>
      <c r="AM28" s="91"/>
      <c r="AN28" s="91"/>
      <c r="AO28" s="64"/>
      <c r="AP28" s="76"/>
      <c r="AQ28" s="76"/>
      <c r="AR28" s="76"/>
      <c r="AS28" s="76"/>
      <c r="AT28" s="76"/>
      <c r="AU28" s="76"/>
      <c r="AV28" s="76"/>
      <c r="AW28" s="76"/>
      <c r="AX28" s="76"/>
      <c r="AY28" s="76"/>
      <c r="AZ28" s="76"/>
      <c r="BA28" s="76"/>
      <c r="BB28" s="76"/>
      <c r="BC28" s="76"/>
      <c r="BD28" s="76"/>
      <c r="BE28" s="76"/>
      <c r="BF28" s="76"/>
    </row>
    <row r="29" ht="21.0" customHeight="1">
      <c r="A29" s="81">
        <v>23.0</v>
      </c>
      <c r="B29" s="103">
        <v>2.353201060004E12</v>
      </c>
      <c r="C29" s="162" t="s">
        <v>311</v>
      </c>
      <c r="D29" s="168" t="s">
        <v>245</v>
      </c>
      <c r="E29" s="87"/>
      <c r="F29" s="85"/>
      <c r="G29" s="85"/>
      <c r="H29" s="87"/>
      <c r="I29" s="87"/>
      <c r="J29" s="87"/>
      <c r="K29" s="87"/>
      <c r="L29" s="87"/>
      <c r="M29" s="87"/>
      <c r="N29" s="85"/>
      <c r="O29" s="87"/>
      <c r="P29" s="86"/>
      <c r="Q29" s="87"/>
      <c r="R29" s="87"/>
      <c r="S29" s="87"/>
      <c r="T29" s="85"/>
      <c r="U29" s="85"/>
      <c r="V29" s="87"/>
      <c r="W29" s="87"/>
      <c r="X29" s="87"/>
      <c r="Y29" s="87"/>
      <c r="Z29" s="87"/>
      <c r="AA29" s="85"/>
      <c r="AB29" s="85"/>
      <c r="AC29" s="87"/>
      <c r="AD29" s="87"/>
      <c r="AE29" s="87"/>
      <c r="AF29" s="87"/>
      <c r="AG29" s="87"/>
      <c r="AH29" s="85"/>
      <c r="AI29" s="85"/>
      <c r="AJ29" s="88">
        <f t="shared" si="3"/>
        <v>0</v>
      </c>
      <c r="AK29" s="9">
        <f t="shared" si="4"/>
        <v>0</v>
      </c>
      <c r="AL29" s="9">
        <f t="shared" si="5"/>
        <v>0</v>
      </c>
      <c r="AM29" s="91"/>
      <c r="AN29" s="91"/>
      <c r="AO29" s="64"/>
      <c r="AP29" s="76"/>
      <c r="AQ29" s="76"/>
      <c r="AR29" s="76"/>
      <c r="AS29" s="76"/>
      <c r="AT29" s="76"/>
      <c r="AU29" s="76"/>
      <c r="AV29" s="76"/>
      <c r="AW29" s="76"/>
      <c r="AX29" s="76"/>
      <c r="AY29" s="76"/>
      <c r="AZ29" s="76"/>
      <c r="BA29" s="76"/>
      <c r="BB29" s="76"/>
      <c r="BC29" s="76"/>
      <c r="BD29" s="76"/>
      <c r="BE29" s="76"/>
      <c r="BF29" s="76"/>
    </row>
    <row r="30" ht="21.0" customHeight="1">
      <c r="A30" s="81">
        <v>24.0</v>
      </c>
      <c r="B30" s="103">
        <v>2.353401220014E12</v>
      </c>
      <c r="C30" s="162" t="s">
        <v>312</v>
      </c>
      <c r="D30" s="168" t="s">
        <v>313</v>
      </c>
      <c r="E30" s="85"/>
      <c r="F30" s="85"/>
      <c r="G30" s="87"/>
      <c r="H30" s="87" t="s">
        <v>49</v>
      </c>
      <c r="I30" s="85"/>
      <c r="J30" s="85"/>
      <c r="K30" s="85"/>
      <c r="L30" s="87"/>
      <c r="M30" s="85"/>
      <c r="N30" s="87"/>
      <c r="O30" s="85"/>
      <c r="P30" s="86"/>
      <c r="Q30" s="87"/>
      <c r="R30" s="85"/>
      <c r="S30" s="87"/>
      <c r="T30" s="85"/>
      <c r="U30" s="87"/>
      <c r="V30" s="87"/>
      <c r="W30" s="85"/>
      <c r="X30" s="87"/>
      <c r="Y30" s="87"/>
      <c r="Z30" s="85"/>
      <c r="AA30" s="85"/>
      <c r="AB30" s="87"/>
      <c r="AC30" s="87"/>
      <c r="AD30" s="85"/>
      <c r="AE30" s="85"/>
      <c r="AF30" s="85"/>
      <c r="AG30" s="85"/>
      <c r="AH30" s="85"/>
      <c r="AI30" s="85"/>
      <c r="AJ30" s="88">
        <f t="shared" si="3"/>
        <v>0</v>
      </c>
      <c r="AK30" s="9">
        <f t="shared" si="4"/>
        <v>0</v>
      </c>
      <c r="AL30" s="9">
        <f t="shared" si="5"/>
        <v>1</v>
      </c>
      <c r="AM30" s="91"/>
      <c r="AN30" s="91"/>
      <c r="AO30" s="64"/>
      <c r="AP30" s="76"/>
      <c r="AQ30" s="76"/>
      <c r="AR30" s="76"/>
      <c r="AS30" s="76"/>
      <c r="AT30" s="76"/>
      <c r="AU30" s="76"/>
      <c r="AV30" s="76"/>
      <c r="AW30" s="76"/>
      <c r="AX30" s="76"/>
      <c r="AY30" s="76"/>
      <c r="AZ30" s="76"/>
      <c r="BA30" s="76"/>
      <c r="BB30" s="76"/>
      <c r="BC30" s="76"/>
      <c r="BD30" s="76"/>
      <c r="BE30" s="76"/>
      <c r="BF30" s="76"/>
    </row>
    <row r="31" ht="21.0" customHeight="1">
      <c r="A31" s="81">
        <v>25.0</v>
      </c>
      <c r="B31" s="103">
        <v>2.353401220003E12</v>
      </c>
      <c r="C31" s="162" t="s">
        <v>314</v>
      </c>
      <c r="D31" s="168" t="s">
        <v>193</v>
      </c>
      <c r="E31" s="85"/>
      <c r="F31" s="85"/>
      <c r="G31" s="87" t="s">
        <v>47</v>
      </c>
      <c r="H31" s="87"/>
      <c r="I31" s="85"/>
      <c r="J31" s="85"/>
      <c r="K31" s="85"/>
      <c r="L31" s="85"/>
      <c r="M31" s="87" t="s">
        <v>49</v>
      </c>
      <c r="N31" s="85"/>
      <c r="O31" s="87" t="s">
        <v>47</v>
      </c>
      <c r="P31" s="86" t="s">
        <v>48</v>
      </c>
      <c r="Q31" s="85"/>
      <c r="R31" s="85"/>
      <c r="S31" s="85"/>
      <c r="T31" s="85"/>
      <c r="U31" s="85"/>
      <c r="V31" s="85"/>
      <c r="W31" s="85"/>
      <c r="X31" s="85"/>
      <c r="Y31" s="85"/>
      <c r="Z31" s="85"/>
      <c r="AA31" s="85"/>
      <c r="AB31" s="85"/>
      <c r="AC31" s="85"/>
      <c r="AD31" s="85"/>
      <c r="AE31" s="85"/>
      <c r="AF31" s="85"/>
      <c r="AG31" s="85"/>
      <c r="AH31" s="85"/>
      <c r="AI31" s="85"/>
      <c r="AJ31" s="88">
        <f t="shared" si="3"/>
        <v>2</v>
      </c>
      <c r="AK31" s="9">
        <f t="shared" si="4"/>
        <v>1</v>
      </c>
      <c r="AL31" s="9">
        <f t="shared" si="5"/>
        <v>1</v>
      </c>
      <c r="AM31" s="91"/>
      <c r="AN31" s="91"/>
      <c r="AO31" s="64"/>
      <c r="AP31" s="76"/>
      <c r="AQ31" s="76"/>
      <c r="AR31" s="76"/>
      <c r="AS31" s="76"/>
      <c r="AT31" s="76"/>
      <c r="AU31" s="76"/>
      <c r="AV31" s="76"/>
      <c r="AW31" s="76"/>
      <c r="AX31" s="76"/>
      <c r="AY31" s="76"/>
      <c r="AZ31" s="76"/>
      <c r="BA31" s="76"/>
      <c r="BB31" s="76"/>
      <c r="BC31" s="76"/>
      <c r="BD31" s="76"/>
      <c r="BE31" s="76"/>
      <c r="BF31" s="76"/>
    </row>
    <row r="32" ht="21.0" customHeight="1">
      <c r="A32" s="81">
        <v>26.0</v>
      </c>
      <c r="B32" s="103">
        <v>2.354801050015E12</v>
      </c>
      <c r="C32" s="162" t="s">
        <v>295</v>
      </c>
      <c r="D32" s="168" t="s">
        <v>209</v>
      </c>
      <c r="E32" s="85"/>
      <c r="F32" s="85"/>
      <c r="G32" s="85"/>
      <c r="H32" s="87" t="s">
        <v>47</v>
      </c>
      <c r="I32" s="85"/>
      <c r="J32" s="85"/>
      <c r="K32" s="85"/>
      <c r="L32" s="85"/>
      <c r="M32" s="85"/>
      <c r="N32" s="85"/>
      <c r="O32" s="87" t="s">
        <v>47</v>
      </c>
      <c r="P32" s="86" t="s">
        <v>49</v>
      </c>
      <c r="Q32" s="85"/>
      <c r="R32" s="85"/>
      <c r="S32" s="85"/>
      <c r="T32" s="87" t="s">
        <v>47</v>
      </c>
      <c r="U32" s="85"/>
      <c r="V32" s="85"/>
      <c r="W32" s="85"/>
      <c r="X32" s="85"/>
      <c r="Y32" s="85"/>
      <c r="Z32" s="85"/>
      <c r="AA32" s="85"/>
      <c r="AB32" s="85"/>
      <c r="AC32" s="85"/>
      <c r="AD32" s="87"/>
      <c r="AE32" s="85"/>
      <c r="AF32" s="85"/>
      <c r="AG32" s="85"/>
      <c r="AH32" s="85"/>
      <c r="AI32" s="85"/>
      <c r="AJ32" s="88">
        <f t="shared" si="3"/>
        <v>3</v>
      </c>
      <c r="AK32" s="9">
        <f t="shared" si="4"/>
        <v>0</v>
      </c>
      <c r="AL32" s="9">
        <f t="shared" si="5"/>
        <v>1</v>
      </c>
      <c r="AM32" s="91"/>
      <c r="AN32" s="91"/>
      <c r="AO32" s="64"/>
      <c r="AP32" s="76"/>
      <c r="AQ32" s="76"/>
      <c r="AR32" s="76"/>
      <c r="AS32" s="76"/>
      <c r="AT32" s="76"/>
      <c r="AU32" s="76"/>
      <c r="AV32" s="76"/>
      <c r="AW32" s="76"/>
      <c r="AX32" s="76"/>
      <c r="AY32" s="76"/>
      <c r="AZ32" s="76"/>
      <c r="BA32" s="76"/>
      <c r="BB32" s="76"/>
      <c r="BC32" s="76"/>
      <c r="BD32" s="76"/>
      <c r="BE32" s="76"/>
      <c r="BF32" s="76"/>
    </row>
    <row r="33" ht="21.0" customHeight="1">
      <c r="A33" s="81">
        <v>27.0</v>
      </c>
      <c r="B33" s="103">
        <v>2.35480105001E12</v>
      </c>
      <c r="C33" s="162" t="s">
        <v>315</v>
      </c>
      <c r="D33" s="168" t="s">
        <v>85</v>
      </c>
      <c r="E33" s="85"/>
      <c r="F33" s="85"/>
      <c r="G33" s="85"/>
      <c r="H33" s="85"/>
      <c r="I33" s="85"/>
      <c r="J33" s="85"/>
      <c r="K33" s="85"/>
      <c r="L33" s="85"/>
      <c r="M33" s="85"/>
      <c r="N33" s="85"/>
      <c r="O33" s="85"/>
      <c r="P33" s="86"/>
      <c r="Q33" s="87"/>
      <c r="R33" s="85"/>
      <c r="S33" s="85"/>
      <c r="T33" s="85"/>
      <c r="U33" s="85"/>
      <c r="V33" s="85"/>
      <c r="W33" s="85"/>
      <c r="X33" s="85"/>
      <c r="Y33" s="85"/>
      <c r="Z33" s="85"/>
      <c r="AA33" s="85"/>
      <c r="AB33" s="85"/>
      <c r="AC33" s="85"/>
      <c r="AD33" s="85"/>
      <c r="AE33" s="85"/>
      <c r="AF33" s="85"/>
      <c r="AG33" s="85"/>
      <c r="AH33" s="85"/>
      <c r="AI33" s="85"/>
      <c r="AJ33" s="88">
        <f t="shared" si="3"/>
        <v>0</v>
      </c>
      <c r="AK33" s="9">
        <f t="shared" si="4"/>
        <v>0</v>
      </c>
      <c r="AL33" s="9">
        <f t="shared" si="5"/>
        <v>0</v>
      </c>
      <c r="AM33" s="91"/>
      <c r="AN33" s="91"/>
      <c r="AO33" s="64"/>
      <c r="AP33" s="76"/>
      <c r="AQ33" s="76"/>
      <c r="AR33" s="76"/>
      <c r="AS33" s="76"/>
      <c r="AT33" s="76"/>
      <c r="AU33" s="76"/>
      <c r="AV33" s="76"/>
      <c r="AW33" s="76"/>
      <c r="AX33" s="76"/>
      <c r="AY33" s="76"/>
      <c r="AZ33" s="76"/>
      <c r="BA33" s="76"/>
      <c r="BB33" s="76"/>
      <c r="BC33" s="76"/>
      <c r="BD33" s="76"/>
      <c r="BE33" s="76"/>
      <c r="BF33" s="76"/>
    </row>
    <row r="34" ht="21.0" customHeight="1">
      <c r="A34" s="81">
        <v>28.0</v>
      </c>
      <c r="B34" s="103">
        <v>2.354802150034E12</v>
      </c>
      <c r="C34" s="162" t="s">
        <v>316</v>
      </c>
      <c r="D34" s="168" t="s">
        <v>317</v>
      </c>
      <c r="E34" s="87" t="s">
        <v>47</v>
      </c>
      <c r="F34" s="85"/>
      <c r="G34" s="87" t="s">
        <v>47</v>
      </c>
      <c r="H34" s="87" t="s">
        <v>47</v>
      </c>
      <c r="I34" s="87" t="s">
        <v>47</v>
      </c>
      <c r="J34" s="85"/>
      <c r="K34" s="87"/>
      <c r="L34" s="87" t="s">
        <v>47</v>
      </c>
      <c r="M34" s="87" t="s">
        <v>47</v>
      </c>
      <c r="N34" s="87" t="s">
        <v>47</v>
      </c>
      <c r="O34" s="87" t="s">
        <v>47</v>
      </c>
      <c r="P34" s="86" t="s">
        <v>47</v>
      </c>
      <c r="Q34" s="85"/>
      <c r="R34" s="87"/>
      <c r="S34" s="87" t="s">
        <v>47</v>
      </c>
      <c r="T34" s="87" t="s">
        <v>47</v>
      </c>
      <c r="U34" s="87" t="s">
        <v>47</v>
      </c>
      <c r="V34" s="87"/>
      <c r="W34" s="85"/>
      <c r="X34" s="85"/>
      <c r="Y34" s="85"/>
      <c r="Z34" s="85"/>
      <c r="AA34" s="85"/>
      <c r="AB34" s="85"/>
      <c r="AC34" s="85"/>
      <c r="AD34" s="87"/>
      <c r="AE34" s="87"/>
      <c r="AF34" s="87"/>
      <c r="AG34" s="87"/>
      <c r="AH34" s="85"/>
      <c r="AI34" s="85"/>
      <c r="AJ34" s="88">
        <f t="shared" si="3"/>
        <v>12</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3">
        <v>2.353201060007E12</v>
      </c>
      <c r="C35" s="162" t="s">
        <v>318</v>
      </c>
      <c r="D35" s="168" t="s">
        <v>131</v>
      </c>
      <c r="E35" s="85"/>
      <c r="F35" s="85"/>
      <c r="G35" s="87"/>
      <c r="H35" s="85"/>
      <c r="I35" s="87"/>
      <c r="J35" s="87"/>
      <c r="K35" s="85"/>
      <c r="L35" s="85"/>
      <c r="M35" s="85"/>
      <c r="N35" s="87"/>
      <c r="O35" s="85"/>
      <c r="P35" s="86"/>
      <c r="Q35" s="87"/>
      <c r="R35" s="87"/>
      <c r="S35" s="85"/>
      <c r="T35" s="85"/>
      <c r="U35" s="87"/>
      <c r="V35" s="87"/>
      <c r="W35" s="85"/>
      <c r="X35" s="87"/>
      <c r="Y35" s="87"/>
      <c r="Z35" s="87"/>
      <c r="AA35" s="85"/>
      <c r="AB35" s="85"/>
      <c r="AC35" s="87"/>
      <c r="AD35" s="87"/>
      <c r="AE35" s="85"/>
      <c r="AF35" s="87"/>
      <c r="AG35" s="85"/>
      <c r="AH35" s="85"/>
      <c r="AI35" s="85"/>
      <c r="AJ35" s="88">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3">
        <v>2.353201060015E12</v>
      </c>
      <c r="C36" s="162" t="s">
        <v>319</v>
      </c>
      <c r="D36" s="168" t="s">
        <v>320</v>
      </c>
      <c r="E36" s="87"/>
      <c r="F36" s="87"/>
      <c r="G36" s="85"/>
      <c r="H36" s="87"/>
      <c r="I36" s="87"/>
      <c r="J36" s="87"/>
      <c r="K36" s="87"/>
      <c r="L36" s="87"/>
      <c r="M36" s="87"/>
      <c r="N36" s="85"/>
      <c r="O36" s="87"/>
      <c r="P36" s="86"/>
      <c r="Q36" s="87"/>
      <c r="R36" s="87"/>
      <c r="S36" s="87"/>
      <c r="T36" s="87"/>
      <c r="U36" s="85"/>
      <c r="V36" s="87"/>
      <c r="W36" s="87"/>
      <c r="X36" s="87"/>
      <c r="Y36" s="87"/>
      <c r="Z36" s="85"/>
      <c r="AA36" s="85"/>
      <c r="AB36" s="85"/>
      <c r="AC36" s="85"/>
      <c r="AD36" s="85"/>
      <c r="AE36" s="87"/>
      <c r="AF36" s="87"/>
      <c r="AG36" s="87"/>
      <c r="AH36" s="85"/>
      <c r="AI36" s="85"/>
      <c r="AJ36" s="88">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03">
        <v>2.353201060016E12</v>
      </c>
      <c r="C37" s="162" t="s">
        <v>321</v>
      </c>
      <c r="D37" s="168" t="s">
        <v>322</v>
      </c>
      <c r="E37" s="87" t="s">
        <v>47</v>
      </c>
      <c r="F37" s="85"/>
      <c r="G37" s="87" t="s">
        <v>47</v>
      </c>
      <c r="H37" s="87" t="s">
        <v>47</v>
      </c>
      <c r="I37" s="87" t="s">
        <v>47</v>
      </c>
      <c r="J37" s="85"/>
      <c r="K37" s="85"/>
      <c r="L37" s="87" t="s">
        <v>47</v>
      </c>
      <c r="M37" s="87" t="s">
        <v>47</v>
      </c>
      <c r="N37" s="87" t="s">
        <v>47</v>
      </c>
      <c r="O37" s="87" t="s">
        <v>47</v>
      </c>
      <c r="P37" s="86" t="s">
        <v>47</v>
      </c>
      <c r="Q37" s="85"/>
      <c r="R37" s="87"/>
      <c r="S37" s="87" t="s">
        <v>47</v>
      </c>
      <c r="T37" s="87" t="s">
        <v>47</v>
      </c>
      <c r="U37" s="87" t="s">
        <v>47</v>
      </c>
      <c r="V37" s="85"/>
      <c r="W37" s="85"/>
      <c r="X37" s="85"/>
      <c r="Y37" s="87"/>
      <c r="Z37" s="87"/>
      <c r="AA37" s="85"/>
      <c r="AB37" s="87"/>
      <c r="AC37" s="87"/>
      <c r="AD37" s="85"/>
      <c r="AE37" s="85"/>
      <c r="AF37" s="85"/>
      <c r="AG37" s="85"/>
      <c r="AH37" s="85"/>
      <c r="AI37" s="85"/>
      <c r="AJ37" s="88">
        <f t="shared" si="3"/>
        <v>12</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03"/>
      <c r="C38" s="162"/>
      <c r="D38" s="168"/>
      <c r="E38" s="87"/>
      <c r="F38" s="85"/>
      <c r="G38" s="85"/>
      <c r="H38" s="87"/>
      <c r="I38" s="87"/>
      <c r="J38" s="85"/>
      <c r="K38" s="85"/>
      <c r="L38" s="87"/>
      <c r="M38" s="85"/>
      <c r="N38" s="85"/>
      <c r="O38" s="87"/>
      <c r="P38" s="86"/>
      <c r="Q38" s="87"/>
      <c r="R38" s="87"/>
      <c r="S38" s="87"/>
      <c r="T38" s="87"/>
      <c r="U38" s="85"/>
      <c r="V38" s="87"/>
      <c r="W38" s="87"/>
      <c r="X38" s="87"/>
      <c r="Y38" s="85"/>
      <c r="Z38" s="85"/>
      <c r="AA38" s="85"/>
      <c r="AB38" s="85"/>
      <c r="AC38" s="85"/>
      <c r="AD38" s="85"/>
      <c r="AE38" s="87"/>
      <c r="AF38" s="87"/>
      <c r="AG38" s="87"/>
      <c r="AH38" s="85"/>
      <c r="AI38" s="85"/>
      <c r="AJ38" s="88">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03"/>
      <c r="C39" s="162"/>
      <c r="D39" s="168"/>
      <c r="E39" s="113"/>
      <c r="F39" s="113"/>
      <c r="G39" s="112"/>
      <c r="H39" s="113"/>
      <c r="I39" s="113"/>
      <c r="J39" s="113"/>
      <c r="K39" s="112"/>
      <c r="L39" s="113"/>
      <c r="M39" s="113"/>
      <c r="N39" s="112"/>
      <c r="O39" s="113"/>
      <c r="P39" s="113"/>
      <c r="Q39" s="113"/>
      <c r="R39" s="112"/>
      <c r="S39" s="113"/>
      <c r="T39" s="113"/>
      <c r="U39" s="112"/>
      <c r="V39" s="113"/>
      <c r="W39" s="112"/>
      <c r="X39" s="113"/>
      <c r="Y39" s="113"/>
      <c r="Z39" s="112"/>
      <c r="AA39" s="112"/>
      <c r="AB39" s="112"/>
      <c r="AC39" s="113"/>
      <c r="AD39" s="112"/>
      <c r="AE39" s="113"/>
      <c r="AF39" s="113"/>
      <c r="AG39" s="112"/>
      <c r="AH39" s="112"/>
      <c r="AI39" s="112"/>
      <c r="AJ39" s="88">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03"/>
      <c r="C40" s="162"/>
      <c r="D40" s="168"/>
      <c r="E40" s="113"/>
      <c r="F40" s="113"/>
      <c r="G40" s="112"/>
      <c r="H40" s="113"/>
      <c r="I40" s="113"/>
      <c r="J40" s="113"/>
      <c r="K40" s="113"/>
      <c r="L40" s="113"/>
      <c r="M40" s="113"/>
      <c r="N40" s="112"/>
      <c r="O40" s="113"/>
      <c r="P40" s="113"/>
      <c r="Q40" s="113"/>
      <c r="R40" s="113"/>
      <c r="S40" s="113"/>
      <c r="T40" s="113"/>
      <c r="U40" s="112"/>
      <c r="V40" s="113"/>
      <c r="W40" s="113"/>
      <c r="X40" s="113"/>
      <c r="Y40" s="113"/>
      <c r="Z40" s="113"/>
      <c r="AA40" s="112"/>
      <c r="AB40" s="112"/>
      <c r="AC40" s="113"/>
      <c r="AD40" s="113"/>
      <c r="AE40" s="113"/>
      <c r="AF40" s="113"/>
      <c r="AG40" s="113"/>
      <c r="AH40" s="113"/>
      <c r="AI40" s="112"/>
      <c r="AJ40" s="88">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71"/>
      <c r="C41" s="172"/>
      <c r="D41" s="173"/>
      <c r="E41" s="113"/>
      <c r="F41" s="112"/>
      <c r="G41" s="112"/>
      <c r="H41" s="112"/>
      <c r="I41" s="112"/>
      <c r="J41" s="112"/>
      <c r="K41" s="112"/>
      <c r="L41" s="113"/>
      <c r="M41" s="112"/>
      <c r="N41" s="112"/>
      <c r="O41" s="112"/>
      <c r="P41" s="112"/>
      <c r="Q41" s="112"/>
      <c r="R41" s="112"/>
      <c r="S41" s="113"/>
      <c r="T41" s="112"/>
      <c r="U41" s="112"/>
      <c r="V41" s="112"/>
      <c r="W41" s="112"/>
      <c r="X41" s="112"/>
      <c r="Y41" s="113"/>
      <c r="Z41" s="112"/>
      <c r="AA41" s="112"/>
      <c r="AB41" s="112"/>
      <c r="AC41" s="112"/>
      <c r="AD41" s="113"/>
      <c r="AE41" s="112"/>
      <c r="AF41" s="113"/>
      <c r="AG41" s="112"/>
      <c r="AH41" s="112"/>
      <c r="AI41" s="112"/>
      <c r="AJ41" s="88">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71"/>
      <c r="C42" s="172"/>
      <c r="D42" s="173"/>
      <c r="E42" s="87"/>
      <c r="F42" s="87"/>
      <c r="G42" s="85"/>
      <c r="H42" s="87"/>
      <c r="I42" s="87"/>
      <c r="J42" s="87"/>
      <c r="K42" s="87"/>
      <c r="L42" s="87"/>
      <c r="M42" s="87"/>
      <c r="N42" s="87"/>
      <c r="O42" s="87"/>
      <c r="P42" s="86"/>
      <c r="Q42" s="87"/>
      <c r="R42" s="87"/>
      <c r="S42" s="87"/>
      <c r="T42" s="87"/>
      <c r="U42" s="85"/>
      <c r="V42" s="87"/>
      <c r="W42" s="87"/>
      <c r="X42" s="87"/>
      <c r="Y42" s="87"/>
      <c r="Z42" s="87"/>
      <c r="AA42" s="85"/>
      <c r="AB42" s="85"/>
      <c r="AC42" s="87"/>
      <c r="AD42" s="87"/>
      <c r="AE42" s="87"/>
      <c r="AF42" s="87"/>
      <c r="AG42" s="87"/>
      <c r="AH42" s="87"/>
      <c r="AI42" s="85"/>
      <c r="AJ42" s="88">
        <f t="shared" si="3"/>
        <v>0</v>
      </c>
      <c r="AK42" s="9">
        <f t="shared" si="4"/>
        <v>0</v>
      </c>
      <c r="AL42" s="9">
        <f t="shared" si="5"/>
        <v>0</v>
      </c>
      <c r="AM42" s="146"/>
      <c r="AN42" s="146"/>
      <c r="AO42" s="146"/>
      <c r="AP42" s="147"/>
      <c r="AQ42" s="147"/>
      <c r="AR42" s="147"/>
      <c r="AS42" s="147"/>
      <c r="AT42" s="147"/>
      <c r="AU42" s="147"/>
      <c r="AV42" s="147"/>
      <c r="AW42" s="147"/>
      <c r="AX42" s="147"/>
      <c r="AY42" s="147"/>
      <c r="AZ42" s="147"/>
      <c r="BA42" s="147"/>
      <c r="BB42" s="147"/>
      <c r="BC42" s="147"/>
      <c r="BD42" s="147"/>
      <c r="BE42" s="147"/>
      <c r="BF42" s="147"/>
    </row>
    <row r="43" ht="21.0" customHeight="1">
      <c r="A43" s="81">
        <v>37.0</v>
      </c>
      <c r="B43" s="152"/>
      <c r="C43" s="166"/>
      <c r="D43" s="174"/>
      <c r="E43" s="85"/>
      <c r="F43" s="85"/>
      <c r="G43" s="85"/>
      <c r="H43" s="85"/>
      <c r="I43" s="85"/>
      <c r="J43" s="85"/>
      <c r="K43" s="85"/>
      <c r="L43" s="85"/>
      <c r="M43" s="85"/>
      <c r="N43" s="85"/>
      <c r="O43" s="85"/>
      <c r="P43" s="89"/>
      <c r="Q43" s="85"/>
      <c r="R43" s="85"/>
      <c r="S43" s="85"/>
      <c r="T43" s="85"/>
      <c r="U43" s="85"/>
      <c r="V43" s="85"/>
      <c r="W43" s="85"/>
      <c r="X43" s="85"/>
      <c r="Y43" s="85"/>
      <c r="Z43" s="85"/>
      <c r="AA43" s="85"/>
      <c r="AB43" s="85"/>
      <c r="AC43" s="85"/>
      <c r="AD43" s="85"/>
      <c r="AE43" s="85"/>
      <c r="AF43" s="85"/>
      <c r="AG43" s="85"/>
      <c r="AH43" s="85"/>
      <c r="AI43" s="85"/>
      <c r="AJ43" s="88">
        <f t="shared" si="3"/>
        <v>0</v>
      </c>
      <c r="AK43" s="9">
        <f t="shared" si="4"/>
        <v>0</v>
      </c>
      <c r="AL43" s="9">
        <f t="shared" si="5"/>
        <v>0</v>
      </c>
      <c r="AM43" s="148"/>
      <c r="AO43" s="64"/>
      <c r="AP43" s="76"/>
      <c r="AQ43" s="76"/>
      <c r="AR43" s="76"/>
      <c r="AS43" s="76"/>
      <c r="AT43" s="76"/>
      <c r="AU43" s="76"/>
      <c r="AV43" s="76"/>
      <c r="AW43" s="76"/>
      <c r="AX43" s="76"/>
      <c r="AY43" s="76"/>
      <c r="AZ43" s="76"/>
      <c r="BA43" s="76"/>
      <c r="BB43" s="76"/>
      <c r="BC43" s="76"/>
      <c r="BD43" s="76"/>
      <c r="BE43" s="76"/>
      <c r="BF43" s="76"/>
    </row>
    <row r="44" ht="21.0" customHeight="1">
      <c r="A44" s="81">
        <v>38.0</v>
      </c>
      <c r="B44" s="152"/>
      <c r="C44" s="166"/>
      <c r="D44" s="174"/>
      <c r="E44" s="85"/>
      <c r="F44" s="85"/>
      <c r="G44" s="85"/>
      <c r="H44" s="85"/>
      <c r="I44" s="85"/>
      <c r="J44" s="85"/>
      <c r="K44" s="85"/>
      <c r="L44" s="85"/>
      <c r="M44" s="85"/>
      <c r="N44" s="85"/>
      <c r="O44" s="85"/>
      <c r="P44" s="89"/>
      <c r="Q44" s="85"/>
      <c r="R44" s="85"/>
      <c r="S44" s="85"/>
      <c r="T44" s="85"/>
      <c r="U44" s="85"/>
      <c r="V44" s="85"/>
      <c r="W44" s="85"/>
      <c r="X44" s="85"/>
      <c r="Y44" s="85"/>
      <c r="Z44" s="85"/>
      <c r="AA44" s="85"/>
      <c r="AB44" s="85"/>
      <c r="AC44" s="85"/>
      <c r="AD44" s="85"/>
      <c r="AE44" s="85"/>
      <c r="AF44" s="85"/>
      <c r="AG44" s="85"/>
      <c r="AH44" s="85"/>
      <c r="AI44" s="85"/>
      <c r="AJ44" s="88">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6"/>
      <c r="C45" s="157"/>
      <c r="D45" s="158"/>
      <c r="E45" s="85"/>
      <c r="F45" s="85"/>
      <c r="G45" s="85"/>
      <c r="H45" s="85"/>
      <c r="I45" s="85"/>
      <c r="J45" s="85"/>
      <c r="K45" s="85"/>
      <c r="L45" s="85"/>
      <c r="M45" s="85"/>
      <c r="N45" s="85"/>
      <c r="O45" s="85"/>
      <c r="P45" s="89"/>
      <c r="Q45" s="85"/>
      <c r="R45" s="85"/>
      <c r="S45" s="85"/>
      <c r="T45" s="85"/>
      <c r="U45" s="85"/>
      <c r="V45" s="85"/>
      <c r="W45" s="85"/>
      <c r="X45" s="85"/>
      <c r="Y45" s="85"/>
      <c r="Z45" s="85"/>
      <c r="AA45" s="85"/>
      <c r="AB45" s="85"/>
      <c r="AC45" s="85"/>
      <c r="AD45" s="85"/>
      <c r="AE45" s="85"/>
      <c r="AF45" s="85"/>
      <c r="AG45" s="85"/>
      <c r="AH45" s="85"/>
      <c r="AI45" s="85"/>
      <c r="AJ45" s="88">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6"/>
      <c r="C46" s="157"/>
      <c r="D46" s="158"/>
      <c r="E46" s="85"/>
      <c r="F46" s="85"/>
      <c r="G46" s="85"/>
      <c r="H46" s="85"/>
      <c r="I46" s="85"/>
      <c r="J46" s="85"/>
      <c r="K46" s="85"/>
      <c r="L46" s="85"/>
      <c r="M46" s="85"/>
      <c r="N46" s="85"/>
      <c r="O46" s="85"/>
      <c r="P46" s="89"/>
      <c r="Q46" s="85"/>
      <c r="R46" s="85"/>
      <c r="S46" s="85"/>
      <c r="T46" s="85"/>
      <c r="U46" s="85"/>
      <c r="V46" s="85"/>
      <c r="W46" s="85"/>
      <c r="X46" s="85"/>
      <c r="Y46" s="85"/>
      <c r="Z46" s="85"/>
      <c r="AA46" s="85"/>
      <c r="AB46" s="85"/>
      <c r="AC46" s="85"/>
      <c r="AD46" s="85"/>
      <c r="AE46" s="85"/>
      <c r="AF46" s="85"/>
      <c r="AG46" s="85"/>
      <c r="AH46" s="85"/>
      <c r="AI46" s="85"/>
      <c r="AJ46" s="88">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17" t="s">
        <v>98</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8">
        <f t="shared" ref="AJ47:AL47" si="6">SUM(AJ8:AJ46)</f>
        <v>45</v>
      </c>
      <c r="AK47" s="88">
        <f t="shared" si="6"/>
        <v>12</v>
      </c>
      <c r="AL47" s="88">
        <f t="shared" si="6"/>
        <v>12</v>
      </c>
      <c r="AM47" s="88" t="s">
        <v>99</v>
      </c>
      <c r="AN47" s="88" t="s">
        <v>100</v>
      </c>
      <c r="AO47" s="88" t="s">
        <v>101</v>
      </c>
      <c r="AP47" s="64"/>
      <c r="AQ47" s="64"/>
      <c r="AR47" s="76"/>
      <c r="AS47" s="76"/>
      <c r="AT47" s="76"/>
      <c r="AU47" s="76"/>
      <c r="AV47" s="76"/>
      <c r="AW47" s="76"/>
      <c r="AX47" s="76"/>
      <c r="AY47" s="76"/>
      <c r="AZ47" s="76"/>
      <c r="BA47" s="76"/>
      <c r="BB47" s="76"/>
      <c r="BC47" s="76"/>
      <c r="BD47" s="76"/>
      <c r="BE47" s="76"/>
      <c r="BF47" s="76"/>
    </row>
    <row r="48" ht="21.0" customHeight="1">
      <c r="A48" s="118" t="s">
        <v>102</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8"/>
      <c r="AN48" s="88"/>
      <c r="AO48" s="88"/>
      <c r="AP48" s="64"/>
      <c r="AQ48" s="64"/>
      <c r="AR48" s="76"/>
      <c r="AS48" s="76"/>
      <c r="AT48" s="76"/>
      <c r="AU48" s="76"/>
      <c r="AV48" s="76"/>
      <c r="AW48" s="76"/>
      <c r="AX48" s="76"/>
      <c r="AY48" s="76"/>
      <c r="AZ48" s="76"/>
      <c r="BA48" s="76"/>
      <c r="BB48" s="76"/>
      <c r="BC48" s="76"/>
      <c r="BD48" s="76"/>
      <c r="BE48" s="76"/>
      <c r="BF48" s="76"/>
    </row>
    <row r="49" ht="18.0" customHeight="1">
      <c r="A49" s="119"/>
      <c r="B49" s="119"/>
      <c r="C49" s="120"/>
      <c r="E49" s="65"/>
      <c r="F49" s="65"/>
      <c r="G49" s="65"/>
      <c r="H49" s="121"/>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20"/>
      <c r="D50" s="65"/>
      <c r="E50" s="65"/>
      <c r="F50" s="65"/>
      <c r="G50" s="65"/>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20"/>
      <c r="D51" s="65"/>
      <c r="E51" s="65"/>
      <c r="F51" s="65"/>
      <c r="G51" s="65"/>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20"/>
      <c r="E52" s="65"/>
      <c r="F52" s="65"/>
      <c r="G52" s="65"/>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20"/>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20"/>
      <c r="F54" s="65"/>
      <c r="G54" s="6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20"/>
      <c r="E55" s="65"/>
      <c r="F55" s="65"/>
      <c r="G55" s="65"/>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E44 F6:G46 H6 I6:I44 J6:J46 K6:L44 M6:N46 O6:P6 Q6:AI46">
    <cfRule type="expression" dxfId="0" priority="3">
      <formula>IF(E$6="CN",1,0)</formula>
    </cfRule>
  </conditionalFormatting>
  <conditionalFormatting sqref="E6:G46 H6 I6:N46 O6:P6 Q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