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23.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15.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21.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20.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18.xml"/>
  <Override ContentType="application/vnd.openxmlformats-officedocument.spreadsheetml.worksheet+xml" PartName="/xl/worksheets/sheet3.xml"/>
  <Override ContentType="application/vnd.openxmlformats-officedocument.spreadsheetml.worksheet+xml" PartName="/xl/worksheets/sheet24.xml"/>
  <Override ContentType="application/vnd.openxmlformats-officedocument.spreadsheetml.worksheet+xml" PartName="/xl/worksheets/sheet9.xml"/>
  <Override ContentType="application/vnd.openxmlformats-officedocument.spreadsheetml.worksheet+xml" PartName="/xl/worksheets/sheet22.xml"/>
  <Override ContentType="application/vnd.openxmlformats-officedocument.spreadsheetml.worksheet+xml" PartName="/xl/worksheets/sheet7.xml"/>
  <Override ContentType="application/binary" PartName="/xl/metadata"/>
  <Override ContentType="application/binary" PartName="/xl/commentsmeta0"/>
  <Override ContentType="application/binary" PartName="/xl/commentsmeta1"/>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23.xml"/>
  <Override ContentType="application/vnd.openxmlformats-officedocument.drawing+xml" PartName="/xl/drawings/drawing21.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24.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11.xml"/>
  <Override ContentType="application/vnd.openxmlformats-officedocument.drawing+xml" PartName="/xl/drawings/drawing20.xml"/>
  <Override ContentType="application/vnd.openxmlformats-officedocument.drawing+xml" PartName="/xl/drawings/drawing2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8.xml"/>
  <Override ContentType="application/vnd.openxmlformats-officedocument.spreadsheetml.comments+xml" PartName="/xl/comments7.xml"/>
  <Override ContentType="application/vnd.openxmlformats-officedocument.spreadsheetml.comments+xml" PartName="/xl/comments5.xml"/>
  <Override ContentType="application/vnd.openxmlformats-officedocument.spreadsheetml.comments+xml" PartName="/xl/comments6.xml"/>
  <Override ContentType="application/vnd.openxmlformats-officedocument.spreadsheetml.comments+xml" PartName="/xl/comments1.xml"/>
  <Override ContentType="application/vnd.openxmlformats-officedocument.spreadsheetml.comments+xml" PartName="/xl/comments4.xml"/>
  <Override ContentType="application/vnd.openxmlformats-officedocument.spreadsheetml.comments+xml" PartName="/xl/comments3.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hidden" name="Kangatang" sheetId="1" r:id="rId4"/>
    <sheet state="visible" name="Tổng" sheetId="2" r:id="rId5"/>
    <sheet state="visible" name="BHST23" sheetId="3" r:id="rId6"/>
    <sheet state="visible" name="KTDN23" sheetId="4" r:id="rId7"/>
    <sheet state="visible" name="LGT23.2" sheetId="5" r:id="rId8"/>
    <sheet state="visible" name="THUD23.5" sheetId="6" r:id="rId9"/>
    <sheet state="visible" name="TKĐH23.5" sheetId="7" r:id="rId10"/>
    <sheet state="visible" name="CĐT23" sheetId="8" r:id="rId11"/>
    <sheet state="visible" name="TTĐPT23" sheetId="9" r:id="rId12"/>
    <sheet state="visible" name="ĐCN23.2" sheetId="10" r:id="rId13"/>
    <sheet state="visible" name="Trang tính5" sheetId="11" r:id="rId14"/>
    <sheet state="visible" name="ĐCN23.3" sheetId="12" r:id="rId15"/>
    <sheet state="visible" name="TKTT23" sheetId="13" r:id="rId16"/>
    <sheet state="visible" name="TBN23" sheetId="14" r:id="rId17"/>
    <sheet state="visible" name="CSSĐ23.1" sheetId="15" r:id="rId18"/>
    <sheet state="visible" name="CSSĐ23.2" sheetId="16" r:id="rId19"/>
    <sheet state="visible" name="NHKS23" sheetId="17" r:id="rId20"/>
    <sheet state="visible" name="KTML23" sheetId="18" r:id="rId21"/>
    <sheet state="visible" name="CKCT23.2" sheetId="19" r:id="rId22"/>
    <sheet state="visible" name="CKĐL23" sheetId="20" r:id="rId23"/>
    <sheet state="visible" name="CNOT23.1" sheetId="21" r:id="rId24"/>
    <sheet state="visible" name="CNOT23.2" sheetId="22" r:id="rId25"/>
    <sheet state="visible" name="MAU" sheetId="23" r:id="rId26"/>
    <sheet state="visible" name="Sheet1" sheetId="24" r:id="rId27"/>
  </sheets>
  <definedNames>
    <definedName localSheetId="13" name="Z_DC1AF667_86ED_4035_8279_B6038EE7C7B4_.wvu.PrintTitles">#REF!</definedName>
    <definedName localSheetId="16" name="Z_DC1AF667_86ED_4035_8279_B6038EE7C7B4_.wvu.PrintTitles">#REF!</definedName>
    <definedName localSheetId="17" name="Z_DC1AF667_86ED_4035_8279_B6038EE7C7B4_.wvu.PrintTitles">#REF!</definedName>
    <definedName localSheetId="9" name="Z_DC1AF667_86ED_4035_8279_B6038EE7C7B4_.wvu.PrintTitles">#REF!</definedName>
    <definedName localSheetId="18" name="Z_DC1AF667_86ED_4035_8279_B6038EE7C7B4_.wvu.PrintTitles">#REF!</definedName>
    <definedName localSheetId="6" name="Z_DC1AF667_86ED_4035_8279_B6038EE7C7B4_.wvu.PrintTitles">#REF!</definedName>
    <definedName localSheetId="21" name="Z_DC1AF667_86ED_4035_8279_B6038EE7C7B4_.wvu.PrintTitles">#REF!</definedName>
    <definedName localSheetId="20" name="Z_DC1AF667_86ED_4035_8279_B6038EE7C7B4_.wvu.PrintTitles">#REF!</definedName>
    <definedName localSheetId="4" name="Z_DC1AF667_86ED_4035_8279_B6038EE7C7B4_.wvu.PrintTitles">#REF!</definedName>
    <definedName localSheetId="22" name="Z_DC1AF667_86ED_4035_8279_B6038EE7C7B4_.wvu.PrintTitles">#REF!</definedName>
    <definedName localSheetId="19" name="Z_DC1AF667_86ED_4035_8279_B6038EE7C7B4_.wvu.PrintTitles">#REF!</definedName>
    <definedName localSheetId="12" name="Z_DC1AF667_86ED_4035_8279_B6038EE7C7B4_.wvu.PrintTitles">#REF!</definedName>
    <definedName localSheetId="14" name="Z_DC1AF667_86ED_4035_8279_B6038EE7C7B4_.wvu.PrintTitles">#REF!</definedName>
    <definedName localSheetId="8" name="Z_DC1AF667_86ED_4035_8279_B6038EE7C7B4_.wvu.PrintTitles">#REF!</definedName>
    <definedName localSheetId="7" name="Z_DC1AF667_86ED_4035_8279_B6038EE7C7B4_.wvu.PrintTitles">#REF!</definedName>
    <definedName localSheetId="3" name="Z_DC1AF667_86ED_4035_8279_B6038EE7C7B4_.wvu.PrintTitles">#REF!</definedName>
    <definedName localSheetId="2" name="Z_DC1AF667_86ED_4035_8279_B6038EE7C7B4_.wvu.PrintTitles">#REF!</definedName>
    <definedName localSheetId="15" name="Z_DC1AF667_86ED_4035_8279_B6038EE7C7B4_.wvu.PrintTitles">#REF!</definedName>
    <definedName localSheetId="11" name="Z_DC1AF667_86ED_4035_8279_B6038EE7C7B4_.wvu.PrintTitles">#REF!</definedName>
    <definedName localSheetId="5" name="Z_DC1AF667_86ED_4035_8279_B6038EE7C7B4_.wvu.PrintTitles">#REF!</definedName>
  </definedNames>
  <calcPr/>
  <extLst>
    <ext uri="GoogleSheetsCustomDataVersion2">
      <go:sheetsCustomData xmlns:go="http://customooxmlschemas.google.com/" r:id="rId28" roundtripDataChecksum="w3tPOjvLVVSxdwiv23jwJ3zEB32UQ8ThH8wRnViFyTw="/>
    </ext>
  </extLst>
</workbook>
</file>

<file path=xl/comments1.xml><?xml version="1.0" encoding="utf-8"?>
<comments xmlns:r="http://schemas.openxmlformats.org/officeDocument/2006/relationships" xmlns="http://schemas.openxmlformats.org/spreadsheetml/2006/main">
  <authors>
    <author/>
  </authors>
  <commentList>
    <comment authorId="0" ref="H5">
      <text>
        <t xml:space="preserve">V:0
======</t>
      </text>
    </comment>
    <comment authorId="0" ref="J5">
      <text>
        <t xml:space="preserve">V:0
======</t>
      </text>
    </comment>
    <comment authorId="0" ref="K5">
      <text>
        <t xml:space="preserve">V:0
======</t>
      </text>
    </comment>
    <comment authorId="0" ref="V5">
      <text>
        <t xml:space="preserve">v:0
======</t>
      </text>
    </comment>
    <comment authorId="0" ref="U5">
      <text>
        <t xml:space="preserve">======
ID#AAAA4yz2m8w
LSTC    (2023-09-25 07:35:02)
V:0</t>
      </text>
    </comment>
  </commentList>
  <extLst>
    <ext uri="GoogleSheetsCustomDataVersion2">
      <go:sheetsCustomData xmlns:go="http://customooxmlschemas.google.com/" r:id="rId1" roundtripDataSignature="AMtx7mhmvlMrcy1J0U082srh3/N0UNQnxA=="/>
    </ext>
  </extLst>
</comments>
</file>

<file path=xl/comments2.xml><?xml version="1.0" encoding="utf-8"?>
<comments xmlns:r="http://schemas.openxmlformats.org/officeDocument/2006/relationships" xmlns="http://schemas.openxmlformats.org/spreadsheetml/2006/main">
  <authors>
    <author/>
  </authors>
  <commentList>
    <comment authorId="0" ref="AG5">
      <text>
        <t xml:space="preserve">V:0
======</t>
      </text>
    </comment>
  </commentList>
</comments>
</file>

<file path=xl/comments3.xml><?xml version="1.0" encoding="utf-8"?>
<comments xmlns:r="http://schemas.openxmlformats.org/officeDocument/2006/relationships" xmlns="http://schemas.openxmlformats.org/spreadsheetml/2006/main">
  <authors>
    <author/>
  </authors>
  <commentList>
    <comment authorId="0" ref="U5">
      <text>
        <t xml:space="preserve">V;0
======</t>
      </text>
    </comment>
    <comment authorId="0" ref="AF5">
      <text>
        <t xml:space="preserve">V:0
======</t>
      </text>
    </comment>
  </commentList>
</comments>
</file>

<file path=xl/comments4.xml><?xml version="1.0" encoding="utf-8"?>
<comments xmlns:r="http://schemas.openxmlformats.org/officeDocument/2006/relationships" xmlns="http://schemas.openxmlformats.org/spreadsheetml/2006/main">
  <authors>
    <author/>
  </authors>
  <commentList>
    <comment authorId="0" ref="U5">
      <text>
        <t xml:space="preserve">v:0
======</t>
      </text>
    </comment>
  </commentList>
</comments>
</file>

<file path=xl/comments5.xml><?xml version="1.0" encoding="utf-8"?>
<comments xmlns:r="http://schemas.openxmlformats.org/officeDocument/2006/relationships" xmlns="http://schemas.openxmlformats.org/spreadsheetml/2006/main">
  <authors>
    <author/>
  </authors>
  <commentList>
    <comment authorId="0" ref="AC32">
      <text>
        <t xml:space="preserve">======
ID#AAAA4yz2m8o
anhtuan    (2023-09-25 07:35:02)
Trốn 3 tiết sau</t>
      </text>
    </comment>
    <comment authorId="0" ref="AC13">
      <text>
        <t xml:space="preserve">======
ID#AAAA4yz2m80
anhtuan    (2023-09-25 07:35:02)
Trốn 3 tiết sau</t>
      </text>
    </comment>
    <comment authorId="0" ref="AC31">
      <text>
        <t xml:space="preserve">======
ID#AAAA4yz2m8s
anhtuan    (2023-09-25 07:35:02)
Trốn 3 tiết sau</t>
      </text>
    </comment>
    <comment authorId="0" ref="AC7">
      <text>
        <t xml:space="preserve">======
ID#AAAA4yz2m8k
anhtuan    (2023-09-25 07:35:02)
Trốn 3 tiết sau</t>
      </text>
    </comment>
  </commentList>
  <extLst>
    <ext uri="GoogleSheetsCustomDataVersion2">
      <go:sheetsCustomData xmlns:go="http://customooxmlschemas.google.com/" r:id="rId1" roundtripDataSignature="AMtx7mhg5S3q9O5RQENp+pSBsuLOuZHfcQ=="/>
    </ext>
  </extLst>
</comments>
</file>

<file path=xl/comments6.xml><?xml version="1.0" encoding="utf-8"?>
<comments xmlns:r="http://schemas.openxmlformats.org/officeDocument/2006/relationships" xmlns="http://schemas.openxmlformats.org/spreadsheetml/2006/main">
  <authors>
    <author/>
  </authors>
  <commentList>
    <comment authorId="0" ref="G5">
      <text>
        <t xml:space="preserve">V:0
======</t>
      </text>
    </comment>
    <comment authorId="0" ref="R5">
      <text>
        <t xml:space="preserve">V:0
======</t>
      </text>
    </comment>
    <comment authorId="0" ref="AF5">
      <text>
        <t xml:space="preserve">v:0
======</t>
      </text>
    </comment>
  </commentList>
</comments>
</file>

<file path=xl/comments7.xml><?xml version="1.0" encoding="utf-8"?>
<comments xmlns:r="http://schemas.openxmlformats.org/officeDocument/2006/relationships" xmlns="http://schemas.openxmlformats.org/spreadsheetml/2006/main">
  <authors>
    <author/>
  </authors>
  <commentList>
    <comment authorId="0" ref="R5">
      <text>
        <t xml:space="preserve">V:0
======</t>
      </text>
    </comment>
    <comment authorId="0" ref="AH5">
      <text>
        <t xml:space="preserve">V:0
======</t>
      </text>
    </comment>
  </commentList>
</comments>
</file>

<file path=xl/comments8.xml><?xml version="1.0" encoding="utf-8"?>
<comments xmlns:r="http://schemas.openxmlformats.org/officeDocument/2006/relationships" xmlns="http://schemas.openxmlformats.org/spreadsheetml/2006/main">
  <authors>
    <author/>
  </authors>
  <commentList>
    <comment authorId="0" ref="L5">
      <text>
        <t xml:space="preserve">V:0
======</t>
      </text>
    </comment>
    <comment authorId="0" ref="S5">
      <text>
        <t xml:space="preserve">V:0
======</t>
      </text>
    </comment>
    <comment authorId="0" ref="AH5">
      <text>
        <t xml:space="preserve">V:0
======</t>
      </text>
    </comment>
  </commentList>
</comments>
</file>

<file path=xl/sharedStrings.xml><?xml version="1.0" encoding="utf-8"?>
<sst xmlns="http://schemas.openxmlformats.org/spreadsheetml/2006/main" count="2833" uniqueCount="721">
  <si>
    <t xml:space="preserve"> </t>
  </si>
  <si>
    <t>CỘNG HÒA XÃ HỘI CHỦ NGHĨA VIỆT NAM
Độc lập - Tự do - Hạnh phúc</t>
  </si>
  <si>
    <t xml:space="preserve">                                   Thành phố Hồ Chí Minh, ngày 25 tháng 9 năm 2023</t>
  </si>
  <si>
    <t>Bảng tổng hợp học sinh khóa 23 vắng trễ năm học 2023-2024</t>
  </si>
  <si>
    <t>Stt</t>
  </si>
  <si>
    <t>Tên lớp</t>
  </si>
  <si>
    <t>Sĩ số lớp</t>
  </si>
  <si>
    <t>vắng KP</t>
  </si>
  <si>
    <t>vắng p</t>
  </si>
  <si>
    <t>Trễ</t>
  </si>
  <si>
    <t>CKCT23.2</t>
  </si>
  <si>
    <t>ĐCN23.2</t>
  </si>
  <si>
    <t>KTDN23</t>
  </si>
  <si>
    <t>THUD23.5</t>
  </si>
  <si>
    <t>CKĐL23</t>
  </si>
  <si>
    <t>ĐCN23.3</t>
  </si>
  <si>
    <t>LGT23.2</t>
  </si>
  <si>
    <t>TKĐH23.5</t>
  </si>
  <si>
    <t>CNOT23.1</t>
  </si>
  <si>
    <t>TBN23</t>
  </si>
  <si>
    <t>BHST23</t>
  </si>
  <si>
    <t>CĐT23</t>
  </si>
  <si>
    <t>CNOT23.2</t>
  </si>
  <si>
    <t>TKTT23</t>
  </si>
  <si>
    <t>TTĐPT23</t>
  </si>
  <si>
    <t>CSSĐ23.1</t>
  </si>
  <si>
    <t>CSSĐ23.2</t>
  </si>
  <si>
    <t>KTML23</t>
  </si>
  <si>
    <t>NHKS23</t>
  </si>
  <si>
    <t xml:space="preserve">Khoa cơ khí </t>
  </si>
  <si>
    <t xml:space="preserve">Tổng HS vắng không phép </t>
  </si>
  <si>
    <t>Khoa Điện - TKTT</t>
  </si>
  <si>
    <t>Khoa Kinh tế</t>
  </si>
  <si>
    <t>Tổng HS vắng không phép</t>
  </si>
  <si>
    <t>Khoa TĐH - CNTT</t>
  </si>
  <si>
    <t>Tổng số buổi học sinh vắng học có phép trong tháng 9:</t>
  </si>
  <si>
    <t xml:space="preserve">Tổng số buổi học sinh đi học trễ trong tháng 9: </t>
  </si>
  <si>
    <t>TRƯỜNG TRUNG CẤP KINH TẾ - KỸ THUẬT NGUYỄN HỮU CẢNH</t>
  </si>
  <si>
    <t>CỘNG HÒA XÃ HỘI CHỦ NGHĨA VIỆT NAM</t>
  </si>
  <si>
    <t>Phòng Tuyển sinh - Công tác học sinh</t>
  </si>
  <si>
    <t>Độc lập - Tự do - Hạnh phúc</t>
  </si>
  <si>
    <r>
      <rPr>
        <rFont val="Times New Roman"/>
        <b/>
        <color theme="1"/>
        <sz val="14.0"/>
      </rPr>
      <t xml:space="preserve">BẢNG ĐIỂM DANH LỚP </t>
    </r>
    <r>
      <rPr>
        <rFont val="Times New Roman"/>
        <b/>
        <color rgb="FFFF0000"/>
        <sz val="18.0"/>
      </rPr>
      <t>BHST23</t>
    </r>
    <r>
      <rPr>
        <rFont val="Times New Roman"/>
        <b/>
        <color rgb="FFFF0000"/>
        <sz val="14.0"/>
      </rPr>
      <t xml:space="preserve"> </t>
    </r>
    <r>
      <rPr>
        <rFont val="Times New Roman"/>
        <b/>
        <color theme="1"/>
        <sz val="14.0"/>
      </rPr>
      <t>HÀNG NGÀY</t>
    </r>
  </si>
  <si>
    <t xml:space="preserve">Tháng </t>
  </si>
  <si>
    <t>Năm</t>
  </si>
  <si>
    <t>STT</t>
  </si>
  <si>
    <t>MSHS</t>
  </si>
  <si>
    <t>HỌ VÀ TÊN</t>
  </si>
  <si>
    <t>K</t>
  </si>
  <si>
    <t>P</t>
  </si>
  <si>
    <t>T</t>
  </si>
  <si>
    <t>Lê Thị Mỹ</t>
  </si>
  <si>
    <t>Anh</t>
  </si>
  <si>
    <t>Phạm Thị Vân</t>
  </si>
  <si>
    <t>Nguyễn Hoàng Gia</t>
  </si>
  <si>
    <t>Bảo</t>
  </si>
  <si>
    <t>Nguyễn Tiến</t>
  </si>
  <si>
    <t>Đạt</t>
  </si>
  <si>
    <t>Nguyễn Văn Tiến</t>
  </si>
  <si>
    <t>Nguyễn Thị Ngọc</t>
  </si>
  <si>
    <t>Hà</t>
  </si>
  <si>
    <t>Tôn Ngọc Bảo</t>
  </si>
  <si>
    <t>Hân</t>
  </si>
  <si>
    <t>Cao Hoàng Thiên</t>
  </si>
  <si>
    <t>Hương</t>
  </si>
  <si>
    <t>Nguyễn Quốc</t>
  </si>
  <si>
    <t>Kiệt</t>
  </si>
  <si>
    <t>Nguyễn Hà</t>
  </si>
  <si>
    <t>My</t>
  </si>
  <si>
    <t>Lê Thị Thanh</t>
  </si>
  <si>
    <t>Ngân</t>
  </si>
  <si>
    <t>Lê Thụy Bích</t>
  </si>
  <si>
    <t>Ngọc</t>
  </si>
  <si>
    <t>Phạm Thị Tường</t>
  </si>
  <si>
    <t>Trần Thi Bich</t>
  </si>
  <si>
    <t>Cao Giang Ngọc</t>
  </si>
  <si>
    <t>Nhi</t>
  </si>
  <si>
    <t>Chung Ngọc Yến</t>
  </si>
  <si>
    <t>Nguyễn Ngọc Yến</t>
  </si>
  <si>
    <t>Nguyễn Thị Yến</t>
  </si>
  <si>
    <t>Nguyễn Quỳnh</t>
  </si>
  <si>
    <t>Như</t>
  </si>
  <si>
    <t>Bùi Thị</t>
  </si>
  <si>
    <t>Non</t>
  </si>
  <si>
    <t>Nguyễn Hùng Mai Ngọc</t>
  </si>
  <si>
    <t>Phương</t>
  </si>
  <si>
    <t>Lê Thị Kim</t>
  </si>
  <si>
    <t>Quyên</t>
  </si>
  <si>
    <t>Nguyễn Minh</t>
  </si>
  <si>
    <t>Thanh</t>
  </si>
  <si>
    <t>Huỳnh Vũ Uyên</t>
  </si>
  <si>
    <t>Thy</t>
  </si>
  <si>
    <t>Hồ Thị Mỹ</t>
  </si>
  <si>
    <t>Tiên</t>
  </si>
  <si>
    <t>Phạm Ngọc Bảo</t>
  </si>
  <si>
    <t>Trâm</t>
  </si>
  <si>
    <t>Trương Thùy</t>
  </si>
  <si>
    <t>Trí</t>
  </si>
  <si>
    <t>Đoàn Hoàng</t>
  </si>
  <si>
    <t>Tuấn</t>
  </si>
  <si>
    <t>Nguyễn Ngọc Tường</t>
  </si>
  <si>
    <t>Vy</t>
  </si>
  <si>
    <t>Trần Thị Thúy</t>
  </si>
  <si>
    <t>Tô Thị Ngọc</t>
  </si>
  <si>
    <t>Nguyễn Thị Thanh</t>
  </si>
  <si>
    <t>Lý</t>
  </si>
  <si>
    <t>TỔNG CỘNG:</t>
  </si>
  <si>
    <t>CT</t>
  </si>
  <si>
    <t>HT</t>
  </si>
  <si>
    <t>VK</t>
  </si>
  <si>
    <t>* Ghi chú: Trong tháng học sinh vắng học từ 7 đến 10 buổi không phép kỷ luật khiển trách, từ 11 buổi trở lên kỷ luật cảnh cáo, vắng học liên tục 30 ngày không lý do đình chỉ học tập.</t>
  </si>
  <si>
    <r>
      <rPr>
        <rFont val="Times New Roman"/>
        <b/>
        <color theme="1"/>
        <sz val="14.0"/>
      </rPr>
      <t xml:space="preserve">BẢNG ĐIỂM DANH LỚP </t>
    </r>
    <r>
      <rPr>
        <rFont val="Times New Roman"/>
        <b/>
        <color rgb="FFFF0000"/>
        <sz val="18.0"/>
      </rPr>
      <t>KTDN23</t>
    </r>
    <r>
      <rPr>
        <rFont val="Times New Roman"/>
        <b/>
        <color rgb="FFFF0000"/>
        <sz val="14.0"/>
      </rPr>
      <t xml:space="preserve"> </t>
    </r>
    <r>
      <rPr>
        <rFont val="Times New Roman"/>
        <b/>
        <color theme="1"/>
        <sz val="14.0"/>
      </rPr>
      <t>HÀNG NGÀY</t>
    </r>
  </si>
  <si>
    <t>Lê Thúy Bình</t>
  </si>
  <si>
    <t>An</t>
  </si>
  <si>
    <t>Nguyễn Phước Hồng</t>
  </si>
  <si>
    <t>Ân</t>
  </si>
  <si>
    <t>Trần Thị Phương</t>
  </si>
  <si>
    <t>Trần Ngọc Ánh</t>
  </si>
  <si>
    <t>Dương</t>
  </si>
  <si>
    <t>Huỳnh Trung Hoàng</t>
  </si>
  <si>
    <t>Ngô Thị Thu</t>
  </si>
  <si>
    <t>Hằng</t>
  </si>
  <si>
    <t>Võ Hoàng</t>
  </si>
  <si>
    <t>Hùng</t>
  </si>
  <si>
    <t>Võ Đặng Anh</t>
  </si>
  <si>
    <t>Nguyễn Hoàng Phương</t>
  </si>
  <si>
    <t>Kiều</t>
  </si>
  <si>
    <t>Mã Phúc Nhã</t>
  </si>
  <si>
    <t>Kỳ</t>
  </si>
  <si>
    <t>Lâm Bảo</t>
  </si>
  <si>
    <t>Lê Kim</t>
  </si>
  <si>
    <t>Trần Nguyễn Yến</t>
  </si>
  <si>
    <t>Nguyễn Thị Kim</t>
  </si>
  <si>
    <t>Oanh</t>
  </si>
  <si>
    <t>Trần Minh</t>
  </si>
  <si>
    <t>Tâm</t>
  </si>
  <si>
    <t>Bạch Lê Thanh</t>
  </si>
  <si>
    <t>Thảo</t>
  </si>
  <si>
    <t>Lê Võ Hoàng</t>
  </si>
  <si>
    <t>Thông</t>
  </si>
  <si>
    <t>Đoàn Ngọc Minh</t>
  </si>
  <si>
    <t>Thư</t>
  </si>
  <si>
    <t>Lý Minh</t>
  </si>
  <si>
    <t>Thuận</t>
  </si>
  <si>
    <t>Huỳnh Kim</t>
  </si>
  <si>
    <t>Thúy</t>
  </si>
  <si>
    <t>Ngô Thị Kim</t>
  </si>
  <si>
    <t>Phan Ngọc Bảo</t>
  </si>
  <si>
    <t>Trân</t>
  </si>
  <si>
    <t>Nguyễn Thanh</t>
  </si>
  <si>
    <t>Vân</t>
  </si>
  <si>
    <t>Lê Ngọc Thanh</t>
  </si>
  <si>
    <t xml:space="preserve">   </t>
  </si>
  <si>
    <r>
      <rPr>
        <rFont val="Times New Roman"/>
        <b/>
        <color theme="1"/>
        <sz val="14.0"/>
      </rPr>
      <t xml:space="preserve">BẢNG ĐIỂM DANH LỚP </t>
    </r>
    <r>
      <rPr>
        <rFont val="Times New Roman"/>
        <b/>
        <color rgb="FFFF0000"/>
        <sz val="18.0"/>
      </rPr>
      <t>LGT23.2</t>
    </r>
    <r>
      <rPr>
        <rFont val="Times New Roman"/>
        <b/>
        <color rgb="FFFF0000"/>
        <sz val="14.0"/>
      </rPr>
      <t xml:space="preserve"> </t>
    </r>
    <r>
      <rPr>
        <rFont val="Times New Roman"/>
        <b/>
        <color theme="1"/>
        <sz val="14.0"/>
      </rPr>
      <t>HÀNG NGÀY</t>
    </r>
  </si>
  <si>
    <t>Nguyễn Hoài</t>
  </si>
  <si>
    <t>Lê Trung</t>
  </si>
  <si>
    <t>Nguyễn Ngọc Quỳnh</t>
  </si>
  <si>
    <t>Trần Nguyễn Tuấn</t>
  </si>
  <si>
    <t>Lê Gia</t>
  </si>
  <si>
    <t>Nguyễn Thành</t>
  </si>
  <si>
    <t>Phạm Nguyễn Tấn</t>
  </si>
  <si>
    <t>Thái Minh</t>
  </si>
  <si>
    <t>Đức</t>
  </si>
  <si>
    <t xml:space="preserve">Đoàn Nhật
</t>
  </si>
  <si>
    <t>Duy</t>
  </si>
  <si>
    <t>Nguyễn Hồng</t>
  </si>
  <si>
    <t>Duyên</t>
  </si>
  <si>
    <t>Trần Mỹ</t>
  </si>
  <si>
    <t>Lê Thị</t>
  </si>
  <si>
    <t>Thượng Lê Hồng</t>
  </si>
  <si>
    <t>Tiết Nhựt</t>
  </si>
  <si>
    <t>Huy</t>
  </si>
  <si>
    <t>Tô Vĩnh</t>
  </si>
  <si>
    <t>Lộc</t>
  </si>
  <si>
    <t xml:space="preserve">Đỗ Văn
</t>
  </si>
  <si>
    <t>Luân</t>
  </si>
  <si>
    <t>Lê Thị Hoàng</t>
  </si>
  <si>
    <t>Trần Sô</t>
  </si>
  <si>
    <t>Phi</t>
  </si>
  <si>
    <t>Lâm Hải</t>
  </si>
  <si>
    <t>Sơn</t>
  </si>
  <si>
    <t>Trần Thị Thu</t>
  </si>
  <si>
    <t>Phạm Kim</t>
  </si>
  <si>
    <t>Nguyễn Trần Bảo</t>
  </si>
  <si>
    <t>Nguyễn Trần Thanh</t>
  </si>
  <si>
    <t>Võ Thị Mộng</t>
  </si>
  <si>
    <t>Tuyền</t>
  </si>
  <si>
    <t>Phan Thị Kim</t>
  </si>
  <si>
    <t>Yến</t>
  </si>
  <si>
    <t>Ngô Minh Chí</t>
  </si>
  <si>
    <t>Nguyễn Như</t>
  </si>
  <si>
    <r>
      <rPr>
        <rFont val="Times New Roman"/>
        <b/>
        <color theme="1"/>
        <sz val="14.0"/>
      </rPr>
      <t xml:space="preserve">BẢNG ĐIỂM DANH LỚP </t>
    </r>
    <r>
      <rPr>
        <rFont val="Times New Roman"/>
        <b/>
        <color rgb="FFFF0000"/>
        <sz val="18.0"/>
      </rPr>
      <t>THUD23.5</t>
    </r>
    <r>
      <rPr>
        <rFont val="Times New Roman"/>
        <b/>
        <color rgb="FFFF0000"/>
        <sz val="14.0"/>
      </rPr>
      <t xml:space="preserve"> </t>
    </r>
    <r>
      <rPr>
        <rFont val="Times New Roman"/>
        <b/>
        <color theme="1"/>
        <sz val="14.0"/>
      </rPr>
      <t>HÀNG NGÀY</t>
    </r>
  </si>
  <si>
    <t>Trần Gia</t>
  </si>
  <si>
    <t>Trần Hoài</t>
  </si>
  <si>
    <t>Đăng</t>
  </si>
  <si>
    <t>Nguyễn Hoàng Minh</t>
  </si>
  <si>
    <t>Trương Khánh</t>
  </si>
  <si>
    <t>Cao Gia</t>
  </si>
  <si>
    <t>Trần An Xuân</t>
  </si>
  <si>
    <t>Cao Quốc</t>
  </si>
  <si>
    <t>Trần Anh</t>
  </si>
  <si>
    <t>Lương Thanh</t>
  </si>
  <si>
    <t>Khang</t>
  </si>
  <si>
    <t>Cao Tiến</t>
  </si>
  <si>
    <t>Lực</t>
  </si>
  <si>
    <t>Lê Quốc</t>
  </si>
  <si>
    <t>Nam</t>
  </si>
  <si>
    <t>Nhật</t>
  </si>
  <si>
    <t>Trần Nguyễn Huỳnh</t>
  </si>
  <si>
    <t>Trần Khánh</t>
  </si>
  <si>
    <t>Đinh Kinh</t>
  </si>
  <si>
    <t>Quốc</t>
  </si>
  <si>
    <t>Trần Ngọc</t>
  </si>
  <si>
    <t>Sáng</t>
  </si>
  <si>
    <t>Nguyễn Hoàng Chí</t>
  </si>
  <si>
    <t>Dương Phạm Hồng</t>
  </si>
  <si>
    <t>Thái</t>
  </si>
  <si>
    <t>Lương Quốc</t>
  </si>
  <si>
    <t>Võ Tâm An</t>
  </si>
  <si>
    <t>Thiên</t>
  </si>
  <si>
    <t>Đặng Ngọc</t>
  </si>
  <si>
    <t>Thiện</t>
  </si>
  <si>
    <t>Nguyễn Lâm Hoàng</t>
  </si>
  <si>
    <t>Trương Nguyễn Minh</t>
  </si>
  <si>
    <t>Nguyễn Huy</t>
  </si>
  <si>
    <t>Thịnh</t>
  </si>
  <si>
    <t>Bùi Quốc</t>
  </si>
  <si>
    <t>Mai Hồng Bích</t>
  </si>
  <si>
    <t>Tiền</t>
  </si>
  <si>
    <t>Lê Thị Minh</t>
  </si>
  <si>
    <t>Trần Thanh</t>
  </si>
  <si>
    <t>Tùng</t>
  </si>
  <si>
    <t>Nguyễn Lê Hải</t>
  </si>
  <si>
    <t>Nguyễn Hoàng Bảo</t>
  </si>
  <si>
    <t>Thắng</t>
  </si>
  <si>
    <t>Huỳnh Anh</t>
  </si>
  <si>
    <t xml:space="preserve">Đỗ Trường 
</t>
  </si>
  <si>
    <t>Nguyễn Huỳnh Như</t>
  </si>
  <si>
    <t>Ý</t>
  </si>
  <si>
    <t>Quảng Thị Kim</t>
  </si>
  <si>
    <t>Minh</t>
  </si>
  <si>
    <r>
      <rPr>
        <rFont val="Times New Roman"/>
        <b/>
        <color theme="1"/>
        <sz val="14.0"/>
      </rPr>
      <t xml:space="preserve">BẢNG ĐIỂM DANH LỚP </t>
    </r>
    <r>
      <rPr>
        <rFont val="Times New Roman"/>
        <b/>
        <color rgb="FFFF0000"/>
        <sz val="18.0"/>
      </rPr>
      <t>TKĐH23.5</t>
    </r>
    <r>
      <rPr>
        <rFont val="Times New Roman"/>
        <b/>
        <color rgb="FFFF0000"/>
        <sz val="14.0"/>
      </rPr>
      <t xml:space="preserve"> </t>
    </r>
    <r>
      <rPr>
        <rFont val="Times New Roman"/>
        <b/>
        <color theme="1"/>
        <sz val="14.0"/>
      </rPr>
      <t>HÀNG NGÀY</t>
    </r>
  </si>
  <si>
    <t>Diệp Thùy</t>
  </si>
  <si>
    <t>Lê Đức</t>
  </si>
  <si>
    <t>Nguyễn Trâm</t>
  </si>
  <si>
    <t>Chinh</t>
  </si>
  <si>
    <t>Công</t>
  </si>
  <si>
    <t>Hoàng Lê Minh</t>
  </si>
  <si>
    <t>Khưu Ngọc Bảo</t>
  </si>
  <si>
    <t>Nguyễn Ngọc Xuân</t>
  </si>
  <si>
    <t>Ngô Thị Mỹ</t>
  </si>
  <si>
    <t>Hiền</t>
  </si>
  <si>
    <t>Mã Trọng</t>
  </si>
  <si>
    <t>Hoàng</t>
  </si>
  <si>
    <t>Đặng Thị Lan</t>
  </si>
  <si>
    <t>Phạm Thị Bích</t>
  </si>
  <si>
    <t>Huyền</t>
  </si>
  <si>
    <t>Nguyễn Phan Thành</t>
  </si>
  <si>
    <t>Khải</t>
  </si>
  <si>
    <t>Huỳnh Anh Nguyên</t>
  </si>
  <si>
    <t>Khôi</t>
  </si>
  <si>
    <t>Nguyễn Thị Hồng</t>
  </si>
  <si>
    <t>Phan Quốc</t>
  </si>
  <si>
    <t>Long</t>
  </si>
  <si>
    <t>Trần Trọng Bảo</t>
  </si>
  <si>
    <t>Nguyễn Mai Tấn</t>
  </si>
  <si>
    <t>Mạnh</t>
  </si>
  <si>
    <t>Lê Yến</t>
  </si>
  <si>
    <t>Nguyễn Tuyết</t>
  </si>
  <si>
    <t>Võ Ngọc</t>
  </si>
  <si>
    <t>Phạm Trần Gia</t>
  </si>
  <si>
    <t>Phú</t>
  </si>
  <si>
    <t>Bùi Võ Thiên</t>
  </si>
  <si>
    <t>Phước</t>
  </si>
  <si>
    <t>Quân</t>
  </si>
  <si>
    <t>Phan Trần Phước</t>
  </si>
  <si>
    <t>Nguyễn Phát</t>
  </si>
  <si>
    <t>Tài</t>
  </si>
  <si>
    <t>Trần Nguyễn Anh</t>
  </si>
  <si>
    <t>Thi</t>
  </si>
  <si>
    <t>Đinh Bá</t>
  </si>
  <si>
    <t>Nguyễn Thị Bảo</t>
  </si>
  <si>
    <t>Châu Hữu</t>
  </si>
  <si>
    <t>Vương Minh</t>
  </si>
  <si>
    <t>Lê Ngọc Tường</t>
  </si>
  <si>
    <t>Võ Hồ Thảo</t>
  </si>
  <si>
    <t>Nguyễn Hải</t>
  </si>
  <si>
    <t>Lai Hoàng</t>
  </si>
  <si>
    <t>Bích</t>
  </si>
  <si>
    <t>Tiến</t>
  </si>
  <si>
    <t>Nguyễn Văn Minh</t>
  </si>
  <si>
    <t>Đinh Thành</t>
  </si>
  <si>
    <r>
      <rPr>
        <rFont val="Times New Roman"/>
        <b/>
        <color theme="1"/>
        <sz val="14.0"/>
      </rPr>
      <t xml:space="preserve">BẢNG ĐIỂM DANH LỚP </t>
    </r>
    <r>
      <rPr>
        <rFont val="Times New Roman"/>
        <b/>
        <color rgb="FFFF0000"/>
        <sz val="18.0"/>
      </rPr>
      <t>CĐT23</t>
    </r>
    <r>
      <rPr>
        <rFont val="Times New Roman"/>
        <b/>
        <color rgb="FFFF0000"/>
        <sz val="14.0"/>
      </rPr>
      <t xml:space="preserve"> </t>
    </r>
    <r>
      <rPr>
        <rFont val="Times New Roman"/>
        <b/>
        <color theme="1"/>
        <sz val="14.0"/>
      </rPr>
      <t>HÀNG NGÀY</t>
    </r>
  </si>
  <si>
    <t>Trương Quốc</t>
  </si>
  <si>
    <t>Hà Nguyễn Hải</t>
  </si>
  <si>
    <t>Lư Phùng Thái</t>
  </si>
  <si>
    <t>Trần Nguyễn Hữu</t>
  </si>
  <si>
    <t>Trần Đặng Quốc</t>
  </si>
  <si>
    <t>Trần Quốc</t>
  </si>
  <si>
    <t>Mai Văn</t>
  </si>
  <si>
    <t>Đặng Ngọc Thanh</t>
  </si>
  <si>
    <t>Lê Nhật</t>
  </si>
  <si>
    <t>Hào</t>
  </si>
  <si>
    <t>Khánh</t>
  </si>
  <si>
    <t>Đặng Quang</t>
  </si>
  <si>
    <t>Nguyễn Đình</t>
  </si>
  <si>
    <t>Lợi</t>
  </si>
  <si>
    <t>Hồ Trọng Bảo</t>
  </si>
  <si>
    <t>Nhân</t>
  </si>
  <si>
    <t>Nguyễn Hoàng</t>
  </si>
  <si>
    <t>Phúc</t>
  </si>
  <si>
    <t>Nguyễn Hữu</t>
  </si>
  <si>
    <t>Nguyễn Nam</t>
  </si>
  <si>
    <t>Vòng Trôi</t>
  </si>
  <si>
    <t>Quý</t>
  </si>
  <si>
    <t>Nguyễn Tấn</t>
  </si>
  <si>
    <t>Sang</t>
  </si>
  <si>
    <t>Hồ Duy</t>
  </si>
  <si>
    <t>Võ Thành</t>
  </si>
  <si>
    <t>Bùi Phước</t>
  </si>
  <si>
    <t>Nguyễn Phúc</t>
  </si>
  <si>
    <t>Trọng</t>
  </si>
  <si>
    <t>Việt</t>
  </si>
  <si>
    <t>Đặng Phúc</t>
  </si>
  <si>
    <r>
      <rPr>
        <rFont val="Times New Roman"/>
        <b/>
        <color theme="1"/>
        <sz val="14.0"/>
      </rPr>
      <t xml:space="preserve">BẢNG ĐIỂM DANH LỚP </t>
    </r>
    <r>
      <rPr>
        <rFont val="Times New Roman"/>
        <b/>
        <color rgb="FFFF0000"/>
        <sz val="18.0"/>
      </rPr>
      <t>TTĐPT23</t>
    </r>
    <r>
      <rPr>
        <rFont val="Times New Roman"/>
        <b/>
        <color rgb="FFFF0000"/>
        <sz val="14.0"/>
      </rPr>
      <t xml:space="preserve"> </t>
    </r>
    <r>
      <rPr>
        <rFont val="Times New Roman"/>
        <b/>
        <color theme="1"/>
        <sz val="14.0"/>
      </rPr>
      <t>HÀNG NGÀY</t>
    </r>
  </si>
  <si>
    <t>Lê Việt</t>
  </si>
  <si>
    <t>Ngô Trần Minh</t>
  </si>
  <si>
    <t>Cao Thái</t>
  </si>
  <si>
    <t>Đoàn Thị Phượng</t>
  </si>
  <si>
    <t>Lê Ngọc</t>
  </si>
  <si>
    <t>Hậu</t>
  </si>
  <si>
    <t>Phùng Thanh</t>
  </si>
  <si>
    <t>Hoàng Phước Gia</t>
  </si>
  <si>
    <t>Hưng</t>
  </si>
  <si>
    <t>Võ Minh</t>
  </si>
  <si>
    <t>Thái Văn</t>
  </si>
  <si>
    <t>Nguyễn Thị</t>
  </si>
  <si>
    <t>Lệ</t>
  </si>
  <si>
    <t>Đặng Mai Hoàng</t>
  </si>
  <si>
    <t>Liêm</t>
  </si>
  <si>
    <t>Phạm Thị Tuyết</t>
  </si>
  <si>
    <t>Mai</t>
  </si>
  <si>
    <t>Nguyễn Hằng</t>
  </si>
  <si>
    <t>Nga</t>
  </si>
  <si>
    <t>Lưu Khánh</t>
  </si>
  <si>
    <t>Trương Nguyễn Lâm</t>
  </si>
  <si>
    <t>Nguyên</t>
  </si>
  <si>
    <t>Nguyễn Xuân</t>
  </si>
  <si>
    <t>Cù Đức</t>
  </si>
  <si>
    <t>Hồ Gia</t>
  </si>
  <si>
    <t>Nguyễn Quang</t>
  </si>
  <si>
    <t>Trần Vũ</t>
  </si>
  <si>
    <t>Quyền</t>
  </si>
  <si>
    <t>Nguyễn Ngọc</t>
  </si>
  <si>
    <t>Huỳnh Đức</t>
  </si>
  <si>
    <t>Lê Trần Quang</t>
  </si>
  <si>
    <t>Lê Nhựt</t>
  </si>
  <si>
    <t>Văn Thị Anh</t>
  </si>
  <si>
    <t>Phan Thanh</t>
  </si>
  <si>
    <t>Tới</t>
  </si>
  <si>
    <t>Nguyễn Thu Thúy</t>
  </si>
  <si>
    <t>Châu Khánh</t>
  </si>
  <si>
    <t>Vinh</t>
  </si>
  <si>
    <t>Võ Huỳnh Tiến</t>
  </si>
  <si>
    <t>Nguyễn Trương Trường</t>
  </si>
  <si>
    <t>Thành</t>
  </si>
  <si>
    <r>
      <rPr>
        <rFont val="Times New Roman"/>
        <b/>
        <color theme="1"/>
        <sz val="14.0"/>
      </rPr>
      <t xml:space="preserve">BẢNG ĐIỂM DANH LỚP </t>
    </r>
    <r>
      <rPr>
        <rFont val="Times New Roman"/>
        <b/>
        <color rgb="FFFF0000"/>
        <sz val="18.0"/>
      </rPr>
      <t>ĐCN23.2</t>
    </r>
    <r>
      <rPr>
        <rFont val="Times New Roman"/>
        <b/>
        <color rgb="FFFF0000"/>
        <sz val="14.0"/>
      </rPr>
      <t xml:space="preserve"> </t>
    </r>
    <r>
      <rPr>
        <rFont val="Times New Roman"/>
        <b/>
        <color theme="1"/>
        <sz val="14.0"/>
      </rPr>
      <t>HÀNG NGÀY</t>
    </r>
  </si>
  <si>
    <t>Vũ Quốc</t>
  </si>
  <si>
    <t>p</t>
  </si>
  <si>
    <t>Bùi Nguyễn Đức</t>
  </si>
  <si>
    <t xml:space="preserve">Đỗ Khánh
</t>
  </si>
  <si>
    <t>t</t>
  </si>
  <si>
    <t>Nguyễn Thế</t>
  </si>
  <si>
    <t>Nguyễn Đăng</t>
  </si>
  <si>
    <t>Lê Nguyễn Duy</t>
  </si>
  <si>
    <t>Nguyễn Lê Quốc</t>
  </si>
  <si>
    <t>Phạm Minh</t>
  </si>
  <si>
    <t>Đỗ Xuân</t>
  </si>
  <si>
    <t>Phạm Hoàng</t>
  </si>
  <si>
    <t>Nguyễn Văn</t>
  </si>
  <si>
    <t>Võ Hào</t>
  </si>
  <si>
    <t>Ngô Hoàng</t>
  </si>
  <si>
    <t>Lê Trọng</t>
  </si>
  <si>
    <t>Phạm Nguyễn Minh</t>
  </si>
  <si>
    <t>Muhamad</t>
  </si>
  <si>
    <t>Sary</t>
  </si>
  <si>
    <t>Nguyễn Chí</t>
  </si>
  <si>
    <t>Nguyễn Công</t>
  </si>
  <si>
    <t>Nguyễn Duy</t>
  </si>
  <si>
    <t>Toàn</t>
  </si>
  <si>
    <t>Trường</t>
  </si>
  <si>
    <t>Đặng Tuấn</t>
  </si>
  <si>
    <t>Tú</t>
  </si>
  <si>
    <t>Bùi Thanh</t>
  </si>
  <si>
    <t>Lý Huỳnh Minh</t>
  </si>
  <si>
    <t>Tuyết</t>
  </si>
  <si>
    <t>Huỳnh Anh Quốc</t>
  </si>
  <si>
    <t>Lưu Thanh</t>
  </si>
  <si>
    <t>Mai Minh</t>
  </si>
  <si>
    <r>
      <rPr>
        <rFont val="Times New Roman"/>
        <b/>
        <color theme="1"/>
        <sz val="14.0"/>
      </rPr>
      <t xml:space="preserve">BẢNG ĐIỂM DANH LỚP </t>
    </r>
    <r>
      <rPr>
        <rFont val="Times New Roman"/>
        <b/>
        <color rgb="FFFF0000"/>
        <sz val="18.0"/>
      </rPr>
      <t>ĐCN23.3</t>
    </r>
    <r>
      <rPr>
        <rFont val="Times New Roman"/>
        <b/>
        <color rgb="FFFF0000"/>
        <sz val="14.0"/>
      </rPr>
      <t xml:space="preserve"> </t>
    </r>
    <r>
      <rPr>
        <rFont val="Times New Roman"/>
        <b/>
        <color theme="1"/>
        <sz val="14.0"/>
      </rPr>
      <t>HÀNG NGÀY</t>
    </r>
  </si>
  <si>
    <t>Bạch</t>
  </si>
  <si>
    <t>Lê Thành</t>
  </si>
  <si>
    <t>Nguyễn Trọng</t>
  </si>
  <si>
    <t>Trần Hữu</t>
  </si>
  <si>
    <t>Huỳnh Văn</t>
  </si>
  <si>
    <t>Cường</t>
  </si>
  <si>
    <t>Lâm Văn</t>
  </si>
  <si>
    <t>Thường</t>
  </si>
  <si>
    <t>Nguyễn Đình Bảo</t>
  </si>
  <si>
    <t>Nguyễn Vương</t>
  </si>
  <si>
    <t>Cảnh</t>
  </si>
  <si>
    <t>Huỳnh Cao</t>
  </si>
  <si>
    <t>Thế</t>
  </si>
  <si>
    <t>Nguyễn Huỳnh Phúc</t>
  </si>
  <si>
    <t>Tăng Mộc</t>
  </si>
  <si>
    <t>Trương Văn</t>
  </si>
  <si>
    <t>Chiều</t>
  </si>
  <si>
    <t>Hồ Văn</t>
  </si>
  <si>
    <t>Linh</t>
  </si>
  <si>
    <t>Phạm Tấn</t>
  </si>
  <si>
    <t>Hải</t>
  </si>
  <si>
    <t>Nguyễn Trung</t>
  </si>
  <si>
    <t>Tính</t>
  </si>
  <si>
    <t>Đặng Thái</t>
  </si>
  <si>
    <t>Hà Đại</t>
  </si>
  <si>
    <t>Dũng</t>
  </si>
  <si>
    <t>Lâm</t>
  </si>
  <si>
    <t>Phan Tấn</t>
  </si>
  <si>
    <t>Phạm Văn</t>
  </si>
  <si>
    <t>Chu Anh</t>
  </si>
  <si>
    <t>Phạm Đông</t>
  </si>
  <si>
    <t>Phạm Phú</t>
  </si>
  <si>
    <t>Lê Quang</t>
  </si>
  <si>
    <t>Hôn</t>
  </si>
  <si>
    <t>Vẹn</t>
  </si>
  <si>
    <t>Nghĩa</t>
  </si>
  <si>
    <t xml:space="preserve">Đinh Trung
</t>
  </si>
  <si>
    <t>Quách Vũ</t>
  </si>
  <si>
    <t>Tòng</t>
  </si>
  <si>
    <t>Lương Hoàng</t>
  </si>
  <si>
    <t>Hoàng Văn</t>
  </si>
  <si>
    <t>Hiệp</t>
  </si>
  <si>
    <t xml:space="preserve">Đặng Quốc
</t>
  </si>
  <si>
    <r>
      <rPr>
        <rFont val="Times New Roman"/>
        <b/>
        <color theme="1"/>
        <sz val="14.0"/>
      </rPr>
      <t xml:space="preserve">BẢNG ĐIỂM DANH LỚP </t>
    </r>
    <r>
      <rPr>
        <rFont val="Times New Roman"/>
        <b/>
        <color rgb="FFFF0000"/>
        <sz val="18.0"/>
      </rPr>
      <t>TKTT23</t>
    </r>
    <r>
      <rPr>
        <rFont val="Times New Roman"/>
        <b/>
        <color rgb="FFFF0000"/>
        <sz val="14.0"/>
      </rPr>
      <t xml:space="preserve"> </t>
    </r>
    <r>
      <rPr>
        <rFont val="Times New Roman"/>
        <b/>
        <color theme="1"/>
        <sz val="14.0"/>
      </rPr>
      <t>HÀNG NGÀY</t>
    </r>
  </si>
  <si>
    <t>Đinh Thị Ngọc</t>
  </si>
  <si>
    <t>Lê Bảo Gia</t>
  </si>
  <si>
    <t>Nguyễn Lê Huỳnh</t>
  </si>
  <si>
    <t>Trần Thị Kim</t>
  </si>
  <si>
    <t>Nguyễn Ngọc Ánh</t>
  </si>
  <si>
    <t>Lâm Gia</t>
  </si>
  <si>
    <t>Phan Thị Mỹ</t>
  </si>
  <si>
    <t>Hạnh</t>
  </si>
  <si>
    <t>Lê Vân</t>
  </si>
  <si>
    <t>Khanh</t>
  </si>
  <si>
    <t>Bùi Châu Bảo</t>
  </si>
  <si>
    <t>Đào Lý Thanh</t>
  </si>
  <si>
    <t>Huỳnh Hồng</t>
  </si>
  <si>
    <t>Lương Bội</t>
  </si>
  <si>
    <t>k</t>
  </si>
  <si>
    <t>Hà Thị Trúc</t>
  </si>
  <si>
    <t>Lý Thanh</t>
  </si>
  <si>
    <t>Nguyễn Thị Anh</t>
  </si>
  <si>
    <t>Hoàng Trường Nhật</t>
  </si>
  <si>
    <t>Phạm Hoài</t>
  </si>
  <si>
    <t>Thương</t>
  </si>
  <si>
    <t>Thủy</t>
  </si>
  <si>
    <t>Nguyễn Ngọc Bảo</t>
  </si>
  <si>
    <t>Nguyễn Thái Ngọc</t>
  </si>
  <si>
    <t>Thi Thùy</t>
  </si>
  <si>
    <t>Trang</t>
  </si>
  <si>
    <t>Trịnh Hoàng Ngọc</t>
  </si>
  <si>
    <t>Quách Thanh</t>
  </si>
  <si>
    <r>
      <rPr>
        <rFont val="Times New Roman"/>
        <b/>
        <color theme="1"/>
        <sz val="14.0"/>
      </rPr>
      <t xml:space="preserve">BẢNG ĐIỂM DANH LỚP </t>
    </r>
    <r>
      <rPr>
        <rFont val="Times New Roman"/>
        <b/>
        <color rgb="FFFF0000"/>
        <sz val="18.0"/>
      </rPr>
      <t>TBN23</t>
    </r>
    <r>
      <rPr>
        <rFont val="Times New Roman"/>
        <b/>
        <color rgb="FFFF0000"/>
        <sz val="14.0"/>
      </rPr>
      <t xml:space="preserve"> </t>
    </r>
    <r>
      <rPr>
        <rFont val="Times New Roman"/>
        <b/>
        <color theme="1"/>
        <sz val="14.0"/>
      </rPr>
      <t>HÀNG NGÀY</t>
    </r>
  </si>
  <si>
    <t>Danh</t>
  </si>
  <si>
    <t>Đào Anh</t>
  </si>
  <si>
    <t>H</t>
  </si>
  <si>
    <t>Phạm Nguyễn Phúc</t>
  </si>
  <si>
    <t>Kha</t>
  </si>
  <si>
    <t>Phạm Tuấn</t>
  </si>
  <si>
    <t>Nguyễn Trần Phước</t>
  </si>
  <si>
    <t>Mai Phan Thành</t>
  </si>
  <si>
    <t>Lương Trọng</t>
  </si>
  <si>
    <t>Đỗ Trọng</t>
  </si>
  <si>
    <t>Đỗ Minh</t>
  </si>
  <si>
    <t>Võ Hồng</t>
  </si>
  <si>
    <t>Đầu Dương Bảo</t>
  </si>
  <si>
    <t>Thọ</t>
  </si>
  <si>
    <t>Phạm Ngọc Minh</t>
  </si>
  <si>
    <t>Lê Minh</t>
  </si>
  <si>
    <r>
      <rPr>
        <rFont val="Times New Roman"/>
        <b/>
        <color theme="1"/>
        <sz val="14.0"/>
      </rPr>
      <t xml:space="preserve">BẢNG ĐIỂM DANH LỚP </t>
    </r>
    <r>
      <rPr>
        <rFont val="Times New Roman"/>
        <b/>
        <color rgb="FFFF0000"/>
        <sz val="18.0"/>
      </rPr>
      <t>CSSĐ23.1</t>
    </r>
    <r>
      <rPr>
        <rFont val="Times New Roman"/>
        <b/>
        <color rgb="FFFF0000"/>
        <sz val="14.0"/>
      </rPr>
      <t xml:space="preserve"> </t>
    </r>
    <r>
      <rPr>
        <rFont val="Times New Roman"/>
        <b/>
        <color theme="1"/>
        <sz val="14.0"/>
      </rPr>
      <t>HÀNG NGÀY</t>
    </r>
  </si>
  <si>
    <t>Ngô Nguyễn Hồng</t>
  </si>
  <si>
    <t>Phan Nguyễn Quỳnh</t>
  </si>
  <si>
    <t>Võ Phạm Thùy</t>
  </si>
  <si>
    <t>Nguyễn Ngọc Kỳ</t>
  </si>
  <si>
    <t>Vũ Thị Thùy</t>
  </si>
  <si>
    <t>Gấm</t>
  </si>
  <si>
    <t>Trần Thị Ngọc</t>
  </si>
  <si>
    <t>Trần Kim</t>
  </si>
  <si>
    <t>Hy</t>
  </si>
  <si>
    <t>Ngô Phương</t>
  </si>
  <si>
    <t>Lan</t>
  </si>
  <si>
    <t>Lâm Tiểu</t>
  </si>
  <si>
    <t>Nguyễn Hoàng Phi</t>
  </si>
  <si>
    <t>Dương Tuyết</t>
  </si>
  <si>
    <t>Ly</t>
  </si>
  <si>
    <t>Lâm Kim</t>
  </si>
  <si>
    <t>Phạm Ngọc Kim</t>
  </si>
  <si>
    <t>Trương Bích</t>
  </si>
  <si>
    <t>Nguyễn Ngọc Quế</t>
  </si>
  <si>
    <t>Nguyễn Thị Kiều</t>
  </si>
  <si>
    <t>Dương Yến</t>
  </si>
  <si>
    <t>Trần Lâm Tâm</t>
  </si>
  <si>
    <t>Nguyễn Thị Mỹ</t>
  </si>
  <si>
    <t>Nguyễn Vương Thanh</t>
  </si>
  <si>
    <t>Nguyễn Ngọc Anh</t>
  </si>
  <si>
    <t>Đặng Thị Thanh</t>
  </si>
  <si>
    <t>Trúc</t>
  </si>
  <si>
    <t>Nguyễn Ngọc Phương</t>
  </si>
  <si>
    <t>Uyên</t>
  </si>
  <si>
    <t>Phạm Hoàng Tường</t>
  </si>
  <si>
    <t>Vi</t>
  </si>
  <si>
    <t>Trần Thị Khánh</t>
  </si>
  <si>
    <t>Bùi Phương</t>
  </si>
  <si>
    <t>Bùi Thảo</t>
  </si>
  <si>
    <t>Nguyễn Phương</t>
  </si>
  <si>
    <t>Lê Nguyễn Thanh</t>
  </si>
  <si>
    <t>Trương Ngọc Khánh</t>
  </si>
  <si>
    <r>
      <rPr>
        <rFont val="Times New Roman"/>
        <b/>
        <color theme="1"/>
        <sz val="14.0"/>
      </rPr>
      <t xml:space="preserve">BẢNG ĐIỂM DANH LỚP </t>
    </r>
    <r>
      <rPr>
        <rFont val="Times New Roman"/>
        <b/>
        <color rgb="FFFF0000"/>
        <sz val="18.0"/>
      </rPr>
      <t>CSSĐ23.2</t>
    </r>
    <r>
      <rPr>
        <rFont val="Times New Roman"/>
        <b/>
        <color rgb="FFFF0000"/>
        <sz val="14.0"/>
      </rPr>
      <t xml:space="preserve"> </t>
    </r>
    <r>
      <rPr>
        <rFont val="Times New Roman"/>
        <b/>
        <color theme="1"/>
        <sz val="14.0"/>
      </rPr>
      <t>HÀNG NGÀY</t>
    </r>
  </si>
  <si>
    <t>Hoàng Minh</t>
  </si>
  <si>
    <t>Nguyễn Thị Trúc</t>
  </si>
  <si>
    <t>Trần Nguyễn Vân</t>
  </si>
  <si>
    <t>NL</t>
  </si>
  <si>
    <t>Diệu</t>
  </si>
  <si>
    <t>Chung Nguyễn Ánh</t>
  </si>
  <si>
    <t>Hồ Hoàng Bảo</t>
  </si>
  <si>
    <t>Nghiêm Bảo</t>
  </si>
  <si>
    <t>Lý Đình</t>
  </si>
  <si>
    <t>Hảo</t>
  </si>
  <si>
    <t>Nguyễn Thị Phượng</t>
  </si>
  <si>
    <t>Võ Thị Xuân</t>
  </si>
  <si>
    <t>Hồng</t>
  </si>
  <si>
    <t>Nguyễn Gia</t>
  </si>
  <si>
    <t>Trần Đoàn Ngọc</t>
  </si>
  <si>
    <t>Khiết</t>
  </si>
  <si>
    <t>Nguyễn Thị Thúy</t>
  </si>
  <si>
    <t>Lâm Nguyễn Yến</t>
  </si>
  <si>
    <t>Giả Thị Yến</t>
  </si>
  <si>
    <t>Huỳnh Thị Thảo</t>
  </si>
  <si>
    <t>Phạm Ngọc Anh</t>
  </si>
  <si>
    <t>Trần Ngọc Anh</t>
  </si>
  <si>
    <t>Nguyễn Ngọc Cẩm</t>
  </si>
  <si>
    <t>Hồ Nhựt</t>
  </si>
  <si>
    <t>Huỳnh Ngọc Bảo</t>
  </si>
  <si>
    <t>Trần Bảo</t>
  </si>
  <si>
    <t>Từ Ngọc Bảo</t>
  </si>
  <si>
    <t>Huỳnh Nguyễn Thanh</t>
  </si>
  <si>
    <t>Võ Thị Bích</t>
  </si>
  <si>
    <t>Nguyễn Hoàng Tường</t>
  </si>
  <si>
    <t>La Phương Thảo</t>
  </si>
  <si>
    <t>Nguyễn Khải</t>
  </si>
  <si>
    <t>Trương Vân Thúy</t>
  </si>
  <si>
    <r>
      <rPr>
        <rFont val="Times New Roman"/>
        <b/>
        <color theme="1"/>
        <sz val="14.0"/>
      </rPr>
      <t xml:space="preserve">BẢNG ĐIỂM DANH LỚP </t>
    </r>
    <r>
      <rPr>
        <rFont val="Times New Roman"/>
        <b/>
        <color rgb="FFFF0000"/>
        <sz val="18.0"/>
      </rPr>
      <t>NHKS23</t>
    </r>
    <r>
      <rPr>
        <rFont val="Times New Roman"/>
        <b/>
        <color rgb="FFFF0000"/>
        <sz val="14.0"/>
      </rPr>
      <t xml:space="preserve"> </t>
    </r>
    <r>
      <rPr>
        <rFont val="Times New Roman"/>
        <b/>
        <color theme="1"/>
        <sz val="14.0"/>
      </rPr>
      <t>HÀNG NGÀY</t>
    </r>
  </si>
  <si>
    <t>Phan Quỳnh</t>
  </si>
  <si>
    <t>Lê Tấn</t>
  </si>
  <si>
    <t>Bửu</t>
  </si>
  <si>
    <t>Chi</t>
  </si>
  <si>
    <t>Võ Văn</t>
  </si>
  <si>
    <t>Hoài</t>
  </si>
  <si>
    <t>Đoàn Ánh</t>
  </si>
  <si>
    <t>Vũ Đức</t>
  </si>
  <si>
    <t>Lê Thị Huỳnh</t>
  </si>
  <si>
    <t>Lê Thị Phương</t>
  </si>
  <si>
    <t>Nguyễn Trúc</t>
  </si>
  <si>
    <t>Trương Thị Trúc</t>
  </si>
  <si>
    <t>Bùi Văn</t>
  </si>
  <si>
    <t>Nguyễn Thị Mẫn</t>
  </si>
  <si>
    <t>Nghi</t>
  </si>
  <si>
    <t>Thái Nguyễn Yến</t>
  </si>
  <si>
    <t>Khổng Minh</t>
  </si>
  <si>
    <t>Phát</t>
  </si>
  <si>
    <t>Nguyễn Trần Phương</t>
  </si>
  <si>
    <t>Quang</t>
  </si>
  <si>
    <t>Nguyễn Thị Như</t>
  </si>
  <si>
    <t>Quỳnh</t>
  </si>
  <si>
    <t>Trần Tú</t>
  </si>
  <si>
    <t>Nguyễn Lý Đông</t>
  </si>
  <si>
    <t>Trung</t>
  </si>
  <si>
    <t>Nguyễn Phước</t>
  </si>
  <si>
    <t>Đỗ Trần Thúy</t>
  </si>
  <si>
    <t>Nguyễn Lư Quốc</t>
  </si>
  <si>
    <t>Vương</t>
  </si>
  <si>
    <t>Nguyễn Mỹ</t>
  </si>
  <si>
    <t>Võ Thanh</t>
  </si>
  <si>
    <t>Xuân</t>
  </si>
  <si>
    <t>Nguyễn Minh Như</t>
  </si>
  <si>
    <t>Lê Hoàng</t>
  </si>
  <si>
    <t>Lưu Quỳnh</t>
  </si>
  <si>
    <t>Lê Nguyễn Gia</t>
  </si>
  <si>
    <t>Đại</t>
  </si>
  <si>
    <t>Tavan Hoàng</t>
  </si>
  <si>
    <r>
      <rPr>
        <rFont val="Times New Roman"/>
        <b/>
        <color theme="1"/>
        <sz val="14.0"/>
      </rPr>
      <t xml:space="preserve">BẢNG ĐIỂM DANH LỚP </t>
    </r>
    <r>
      <rPr>
        <rFont val="Times New Roman"/>
        <b/>
        <color rgb="FFFF0000"/>
        <sz val="18.0"/>
      </rPr>
      <t>KTML23</t>
    </r>
    <r>
      <rPr>
        <rFont val="Times New Roman"/>
        <b/>
        <color rgb="FFFF0000"/>
        <sz val="14.0"/>
      </rPr>
      <t xml:space="preserve"> </t>
    </r>
    <r>
      <rPr>
        <rFont val="Times New Roman"/>
        <b/>
        <color theme="1"/>
        <sz val="14.0"/>
      </rPr>
      <t>HÀNG NGÀY</t>
    </r>
  </si>
  <si>
    <t>Dương Trọng</t>
  </si>
  <si>
    <t>Hồ Thanh</t>
  </si>
  <si>
    <t>Bằng</t>
  </si>
  <si>
    <t>Phạm Khánh</t>
  </si>
  <si>
    <t>Trần Nguyễn Trung</t>
  </si>
  <si>
    <t>Hữu</t>
  </si>
  <si>
    <t>Nguyễn Trần Minh</t>
  </si>
  <si>
    <t>Nguyễn Hoàng Tấn</t>
  </si>
  <si>
    <t>Nghiêm Đăng</t>
  </si>
  <si>
    <t>Khoa</t>
  </si>
  <si>
    <t>Nguyễn Bảo Tấn</t>
  </si>
  <si>
    <t>Lê Thế</t>
  </si>
  <si>
    <t>Lê Thiện</t>
  </si>
  <si>
    <t>Nhựt</t>
  </si>
  <si>
    <t>Trần Nhật</t>
  </si>
  <si>
    <t>Nguyễn Huỳnh</t>
  </si>
  <si>
    <t>Nguyễn Đức</t>
  </si>
  <si>
    <t>Phạm Trung</t>
  </si>
  <si>
    <t>Trương Đức</t>
  </si>
  <si>
    <t>Cao Ngô Thành</t>
  </si>
  <si>
    <t>Nguyễn Hoàng Anh</t>
  </si>
  <si>
    <t>Nguyễn Đắc</t>
  </si>
  <si>
    <t>Ngô Quốc</t>
  </si>
  <si>
    <t>Nguyễn Thế Trung</t>
  </si>
  <si>
    <t>Hiếu</t>
  </si>
  <si>
    <t>Vũ</t>
  </si>
  <si>
    <r>
      <rPr>
        <rFont val="Times New Roman"/>
        <b/>
        <color theme="1"/>
        <sz val="14.0"/>
      </rPr>
      <t xml:space="preserve">BẢNG ĐIỂM DANH LỚP </t>
    </r>
    <r>
      <rPr>
        <rFont val="Times New Roman"/>
        <b/>
        <color rgb="FFFF0000"/>
        <sz val="18.0"/>
      </rPr>
      <t>CKCT23.2</t>
    </r>
    <r>
      <rPr>
        <rFont val="Times New Roman"/>
        <b/>
        <color rgb="FFFF0000"/>
        <sz val="14.0"/>
      </rPr>
      <t xml:space="preserve"> </t>
    </r>
    <r>
      <rPr>
        <rFont val="Times New Roman"/>
        <b/>
        <color theme="1"/>
        <sz val="14.0"/>
      </rPr>
      <t>HÀNG NGÀY</t>
    </r>
  </si>
  <si>
    <t>Cao Văn</t>
  </si>
  <si>
    <t>Lâm Thanh</t>
  </si>
  <si>
    <t>Trần Duy</t>
  </si>
  <si>
    <t>Nguyễn Trí</t>
  </si>
  <si>
    <t>Lê Hồng</t>
  </si>
  <si>
    <t>Phong</t>
  </si>
  <si>
    <t>Phan Văn</t>
  </si>
  <si>
    <t>Tân</t>
  </si>
  <si>
    <t>Trương Minh</t>
  </si>
  <si>
    <t>Trần Đức</t>
  </si>
  <si>
    <t>Nguyễn Vũ Tiến</t>
  </si>
  <si>
    <t>Nguyễn Cao</t>
  </si>
  <si>
    <t>Võ Hoàng Thái</t>
  </si>
  <si>
    <t>Phạm Lê Hồng</t>
  </si>
  <si>
    <t>Nguyễn Anh</t>
  </si>
  <si>
    <t>Võ Lê  Nhựt</t>
  </si>
  <si>
    <t>Trương Gia</t>
  </si>
  <si>
    <t>Nguyễn Tuấn</t>
  </si>
  <si>
    <t>Trần Tuấn</t>
  </si>
  <si>
    <t>Bùi Ngọc Tấn</t>
  </si>
  <si>
    <t>Kiều Quốc</t>
  </si>
  <si>
    <t>Lương Thanh Bình</t>
  </si>
  <si>
    <t>Huỳnh Nhật</t>
  </si>
  <si>
    <t>Lương Tấn</t>
  </si>
  <si>
    <t>Tín</t>
  </si>
  <si>
    <r>
      <rPr>
        <rFont val="Times New Roman"/>
        <b/>
        <color theme="1"/>
        <sz val="14.0"/>
      </rPr>
      <t xml:space="preserve">BẢNG ĐIỂM DANH LỚP </t>
    </r>
    <r>
      <rPr>
        <rFont val="Times New Roman"/>
        <b/>
        <color rgb="FFFF0000"/>
        <sz val="18.0"/>
      </rPr>
      <t>CKĐL23</t>
    </r>
    <r>
      <rPr>
        <rFont val="Times New Roman"/>
        <b/>
        <color rgb="FFFF0000"/>
        <sz val="14.0"/>
      </rPr>
      <t xml:space="preserve"> </t>
    </r>
    <r>
      <rPr>
        <rFont val="Times New Roman"/>
        <b/>
        <color theme="1"/>
        <sz val="14.0"/>
      </rPr>
      <t>HÀNG NGÀY</t>
    </r>
  </si>
  <si>
    <t>Trịnh Gia</t>
  </si>
  <si>
    <t>Phương Thái</t>
  </si>
  <si>
    <t>Huỳnh Phúc</t>
  </si>
  <si>
    <t>Hồ Thiên</t>
  </si>
  <si>
    <t>Đinh Võ Huy</t>
  </si>
  <si>
    <t>Lưu Gia</t>
  </si>
  <si>
    <t>Trần Châu Gia</t>
  </si>
  <si>
    <t>Nguyễn Hoàng Tuấn</t>
  </si>
  <si>
    <t>Lân</t>
  </si>
  <si>
    <t>Trương Phúc</t>
  </si>
  <si>
    <t>Đặng Hoàng</t>
  </si>
  <si>
    <t>Hoàng Trọng</t>
  </si>
  <si>
    <t>Trần Nguyễn Gia</t>
  </si>
  <si>
    <t>Trà Hữu</t>
  </si>
  <si>
    <t>Thân Minh</t>
  </si>
  <si>
    <t>Nguyễn Gia Huy</t>
  </si>
  <si>
    <t>Trần Hoàng</t>
  </si>
  <si>
    <t>Lâm Quang</t>
  </si>
  <si>
    <t>Lê Huỳnh</t>
  </si>
  <si>
    <t>Ngô Tấn</t>
  </si>
  <si>
    <t>Nguyễn Võ Khôi</t>
  </si>
  <si>
    <t>Nguyễn Phú</t>
  </si>
  <si>
    <r>
      <rPr>
        <rFont val="Times New Roman"/>
        <b/>
        <color theme="1"/>
        <sz val="14.0"/>
      </rPr>
      <t xml:space="preserve">BẢNG ĐIỂM DANH LỚP </t>
    </r>
    <r>
      <rPr>
        <rFont val="Times New Roman"/>
        <b/>
        <color rgb="FFFF0000"/>
        <sz val="18.0"/>
      </rPr>
      <t>CNOT23.1</t>
    </r>
    <r>
      <rPr>
        <rFont val="Times New Roman"/>
        <b/>
        <color rgb="FFFF0000"/>
        <sz val="14.0"/>
      </rPr>
      <t xml:space="preserve"> </t>
    </r>
    <r>
      <rPr>
        <rFont val="Times New Roman"/>
        <b/>
        <color theme="1"/>
        <sz val="14.0"/>
      </rPr>
      <t>HÀNG NGÀY</t>
    </r>
  </si>
  <si>
    <t>Vũ Xuân</t>
  </si>
  <si>
    <t>Phan Huy</t>
  </si>
  <si>
    <t>Hoàng Sỹ Đức</t>
  </si>
  <si>
    <t>Lê Dương Khánh</t>
  </si>
  <si>
    <t>Hồ Trung</t>
  </si>
  <si>
    <t>Trịnh Minh</t>
  </si>
  <si>
    <t>Phạm Vũ Tuấn</t>
  </si>
  <si>
    <t>Võ Nguyễn Duy</t>
  </si>
  <si>
    <t>Trần Trọng</t>
  </si>
  <si>
    <t>Dương Quang</t>
  </si>
  <si>
    <t>Huỳnh Gia</t>
  </si>
  <si>
    <t>Thạch Nguyễn Thanh</t>
  </si>
  <si>
    <t>Trần Văn</t>
  </si>
  <si>
    <t>Vạn</t>
  </si>
  <si>
    <t>Nguyễn Thái</t>
  </si>
  <si>
    <t>Vĩ</t>
  </si>
  <si>
    <r>
      <rPr>
        <rFont val="Times New Roman"/>
        <b/>
        <color theme="1"/>
        <sz val="14.0"/>
      </rPr>
      <t xml:space="preserve">BẢNG ĐIỂM DANH LỚP </t>
    </r>
    <r>
      <rPr>
        <rFont val="Times New Roman"/>
        <b/>
        <color rgb="FFFF0000"/>
        <sz val="18.0"/>
      </rPr>
      <t>CNOT23.2</t>
    </r>
    <r>
      <rPr>
        <rFont val="Times New Roman"/>
        <b/>
        <color rgb="FFFF0000"/>
        <sz val="14.0"/>
      </rPr>
      <t xml:space="preserve"> </t>
    </r>
    <r>
      <rPr>
        <rFont val="Times New Roman"/>
        <b/>
        <color theme="1"/>
        <sz val="14.0"/>
      </rPr>
      <t>HÀNG NGÀY</t>
    </r>
  </si>
  <si>
    <t>Trần Nguyễn Quốc</t>
  </si>
  <si>
    <t>Hoàng Trần Tiến</t>
  </si>
  <si>
    <t>Lê Ngọc Nguyên</t>
  </si>
  <si>
    <t>Phạm Hoàng Thái</t>
  </si>
  <si>
    <t>Nguyễn Bá</t>
  </si>
  <si>
    <t>Nguyễn Vũ Khánh</t>
  </si>
  <si>
    <t>Bùi Lê Trường</t>
  </si>
  <si>
    <t>Giang</t>
  </si>
  <si>
    <t>Nguyễn Hồng Anh</t>
  </si>
  <si>
    <t>Châu Hà Gia</t>
  </si>
  <si>
    <t>Thạch Lê Minh</t>
  </si>
  <si>
    <t>Vũ Lê Đăng</t>
  </si>
  <si>
    <t>Kiên</t>
  </si>
  <si>
    <t>Trần Tấn</t>
  </si>
  <si>
    <t>Hà Ngọc</t>
  </si>
  <si>
    <t>Phan Hồng</t>
  </si>
  <si>
    <t>Huỳnh Thanh</t>
  </si>
  <si>
    <t>Nguyễn La Thanh</t>
  </si>
  <si>
    <t>Phạm Lê Hoàng</t>
  </si>
  <si>
    <t>Trương Thanh</t>
  </si>
  <si>
    <t>Đặng Đông</t>
  </si>
  <si>
    <t>Trần Công</t>
  </si>
  <si>
    <t>Trần Thiện</t>
  </si>
  <si>
    <t>Lương Nguyễn Anh</t>
  </si>
  <si>
    <t>Nguyễn Hữu Tuấn</t>
  </si>
  <si>
    <t>Trần Kiến</t>
  </si>
  <si>
    <t>Hoa</t>
  </si>
  <si>
    <r>
      <rPr>
        <rFont val="Times New Roman"/>
        <b/>
        <color theme="1"/>
        <sz val="14.0"/>
      </rPr>
      <t xml:space="preserve">BẢNG ĐIỂM DANH LỚP </t>
    </r>
    <r>
      <rPr>
        <rFont val="Times New Roman"/>
        <b/>
        <color rgb="FFFF0000"/>
        <sz val="18.0"/>
      </rPr>
      <t>CKĐL22.2</t>
    </r>
    <r>
      <rPr>
        <rFont val="Times New Roman"/>
        <b/>
        <color rgb="FFFF0000"/>
        <sz val="14.0"/>
      </rPr>
      <t xml:space="preserve"> </t>
    </r>
    <r>
      <rPr>
        <rFont val="Times New Roman"/>
        <b/>
        <color theme="1"/>
        <sz val="14.0"/>
      </rPr>
      <t>HÀNG NGÀY</t>
    </r>
  </si>
</sst>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dd"/>
    <numFmt numFmtId="165" formatCode="&quot;T&quot;General"/>
    <numFmt numFmtId="166" formatCode="0;[Red]0"/>
  </numFmts>
  <fonts count="53">
    <font>
      <b/>
      <sz val="10.0"/>
      <color rgb="FF000000"/>
      <name val="Calibri"/>
      <scheme val="minor"/>
    </font>
    <font>
      <sz val="13.0"/>
      <color theme="1"/>
      <name val="Times New Roman"/>
    </font>
    <font>
      <b/>
      <sz val="13.0"/>
      <color theme="1"/>
      <name val="Times New Roman"/>
    </font>
    <font>
      <sz val="11.0"/>
      <color theme="1"/>
      <name val="Times New Roman"/>
    </font>
    <font>
      <i/>
      <sz val="13.0"/>
      <color theme="1"/>
      <name val="Times New Roman"/>
    </font>
    <font>
      <b/>
      <sz val="23.0"/>
      <color rgb="FFFFFF00"/>
      <name val="Times New Roman"/>
    </font>
    <font/>
    <font>
      <b/>
      <sz val="12.0"/>
      <color theme="1"/>
      <name val="Times New Roman"/>
    </font>
    <font>
      <b/>
      <sz val="11.0"/>
      <color theme="1"/>
      <name val="Times New Roman"/>
    </font>
    <font>
      <sz val="14.0"/>
      <color theme="1"/>
      <name val="Times New Roman"/>
    </font>
    <font>
      <sz val="14.0"/>
      <color rgb="FFFF0000"/>
      <name val="Times New Roman"/>
    </font>
    <font>
      <sz val="15.0"/>
      <color rgb="FFFF0000"/>
      <name val="Times New Roman"/>
    </font>
    <font>
      <sz val="14.0"/>
      <color theme="4"/>
      <name val="Times New Roman"/>
    </font>
    <font>
      <sz val="14.0"/>
      <color theme="7"/>
      <name val="Times New Roman"/>
    </font>
    <font>
      <sz val="10.0"/>
      <color theme="1"/>
      <name val="Calibri"/>
    </font>
    <font>
      <sz val="14.0"/>
      <color rgb="FF0070C0"/>
      <name val="Times New Roman"/>
    </font>
    <font>
      <sz val="14.0"/>
      <color rgb="FF7030A0"/>
      <name val="Times New Roman"/>
    </font>
    <font>
      <sz val="15.0"/>
      <color rgb="FF0070C0"/>
      <name val="Times New Roman"/>
    </font>
    <font>
      <sz val="15.0"/>
      <color rgb="FF7030A0"/>
      <name val="Times New Roman"/>
    </font>
    <font>
      <b/>
      <sz val="15.0"/>
      <color rgb="FFFFFF00"/>
      <name val="Times New Roman"/>
    </font>
    <font>
      <b/>
      <sz val="13.0"/>
      <color rgb="FFFF0000"/>
      <name val="Times New Roman"/>
    </font>
    <font>
      <b/>
      <sz val="22.0"/>
      <color rgb="FFFF0000"/>
      <name val="Times New Roman"/>
    </font>
    <font>
      <b/>
      <sz val="15.0"/>
      <color rgb="FF0070C0"/>
      <name val="Times New Roman"/>
    </font>
    <font>
      <b/>
      <sz val="15.0"/>
      <color rgb="FF7030A0"/>
      <name val="Times New Roman"/>
    </font>
    <font>
      <b/>
      <sz val="16.0"/>
      <color rgb="FFFFFFFF"/>
      <name val="Times New Roman"/>
    </font>
    <font>
      <b/>
      <sz val="22.0"/>
      <color rgb="FFFFFF00"/>
      <name val="Times New Roman"/>
    </font>
    <font>
      <sz val="18.0"/>
      <color rgb="FFFF0000"/>
      <name val="Times New Roman"/>
    </font>
    <font>
      <b/>
      <sz val="20.0"/>
      <color rgb="FFFFFF00"/>
      <name val="Times New Roman"/>
    </font>
    <font>
      <b/>
      <sz val="16.0"/>
      <color rgb="FFFFFF00"/>
      <name val="Times New Roman"/>
    </font>
    <font>
      <sz val="12.0"/>
      <color theme="1"/>
      <name val="Times New Roman"/>
    </font>
    <font>
      <b/>
      <sz val="14.0"/>
      <color theme="1"/>
      <name val="Times New Roman"/>
    </font>
    <font>
      <b/>
      <sz val="14.0"/>
      <color rgb="FFFF0000"/>
      <name val="Times New Roman"/>
    </font>
    <font>
      <b/>
      <sz val="12.0"/>
      <color rgb="FFFF0000"/>
      <name val="Times New Roman"/>
    </font>
    <font>
      <b/>
      <sz val="11.0"/>
      <color rgb="FFFF0000"/>
      <name val="Times New Roman"/>
    </font>
    <font>
      <b/>
      <sz val="22.0"/>
      <color theme="0"/>
      <name val="Times New Roman"/>
    </font>
    <font>
      <b/>
      <sz val="14.0"/>
      <color rgb="FFC00000"/>
      <name val="Times New Roman"/>
    </font>
    <font>
      <b/>
      <sz val="10.0"/>
      <color rgb="FFFF0000"/>
      <name val="Times New Roman"/>
    </font>
    <font>
      <sz val="13.0"/>
      <color rgb="FFFF9900"/>
      <name val="Times New Roman"/>
    </font>
    <font>
      <sz val="14.0"/>
      <color rgb="FFFF9900"/>
      <name val="Times New Roman"/>
    </font>
    <font>
      <b/>
      <sz val="14.0"/>
      <color rgb="FFFF9900"/>
      <name val="Times New Roman"/>
    </font>
    <font>
      <b/>
      <sz val="10.0"/>
      <color rgb="FFFF9900"/>
      <name val="Times New Roman"/>
    </font>
    <font>
      <b/>
      <sz val="12.0"/>
      <color rgb="FFFF9900"/>
      <name val="Times New Roman"/>
    </font>
    <font>
      <b/>
      <sz val="12.0"/>
      <color rgb="FF0070C0"/>
      <name val="Times New Roman"/>
    </font>
    <font>
      <b/>
      <sz val="12.0"/>
      <color rgb="FF000000"/>
      <name val="Times New Roman"/>
    </font>
    <font>
      <b/>
      <sz val="12.0"/>
      <color rgb="FF938953"/>
      <name val="Times New Roman"/>
    </font>
    <font>
      <sz val="14.0"/>
      <color rgb="FF000000"/>
      <name val="Times New Roman"/>
    </font>
    <font>
      <b/>
      <sz val="13.0"/>
      <color rgb="FFC00000"/>
      <name val="Times New Roman"/>
    </font>
    <font>
      <b/>
      <sz val="13.0"/>
      <color rgb="FFFF9900"/>
      <name val="Times New Roman"/>
    </font>
    <font>
      <sz val="14.0"/>
      <color rgb="FFC00000"/>
      <name val="Times New Roman"/>
    </font>
    <font>
      <sz val="13.0"/>
      <color rgb="FFFF0000"/>
      <name val="Times New Roman"/>
    </font>
    <font>
      <sz val="13.0"/>
      <color rgb="FF000000"/>
      <name val="Times New Roman"/>
    </font>
    <font>
      <b/>
      <sz val="10.0"/>
      <color rgb="FF000000"/>
      <name val="Times New Roman"/>
    </font>
    <font>
      <b/>
      <sz val="14.0"/>
      <color rgb="FF980000"/>
      <name val="Times New Roman"/>
    </font>
  </fonts>
  <fills count="10">
    <fill>
      <patternFill patternType="none"/>
    </fill>
    <fill>
      <patternFill patternType="lightGray"/>
    </fill>
    <fill>
      <patternFill patternType="solid">
        <fgColor rgb="FFFF0000"/>
        <bgColor rgb="FFFF0000"/>
      </patternFill>
    </fill>
    <fill>
      <patternFill patternType="solid">
        <fgColor theme="0"/>
        <bgColor theme="0"/>
      </patternFill>
    </fill>
    <fill>
      <patternFill patternType="solid">
        <fgColor rgb="FF00B050"/>
        <bgColor rgb="FF00B050"/>
      </patternFill>
    </fill>
    <fill>
      <patternFill patternType="solid">
        <fgColor rgb="FF31859B"/>
        <bgColor rgb="FF31859B"/>
      </patternFill>
    </fill>
    <fill>
      <patternFill patternType="solid">
        <fgColor rgb="FF548DD4"/>
        <bgColor rgb="FF548DD4"/>
      </patternFill>
    </fill>
    <fill>
      <patternFill patternType="solid">
        <fgColor rgb="FFFFFF00"/>
        <bgColor rgb="FFFFFF00"/>
      </patternFill>
    </fill>
    <fill>
      <patternFill patternType="solid">
        <fgColor rgb="FFDAEEF3"/>
        <bgColor rgb="FFDAEEF3"/>
      </patternFill>
    </fill>
    <fill>
      <patternFill patternType="solid">
        <fgColor rgb="FFFFFFFF"/>
        <bgColor rgb="FFFFFFFF"/>
      </patternFill>
    </fill>
  </fills>
  <borders count="37">
    <border/>
    <border>
      <left/>
      <top/>
      <bottom style="thin">
        <color rgb="FF000000"/>
      </bottom>
    </border>
    <border>
      <top/>
      <bottom style="thin">
        <color rgb="FF000000"/>
      </bottom>
    </border>
    <border>
      <right/>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right/>
      <top style="thin">
        <color rgb="FF000000"/>
      </top>
      <bottom style="thin">
        <color rgb="FF000000"/>
      </bottom>
    </border>
    <border>
      <left/>
      <top style="thin">
        <color rgb="FF000000"/>
      </top>
      <bottom style="thin">
        <color rgb="FF000000"/>
      </bottom>
    </border>
    <border>
      <left style="thin">
        <color rgb="FF000000"/>
      </left>
      <top/>
      <bottom style="thin">
        <color rgb="FF000000"/>
      </bottom>
    </border>
    <border>
      <right style="thin">
        <color rgb="FF000000"/>
      </right>
      <top/>
      <bottom style="thin">
        <color rgb="FF000000"/>
      </bottom>
    </border>
    <border>
      <left/>
      <right/>
      <top/>
      <bottom/>
    </border>
    <border>
      <left style="thin">
        <color rgb="FF000000"/>
      </left>
      <top style="thin">
        <color rgb="FF000000"/>
      </top>
      <bottom/>
    </border>
    <border>
      <top style="thin">
        <color rgb="FF000000"/>
      </top>
      <bottom/>
    </border>
    <border>
      <right/>
      <top style="thin">
        <color rgb="FF000000"/>
      </top>
      <bottom/>
    </border>
    <border>
      <left/>
      <top/>
      <bottom/>
    </border>
    <border>
      <top/>
      <bottom/>
    </border>
    <border>
      <right/>
      <top/>
      <bottom/>
    </border>
    <border>
      <left style="thin">
        <color rgb="FF000000"/>
      </left>
      <top/>
      <bottom/>
    </border>
    <border>
      <top style="thin">
        <color rgb="FF000000"/>
      </top>
    </border>
    <border>
      <right style="thin">
        <color rgb="FF000000"/>
      </right>
      <top style="thin">
        <color rgb="FF000000"/>
      </top>
    </border>
    <border>
      <right style="thin">
        <color rgb="FF000000"/>
      </right>
      <top/>
      <bottom/>
    </border>
    <border>
      <bottom style="thin">
        <color rgb="FF000000"/>
      </bottom>
    </border>
    <border>
      <left style="thin">
        <color rgb="FF000000"/>
      </left>
      <right style="thin">
        <color rgb="FF000000"/>
      </right>
      <top style="thin">
        <color rgb="FF000000"/>
      </top>
    </border>
    <border>
      <left style="thin">
        <color rgb="FF000000"/>
      </left>
      <top style="thin">
        <color rgb="FF000000"/>
      </top>
    </border>
    <border>
      <left style="thin">
        <color rgb="FF000000"/>
      </left>
      <right style="thin">
        <color rgb="FF000000"/>
      </right>
      <bottom style="thin">
        <color rgb="FF000000"/>
      </bottom>
    </border>
    <border>
      <left style="thin">
        <color rgb="FF000000"/>
      </left>
      <bottom style="thin">
        <color rgb="FF000000"/>
      </bottom>
    </border>
    <border>
      <right style="thin">
        <color rgb="FF000000"/>
      </right>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border>
    <border>
      <left style="thin">
        <color rgb="FF000000"/>
      </left>
      <right/>
      <top style="thin">
        <color rgb="FF000000"/>
      </top>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right/>
      <top/>
      <bottom style="thin">
        <color rgb="FF000000"/>
      </bottom>
    </border>
    <border>
      <left/>
      <right style="thin">
        <color rgb="FF000000"/>
      </right>
      <top/>
      <bottom style="thin">
        <color rgb="FF000000"/>
      </bottom>
    </border>
  </borders>
  <cellStyleXfs count="1">
    <xf borderId="0" fillId="0" fontId="0" numFmtId="0" applyAlignment="1" applyFont="1"/>
  </cellStyleXfs>
  <cellXfs count="225">
    <xf borderId="0" fillId="0" fontId="0" numFmtId="0" xfId="0" applyAlignment="1" applyFont="1">
      <alignment readingOrder="0" shrinkToFit="0" vertical="bottom" wrapText="0"/>
    </xf>
    <xf borderId="0" fillId="0" fontId="1" numFmtId="0" xfId="0" applyAlignment="1" applyFont="1">
      <alignment horizontal="center" shrinkToFit="0" vertical="center" wrapText="1"/>
    </xf>
    <xf borderId="0" fillId="0" fontId="2" numFmtId="0" xfId="0" applyAlignment="1" applyFont="1">
      <alignment horizontal="center" shrinkToFit="0" vertical="top" wrapText="1"/>
    </xf>
    <xf borderId="0" fillId="0" fontId="3" numFmtId="0" xfId="0" applyAlignment="1" applyFont="1">
      <alignment vertical="center"/>
    </xf>
    <xf borderId="0" fillId="0" fontId="4" numFmtId="0" xfId="0" applyAlignment="1" applyFont="1">
      <alignment horizontal="right" vertical="center"/>
    </xf>
    <xf borderId="1" fillId="2" fontId="5" numFmtId="0" xfId="0" applyAlignment="1" applyBorder="1" applyFill="1" applyFont="1">
      <alignment horizontal="center" shrinkToFit="0" vertical="center" wrapText="1"/>
    </xf>
    <xf borderId="2" fillId="0" fontId="6" numFmtId="0" xfId="0" applyBorder="1" applyFont="1"/>
    <xf borderId="3" fillId="0" fontId="6" numFmtId="0" xfId="0" applyBorder="1" applyFont="1"/>
    <xf borderId="4" fillId="0" fontId="7" numFmtId="0" xfId="0" applyAlignment="1" applyBorder="1" applyFont="1">
      <alignment horizontal="center" shrinkToFit="0" vertical="center" wrapText="1"/>
    </xf>
    <xf borderId="4" fillId="0" fontId="7" numFmtId="0" xfId="0" applyAlignment="1" applyBorder="1" applyFont="1">
      <alignment horizontal="center" vertical="center"/>
    </xf>
    <xf borderId="4" fillId="0" fontId="8" numFmtId="0" xfId="0" applyAlignment="1" applyBorder="1" applyFont="1">
      <alignment horizontal="center" shrinkToFit="0" vertical="center" wrapText="1"/>
    </xf>
    <xf borderId="5" fillId="0" fontId="8" numFmtId="0" xfId="0" applyAlignment="1" applyBorder="1" applyFont="1">
      <alignment horizontal="center" shrinkToFit="0" vertical="center" wrapText="1"/>
    </xf>
    <xf borderId="0" fillId="0" fontId="3" numFmtId="0" xfId="0" applyAlignment="1" applyFont="1">
      <alignment horizontal="center" vertical="center"/>
    </xf>
    <xf borderId="4" fillId="0" fontId="9" numFmtId="0" xfId="0" applyAlignment="1" applyBorder="1" applyFont="1">
      <alignment horizontal="center" vertical="center"/>
    </xf>
    <xf borderId="4" fillId="0" fontId="9" numFmtId="0" xfId="0" applyAlignment="1" applyBorder="1" applyFont="1">
      <alignment horizontal="left" vertical="center"/>
    </xf>
    <xf borderId="4" fillId="0" fontId="10" numFmtId="0" xfId="0" applyAlignment="1" applyBorder="1" applyFont="1">
      <alignment horizontal="center" vertical="center"/>
    </xf>
    <xf borderId="4" fillId="0" fontId="11" numFmtId="0" xfId="0" applyAlignment="1" applyBorder="1" applyFont="1">
      <alignment horizontal="center" shrinkToFit="0" vertical="center" wrapText="1"/>
    </xf>
    <xf borderId="4" fillId="0" fontId="12" numFmtId="0" xfId="0" applyAlignment="1" applyBorder="1" applyFont="1">
      <alignment horizontal="center" vertical="center"/>
    </xf>
    <xf borderId="4" fillId="0" fontId="13" numFmtId="0" xfId="0" applyAlignment="1" applyBorder="1" applyFont="1">
      <alignment horizontal="center" vertical="center"/>
    </xf>
    <xf borderId="0" fillId="0" fontId="9" numFmtId="0" xfId="0" applyAlignment="1" applyFont="1">
      <alignment vertical="center"/>
    </xf>
    <xf borderId="4" fillId="0" fontId="14" numFmtId="0" xfId="0" applyBorder="1" applyFont="1"/>
    <xf borderId="4" fillId="0" fontId="9" numFmtId="0" xfId="0" applyBorder="1" applyFont="1"/>
    <xf borderId="4" fillId="0" fontId="15" numFmtId="0" xfId="0" applyAlignment="1" applyBorder="1" applyFont="1">
      <alignment horizontal="center" vertical="center"/>
    </xf>
    <xf borderId="5" fillId="0" fontId="16" numFmtId="0" xfId="0" applyAlignment="1" applyBorder="1" applyFont="1">
      <alignment horizontal="center" vertical="center"/>
    </xf>
    <xf borderId="4" fillId="0" fontId="9" numFmtId="0" xfId="0" applyAlignment="1" applyBorder="1" applyFont="1">
      <alignment shrinkToFit="0" vertical="center" wrapText="1"/>
    </xf>
    <xf borderId="4" fillId="0" fontId="9" numFmtId="0" xfId="0" applyAlignment="1" applyBorder="1" applyFont="1">
      <alignment horizontal="center" shrinkToFit="0" vertical="center" wrapText="1"/>
    </xf>
    <xf borderId="4" fillId="0" fontId="10" numFmtId="0" xfId="0" applyAlignment="1" applyBorder="1" applyFont="1">
      <alignment horizontal="center" shrinkToFit="0" vertical="center" wrapText="1"/>
    </xf>
    <xf borderId="4" fillId="0" fontId="15" numFmtId="0" xfId="0" applyAlignment="1" applyBorder="1" applyFont="1">
      <alignment horizontal="center" shrinkToFit="0" vertical="center" wrapText="1"/>
    </xf>
    <xf borderId="4" fillId="0" fontId="16" numFmtId="0" xfId="0" applyAlignment="1" applyBorder="1" applyFont="1">
      <alignment horizontal="center" shrinkToFit="0" vertical="center" wrapText="1"/>
    </xf>
    <xf borderId="4" fillId="0" fontId="17" numFmtId="0" xfId="0" applyAlignment="1" applyBorder="1" applyFont="1">
      <alignment horizontal="center" shrinkToFit="0" vertical="center" wrapText="1"/>
    </xf>
    <xf borderId="4" fillId="0" fontId="18" numFmtId="0" xfId="0" applyAlignment="1" applyBorder="1" applyFont="1">
      <alignment horizontal="center" shrinkToFit="0" vertical="center" wrapText="1"/>
    </xf>
    <xf borderId="4" fillId="0" fontId="16" numFmtId="0" xfId="0" applyAlignment="1" applyBorder="1" applyFont="1">
      <alignment horizontal="center" vertical="center"/>
    </xf>
    <xf borderId="5" fillId="2" fontId="19" numFmtId="0" xfId="0" applyAlignment="1" applyBorder="1" applyFont="1">
      <alignment horizontal="center" vertical="center"/>
    </xf>
    <xf borderId="6" fillId="0" fontId="6" numFmtId="0" xfId="0" applyBorder="1" applyFont="1"/>
    <xf borderId="7" fillId="0" fontId="6" numFmtId="0" xfId="0" applyBorder="1" applyFont="1"/>
    <xf borderId="5" fillId="3" fontId="20" numFmtId="0" xfId="0" applyAlignment="1" applyBorder="1" applyFill="1" applyFont="1">
      <alignment horizontal="left" vertical="center"/>
    </xf>
    <xf borderId="8" fillId="0" fontId="6" numFmtId="0" xfId="0" applyBorder="1" applyFont="1"/>
    <xf borderId="9" fillId="3" fontId="21" numFmtId="0" xfId="0" applyAlignment="1" applyBorder="1" applyFont="1">
      <alignment horizontal="center" vertical="center"/>
    </xf>
    <xf borderId="10" fillId="2" fontId="19" numFmtId="0" xfId="0" applyAlignment="1" applyBorder="1" applyFont="1">
      <alignment horizontal="center" vertical="center"/>
    </xf>
    <xf borderId="11" fillId="0" fontId="6" numFmtId="0" xfId="0" applyBorder="1" applyFont="1"/>
    <xf borderId="5" fillId="3" fontId="22" numFmtId="0" xfId="0" applyAlignment="1" applyBorder="1" applyFont="1">
      <alignment horizontal="center" vertical="center"/>
    </xf>
    <xf borderId="5" fillId="3" fontId="20" numFmtId="0" xfId="0" applyAlignment="1" applyBorder="1" applyFont="1">
      <alignment horizontal="center" vertical="center"/>
    </xf>
    <xf borderId="5" fillId="3" fontId="23" numFmtId="0" xfId="0" applyAlignment="1" applyBorder="1" applyFont="1">
      <alignment horizontal="center" vertical="center"/>
    </xf>
    <xf borderId="12" fillId="3" fontId="9" numFmtId="0" xfId="0" applyAlignment="1" applyBorder="1" applyFont="1">
      <alignment vertical="center"/>
    </xf>
    <xf borderId="13" fillId="3" fontId="23" numFmtId="0" xfId="0" applyAlignment="1" applyBorder="1" applyFont="1">
      <alignment horizontal="center" vertical="center"/>
    </xf>
    <xf borderId="14" fillId="0" fontId="6" numFmtId="0" xfId="0" applyBorder="1" applyFont="1"/>
    <xf borderId="15" fillId="0" fontId="6" numFmtId="0" xfId="0" applyBorder="1" applyFont="1"/>
    <xf borderId="16" fillId="4" fontId="24" numFmtId="0" xfId="0" applyAlignment="1" applyBorder="1" applyFill="1" applyFont="1">
      <alignment horizontal="center" vertical="center"/>
    </xf>
    <xf borderId="17" fillId="0" fontId="6" numFmtId="0" xfId="0" applyBorder="1" applyFont="1"/>
    <xf borderId="18" fillId="0" fontId="6" numFmtId="0" xfId="0" applyBorder="1" applyFont="1"/>
    <xf borderId="16" fillId="4" fontId="25" numFmtId="0" xfId="0" applyAlignment="1" applyBorder="1" applyFont="1">
      <alignment horizontal="center" vertical="center"/>
    </xf>
    <xf borderId="0" fillId="0" fontId="26" numFmtId="0" xfId="0" applyAlignment="1" applyFont="1">
      <alignment horizontal="left" vertical="center"/>
    </xf>
    <xf borderId="19" fillId="5" fontId="24" numFmtId="0" xfId="0" applyAlignment="1" applyBorder="1" applyFill="1" applyFont="1">
      <alignment horizontal="right" vertical="center"/>
    </xf>
    <xf borderId="16" fillId="5" fontId="27" numFmtId="0" xfId="0" applyAlignment="1" applyBorder="1" applyFont="1">
      <alignment horizontal="center" vertical="center"/>
    </xf>
    <xf borderId="20" fillId="0" fontId="3" numFmtId="0" xfId="0" applyAlignment="1" applyBorder="1" applyFont="1">
      <alignment horizontal="center" vertical="center"/>
    </xf>
    <xf borderId="20" fillId="0" fontId="6" numFmtId="0" xfId="0" applyBorder="1" applyFont="1"/>
    <xf borderId="21" fillId="0" fontId="6" numFmtId="0" xfId="0" applyBorder="1" applyFont="1"/>
    <xf borderId="12" fillId="3" fontId="3" numFmtId="0" xfId="0" applyAlignment="1" applyBorder="1" applyFont="1">
      <alignment vertical="center"/>
    </xf>
    <xf borderId="12" fillId="3" fontId="28" numFmtId="0" xfId="0" applyAlignment="1" applyBorder="1" applyFont="1">
      <alignment vertical="center"/>
    </xf>
    <xf borderId="16" fillId="6" fontId="24" numFmtId="0" xfId="0" applyAlignment="1" applyBorder="1" applyFill="1" applyFont="1">
      <alignment horizontal="right" vertical="center"/>
    </xf>
    <xf borderId="16" fillId="6" fontId="27" numFmtId="0" xfId="0" applyAlignment="1" applyBorder="1" applyFont="1">
      <alignment horizontal="center" vertical="center"/>
    </xf>
    <xf borderId="22" fillId="0" fontId="6" numFmtId="0" xfId="0" applyBorder="1" applyFont="1"/>
    <xf borderId="0" fillId="0" fontId="3" numFmtId="0" xfId="0" applyAlignment="1" applyFont="1">
      <alignment horizontal="left" vertical="center"/>
    </xf>
    <xf borderId="0" fillId="0" fontId="29" numFmtId="0" xfId="0" applyAlignment="1" applyFont="1">
      <alignment horizontal="center" vertical="center"/>
    </xf>
    <xf borderId="0" fillId="0" fontId="7" numFmtId="0" xfId="0" applyAlignment="1" applyFont="1">
      <alignment horizontal="center" vertical="center"/>
    </xf>
    <xf borderId="0" fillId="0" fontId="7" numFmtId="0" xfId="0" applyFont="1"/>
    <xf borderId="0" fillId="0" fontId="30" numFmtId="0" xfId="0" applyAlignment="1" applyFont="1">
      <alignment horizontal="center" vertical="center"/>
    </xf>
    <xf borderId="0" fillId="0" fontId="30" numFmtId="0" xfId="0" applyAlignment="1" applyFont="1">
      <alignment vertical="center"/>
    </xf>
    <xf borderId="23" fillId="0" fontId="7" numFmtId="0" xfId="0" applyAlignment="1" applyBorder="1" applyFont="1">
      <alignment vertical="top"/>
    </xf>
    <xf borderId="23" fillId="0" fontId="31" numFmtId="0" xfId="0" applyAlignment="1" applyBorder="1" applyFont="1">
      <alignment horizontal="center" vertical="top"/>
    </xf>
    <xf borderId="23" fillId="0" fontId="6" numFmtId="0" xfId="0" applyBorder="1" applyFont="1"/>
    <xf borderId="23" fillId="0" fontId="31" numFmtId="0" xfId="0" applyAlignment="1" applyBorder="1" applyFont="1">
      <alignment horizontal="center" readingOrder="0" vertical="top"/>
    </xf>
    <xf borderId="24" fillId="7" fontId="32" numFmtId="0" xfId="0" applyAlignment="1" applyBorder="1" applyFill="1" applyFont="1">
      <alignment horizontal="center" vertical="center"/>
    </xf>
    <xf borderId="25" fillId="7" fontId="32" numFmtId="0" xfId="0" applyAlignment="1" applyBorder="1" applyFont="1">
      <alignment horizontal="center" vertical="center"/>
    </xf>
    <xf borderId="4" fillId="7" fontId="33" numFmtId="164" xfId="0" applyAlignment="1" applyBorder="1" applyFont="1" applyNumberFormat="1">
      <alignment horizontal="center" vertical="center"/>
    </xf>
    <xf borderId="24" fillId="2" fontId="34" numFmtId="0" xfId="0" applyAlignment="1" applyBorder="1" applyFont="1">
      <alignment horizontal="center" vertical="center"/>
    </xf>
    <xf borderId="0" fillId="0" fontId="7" numFmtId="0" xfId="0" applyAlignment="1" applyFont="1">
      <alignment horizontal="center"/>
    </xf>
    <xf borderId="26" fillId="0" fontId="6" numFmtId="0" xfId="0" applyBorder="1" applyFont="1"/>
    <xf borderId="27" fillId="0" fontId="6" numFmtId="0" xfId="0" applyBorder="1" applyFont="1"/>
    <xf borderId="28" fillId="0" fontId="6" numFmtId="0" xfId="0" applyBorder="1" applyFont="1"/>
    <xf borderId="4" fillId="7" fontId="33" numFmtId="165" xfId="0" applyAlignment="1" applyBorder="1" applyFont="1" applyNumberFormat="1">
      <alignment horizontal="center" vertical="center"/>
    </xf>
    <xf borderId="4" fillId="0" fontId="1" numFmtId="0" xfId="0" applyAlignment="1" applyBorder="1" applyFont="1">
      <alignment horizontal="center" shrinkToFit="0" vertical="center" wrapText="1"/>
    </xf>
    <xf borderId="4" fillId="3" fontId="9" numFmtId="166" xfId="0" applyAlignment="1" applyBorder="1" applyFont="1" applyNumberFormat="1">
      <alignment horizontal="center" readingOrder="0" vertical="center"/>
    </xf>
    <xf borderId="29" fillId="3" fontId="9" numFmtId="0" xfId="0" applyAlignment="1" applyBorder="1" applyFont="1">
      <alignment horizontal="left" readingOrder="0" vertical="center"/>
    </xf>
    <xf borderId="30" fillId="3" fontId="35" numFmtId="0" xfId="0" applyAlignment="1" applyBorder="1" applyFont="1">
      <alignment horizontal="left" readingOrder="0" vertical="center"/>
    </xf>
    <xf borderId="4" fillId="3" fontId="36" numFmtId="0" xfId="0" applyAlignment="1" applyBorder="1" applyFont="1">
      <alignment horizontal="center" vertical="center"/>
    </xf>
    <xf borderId="4" fillId="8" fontId="36" numFmtId="0" xfId="0" applyAlignment="1" applyBorder="1" applyFill="1" applyFont="1">
      <alignment horizontal="center" vertical="center"/>
    </xf>
    <xf borderId="4" fillId="3" fontId="36" numFmtId="0" xfId="0" applyAlignment="1" applyBorder="1" applyFont="1">
      <alignment horizontal="center" readingOrder="0" vertical="center"/>
    </xf>
    <xf borderId="4" fillId="0" fontId="32" numFmtId="0" xfId="0" applyAlignment="1" applyBorder="1" applyFont="1">
      <alignment horizontal="center" vertical="center"/>
    </xf>
    <xf borderId="31" fillId="0" fontId="7" numFmtId="0" xfId="0" applyAlignment="1" applyBorder="1" applyFont="1">
      <alignment vertical="center"/>
    </xf>
    <xf borderId="0" fillId="0" fontId="7" numFmtId="0" xfId="0" applyAlignment="1" applyFont="1">
      <alignment vertical="center"/>
    </xf>
    <xf borderId="4" fillId="0" fontId="37" numFmtId="0" xfId="0" applyAlignment="1" applyBorder="1" applyFont="1">
      <alignment horizontal="center" shrinkToFit="0" vertical="center" wrapText="1"/>
    </xf>
    <xf borderId="4" fillId="3" fontId="38" numFmtId="166" xfId="0" applyAlignment="1" applyBorder="1" applyFont="1" applyNumberFormat="1">
      <alignment horizontal="center" readingOrder="0" vertical="center"/>
    </xf>
    <xf borderId="29" fillId="3" fontId="38" numFmtId="0" xfId="0" applyAlignment="1" applyBorder="1" applyFont="1">
      <alignment horizontal="left" readingOrder="0" vertical="center"/>
    </xf>
    <xf borderId="30" fillId="3" fontId="39" numFmtId="0" xfId="0" applyAlignment="1" applyBorder="1" applyFont="1">
      <alignment horizontal="left" readingOrder="0" vertical="center"/>
    </xf>
    <xf borderId="4" fillId="3" fontId="40" numFmtId="0" xfId="0" applyAlignment="1" applyBorder="1" applyFont="1">
      <alignment horizontal="center" vertical="center"/>
    </xf>
    <xf borderId="4" fillId="8" fontId="40" numFmtId="0" xfId="0" applyAlignment="1" applyBorder="1" applyFont="1">
      <alignment horizontal="center" vertical="center"/>
    </xf>
    <xf borderId="4" fillId="3" fontId="40" numFmtId="0" xfId="0" applyAlignment="1" applyBorder="1" applyFont="1">
      <alignment horizontal="center" readingOrder="0" vertical="center"/>
    </xf>
    <xf borderId="4" fillId="0" fontId="41" numFmtId="0" xfId="0" applyAlignment="1" applyBorder="1" applyFont="1">
      <alignment horizontal="center" vertical="center"/>
    </xf>
    <xf borderId="0" fillId="0" fontId="41" numFmtId="0" xfId="0" applyAlignment="1" applyFont="1">
      <alignment vertical="center"/>
    </xf>
    <xf borderId="0" fillId="0" fontId="41" numFmtId="0" xfId="0" applyAlignment="1" applyFont="1">
      <alignment horizontal="center" vertical="center"/>
    </xf>
    <xf borderId="0" fillId="0" fontId="41" numFmtId="0" xfId="0" applyAlignment="1" applyFont="1">
      <alignment horizontal="center"/>
    </xf>
    <xf borderId="4" fillId="3" fontId="9" numFmtId="1" xfId="0" applyAlignment="1" applyBorder="1" applyFont="1" applyNumberFormat="1">
      <alignment horizontal="center" readingOrder="0" vertical="center"/>
    </xf>
    <xf borderId="4" fillId="8" fontId="36" numFmtId="0" xfId="0" applyAlignment="1" applyBorder="1" applyFont="1">
      <alignment horizontal="center" readingOrder="0" vertical="center"/>
    </xf>
    <xf borderId="29" fillId="3" fontId="9" numFmtId="0" xfId="0" applyAlignment="1" applyBorder="1" applyFont="1">
      <alignment horizontal="left" readingOrder="0" shrinkToFit="0" vertical="center" wrapText="1"/>
    </xf>
    <xf borderId="29" fillId="3" fontId="36" numFmtId="0" xfId="0" applyAlignment="1" applyBorder="1" applyFont="1">
      <alignment horizontal="center" vertical="center"/>
    </xf>
    <xf borderId="32" fillId="3" fontId="36" numFmtId="0" xfId="0" applyAlignment="1" applyBorder="1" applyFont="1">
      <alignment horizontal="center" vertical="center"/>
    </xf>
    <xf borderId="33" fillId="3" fontId="36" numFmtId="0" xfId="0" applyAlignment="1" applyBorder="1" applyFont="1">
      <alignment horizontal="center" vertical="center"/>
    </xf>
    <xf borderId="4" fillId="3" fontId="36" numFmtId="0" xfId="0" applyAlignment="1" applyBorder="1" applyFont="1">
      <alignment vertical="center"/>
    </xf>
    <xf borderId="34" fillId="3" fontId="36" numFmtId="0" xfId="0" applyAlignment="1" applyBorder="1" applyFont="1">
      <alignment horizontal="center" vertical="center"/>
    </xf>
    <xf borderId="34" fillId="3" fontId="36" numFmtId="0" xfId="0" applyAlignment="1" applyBorder="1" applyFont="1">
      <alignment horizontal="center" readingOrder="0" vertical="center"/>
    </xf>
    <xf borderId="4" fillId="8" fontId="40" numFmtId="0" xfId="0" applyAlignment="1" applyBorder="1" applyFont="1">
      <alignment horizontal="center" readingOrder="0" vertical="center"/>
    </xf>
    <xf borderId="4" fillId="0" fontId="36" numFmtId="0" xfId="0" applyAlignment="1" applyBorder="1" applyFont="1">
      <alignment horizontal="center" vertical="center"/>
    </xf>
    <xf borderId="4" fillId="0" fontId="36" numFmtId="0" xfId="0" applyAlignment="1" applyBorder="1" applyFont="1">
      <alignment horizontal="center" readingOrder="0" vertical="center"/>
    </xf>
    <xf borderId="4" fillId="3" fontId="9" numFmtId="166" xfId="0" applyAlignment="1" applyBorder="1" applyFont="1" applyNumberFormat="1">
      <alignment horizontal="center" vertical="center"/>
    </xf>
    <xf borderId="29" fillId="3" fontId="9" numFmtId="0" xfId="0" applyAlignment="1" applyBorder="1" applyFont="1">
      <alignment horizontal="left" vertical="center"/>
    </xf>
    <xf borderId="30" fillId="3" fontId="35" numFmtId="0" xfId="0" applyAlignment="1" applyBorder="1" applyFont="1">
      <alignment horizontal="left" vertical="center"/>
    </xf>
    <xf borderId="5" fillId="0" fontId="7" numFmtId="0" xfId="0" applyAlignment="1" applyBorder="1" applyFont="1">
      <alignment horizontal="center" vertical="center"/>
    </xf>
    <xf borderId="5" fillId="0" fontId="42" numFmtId="0" xfId="0" applyAlignment="1" applyBorder="1" applyFont="1">
      <alignment horizontal="center" vertical="center"/>
    </xf>
    <xf borderId="0" fillId="0" fontId="43" numFmtId="0" xfId="0" applyAlignment="1" applyFont="1">
      <alignment horizontal="center" shrinkToFit="0" vertical="center" wrapText="1"/>
    </xf>
    <xf borderId="0" fillId="0" fontId="43" numFmtId="0" xfId="0" applyAlignment="1" applyFont="1">
      <alignment horizontal="left" shrinkToFit="0" vertical="center" wrapText="1"/>
    </xf>
    <xf borderId="0" fillId="0" fontId="7" numFmtId="0" xfId="0" applyAlignment="1" applyFont="1">
      <alignment shrinkToFit="0" vertical="top" wrapText="1"/>
    </xf>
    <xf borderId="0" fillId="0" fontId="7" numFmtId="0" xfId="0" applyAlignment="1" applyFont="1">
      <alignment vertical="top"/>
    </xf>
    <xf borderId="4" fillId="3" fontId="9" numFmtId="1" xfId="0" applyAlignment="1" applyBorder="1" applyFont="1" applyNumberFormat="1">
      <alignment horizontal="left" readingOrder="0" shrinkToFit="0" vertical="center" wrapText="1"/>
    </xf>
    <xf borderId="30" fillId="3" fontId="30" numFmtId="0" xfId="0" applyAlignment="1" applyBorder="1" applyFont="1">
      <alignment horizontal="left" readingOrder="0" vertical="center"/>
    </xf>
    <xf borderId="4" fillId="3" fontId="38" numFmtId="1" xfId="0" applyAlignment="1" applyBorder="1" applyFont="1" applyNumberFormat="1">
      <alignment horizontal="left" readingOrder="0" shrinkToFit="0" vertical="center" wrapText="1"/>
    </xf>
    <xf borderId="33" fillId="3" fontId="36" numFmtId="0" xfId="0" applyAlignment="1" applyBorder="1" applyFont="1">
      <alignment horizontal="center" readingOrder="0" vertical="center"/>
    </xf>
    <xf borderId="4" fillId="3" fontId="9" numFmtId="1" xfId="0" applyAlignment="1" applyBorder="1" applyFont="1" applyNumberFormat="1">
      <alignment horizontal="left" shrinkToFit="0" vertical="center" wrapText="1"/>
    </xf>
    <xf borderId="30" fillId="3" fontId="30" numFmtId="0" xfId="0" applyAlignment="1" applyBorder="1" applyFont="1">
      <alignment horizontal="left" vertical="center"/>
    </xf>
    <xf borderId="29" fillId="3" fontId="9" numFmtId="0" xfId="0" applyAlignment="1" applyBorder="1" applyFont="1">
      <alignment horizontal="left" shrinkToFit="0" vertical="center" wrapText="1"/>
    </xf>
    <xf borderId="30" fillId="3" fontId="31" numFmtId="0" xfId="0" applyAlignment="1" applyBorder="1" applyFont="1">
      <alignment readingOrder="0" vertical="center"/>
    </xf>
    <xf borderId="30" fillId="3" fontId="39" numFmtId="0" xfId="0" applyAlignment="1" applyBorder="1" applyFont="1">
      <alignment readingOrder="0" shrinkToFit="0" vertical="center" wrapText="1"/>
    </xf>
    <xf borderId="12" fillId="3" fontId="9" numFmtId="0" xfId="0" applyAlignment="1" applyBorder="1" applyFont="1">
      <alignment horizontal="left" readingOrder="0" vertical="center"/>
    </xf>
    <xf borderId="12" fillId="3" fontId="31" numFmtId="0" xfId="0" applyAlignment="1" applyBorder="1" applyFont="1">
      <alignment readingOrder="0" vertical="center"/>
    </xf>
    <xf borderId="29" fillId="3" fontId="38" numFmtId="0" xfId="0" applyAlignment="1" applyBorder="1" applyFont="1">
      <alignment horizontal="left" readingOrder="0" shrinkToFit="0" vertical="center" wrapText="1"/>
    </xf>
    <xf borderId="30" fillId="3" fontId="39" numFmtId="0" xfId="0" applyAlignment="1" applyBorder="1" applyFont="1">
      <alignment readingOrder="0" vertical="center"/>
    </xf>
    <xf borderId="4" fillId="3" fontId="36" numFmtId="0" xfId="0" applyAlignment="1" applyBorder="1" applyFont="1">
      <alignment readingOrder="0" vertical="center"/>
    </xf>
    <xf borderId="30" fillId="3" fontId="31" numFmtId="0" xfId="0" applyAlignment="1" applyBorder="1" applyFont="1">
      <alignment vertical="center"/>
    </xf>
    <xf borderId="30" fillId="3" fontId="31" numFmtId="0" xfId="0" applyAlignment="1" applyBorder="1" applyFont="1">
      <alignment horizontal="left" vertical="center"/>
    </xf>
    <xf borderId="30" fillId="3" fontId="31" numFmtId="0" xfId="0" applyAlignment="1" applyBorder="1" applyFont="1">
      <alignment horizontal="left" readingOrder="0" vertical="center"/>
    </xf>
    <xf borderId="4" fillId="3" fontId="38" numFmtId="1" xfId="0" applyAlignment="1" applyBorder="1" applyFont="1" applyNumberFormat="1">
      <alignment horizontal="center" readingOrder="0" vertical="center"/>
    </xf>
    <xf borderId="4" fillId="0" fontId="9" numFmtId="1" xfId="0" applyAlignment="1" applyBorder="1" applyFont="1" applyNumberFormat="1">
      <alignment horizontal="center" readingOrder="0" vertical="center"/>
    </xf>
    <xf borderId="5" fillId="0" fontId="9" numFmtId="0" xfId="0" applyAlignment="1" applyBorder="1" applyFont="1">
      <alignment horizontal="left" readingOrder="0" vertical="center"/>
    </xf>
    <xf borderId="7" fillId="0" fontId="31" numFmtId="0" xfId="0" applyAlignment="1" applyBorder="1" applyFont="1">
      <alignment horizontal="left" readingOrder="0" vertical="center"/>
    </xf>
    <xf borderId="32" fillId="3" fontId="36" numFmtId="0" xfId="0" applyAlignment="1" applyBorder="1" applyFont="1">
      <alignment horizontal="center" readingOrder="0" vertical="center"/>
    </xf>
    <xf borderId="12" fillId="3" fontId="44" numFmtId="0" xfId="0" applyAlignment="1" applyBorder="1" applyFont="1">
      <alignment horizontal="center" vertical="center"/>
    </xf>
    <xf borderId="12" fillId="3" fontId="44" numFmtId="0" xfId="0" applyAlignment="1" applyBorder="1" applyFont="1">
      <alignment horizontal="center"/>
    </xf>
    <xf borderId="31" fillId="0" fontId="7" numFmtId="0" xfId="0" applyAlignment="1" applyBorder="1" applyFont="1">
      <alignment horizontal="center" vertical="center"/>
    </xf>
    <xf borderId="4" fillId="3" fontId="9" numFmtId="1" xfId="0" applyAlignment="1" applyBorder="1" applyFont="1" applyNumberFormat="1">
      <alignment horizontal="center" vertical="center"/>
    </xf>
    <xf borderId="29" fillId="3" fontId="1" numFmtId="0" xfId="0" applyAlignment="1" applyBorder="1" applyFont="1">
      <alignment horizontal="left" vertical="center"/>
    </xf>
    <xf borderId="30" fillId="3" fontId="20" numFmtId="0" xfId="0" applyAlignment="1" applyBorder="1" applyFont="1">
      <alignment horizontal="left" vertical="center"/>
    </xf>
    <xf borderId="34" fillId="9" fontId="9" numFmtId="0" xfId="0" applyAlignment="1" applyBorder="1" applyFill="1" applyFont="1">
      <alignment horizontal="center"/>
    </xf>
    <xf borderId="35" fillId="9" fontId="9" numFmtId="0" xfId="0" applyAlignment="1" applyBorder="1" applyFont="1">
      <alignment horizontal="left"/>
    </xf>
    <xf borderId="36" fillId="9" fontId="31" numFmtId="0" xfId="0" applyAlignment="1" applyBorder="1" applyFont="1">
      <alignment horizontal="left"/>
    </xf>
    <xf borderId="0" fillId="0" fontId="1" numFmtId="0" xfId="0" applyAlignment="1" applyFont="1">
      <alignment vertical="center"/>
    </xf>
    <xf borderId="26" fillId="0" fontId="45" numFmtId="0" xfId="0" applyAlignment="1" applyBorder="1" applyFont="1">
      <alignment horizontal="center" vertical="center"/>
    </xf>
    <xf borderId="23" fillId="0" fontId="45" numFmtId="0" xfId="0" applyAlignment="1" applyBorder="1" applyFont="1">
      <alignment horizontal="left" vertical="center"/>
    </xf>
    <xf borderId="28" fillId="0" fontId="45" numFmtId="0" xfId="0" applyAlignment="1" applyBorder="1" applyFont="1">
      <alignment horizontal="left" vertical="center"/>
    </xf>
    <xf borderId="5" fillId="0" fontId="9" numFmtId="0" xfId="0" applyAlignment="1" applyBorder="1" applyFont="1">
      <alignment horizontal="left" readingOrder="0" shrinkToFit="0" vertical="center" wrapText="1"/>
    </xf>
    <xf borderId="29" fillId="3" fontId="10" numFmtId="0" xfId="0" applyAlignment="1" applyBorder="1" applyFont="1">
      <alignment horizontal="left" readingOrder="0" vertical="center"/>
    </xf>
    <xf borderId="35" fillId="9" fontId="10" numFmtId="0" xfId="0" applyAlignment="1" applyBorder="1" applyFont="1">
      <alignment horizontal="left" readingOrder="0"/>
    </xf>
    <xf borderId="29" fillId="3" fontId="1" numFmtId="0" xfId="0" applyAlignment="1" applyBorder="1" applyFont="1">
      <alignment horizontal="left" readingOrder="0" vertical="center"/>
    </xf>
    <xf borderId="30" fillId="3" fontId="46" numFmtId="0" xfId="0" applyAlignment="1" applyBorder="1" applyFont="1">
      <alignment horizontal="left" readingOrder="0" vertical="center"/>
    </xf>
    <xf borderId="7" fillId="0" fontId="35" numFmtId="0" xfId="0" applyAlignment="1" applyBorder="1" applyFont="1">
      <alignment horizontal="left" readingOrder="0" vertical="center"/>
    </xf>
    <xf borderId="30" fillId="3" fontId="46" numFmtId="0" xfId="0" applyAlignment="1" applyBorder="1" applyFont="1">
      <alignment horizontal="left" vertical="center"/>
    </xf>
    <xf borderId="35" fillId="9" fontId="1" numFmtId="0" xfId="0" applyAlignment="1" applyBorder="1" applyFont="1">
      <alignment horizontal="left"/>
    </xf>
    <xf borderId="36" fillId="9" fontId="2" numFmtId="0" xfId="0" applyAlignment="1" applyBorder="1" applyFont="1">
      <alignment horizontal="left"/>
    </xf>
    <xf borderId="30" fillId="3" fontId="20" numFmtId="0" xfId="0" applyAlignment="1" applyBorder="1" applyFont="1">
      <alignment horizontal="left" readingOrder="0" vertical="center"/>
    </xf>
    <xf borderId="29" fillId="3" fontId="37" numFmtId="0" xfId="0" applyAlignment="1" applyBorder="1" applyFont="1">
      <alignment horizontal="left" readingOrder="0" vertical="center"/>
    </xf>
    <xf borderId="30" fillId="3" fontId="47" numFmtId="0" xfId="0" applyAlignment="1" applyBorder="1" applyFont="1">
      <alignment horizontal="left" readingOrder="0" vertical="center"/>
    </xf>
    <xf borderId="29" fillId="3" fontId="36" numFmtId="0" xfId="0" applyAlignment="1" applyBorder="1" applyFont="1">
      <alignment horizontal="center" readingOrder="0" vertical="center"/>
    </xf>
    <xf borderId="34" fillId="9" fontId="9" numFmtId="0" xfId="0" applyAlignment="1" applyBorder="1" applyFont="1">
      <alignment horizontal="center" readingOrder="0"/>
    </xf>
    <xf borderId="35" fillId="9" fontId="1" numFmtId="0" xfId="0" applyAlignment="1" applyBorder="1" applyFont="1">
      <alignment horizontal="left" readingOrder="0"/>
    </xf>
    <xf borderId="36" fillId="9" fontId="20" numFmtId="0" xfId="0" applyAlignment="1" applyBorder="1" applyFont="1">
      <alignment horizontal="left" readingOrder="0"/>
    </xf>
    <xf borderId="36" fillId="9" fontId="20" numFmtId="0" xfId="0" applyAlignment="1" applyBorder="1" applyFont="1">
      <alignment horizontal="left"/>
    </xf>
    <xf borderId="35" fillId="9" fontId="9" numFmtId="0" xfId="0" applyAlignment="1" applyBorder="1" applyFont="1">
      <alignment horizontal="left" readingOrder="0"/>
    </xf>
    <xf borderId="36" fillId="9" fontId="31" numFmtId="0" xfId="0" applyAlignment="1" applyBorder="1" applyFont="1">
      <alignment horizontal="left" readingOrder="0"/>
    </xf>
    <xf borderId="26" fillId="0" fontId="45" numFmtId="0" xfId="0" applyAlignment="1" applyBorder="1" applyFont="1">
      <alignment horizontal="center" readingOrder="0" vertical="center"/>
    </xf>
    <xf borderId="23" fillId="0" fontId="45" numFmtId="0" xfId="0" applyAlignment="1" applyBorder="1" applyFont="1">
      <alignment horizontal="left" readingOrder="0" vertical="center"/>
    </xf>
    <xf borderId="28" fillId="0" fontId="45" numFmtId="0" xfId="0" applyAlignment="1" applyBorder="1" applyFont="1">
      <alignment horizontal="left" readingOrder="0" vertical="center"/>
    </xf>
    <xf borderId="36" fillId="9" fontId="30" numFmtId="0" xfId="0" applyAlignment="1" applyBorder="1" applyFont="1">
      <alignment horizontal="left" readingOrder="0"/>
    </xf>
    <xf borderId="36" fillId="9" fontId="35" numFmtId="0" xfId="0" applyAlignment="1" applyBorder="1" applyFont="1">
      <alignment horizontal="left" readingOrder="0"/>
    </xf>
    <xf borderId="26" fillId="0" fontId="9" numFmtId="0" xfId="0" applyAlignment="1" applyBorder="1" applyFont="1">
      <alignment horizontal="center" readingOrder="0"/>
    </xf>
    <xf borderId="26" fillId="0" fontId="9" numFmtId="0" xfId="0" applyAlignment="1" applyBorder="1" applyFont="1">
      <alignment horizontal="center"/>
    </xf>
    <xf borderId="36" fillId="9" fontId="30" numFmtId="0" xfId="0" applyAlignment="1" applyBorder="1" applyFont="1">
      <alignment horizontal="left"/>
    </xf>
    <xf borderId="4" fillId="3" fontId="10" numFmtId="1" xfId="0" applyAlignment="1" applyBorder="1" applyFont="1" applyNumberFormat="1">
      <alignment horizontal="center" readingOrder="0" vertical="center"/>
    </xf>
    <xf borderId="30" fillId="3" fontId="48" numFmtId="0" xfId="0" applyAlignment="1" applyBorder="1" applyFont="1">
      <alignment horizontal="left" readingOrder="0" vertical="center"/>
    </xf>
    <xf borderId="4" fillId="0" fontId="49" numFmtId="0" xfId="0" applyAlignment="1" applyBorder="1" applyFont="1">
      <alignment horizontal="center" shrinkToFit="0" vertical="center" wrapText="1"/>
    </xf>
    <xf borderId="30" fillId="3" fontId="10" numFmtId="0" xfId="0" applyAlignment="1" applyBorder="1" applyFont="1">
      <alignment horizontal="left" readingOrder="0" vertical="center"/>
    </xf>
    <xf borderId="0" fillId="0" fontId="32" numFmtId="0" xfId="0" applyAlignment="1" applyFont="1">
      <alignment vertical="center"/>
    </xf>
    <xf borderId="0" fillId="0" fontId="32" numFmtId="0" xfId="0" applyAlignment="1" applyFont="1">
      <alignment horizontal="center" vertical="center"/>
    </xf>
    <xf borderId="0" fillId="0" fontId="32" numFmtId="0" xfId="0" applyAlignment="1" applyFont="1">
      <alignment horizontal="center"/>
    </xf>
    <xf borderId="0" fillId="0" fontId="32" numFmtId="0" xfId="0" applyAlignment="1" applyFont="1">
      <alignment horizontal="center" readingOrder="0"/>
    </xf>
    <xf borderId="36" fillId="9" fontId="48" numFmtId="0" xfId="0" applyAlignment="1" applyBorder="1" applyFont="1">
      <alignment horizontal="left" readingOrder="0"/>
    </xf>
    <xf borderId="23" fillId="0" fontId="9" numFmtId="0" xfId="0" applyAlignment="1" applyBorder="1" applyFont="1">
      <alignment horizontal="left" readingOrder="0"/>
    </xf>
    <xf borderId="28" fillId="0" fontId="31" numFmtId="0" xfId="0" applyAlignment="1" applyBorder="1" applyFont="1">
      <alignment horizontal="left" readingOrder="0"/>
    </xf>
    <xf borderId="36" fillId="9" fontId="35" numFmtId="0" xfId="0" applyAlignment="1" applyBorder="1" applyFont="1">
      <alignment horizontal="left"/>
    </xf>
    <xf borderId="31" fillId="0" fontId="41" numFmtId="0" xfId="0" applyAlignment="1" applyBorder="1" applyFont="1">
      <alignment vertical="center"/>
    </xf>
    <xf borderId="4" fillId="0" fontId="1" numFmtId="0" xfId="0" applyAlignment="1" applyBorder="1" applyFont="1">
      <alignment horizontal="center" readingOrder="0" shrinkToFit="0" vertical="center" wrapText="1"/>
    </xf>
    <xf borderId="4" fillId="0" fontId="50" numFmtId="0" xfId="0" applyAlignment="1" applyBorder="1" applyFont="1">
      <alignment horizontal="center" shrinkToFit="0" vertical="center" wrapText="1"/>
    </xf>
    <xf borderId="4" fillId="3" fontId="45" numFmtId="1" xfId="0" applyAlignment="1" applyBorder="1" applyFont="1" applyNumberFormat="1">
      <alignment horizontal="center" readingOrder="0" vertical="center"/>
    </xf>
    <xf borderId="29" fillId="3" fontId="45" numFmtId="0" xfId="0" applyAlignment="1" applyBorder="1" applyFont="1">
      <alignment horizontal="left" readingOrder="0" vertical="center"/>
    </xf>
    <xf borderId="4" fillId="3" fontId="51" numFmtId="0" xfId="0" applyAlignment="1" applyBorder="1" applyFont="1">
      <alignment horizontal="center" vertical="center"/>
    </xf>
    <xf borderId="4" fillId="3" fontId="51" numFmtId="0" xfId="0" applyAlignment="1" applyBorder="1" applyFont="1">
      <alignment horizontal="center" readingOrder="0" vertical="center"/>
    </xf>
    <xf borderId="4" fillId="0" fontId="43" numFmtId="0" xfId="0" applyAlignment="1" applyBorder="1" applyFont="1">
      <alignment horizontal="center" vertical="center"/>
    </xf>
    <xf borderId="0" fillId="0" fontId="43" numFmtId="0" xfId="0" applyAlignment="1" applyFont="1">
      <alignment vertical="center"/>
    </xf>
    <xf borderId="0" fillId="0" fontId="43" numFmtId="0" xfId="0" applyAlignment="1" applyFont="1">
      <alignment horizontal="center" vertical="center"/>
    </xf>
    <xf borderId="0" fillId="0" fontId="43" numFmtId="0" xfId="0" applyAlignment="1" applyFont="1">
      <alignment horizontal="center"/>
    </xf>
    <xf borderId="4" fillId="0" fontId="37" numFmtId="0" xfId="0" applyAlignment="1" applyBorder="1" applyFont="1">
      <alignment horizontal="center" readingOrder="0" shrinkToFit="0" vertical="center" wrapText="1"/>
    </xf>
    <xf borderId="34" fillId="9" fontId="38" numFmtId="0" xfId="0" applyAlignment="1" applyBorder="1" applyFont="1">
      <alignment horizontal="center" readingOrder="0"/>
    </xf>
    <xf borderId="35" fillId="9" fontId="38" numFmtId="0" xfId="0" applyAlignment="1" applyBorder="1" applyFont="1">
      <alignment horizontal="left" readingOrder="0"/>
    </xf>
    <xf borderId="36" fillId="9" fontId="39" numFmtId="0" xfId="0" applyAlignment="1" applyBorder="1" applyFont="1">
      <alignment horizontal="left" readingOrder="0"/>
    </xf>
    <xf borderId="29" fillId="3" fontId="40" numFmtId="0" xfId="0" applyAlignment="1" applyBorder="1" applyFont="1">
      <alignment horizontal="center" readingOrder="0" vertical="center"/>
    </xf>
    <xf borderId="34" fillId="9" fontId="45" numFmtId="0" xfId="0" applyAlignment="1" applyBorder="1" applyFont="1">
      <alignment horizontal="center" readingOrder="0"/>
    </xf>
    <xf borderId="26" fillId="0" fontId="38" numFmtId="0" xfId="0" applyAlignment="1" applyBorder="1" applyFont="1">
      <alignment horizontal="center" readingOrder="0" vertical="center"/>
    </xf>
    <xf borderId="23" fillId="0" fontId="38" numFmtId="0" xfId="0" applyAlignment="1" applyBorder="1" applyFont="1">
      <alignment horizontal="left" readingOrder="0" vertical="center"/>
    </xf>
    <xf borderId="28" fillId="0" fontId="38" numFmtId="0" xfId="0" applyAlignment="1" applyBorder="1" applyFont="1">
      <alignment horizontal="left" readingOrder="0" vertical="center"/>
    </xf>
    <xf borderId="34" fillId="9" fontId="45" numFmtId="0" xfId="0" applyAlignment="1" applyBorder="1" applyFont="1">
      <alignment horizontal="center"/>
    </xf>
    <xf borderId="36" fillId="9" fontId="46" numFmtId="0" xfId="0" applyAlignment="1" applyBorder="1" applyFont="1">
      <alignment horizontal="left"/>
    </xf>
    <xf borderId="7" fillId="0" fontId="32" numFmtId="0" xfId="0" applyAlignment="1" applyBorder="1" applyFont="1">
      <alignment horizontal="center" vertical="center"/>
    </xf>
    <xf borderId="30" fillId="3" fontId="52" numFmtId="0" xfId="0" applyAlignment="1" applyBorder="1" applyFont="1">
      <alignment horizontal="left" readingOrder="0" vertical="center"/>
    </xf>
    <xf borderId="4" fillId="8" fontId="51" numFmtId="0" xfId="0" applyAlignment="1" applyBorder="1" applyFont="1">
      <alignment horizontal="center" vertical="center"/>
    </xf>
    <xf borderId="4" fillId="0" fontId="45" numFmtId="0" xfId="0" applyAlignment="1" applyBorder="1" applyFont="1">
      <alignment horizontal="center" vertical="center"/>
    </xf>
    <xf borderId="6" fillId="0" fontId="45" numFmtId="0" xfId="0" applyAlignment="1" applyBorder="1" applyFont="1">
      <alignment horizontal="left" vertical="center"/>
    </xf>
    <xf borderId="7" fillId="0" fontId="45" numFmtId="0" xfId="0" applyAlignment="1" applyBorder="1" applyFont="1">
      <alignment horizontal="left" vertical="center"/>
    </xf>
  </cellXfs>
  <cellStyles count="1">
    <cellStyle xfId="0" name="Normal" builtinId="0"/>
  </cellStyles>
  <dxfs count="2">
    <dxf>
      <font/>
      <fill>
        <patternFill patternType="solid">
          <fgColor rgb="FFB6DDE8"/>
          <bgColor rgb="FFB6DDE8"/>
        </patternFill>
      </fill>
      <border/>
    </dxf>
    <dxf>
      <font/>
      <fill>
        <patternFill patternType="solid">
          <fgColor rgb="FFDAEEF3"/>
          <bgColor rgb="FFDAEEF3"/>
        </patternFill>
      </fill>
      <border/>
    </dxf>
  </dxfs>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5.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20" Type="http://schemas.openxmlformats.org/officeDocument/2006/relationships/worksheet" Target="worksheets/sheet17.xml"/><Relationship Id="rId22" Type="http://schemas.openxmlformats.org/officeDocument/2006/relationships/worksheet" Target="worksheets/sheet19.xml"/><Relationship Id="rId21" Type="http://schemas.openxmlformats.org/officeDocument/2006/relationships/worksheet" Target="worksheets/sheet18.xml"/><Relationship Id="rId24" Type="http://schemas.openxmlformats.org/officeDocument/2006/relationships/worksheet" Target="worksheets/sheet21.xml"/><Relationship Id="rId23" Type="http://schemas.openxmlformats.org/officeDocument/2006/relationships/worksheet" Target="worksheets/sheet20.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26" Type="http://schemas.openxmlformats.org/officeDocument/2006/relationships/worksheet" Target="worksheets/sheet23.xml"/><Relationship Id="rId25" Type="http://schemas.openxmlformats.org/officeDocument/2006/relationships/worksheet" Target="worksheets/sheet22.xml"/><Relationship Id="rId28" Type="http://customschemas.google.com/relationships/workbookmetadata" Target="metadata"/><Relationship Id="rId27" Type="http://schemas.openxmlformats.org/officeDocument/2006/relationships/worksheet" Target="worksheets/sheet24.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19" Type="http://schemas.openxmlformats.org/officeDocument/2006/relationships/worksheet" Target="worksheets/sheet16.xml"/><Relationship Id="rId18" Type="http://schemas.openxmlformats.org/officeDocument/2006/relationships/worksheet" Target="worksheets/sheet1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comments" Target="../comments4.xml"/><Relationship Id="rId2" Type="http://schemas.openxmlformats.org/officeDocument/2006/relationships/drawing" Target="../drawings/drawing10.xml"/><Relationship Id="rId3" Type="http://schemas.openxmlformats.org/officeDocument/2006/relationships/vmlDrawing" Target="../drawings/vmlDrawing4.v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comments" Target="../comments5.xml"/><Relationship Id="rId2" Type="http://schemas.openxmlformats.org/officeDocument/2006/relationships/drawing" Target="../drawings/drawing18.xml"/><Relationship Id="rId3" Type="http://schemas.openxmlformats.org/officeDocument/2006/relationships/vmlDrawing" Target="../drawings/vmlDrawing5.v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comments" Target="../comments6.xml"/><Relationship Id="rId2" Type="http://schemas.openxmlformats.org/officeDocument/2006/relationships/drawing" Target="../drawings/drawing20.xml"/><Relationship Id="rId3" Type="http://schemas.openxmlformats.org/officeDocument/2006/relationships/vmlDrawing" Target="../drawings/vmlDrawing6.vml"/></Relationships>
</file>

<file path=xl/worksheets/_rels/sheet21.xml.rels><?xml version="1.0" encoding="UTF-8" standalone="yes"?><Relationships xmlns="http://schemas.openxmlformats.org/package/2006/relationships"><Relationship Id="rId1" Type="http://schemas.openxmlformats.org/officeDocument/2006/relationships/comments" Target="../comments7.xml"/><Relationship Id="rId2" Type="http://schemas.openxmlformats.org/officeDocument/2006/relationships/drawing" Target="../drawings/drawing21.xml"/><Relationship Id="rId3" Type="http://schemas.openxmlformats.org/officeDocument/2006/relationships/vmlDrawing" Target="../drawings/vmlDrawing7.vml"/></Relationships>
</file>

<file path=xl/worksheets/_rels/sheet22.xml.rels><?xml version="1.0" encoding="UTF-8" standalone="yes"?><Relationships xmlns="http://schemas.openxmlformats.org/package/2006/relationships"><Relationship Id="rId1" Type="http://schemas.openxmlformats.org/officeDocument/2006/relationships/comments" Target="../comments8.xml"/><Relationship Id="rId2" Type="http://schemas.openxmlformats.org/officeDocument/2006/relationships/drawing" Target="../drawings/drawing22.xml"/><Relationship Id="rId3" Type="http://schemas.openxmlformats.org/officeDocument/2006/relationships/vmlDrawing" Target="../drawings/vmlDrawing8.v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3.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3.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4.xml"/><Relationship Id="rId3"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7.xml"/><Relationship Id="rId3"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rintOptions/>
  <pageMargins bottom="0.75" footer="0.0" header="0.0" left="0.7" right="0.7" top="0.75"/>
  <pageSetup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365</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2.353404340001E12</v>
      </c>
      <c r="C7" s="83" t="s">
        <v>366</v>
      </c>
      <c r="D7" s="139" t="s">
        <v>112</v>
      </c>
      <c r="E7" s="85"/>
      <c r="F7" s="85"/>
      <c r="G7" s="85"/>
      <c r="H7" s="87"/>
      <c r="I7" s="87" t="s">
        <v>47</v>
      </c>
      <c r="J7" s="87" t="s">
        <v>47</v>
      </c>
      <c r="K7" s="85"/>
      <c r="L7" s="87" t="s">
        <v>47</v>
      </c>
      <c r="M7" s="85"/>
      <c r="N7" s="87"/>
      <c r="O7" s="85"/>
      <c r="P7" s="103" t="s">
        <v>48</v>
      </c>
      <c r="Q7" s="87" t="s">
        <v>48</v>
      </c>
      <c r="R7" s="85"/>
      <c r="S7" s="87" t="s">
        <v>367</v>
      </c>
      <c r="T7" s="87"/>
      <c r="U7" s="85"/>
      <c r="V7" s="87"/>
      <c r="W7" s="87"/>
      <c r="X7" s="87" t="s">
        <v>48</v>
      </c>
      <c r="Y7" s="87" t="s">
        <v>48</v>
      </c>
      <c r="Z7" s="87" t="s">
        <v>48</v>
      </c>
      <c r="AA7" s="85"/>
      <c r="AB7" s="85"/>
      <c r="AC7" s="85"/>
      <c r="AD7" s="87"/>
      <c r="AE7" s="87"/>
      <c r="AF7" s="87"/>
      <c r="AG7" s="85"/>
      <c r="AH7" s="85"/>
      <c r="AI7" s="85"/>
      <c r="AJ7" s="88">
        <f t="shared" ref="AJ7:AJ59" si="3">COUNTIF(E7:AI7,"K")+2*COUNTIF(E7:AI7,"2K")+COUNTIF(E7:AI7,"TK")+COUNTIF(E7:AI7,"KT")+COUNTIF(E7:AI7,"PK")+COUNTIF(E7:AI7,"KP")+2*COUNTIF(E7:AI7,"K2")</f>
        <v>3</v>
      </c>
      <c r="AK7" s="9">
        <f t="shared" ref="AK7:AK59" si="4">COUNTIF(F7:AJ7,"P")+2*COUNTIF(F7:AJ7,"2P")+COUNTIF(F7:AJ7,"TP")+COUNTIF(F7:AJ7,"PT")+COUNTIF(F7:AJ7,"PK")+COUNTIF(F7:AJ7,"KP")+2*COUNTIF(F7:AJ7,"P2")</f>
        <v>6</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2.358101030007E12</v>
      </c>
      <c r="C8" s="83" t="s">
        <v>368</v>
      </c>
      <c r="D8" s="139" t="s">
        <v>51</v>
      </c>
      <c r="E8" s="85"/>
      <c r="F8" s="85"/>
      <c r="G8" s="85"/>
      <c r="H8" s="85"/>
      <c r="I8" s="87" t="s">
        <v>48</v>
      </c>
      <c r="J8" s="85"/>
      <c r="K8" s="87"/>
      <c r="L8" s="85"/>
      <c r="M8" s="85"/>
      <c r="N8" s="87"/>
      <c r="O8" s="85"/>
      <c r="P8" s="86"/>
      <c r="Q8" s="85"/>
      <c r="R8" s="87" t="s">
        <v>48</v>
      </c>
      <c r="S8" s="87"/>
      <c r="T8" s="85"/>
      <c r="U8" s="85"/>
      <c r="V8" s="87" t="s">
        <v>48</v>
      </c>
      <c r="W8" s="85"/>
      <c r="X8" s="85"/>
      <c r="Y8" s="85"/>
      <c r="Z8" s="87" t="s">
        <v>48</v>
      </c>
      <c r="AA8" s="85"/>
      <c r="AB8" s="85"/>
      <c r="AC8" s="87" t="s">
        <v>48</v>
      </c>
      <c r="AD8" s="85"/>
      <c r="AE8" s="85"/>
      <c r="AF8" s="85"/>
      <c r="AG8" s="87"/>
      <c r="AH8" s="85"/>
      <c r="AI8" s="85"/>
      <c r="AJ8" s="88">
        <f t="shared" si="3"/>
        <v>0</v>
      </c>
      <c r="AK8" s="9">
        <f t="shared" si="4"/>
        <v>5</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2.355202230003E12</v>
      </c>
      <c r="C9" s="83" t="s">
        <v>55</v>
      </c>
      <c r="D9" s="139" t="s">
        <v>56</v>
      </c>
      <c r="E9" s="85"/>
      <c r="F9" s="85"/>
      <c r="G9" s="85"/>
      <c r="H9" s="85"/>
      <c r="I9" s="85"/>
      <c r="J9" s="87" t="s">
        <v>49</v>
      </c>
      <c r="K9" s="85"/>
      <c r="L9" s="85"/>
      <c r="M9" s="85"/>
      <c r="N9" s="85"/>
      <c r="O9" s="85"/>
      <c r="P9" s="103"/>
      <c r="Q9" s="85"/>
      <c r="R9" s="85"/>
      <c r="S9" s="85"/>
      <c r="T9" s="85"/>
      <c r="U9" s="85"/>
      <c r="V9" s="87"/>
      <c r="W9" s="85"/>
      <c r="X9" s="85"/>
      <c r="Y9" s="85"/>
      <c r="Z9" s="87" t="s">
        <v>48</v>
      </c>
      <c r="AA9" s="85"/>
      <c r="AB9" s="87"/>
      <c r="AC9" s="85"/>
      <c r="AD9" s="85"/>
      <c r="AE9" s="85"/>
      <c r="AF9" s="87"/>
      <c r="AG9" s="85"/>
      <c r="AH9" s="85"/>
      <c r="AI9" s="85"/>
      <c r="AJ9" s="88">
        <f t="shared" si="3"/>
        <v>0</v>
      </c>
      <c r="AK9" s="9">
        <f t="shared" si="4"/>
        <v>1</v>
      </c>
      <c r="AL9" s="9">
        <f t="shared" si="5"/>
        <v>1</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2.355202230021E12</v>
      </c>
      <c r="C10" s="83" t="s">
        <v>369</v>
      </c>
      <c r="D10" s="139" t="s">
        <v>163</v>
      </c>
      <c r="E10" s="87"/>
      <c r="F10" s="85"/>
      <c r="G10" s="85"/>
      <c r="H10" s="87" t="s">
        <v>47</v>
      </c>
      <c r="I10" s="85"/>
      <c r="J10" s="87" t="s">
        <v>47</v>
      </c>
      <c r="K10" s="87" t="s">
        <v>47</v>
      </c>
      <c r="L10" s="85"/>
      <c r="M10" s="85"/>
      <c r="N10" s="85"/>
      <c r="O10" s="85"/>
      <c r="P10" s="86"/>
      <c r="Q10" s="85"/>
      <c r="R10" s="87" t="s">
        <v>48</v>
      </c>
      <c r="S10" s="87" t="s">
        <v>370</v>
      </c>
      <c r="T10" s="87"/>
      <c r="U10" s="87"/>
      <c r="V10" s="87"/>
      <c r="W10" s="85"/>
      <c r="X10" s="85"/>
      <c r="Y10" s="85"/>
      <c r="Z10" s="85"/>
      <c r="AA10" s="85"/>
      <c r="AB10" s="87"/>
      <c r="AC10" s="85"/>
      <c r="AD10" s="87"/>
      <c r="AE10" s="85"/>
      <c r="AF10" s="87"/>
      <c r="AG10" s="85"/>
      <c r="AH10" s="85"/>
      <c r="AI10" s="85"/>
      <c r="AJ10" s="88">
        <f t="shared" si="3"/>
        <v>3</v>
      </c>
      <c r="AK10" s="9">
        <f t="shared" si="4"/>
        <v>1</v>
      </c>
      <c r="AL10" s="9">
        <f t="shared" si="5"/>
        <v>1</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2.355202230022E12</v>
      </c>
      <c r="C11" s="83" t="s">
        <v>87</v>
      </c>
      <c r="D11" s="139" t="s">
        <v>163</v>
      </c>
      <c r="E11" s="85"/>
      <c r="F11" s="85"/>
      <c r="G11" s="85"/>
      <c r="H11" s="85"/>
      <c r="I11" s="87"/>
      <c r="J11" s="87" t="s">
        <v>49</v>
      </c>
      <c r="K11" s="85"/>
      <c r="L11" s="85"/>
      <c r="M11" s="85"/>
      <c r="N11" s="85"/>
      <c r="O11" s="85"/>
      <c r="P11" s="103"/>
      <c r="Q11" s="85"/>
      <c r="R11" s="87"/>
      <c r="S11" s="85"/>
      <c r="T11" s="85"/>
      <c r="U11" s="85"/>
      <c r="V11" s="85"/>
      <c r="W11" s="87"/>
      <c r="X11" s="85"/>
      <c r="Y11" s="85"/>
      <c r="Z11" s="85"/>
      <c r="AA11" s="85"/>
      <c r="AB11" s="85"/>
      <c r="AC11" s="85"/>
      <c r="AD11" s="85"/>
      <c r="AE11" s="85"/>
      <c r="AF11" s="87"/>
      <c r="AG11" s="87"/>
      <c r="AH11" s="85"/>
      <c r="AI11" s="85"/>
      <c r="AJ11" s="88">
        <f t="shared" si="3"/>
        <v>0</v>
      </c>
      <c r="AK11" s="9">
        <f t="shared" si="4"/>
        <v>0</v>
      </c>
      <c r="AL11" s="9">
        <f t="shared" si="5"/>
        <v>1</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2.355202230013E12</v>
      </c>
      <c r="C12" s="83" t="s">
        <v>371</v>
      </c>
      <c r="D12" s="139" t="s">
        <v>252</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2.355202230005E12</v>
      </c>
      <c r="C13" s="83" t="s">
        <v>372</v>
      </c>
      <c r="D13" s="139" t="s">
        <v>332</v>
      </c>
      <c r="E13" s="87" t="s">
        <v>49</v>
      </c>
      <c r="F13" s="85"/>
      <c r="G13" s="85"/>
      <c r="H13" s="87"/>
      <c r="I13" s="85"/>
      <c r="J13" s="87" t="s">
        <v>47</v>
      </c>
      <c r="K13" s="85"/>
      <c r="L13" s="87" t="s">
        <v>47</v>
      </c>
      <c r="M13" s="85"/>
      <c r="N13" s="87"/>
      <c r="O13" s="85"/>
      <c r="P13" s="86"/>
      <c r="Q13" s="87" t="s">
        <v>49</v>
      </c>
      <c r="R13" s="87" t="s">
        <v>48</v>
      </c>
      <c r="S13" s="87" t="s">
        <v>367</v>
      </c>
      <c r="T13" s="85"/>
      <c r="U13" s="85"/>
      <c r="V13" s="87"/>
      <c r="W13" s="87" t="s">
        <v>49</v>
      </c>
      <c r="X13" s="87" t="s">
        <v>48</v>
      </c>
      <c r="Y13" s="87" t="s">
        <v>49</v>
      </c>
      <c r="Z13" s="87" t="s">
        <v>48</v>
      </c>
      <c r="AA13" s="85"/>
      <c r="AB13" s="85"/>
      <c r="AC13" s="85"/>
      <c r="AD13" s="85"/>
      <c r="AE13" s="87"/>
      <c r="AF13" s="85"/>
      <c r="AG13" s="87"/>
      <c r="AH13" s="85"/>
      <c r="AI13" s="85"/>
      <c r="AJ13" s="88">
        <f t="shared" si="3"/>
        <v>2</v>
      </c>
      <c r="AK13" s="9">
        <f t="shared" si="4"/>
        <v>4</v>
      </c>
      <c r="AL13" s="9">
        <f t="shared" si="5"/>
        <v>4</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41">
        <v>2.355101060001E12</v>
      </c>
      <c r="C14" s="83" t="s">
        <v>373</v>
      </c>
      <c r="D14" s="84" t="s">
        <v>201</v>
      </c>
      <c r="E14" s="85"/>
      <c r="F14" s="85"/>
      <c r="G14" s="85"/>
      <c r="H14" s="85"/>
      <c r="I14" s="87"/>
      <c r="J14" s="85"/>
      <c r="K14" s="85"/>
      <c r="L14" s="85"/>
      <c r="M14" s="85"/>
      <c r="N14" s="85"/>
      <c r="O14" s="85"/>
      <c r="P14" s="103"/>
      <c r="Q14" s="85"/>
      <c r="R14" s="87" t="s">
        <v>48</v>
      </c>
      <c r="S14" s="85"/>
      <c r="T14" s="85"/>
      <c r="U14" s="85"/>
      <c r="V14" s="85"/>
      <c r="W14" s="85"/>
      <c r="X14" s="85"/>
      <c r="Y14" s="87" t="s">
        <v>48</v>
      </c>
      <c r="Z14" s="85"/>
      <c r="AA14" s="85"/>
      <c r="AB14" s="85"/>
      <c r="AC14" s="85"/>
      <c r="AD14" s="85"/>
      <c r="AE14" s="85"/>
      <c r="AF14" s="85"/>
      <c r="AG14" s="85"/>
      <c r="AH14" s="85"/>
      <c r="AI14" s="85"/>
      <c r="AJ14" s="88">
        <f t="shared" si="3"/>
        <v>0</v>
      </c>
      <c r="AK14" s="9">
        <f t="shared" si="4"/>
        <v>2</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2.355202230017E12</v>
      </c>
      <c r="C15" s="83" t="s">
        <v>374</v>
      </c>
      <c r="D15" s="139" t="s">
        <v>201</v>
      </c>
      <c r="E15" s="85"/>
      <c r="F15" s="85"/>
      <c r="G15" s="85"/>
      <c r="H15" s="85"/>
      <c r="I15" s="85"/>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2.355202230014E12</v>
      </c>
      <c r="C16" s="83" t="s">
        <v>375</v>
      </c>
      <c r="D16" s="139" t="s">
        <v>201</v>
      </c>
      <c r="E16" s="87"/>
      <c r="F16" s="85"/>
      <c r="G16" s="85"/>
      <c r="H16" s="85"/>
      <c r="I16" s="85"/>
      <c r="J16" s="85"/>
      <c r="K16" s="85"/>
      <c r="L16" s="85"/>
      <c r="M16" s="85"/>
      <c r="N16" s="85"/>
      <c r="O16" s="85"/>
      <c r="P16" s="103"/>
      <c r="Q16" s="87"/>
      <c r="R16" s="85"/>
      <c r="S16" s="87"/>
      <c r="T16" s="85"/>
      <c r="U16" s="87"/>
      <c r="V16" s="87" t="s">
        <v>48</v>
      </c>
      <c r="W16" s="87"/>
      <c r="X16" s="85"/>
      <c r="Y16" s="87"/>
      <c r="Z16" s="85"/>
      <c r="AA16" s="85"/>
      <c r="AB16" s="87"/>
      <c r="AC16" s="85"/>
      <c r="AD16" s="85"/>
      <c r="AE16" s="87"/>
      <c r="AF16" s="87"/>
      <c r="AG16" s="85"/>
      <c r="AH16" s="85"/>
      <c r="AI16" s="85"/>
      <c r="AJ16" s="88">
        <f t="shared" si="3"/>
        <v>0</v>
      </c>
      <c r="AK16" s="9">
        <f t="shared" si="4"/>
        <v>1</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2.355202230019E12</v>
      </c>
      <c r="C17" s="83" t="s">
        <v>376</v>
      </c>
      <c r="D17" s="84" t="s">
        <v>302</v>
      </c>
      <c r="E17" s="85"/>
      <c r="F17" s="85"/>
      <c r="G17" s="85"/>
      <c r="H17" s="85"/>
      <c r="I17" s="85"/>
      <c r="J17" s="87" t="s">
        <v>47</v>
      </c>
      <c r="K17" s="85"/>
      <c r="L17" s="85"/>
      <c r="M17" s="85"/>
      <c r="N17" s="85"/>
      <c r="O17" s="85"/>
      <c r="P17" s="103"/>
      <c r="Q17" s="85"/>
      <c r="R17" s="85"/>
      <c r="S17" s="85"/>
      <c r="T17" s="85"/>
      <c r="U17" s="85"/>
      <c r="V17" s="85"/>
      <c r="W17" s="85"/>
      <c r="X17" s="85"/>
      <c r="Y17" s="85"/>
      <c r="Z17" s="87" t="s">
        <v>48</v>
      </c>
      <c r="AA17" s="85"/>
      <c r="AB17" s="87"/>
      <c r="AC17" s="87" t="s">
        <v>48</v>
      </c>
      <c r="AD17" s="85"/>
      <c r="AE17" s="85"/>
      <c r="AF17" s="85"/>
      <c r="AG17" s="85"/>
      <c r="AH17" s="85"/>
      <c r="AI17" s="85"/>
      <c r="AJ17" s="88">
        <f t="shared" si="3"/>
        <v>1</v>
      </c>
      <c r="AK17" s="9">
        <f t="shared" si="4"/>
        <v>2</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2.355202230015E12</v>
      </c>
      <c r="C18" s="83" t="s">
        <v>377</v>
      </c>
      <c r="D18" s="139" t="s">
        <v>172</v>
      </c>
      <c r="E18" s="85"/>
      <c r="F18" s="85"/>
      <c r="G18" s="85"/>
      <c r="H18" s="87"/>
      <c r="I18" s="87" t="s">
        <v>47</v>
      </c>
      <c r="J18" s="87" t="s">
        <v>49</v>
      </c>
      <c r="K18" s="85"/>
      <c r="L18" s="87"/>
      <c r="M18" s="87"/>
      <c r="N18" s="87"/>
      <c r="O18" s="87" t="s">
        <v>49</v>
      </c>
      <c r="P18" s="103" t="s">
        <v>48</v>
      </c>
      <c r="Q18" s="87" t="s">
        <v>49</v>
      </c>
      <c r="R18" s="87" t="s">
        <v>49</v>
      </c>
      <c r="S18" s="85"/>
      <c r="T18" s="85"/>
      <c r="U18" s="87"/>
      <c r="V18" s="85"/>
      <c r="W18" s="87" t="s">
        <v>49</v>
      </c>
      <c r="X18" s="87" t="s">
        <v>49</v>
      </c>
      <c r="Y18" s="87" t="s">
        <v>49</v>
      </c>
      <c r="Z18" s="85"/>
      <c r="AA18" s="85"/>
      <c r="AB18" s="85"/>
      <c r="AC18" s="85"/>
      <c r="AD18" s="85"/>
      <c r="AE18" s="85"/>
      <c r="AF18" s="87"/>
      <c r="AG18" s="87"/>
      <c r="AH18" s="85"/>
      <c r="AI18" s="85"/>
      <c r="AJ18" s="88">
        <f t="shared" si="3"/>
        <v>1</v>
      </c>
      <c r="AK18" s="9">
        <f t="shared" si="4"/>
        <v>1</v>
      </c>
      <c r="AL18" s="9">
        <f t="shared" si="5"/>
        <v>7</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2.35520223002E12</v>
      </c>
      <c r="C19" s="83" t="s">
        <v>378</v>
      </c>
      <c r="D19" s="139" t="s">
        <v>239</v>
      </c>
      <c r="E19" s="87" t="s">
        <v>48</v>
      </c>
      <c r="F19" s="85"/>
      <c r="G19" s="87"/>
      <c r="H19" s="87" t="s">
        <v>48</v>
      </c>
      <c r="I19" s="87" t="s">
        <v>48</v>
      </c>
      <c r="J19" s="87" t="s">
        <v>48</v>
      </c>
      <c r="K19" s="87" t="s">
        <v>48</v>
      </c>
      <c r="L19" s="87" t="s">
        <v>48</v>
      </c>
      <c r="M19" s="85"/>
      <c r="N19" s="87"/>
      <c r="O19" s="87" t="s">
        <v>48</v>
      </c>
      <c r="P19" s="103" t="s">
        <v>48</v>
      </c>
      <c r="Q19" s="87" t="s">
        <v>48</v>
      </c>
      <c r="R19" s="87" t="s">
        <v>48</v>
      </c>
      <c r="S19" s="85"/>
      <c r="T19" s="85"/>
      <c r="U19" s="85"/>
      <c r="V19" s="87" t="s">
        <v>48</v>
      </c>
      <c r="W19" s="87" t="s">
        <v>48</v>
      </c>
      <c r="X19" s="87" t="s">
        <v>48</v>
      </c>
      <c r="Y19" s="85"/>
      <c r="Z19" s="85"/>
      <c r="AA19" s="85"/>
      <c r="AB19" s="85"/>
      <c r="AC19" s="87" t="s">
        <v>48</v>
      </c>
      <c r="AD19" s="87"/>
      <c r="AE19" s="85"/>
      <c r="AF19" s="87"/>
      <c r="AG19" s="87"/>
      <c r="AH19" s="85"/>
      <c r="AI19" s="85"/>
      <c r="AJ19" s="88">
        <f t="shared" si="3"/>
        <v>0</v>
      </c>
      <c r="AK19" s="9">
        <f t="shared" si="4"/>
        <v>13</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2.355202230054E12</v>
      </c>
      <c r="C20" s="83" t="s">
        <v>308</v>
      </c>
      <c r="D20" s="139" t="s">
        <v>205</v>
      </c>
      <c r="E20" s="85"/>
      <c r="F20" s="85"/>
      <c r="G20" s="85"/>
      <c r="H20" s="85"/>
      <c r="I20" s="85"/>
      <c r="J20" s="85"/>
      <c r="K20" s="85"/>
      <c r="L20" s="87"/>
      <c r="M20" s="85"/>
      <c r="N20" s="87"/>
      <c r="O20" s="87"/>
      <c r="P20" s="103"/>
      <c r="Q20" s="85"/>
      <c r="R20" s="85"/>
      <c r="S20" s="85"/>
      <c r="T20" s="85"/>
      <c r="U20" s="85"/>
      <c r="V20" s="87"/>
      <c r="W20" s="85"/>
      <c r="X20" s="85"/>
      <c r="Y20" s="85"/>
      <c r="Z20" s="85"/>
      <c r="AA20" s="85"/>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2.355202230018E12</v>
      </c>
      <c r="C21" s="83" t="s">
        <v>379</v>
      </c>
      <c r="D21" s="139" t="s">
        <v>205</v>
      </c>
      <c r="E21" s="85"/>
      <c r="F21" s="85"/>
      <c r="G21" s="85"/>
      <c r="H21" s="85"/>
      <c r="I21" s="85"/>
      <c r="J21" s="85"/>
      <c r="K21" s="85"/>
      <c r="L21" s="85"/>
      <c r="M21" s="85"/>
      <c r="N21" s="85"/>
      <c r="O21" s="85"/>
      <c r="P21" s="103"/>
      <c r="Q21" s="85"/>
      <c r="R21" s="85"/>
      <c r="S21" s="85"/>
      <c r="T21" s="85"/>
      <c r="U21" s="85"/>
      <c r="V21" s="85"/>
      <c r="W21" s="85"/>
      <c r="X21" s="87"/>
      <c r="Y21" s="85"/>
      <c r="Z21" s="87" t="s">
        <v>48</v>
      </c>
      <c r="AA21" s="85"/>
      <c r="AB21" s="85"/>
      <c r="AC21" s="85"/>
      <c r="AD21" s="85"/>
      <c r="AE21" s="85"/>
      <c r="AF21" s="85"/>
      <c r="AG21" s="85"/>
      <c r="AH21" s="85"/>
      <c r="AI21" s="85"/>
      <c r="AJ21" s="88">
        <f t="shared" si="3"/>
        <v>0</v>
      </c>
      <c r="AK21" s="9">
        <f t="shared" si="4"/>
        <v>1</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2.355202230004E12</v>
      </c>
      <c r="C22" s="83" t="s">
        <v>380</v>
      </c>
      <c r="D22" s="139" t="s">
        <v>307</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2.358101030002E12</v>
      </c>
      <c r="C23" s="83" t="s">
        <v>381</v>
      </c>
      <c r="D23" s="139" t="s">
        <v>309</v>
      </c>
      <c r="E23" s="85"/>
      <c r="F23" s="85"/>
      <c r="G23" s="87"/>
      <c r="H23" s="87"/>
      <c r="I23" s="87"/>
      <c r="J23" s="85"/>
      <c r="K23" s="85"/>
      <c r="L23" s="87"/>
      <c r="M23" s="87"/>
      <c r="N23" s="87"/>
      <c r="O23" s="87"/>
      <c r="P23" s="103"/>
      <c r="Q23" s="85"/>
      <c r="R23" s="85"/>
      <c r="S23" s="87"/>
      <c r="T23" s="87"/>
      <c r="U23" s="87"/>
      <c r="V23" s="87"/>
      <c r="W23" s="87"/>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2.355202230011E12</v>
      </c>
      <c r="C24" s="83" t="s">
        <v>308</v>
      </c>
      <c r="D24" s="139" t="s">
        <v>309</v>
      </c>
      <c r="E24" s="85"/>
      <c r="F24" s="85"/>
      <c r="G24" s="85"/>
      <c r="H24" s="85"/>
      <c r="I24" s="87"/>
      <c r="J24" s="87" t="s">
        <v>49</v>
      </c>
      <c r="K24" s="85"/>
      <c r="L24" s="85"/>
      <c r="M24" s="85"/>
      <c r="N24" s="85"/>
      <c r="O24" s="85"/>
      <c r="P24" s="103"/>
      <c r="Q24" s="85"/>
      <c r="R24" s="85"/>
      <c r="S24" s="85"/>
      <c r="T24" s="85"/>
      <c r="U24" s="85"/>
      <c r="V24" s="85"/>
      <c r="W24" s="85"/>
      <c r="X24" s="85"/>
      <c r="Y24" s="85"/>
      <c r="Z24" s="85"/>
      <c r="AA24" s="85"/>
      <c r="AB24" s="85"/>
      <c r="AC24" s="85"/>
      <c r="AD24" s="85"/>
      <c r="AE24" s="85"/>
      <c r="AF24" s="87"/>
      <c r="AG24" s="85"/>
      <c r="AH24" s="85"/>
      <c r="AI24" s="85"/>
      <c r="AJ24" s="88">
        <f t="shared" si="3"/>
        <v>0</v>
      </c>
      <c r="AK24" s="9">
        <f t="shared" si="4"/>
        <v>0</v>
      </c>
      <c r="AL24" s="9">
        <f t="shared" si="5"/>
        <v>1</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2.355202230023E12</v>
      </c>
      <c r="C25" s="83" t="s">
        <v>382</v>
      </c>
      <c r="D25" s="139" t="s">
        <v>273</v>
      </c>
      <c r="E25" s="87"/>
      <c r="F25" s="85"/>
      <c r="G25" s="85"/>
      <c r="H25" s="85"/>
      <c r="I25" s="87"/>
      <c r="J25" s="85"/>
      <c r="K25" s="85"/>
      <c r="L25" s="85"/>
      <c r="M25" s="85"/>
      <c r="N25" s="85"/>
      <c r="O25" s="85"/>
      <c r="P25" s="86"/>
      <c r="Q25" s="85"/>
      <c r="R25" s="85"/>
      <c r="S25" s="105"/>
      <c r="T25" s="85"/>
      <c r="U25" s="87"/>
      <c r="V25" s="85"/>
      <c r="W25" s="85"/>
      <c r="X25" s="85"/>
      <c r="Y25" s="87"/>
      <c r="Z25" s="87" t="s">
        <v>48</v>
      </c>
      <c r="AA25" s="85"/>
      <c r="AB25" s="85"/>
      <c r="AC25" s="85"/>
      <c r="AD25" s="85"/>
      <c r="AE25" s="85"/>
      <c r="AF25" s="85"/>
      <c r="AG25" s="85"/>
      <c r="AH25" s="85"/>
      <c r="AI25" s="85"/>
      <c r="AJ25" s="88">
        <f t="shared" si="3"/>
        <v>0</v>
      </c>
      <c r="AK25" s="9">
        <f t="shared" si="4"/>
        <v>1</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2.355202230008E12</v>
      </c>
      <c r="C26" s="83" t="s">
        <v>383</v>
      </c>
      <c r="D26" s="139" t="s">
        <v>384</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71">
        <v>2.355202230016E12</v>
      </c>
      <c r="C27" s="175" t="s">
        <v>314</v>
      </c>
      <c r="D27" s="176" t="s">
        <v>276</v>
      </c>
      <c r="E27" s="85"/>
      <c r="F27" s="87"/>
      <c r="G27" s="85"/>
      <c r="H27" s="87" t="s">
        <v>48</v>
      </c>
      <c r="I27" s="87" t="s">
        <v>48</v>
      </c>
      <c r="J27" s="85"/>
      <c r="K27" s="85"/>
      <c r="L27" s="85"/>
      <c r="M27" s="85"/>
      <c r="N27" s="85"/>
      <c r="O27" s="85"/>
      <c r="P27" s="86"/>
      <c r="Q27" s="85"/>
      <c r="R27" s="105"/>
      <c r="S27" s="108"/>
      <c r="T27" s="85"/>
      <c r="U27" s="87"/>
      <c r="V27" s="107"/>
      <c r="W27" s="126"/>
      <c r="X27" s="107"/>
      <c r="Y27" s="107"/>
      <c r="Z27" s="107"/>
      <c r="AA27" s="107"/>
      <c r="AB27" s="107"/>
      <c r="AC27" s="107"/>
      <c r="AD27" s="107"/>
      <c r="AE27" s="107"/>
      <c r="AF27" s="107"/>
      <c r="AG27" s="107"/>
      <c r="AH27" s="107"/>
      <c r="AI27" s="107"/>
      <c r="AJ27" s="88">
        <f t="shared" si="3"/>
        <v>0</v>
      </c>
      <c r="AK27" s="9">
        <f t="shared" si="4"/>
        <v>2</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71">
        <v>2.355202230001E12</v>
      </c>
      <c r="C28" s="175" t="s">
        <v>385</v>
      </c>
      <c r="D28" s="176" t="s">
        <v>364</v>
      </c>
      <c r="E28" s="85"/>
      <c r="F28" s="87"/>
      <c r="G28" s="85"/>
      <c r="H28" s="87" t="s">
        <v>48</v>
      </c>
      <c r="I28" s="85"/>
      <c r="J28" s="85"/>
      <c r="K28" s="87" t="s">
        <v>49</v>
      </c>
      <c r="L28" s="87" t="s">
        <v>49</v>
      </c>
      <c r="M28" s="85"/>
      <c r="N28" s="85"/>
      <c r="O28" s="85"/>
      <c r="P28" s="103"/>
      <c r="Q28" s="87" t="s">
        <v>49</v>
      </c>
      <c r="R28" s="85"/>
      <c r="S28" s="110" t="s">
        <v>49</v>
      </c>
      <c r="T28" s="110"/>
      <c r="U28" s="109"/>
      <c r="V28" s="110" t="s">
        <v>49</v>
      </c>
      <c r="W28" s="110" t="s">
        <v>49</v>
      </c>
      <c r="X28" s="109"/>
      <c r="Y28" s="110" t="s">
        <v>48</v>
      </c>
      <c r="Z28" s="110" t="s">
        <v>48</v>
      </c>
      <c r="AA28" s="109"/>
      <c r="AB28" s="109"/>
      <c r="AC28" s="110" t="s">
        <v>48</v>
      </c>
      <c r="AD28" s="110"/>
      <c r="AE28" s="109"/>
      <c r="AF28" s="109"/>
      <c r="AG28" s="109"/>
      <c r="AH28" s="109"/>
      <c r="AI28" s="109"/>
      <c r="AJ28" s="88">
        <f t="shared" si="3"/>
        <v>0</v>
      </c>
      <c r="AK28" s="9">
        <f t="shared" si="4"/>
        <v>4</v>
      </c>
      <c r="AL28" s="9">
        <f t="shared" si="5"/>
        <v>6</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71">
        <v>2.355202230053E12</v>
      </c>
      <c r="C29" s="175" t="s">
        <v>386</v>
      </c>
      <c r="D29" s="176" t="s">
        <v>364</v>
      </c>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71">
        <v>2.355202230007E12</v>
      </c>
      <c r="C30" s="175" t="s">
        <v>387</v>
      </c>
      <c r="D30" s="176" t="s">
        <v>388</v>
      </c>
      <c r="E30" s="85"/>
      <c r="F30" s="85"/>
      <c r="G30" s="87"/>
      <c r="H30" s="85"/>
      <c r="I30" s="87"/>
      <c r="J30" s="85"/>
      <c r="K30" s="85"/>
      <c r="L30" s="85"/>
      <c r="M30" s="85"/>
      <c r="N30" s="87"/>
      <c r="O30" s="85"/>
      <c r="P30" s="103"/>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77">
        <v>2.35520223001E12</v>
      </c>
      <c r="C31" s="178" t="s">
        <v>357</v>
      </c>
      <c r="D31" s="179" t="s">
        <v>389</v>
      </c>
      <c r="E31" s="85"/>
      <c r="F31" s="85"/>
      <c r="G31" s="87"/>
      <c r="H31" s="85"/>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77">
        <v>2.355202230002E12</v>
      </c>
      <c r="C32" s="178" t="s">
        <v>390</v>
      </c>
      <c r="D32" s="179" t="s">
        <v>391</v>
      </c>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77">
        <v>2.355202230006E12</v>
      </c>
      <c r="C33" s="178" t="s">
        <v>392</v>
      </c>
      <c r="D33" s="179" t="s">
        <v>230</v>
      </c>
      <c r="E33" s="85"/>
      <c r="F33" s="85"/>
      <c r="G33" s="85"/>
      <c r="H33" s="85"/>
      <c r="I33" s="85"/>
      <c r="J33" s="85"/>
      <c r="K33" s="85"/>
      <c r="L33" s="85"/>
      <c r="M33" s="85"/>
      <c r="N33" s="85"/>
      <c r="O33" s="85"/>
      <c r="P33" s="103"/>
      <c r="Q33" s="87"/>
      <c r="R33" s="85"/>
      <c r="S33" s="85"/>
      <c r="T33" s="85"/>
      <c r="U33" s="85"/>
      <c r="V33" s="85"/>
      <c r="W33" s="87" t="s">
        <v>48</v>
      </c>
      <c r="X33" s="87" t="s">
        <v>48</v>
      </c>
      <c r="Y33" s="87" t="s">
        <v>48</v>
      </c>
      <c r="Z33" s="87" t="s">
        <v>48</v>
      </c>
      <c r="AA33" s="85"/>
      <c r="AB33" s="85"/>
      <c r="AC33" s="85"/>
      <c r="AD33" s="85"/>
      <c r="AE33" s="85"/>
      <c r="AF33" s="85"/>
      <c r="AG33" s="85"/>
      <c r="AH33" s="85"/>
      <c r="AI33" s="85"/>
      <c r="AJ33" s="88">
        <f t="shared" si="3"/>
        <v>0</v>
      </c>
      <c r="AK33" s="9">
        <f t="shared" si="4"/>
        <v>4</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77">
        <v>2.355202230012E12</v>
      </c>
      <c r="C34" s="178" t="s">
        <v>393</v>
      </c>
      <c r="D34" s="179" t="s">
        <v>394</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77">
        <v>2.355101060002E12</v>
      </c>
      <c r="C35" s="178" t="s">
        <v>395</v>
      </c>
      <c r="D35" s="179" t="s">
        <v>321</v>
      </c>
      <c r="E35" s="87" t="s">
        <v>48</v>
      </c>
      <c r="F35" s="85"/>
      <c r="G35" s="87"/>
      <c r="H35" s="85"/>
      <c r="I35" s="85"/>
      <c r="J35" s="85"/>
      <c r="K35" s="85"/>
      <c r="L35" s="85"/>
      <c r="M35" s="85"/>
      <c r="N35" s="87"/>
      <c r="O35" s="85"/>
      <c r="P35" s="86"/>
      <c r="Q35" s="87"/>
      <c r="R35" s="87"/>
      <c r="S35" s="85"/>
      <c r="T35" s="85"/>
      <c r="U35" s="87"/>
      <c r="V35" s="87"/>
      <c r="W35" s="85"/>
      <c r="X35" s="87"/>
      <c r="Y35" s="87"/>
      <c r="Z35" s="87" t="s">
        <v>48</v>
      </c>
      <c r="AA35" s="85"/>
      <c r="AB35" s="85"/>
      <c r="AC35" s="87"/>
      <c r="AD35" s="85"/>
      <c r="AE35" s="85"/>
      <c r="AF35" s="85"/>
      <c r="AG35" s="85"/>
      <c r="AH35" s="85"/>
      <c r="AI35" s="85"/>
      <c r="AJ35" s="88">
        <f t="shared" si="3"/>
        <v>0</v>
      </c>
      <c r="AK35" s="9">
        <f t="shared" si="4"/>
        <v>1</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77">
        <v>2.355202230107E12</v>
      </c>
      <c r="C36" s="178" t="s">
        <v>396</v>
      </c>
      <c r="D36" s="179" t="s">
        <v>54</v>
      </c>
      <c r="E36" s="85"/>
      <c r="F36" s="85"/>
      <c r="G36" s="85"/>
      <c r="H36" s="85"/>
      <c r="I36" s="85"/>
      <c r="J36" s="85"/>
      <c r="K36" s="85"/>
      <c r="L36" s="85"/>
      <c r="M36" s="85"/>
      <c r="N36" s="85"/>
      <c r="O36" s="85"/>
      <c r="P36" s="86"/>
      <c r="Q36" s="85"/>
      <c r="R36" s="85"/>
      <c r="S36" s="85"/>
      <c r="T36" s="85"/>
      <c r="U36" s="85"/>
      <c r="V36" s="85"/>
      <c r="W36" s="87" t="s">
        <v>48</v>
      </c>
      <c r="X36" s="85"/>
      <c r="Y36" s="85"/>
      <c r="Z36" s="85"/>
      <c r="AA36" s="85"/>
      <c r="AB36" s="85"/>
      <c r="AC36" s="85"/>
      <c r="AD36" s="85"/>
      <c r="AE36" s="85"/>
      <c r="AF36" s="85"/>
      <c r="AG36" s="87"/>
      <c r="AH36" s="85"/>
      <c r="AI36" s="85"/>
      <c r="AJ36" s="88">
        <f t="shared" si="3"/>
        <v>0</v>
      </c>
      <c r="AK36" s="9">
        <f t="shared" si="4"/>
        <v>1</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77">
        <v>2.355202230108E12</v>
      </c>
      <c r="C37" s="178" t="s">
        <v>397</v>
      </c>
      <c r="D37" s="179" t="s">
        <v>138</v>
      </c>
      <c r="E37" s="87"/>
      <c r="F37" s="87"/>
      <c r="G37" s="87"/>
      <c r="H37" s="87"/>
      <c r="I37" s="87"/>
      <c r="J37" s="87"/>
      <c r="K37" s="85"/>
      <c r="L37" s="87"/>
      <c r="M37" s="87"/>
      <c r="N37" s="87"/>
      <c r="O37" s="87"/>
      <c r="P37" s="103"/>
      <c r="Q37" s="85"/>
      <c r="R37" s="87"/>
      <c r="S37" s="87"/>
      <c r="T37" s="87"/>
      <c r="U37" s="87"/>
      <c r="V37" s="87"/>
      <c r="W37" s="87"/>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55"/>
      <c r="C38" s="156"/>
      <c r="D38" s="157"/>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5"/>
      <c r="C39" s="156"/>
      <c r="D39" s="157"/>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5"/>
      <c r="C40" s="156"/>
      <c r="D40" s="157"/>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5"/>
      <c r="C41" s="156"/>
      <c r="D41" s="157"/>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55"/>
      <c r="C42" s="156"/>
      <c r="D42" s="157"/>
      <c r="E42" s="85"/>
      <c r="F42" s="85"/>
      <c r="G42" s="85"/>
      <c r="H42" s="85"/>
      <c r="I42" s="85"/>
      <c r="J42" s="85"/>
      <c r="K42" s="85"/>
      <c r="L42" s="85"/>
      <c r="M42" s="85"/>
      <c r="N42" s="85"/>
      <c r="O42" s="85"/>
      <c r="P42" s="86"/>
      <c r="Q42" s="85"/>
      <c r="R42" s="85"/>
      <c r="S42" s="85"/>
      <c r="T42" s="85"/>
      <c r="U42" s="85"/>
      <c r="V42" s="85"/>
      <c r="W42" s="85"/>
      <c r="X42" s="85"/>
      <c r="Y42" s="85"/>
      <c r="Z42" s="85"/>
      <c r="AA42" s="85"/>
      <c r="AB42" s="85"/>
      <c r="AC42" s="85"/>
      <c r="AD42" s="85"/>
      <c r="AE42" s="85"/>
      <c r="AF42" s="85"/>
      <c r="AG42" s="85"/>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5"/>
      <c r="C43" s="156"/>
      <c r="D43" s="157"/>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55"/>
      <c r="C44" s="156"/>
      <c r="D44" s="157"/>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5"/>
      <c r="C45" s="156"/>
      <c r="D45" s="157"/>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5"/>
      <c r="C47" s="156"/>
      <c r="D47" s="157"/>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5"/>
      <c r="C48" s="156"/>
      <c r="D48" s="157"/>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5"/>
      <c r="C52" s="156"/>
      <c r="D52" s="157"/>
      <c r="E52" s="85"/>
      <c r="F52" s="85"/>
      <c r="G52" s="85"/>
      <c r="H52" s="85"/>
      <c r="I52" s="85"/>
      <c r="J52" s="85"/>
      <c r="K52" s="85"/>
      <c r="L52" s="85"/>
      <c r="M52" s="85"/>
      <c r="N52" s="85"/>
      <c r="O52" s="85"/>
      <c r="P52" s="86"/>
      <c r="Q52" s="85"/>
      <c r="R52" s="85"/>
      <c r="S52" s="85"/>
      <c r="T52" s="85"/>
      <c r="U52" s="85"/>
      <c r="V52" s="85"/>
      <c r="W52" s="85"/>
      <c r="X52" s="85"/>
      <c r="Y52" s="85"/>
      <c r="Z52" s="85"/>
      <c r="AA52" s="85"/>
      <c r="AB52" s="85"/>
      <c r="AC52" s="85"/>
      <c r="AD52" s="85"/>
      <c r="AE52" s="85"/>
      <c r="AF52" s="85"/>
      <c r="AG52" s="85"/>
      <c r="AH52" s="85"/>
      <c r="AI52" s="85"/>
      <c r="AJ52" s="88">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5"/>
      <c r="C53" s="156"/>
      <c r="D53" s="157"/>
      <c r="E53" s="85"/>
      <c r="F53" s="85"/>
      <c r="G53" s="85"/>
      <c r="H53" s="85"/>
      <c r="I53" s="85"/>
      <c r="J53" s="85"/>
      <c r="K53" s="85"/>
      <c r="L53" s="85"/>
      <c r="M53" s="85"/>
      <c r="N53" s="85"/>
      <c r="O53" s="85"/>
      <c r="P53" s="86"/>
      <c r="Q53" s="85"/>
      <c r="R53" s="85"/>
      <c r="S53" s="85"/>
      <c r="T53" s="85"/>
      <c r="U53" s="85"/>
      <c r="V53" s="85"/>
      <c r="W53" s="85"/>
      <c r="X53" s="85"/>
      <c r="Y53" s="85"/>
      <c r="Z53" s="85"/>
      <c r="AA53" s="85"/>
      <c r="AB53" s="85"/>
      <c r="AC53" s="85"/>
      <c r="AD53" s="85"/>
      <c r="AE53" s="85"/>
      <c r="AF53" s="85"/>
      <c r="AG53" s="85"/>
      <c r="AH53" s="85"/>
      <c r="AI53" s="85"/>
      <c r="AJ53" s="88">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5"/>
      <c r="C54" s="156"/>
      <c r="D54" s="157"/>
      <c r="E54" s="85"/>
      <c r="F54" s="85"/>
      <c r="G54" s="85"/>
      <c r="H54" s="85"/>
      <c r="I54" s="85"/>
      <c r="J54" s="85"/>
      <c r="K54" s="85"/>
      <c r="L54" s="85"/>
      <c r="M54" s="85"/>
      <c r="N54" s="85"/>
      <c r="O54" s="85"/>
      <c r="P54" s="86"/>
      <c r="Q54" s="85"/>
      <c r="R54" s="85"/>
      <c r="S54" s="85"/>
      <c r="T54" s="85"/>
      <c r="U54" s="85"/>
      <c r="V54" s="85"/>
      <c r="W54" s="85"/>
      <c r="X54" s="85"/>
      <c r="Y54" s="85"/>
      <c r="Z54" s="85"/>
      <c r="AA54" s="85"/>
      <c r="AB54" s="85"/>
      <c r="AC54" s="85"/>
      <c r="AD54" s="85"/>
      <c r="AE54" s="85"/>
      <c r="AF54" s="85"/>
      <c r="AG54" s="85"/>
      <c r="AH54" s="85"/>
      <c r="AI54" s="85"/>
      <c r="AJ54" s="88">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5"/>
      <c r="C55" s="156"/>
      <c r="D55" s="157"/>
      <c r="E55" s="85"/>
      <c r="F55" s="85"/>
      <c r="G55" s="85"/>
      <c r="H55" s="85"/>
      <c r="I55" s="85"/>
      <c r="J55" s="85"/>
      <c r="K55" s="85"/>
      <c r="L55" s="85"/>
      <c r="M55" s="85"/>
      <c r="N55" s="85"/>
      <c r="O55" s="85"/>
      <c r="P55" s="86"/>
      <c r="Q55" s="85"/>
      <c r="R55" s="85"/>
      <c r="S55" s="85"/>
      <c r="T55" s="85"/>
      <c r="U55" s="85"/>
      <c r="V55" s="85"/>
      <c r="W55" s="85"/>
      <c r="X55" s="85"/>
      <c r="Y55" s="85"/>
      <c r="Z55" s="85"/>
      <c r="AA55" s="85"/>
      <c r="AB55" s="85"/>
      <c r="AC55" s="85"/>
      <c r="AD55" s="85"/>
      <c r="AE55" s="85"/>
      <c r="AF55" s="85"/>
      <c r="AG55" s="85"/>
      <c r="AH55" s="85"/>
      <c r="AI55" s="85"/>
      <c r="AJ55" s="88">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5"/>
      <c r="C56" s="156"/>
      <c r="D56" s="157"/>
      <c r="E56" s="85"/>
      <c r="F56" s="85"/>
      <c r="G56" s="85"/>
      <c r="H56" s="85"/>
      <c r="I56" s="85"/>
      <c r="J56" s="85"/>
      <c r="K56" s="85"/>
      <c r="L56" s="85"/>
      <c r="M56" s="85"/>
      <c r="N56" s="85"/>
      <c r="O56" s="85"/>
      <c r="P56" s="86"/>
      <c r="Q56" s="85"/>
      <c r="R56" s="85"/>
      <c r="S56" s="85"/>
      <c r="T56" s="85"/>
      <c r="U56" s="85"/>
      <c r="V56" s="85"/>
      <c r="W56" s="85"/>
      <c r="X56" s="85"/>
      <c r="Y56" s="85"/>
      <c r="Z56" s="85"/>
      <c r="AA56" s="85"/>
      <c r="AB56" s="85"/>
      <c r="AC56" s="85"/>
      <c r="AD56" s="85"/>
      <c r="AE56" s="85"/>
      <c r="AF56" s="85"/>
      <c r="AG56" s="85"/>
      <c r="AH56" s="85"/>
      <c r="AI56" s="85"/>
      <c r="AJ56" s="88">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5"/>
      <c r="C57" s="156"/>
      <c r="D57" s="157"/>
      <c r="E57" s="85"/>
      <c r="F57" s="85"/>
      <c r="G57" s="85"/>
      <c r="H57" s="85"/>
      <c r="I57" s="85"/>
      <c r="J57" s="85"/>
      <c r="K57" s="85"/>
      <c r="L57" s="85"/>
      <c r="M57" s="85"/>
      <c r="N57" s="85"/>
      <c r="O57" s="85"/>
      <c r="P57" s="86"/>
      <c r="Q57" s="85"/>
      <c r="R57" s="85"/>
      <c r="S57" s="85"/>
      <c r="T57" s="85"/>
      <c r="U57" s="85"/>
      <c r="V57" s="85"/>
      <c r="W57" s="85"/>
      <c r="X57" s="85"/>
      <c r="Y57" s="85"/>
      <c r="Z57" s="85"/>
      <c r="AA57" s="85"/>
      <c r="AB57" s="85"/>
      <c r="AC57" s="85"/>
      <c r="AD57" s="85"/>
      <c r="AE57" s="85"/>
      <c r="AF57" s="85"/>
      <c r="AG57" s="85"/>
      <c r="AH57" s="85"/>
      <c r="AI57" s="85"/>
      <c r="AJ57" s="88">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5"/>
      <c r="C58" s="156"/>
      <c r="D58" s="157"/>
      <c r="E58" s="85"/>
      <c r="F58" s="85"/>
      <c r="G58" s="85"/>
      <c r="H58" s="85"/>
      <c r="I58" s="85"/>
      <c r="J58" s="85"/>
      <c r="K58" s="85"/>
      <c r="L58" s="85"/>
      <c r="M58" s="85"/>
      <c r="N58" s="85"/>
      <c r="O58" s="85"/>
      <c r="P58" s="86"/>
      <c r="Q58" s="85"/>
      <c r="R58" s="85"/>
      <c r="S58" s="85"/>
      <c r="T58" s="85"/>
      <c r="U58" s="85"/>
      <c r="V58" s="85"/>
      <c r="W58" s="85"/>
      <c r="X58" s="85"/>
      <c r="Y58" s="85"/>
      <c r="Z58" s="85"/>
      <c r="AA58" s="85"/>
      <c r="AB58" s="85"/>
      <c r="AC58" s="85"/>
      <c r="AD58" s="85"/>
      <c r="AE58" s="85"/>
      <c r="AF58" s="85"/>
      <c r="AG58" s="85"/>
      <c r="AH58" s="85"/>
      <c r="AI58" s="85"/>
      <c r="AJ58" s="88">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5"/>
      <c r="C59" s="156"/>
      <c r="D59" s="157"/>
      <c r="E59" s="85"/>
      <c r="F59" s="85"/>
      <c r="G59" s="85"/>
      <c r="H59" s="85"/>
      <c r="I59" s="85"/>
      <c r="J59" s="85"/>
      <c r="K59" s="85"/>
      <c r="L59" s="85"/>
      <c r="M59" s="85"/>
      <c r="N59" s="85"/>
      <c r="O59" s="85"/>
      <c r="P59" s="86"/>
      <c r="Q59" s="85"/>
      <c r="R59" s="85"/>
      <c r="S59" s="85"/>
      <c r="T59" s="85"/>
      <c r="U59" s="85"/>
      <c r="V59" s="85"/>
      <c r="W59" s="85"/>
      <c r="X59" s="85"/>
      <c r="Y59" s="85"/>
      <c r="Z59" s="85"/>
      <c r="AA59" s="85"/>
      <c r="AB59" s="85"/>
      <c r="AC59" s="85"/>
      <c r="AD59" s="85"/>
      <c r="AE59" s="85"/>
      <c r="AF59" s="85"/>
      <c r="AG59" s="85"/>
      <c r="AH59" s="85"/>
      <c r="AI59" s="85"/>
      <c r="AJ59" s="88">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17" t="s">
        <v>105</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7</v>
      </c>
      <c r="AK60" s="88">
        <f t="shared" si="6"/>
        <v>44</v>
      </c>
      <c r="AL60" s="88">
        <f t="shared" si="6"/>
        <v>21</v>
      </c>
      <c r="AM60" s="88" t="s">
        <v>106</v>
      </c>
      <c r="AN60" s="88" t="s">
        <v>107</v>
      </c>
      <c r="AO60" s="88" t="s">
        <v>108</v>
      </c>
      <c r="AP60" s="64"/>
      <c r="AQ60" s="64"/>
      <c r="AR60" s="76"/>
      <c r="AS60" s="76"/>
      <c r="AT60" s="76"/>
      <c r="AU60" s="76"/>
      <c r="AV60" s="76"/>
      <c r="AW60" s="76"/>
      <c r="AX60" s="76"/>
      <c r="AY60" s="76"/>
      <c r="AZ60" s="76"/>
      <c r="BA60" s="76"/>
      <c r="BB60" s="76"/>
      <c r="BC60" s="76"/>
      <c r="BD60" s="76"/>
      <c r="BE60" s="76"/>
      <c r="BF60" s="76"/>
    </row>
    <row r="61" ht="21.0" customHeight="1">
      <c r="A61" s="118" t="s">
        <v>109</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19"/>
      <c r="B62" s="119"/>
      <c r="C62" s="120"/>
      <c r="E62" s="65"/>
      <c r="F62" s="65"/>
      <c r="G62" s="65"/>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20"/>
      <c r="D63" s="65"/>
      <c r="E63" s="65"/>
      <c r="F63" s="65"/>
      <c r="G63" s="65"/>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20"/>
      <c r="D64" s="65"/>
      <c r="E64" s="65"/>
      <c r="F64" s="65"/>
      <c r="G64" s="65"/>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20"/>
      <c r="E65" s="65"/>
      <c r="F65" s="65"/>
      <c r="G65" s="65"/>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2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20"/>
      <c r="F67" s="65"/>
      <c r="G67" s="65"/>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20"/>
      <c r="E68" s="65"/>
      <c r="F68" s="65"/>
      <c r="G68" s="65"/>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59 H6 I6:I44 J6:J59 K6:L44 M6:N59 O6:P6 Q6:AI59">
    <cfRule type="expression" dxfId="0" priority="3">
      <formula>IF(E$6="CN",1,0)</formula>
    </cfRule>
  </conditionalFormatting>
  <conditionalFormatting sqref="E6:G59 H6 I6:N59 O6:P6 Q6:AI59">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sheetData/>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398</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2.355202230009E12</v>
      </c>
      <c r="C7" s="83" t="s">
        <v>378</v>
      </c>
      <c r="D7" s="124" t="s">
        <v>399</v>
      </c>
      <c r="E7" s="85"/>
      <c r="F7" s="85"/>
      <c r="G7" s="85"/>
      <c r="H7" s="85"/>
      <c r="I7" s="85"/>
      <c r="J7" s="85"/>
      <c r="K7" s="85"/>
      <c r="L7" s="85"/>
      <c r="M7" s="85"/>
      <c r="N7" s="85"/>
      <c r="O7" s="85"/>
      <c r="P7" s="86"/>
      <c r="Q7" s="85"/>
      <c r="R7" s="85"/>
      <c r="S7" s="85"/>
      <c r="T7" s="85"/>
      <c r="U7" s="85"/>
      <c r="V7" s="85"/>
      <c r="W7" s="85"/>
      <c r="X7" s="85"/>
      <c r="Y7" s="85"/>
      <c r="Z7" s="85"/>
      <c r="AA7" s="85"/>
      <c r="AB7" s="85"/>
      <c r="AC7" s="85"/>
      <c r="AD7" s="87"/>
      <c r="AE7" s="85"/>
      <c r="AF7" s="85"/>
      <c r="AG7" s="85"/>
      <c r="AH7" s="85"/>
      <c r="AI7" s="85"/>
      <c r="AJ7" s="88">
        <f t="shared" ref="AJ7:AJ59" si="3">COUNTIF(E7:AI7,"K")+2*COUNTIF(E7:AI7,"2K")+COUNTIF(E7:AI7,"TK")+COUNTIF(E7:AI7,"KT")+COUNTIF(E7:AI7,"PK")+COUNTIF(E7:AI7,"KP")+2*COUNTIF(E7:AI7,"K2")</f>
        <v>0</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2.355202230003E12</v>
      </c>
      <c r="C8" s="83" t="s">
        <v>400</v>
      </c>
      <c r="D8" s="124" t="s">
        <v>56</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2.355202230021E12</v>
      </c>
      <c r="C9" s="83" t="s">
        <v>401</v>
      </c>
      <c r="D9" s="124" t="s">
        <v>307</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2.355202230022E12</v>
      </c>
      <c r="C10" s="83" t="s">
        <v>275</v>
      </c>
      <c r="D10" s="124" t="s">
        <v>172</v>
      </c>
      <c r="E10" s="87"/>
      <c r="F10" s="85"/>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2.355202230013E12</v>
      </c>
      <c r="C11" s="83" t="s">
        <v>402</v>
      </c>
      <c r="D11" s="124" t="s">
        <v>127</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2.355202230005E12</v>
      </c>
      <c r="C12" s="83" t="s">
        <v>403</v>
      </c>
      <c r="D12" s="124" t="s">
        <v>404</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2.355202230017E12</v>
      </c>
      <c r="C13" s="83" t="s">
        <v>378</v>
      </c>
      <c r="D13" s="124" t="s">
        <v>388</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2.355202230014E12</v>
      </c>
      <c r="C14" s="83" t="s">
        <v>405</v>
      </c>
      <c r="D14" s="124" t="s">
        <v>406</v>
      </c>
      <c r="E14" s="85"/>
      <c r="F14" s="85"/>
      <c r="G14" s="85"/>
      <c r="H14" s="85"/>
      <c r="I14" s="85"/>
      <c r="J14" s="85"/>
      <c r="K14" s="85"/>
      <c r="L14" s="85"/>
      <c r="M14" s="85"/>
      <c r="N14" s="85"/>
      <c r="O14" s="85"/>
      <c r="P14" s="103"/>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2.355202230019E12</v>
      </c>
      <c r="C15" s="83" t="s">
        <v>87</v>
      </c>
      <c r="D15" s="124" t="s">
        <v>230</v>
      </c>
      <c r="E15" s="85"/>
      <c r="F15" s="85"/>
      <c r="G15" s="85"/>
      <c r="H15" s="85"/>
      <c r="I15" s="85"/>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2.355202230015E12</v>
      </c>
      <c r="C16" s="83" t="s">
        <v>407</v>
      </c>
      <c r="D16" s="124" t="s">
        <v>345</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2.35520223002E12</v>
      </c>
      <c r="C17" s="83" t="s">
        <v>408</v>
      </c>
      <c r="D17" s="124" t="s">
        <v>409</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41">
        <v>2.355202230018E12</v>
      </c>
      <c r="C18" s="83" t="s">
        <v>410</v>
      </c>
      <c r="D18" s="124" t="s">
        <v>411</v>
      </c>
      <c r="E18" s="85"/>
      <c r="F18" s="85"/>
      <c r="G18" s="85"/>
      <c r="H18" s="85"/>
      <c r="I18" s="85"/>
      <c r="J18" s="85"/>
      <c r="K18" s="85"/>
      <c r="L18" s="85"/>
      <c r="M18" s="85"/>
      <c r="N18" s="85"/>
      <c r="O18" s="85"/>
      <c r="P18" s="86"/>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2.355202230004E12</v>
      </c>
      <c r="C19" s="83" t="s">
        <v>412</v>
      </c>
      <c r="D19" s="124" t="s">
        <v>224</v>
      </c>
      <c r="E19" s="85"/>
      <c r="F19" s="85"/>
      <c r="G19" s="85"/>
      <c r="H19" s="85"/>
      <c r="I19" s="85"/>
      <c r="J19" s="87"/>
      <c r="K19" s="85"/>
      <c r="L19" s="85"/>
      <c r="M19" s="85"/>
      <c r="N19" s="85"/>
      <c r="O19" s="85"/>
      <c r="P19" s="86"/>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2.355202230011E12</v>
      </c>
      <c r="C20" s="83" t="s">
        <v>413</v>
      </c>
      <c r="D20" s="124" t="s">
        <v>345</v>
      </c>
      <c r="E20" s="85"/>
      <c r="F20" s="85"/>
      <c r="G20" s="85"/>
      <c r="H20" s="85"/>
      <c r="I20" s="85"/>
      <c r="J20" s="85"/>
      <c r="K20" s="85"/>
      <c r="L20" s="85"/>
      <c r="M20" s="85"/>
      <c r="N20" s="85"/>
      <c r="O20" s="85"/>
      <c r="P20" s="86"/>
      <c r="Q20" s="85"/>
      <c r="R20" s="85"/>
      <c r="S20" s="85"/>
      <c r="T20" s="85"/>
      <c r="U20" s="85"/>
      <c r="V20" s="87"/>
      <c r="W20" s="85"/>
      <c r="X20" s="85"/>
      <c r="Y20" s="85"/>
      <c r="Z20" s="85"/>
      <c r="AA20" s="85"/>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2.355202230023E12</v>
      </c>
      <c r="C21" s="83" t="s">
        <v>414</v>
      </c>
      <c r="D21" s="124" t="s">
        <v>415</v>
      </c>
      <c r="E21" s="85"/>
      <c r="F21" s="85"/>
      <c r="G21" s="85"/>
      <c r="H21" s="85"/>
      <c r="I21" s="85"/>
      <c r="J21" s="85"/>
      <c r="K21" s="85"/>
      <c r="L21" s="85"/>
      <c r="M21" s="85"/>
      <c r="N21" s="85"/>
      <c r="O21" s="85"/>
      <c r="P21" s="103"/>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2.355202230008E12</v>
      </c>
      <c r="C22" s="83" t="s">
        <v>416</v>
      </c>
      <c r="D22" s="124" t="s">
        <v>88</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2.355202230016E12</v>
      </c>
      <c r="C23" s="83" t="s">
        <v>334</v>
      </c>
      <c r="D23" s="124" t="s">
        <v>417</v>
      </c>
      <c r="E23" s="85"/>
      <c r="F23" s="85"/>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2.355202230001E12</v>
      </c>
      <c r="C24" s="83" t="s">
        <v>418</v>
      </c>
      <c r="D24" s="124" t="s">
        <v>419</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2.355202230007E12</v>
      </c>
      <c r="C25" s="83" t="s">
        <v>420</v>
      </c>
      <c r="D25" s="124" t="s">
        <v>421</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2.35520223001E12</v>
      </c>
      <c r="C26" s="83" t="s">
        <v>422</v>
      </c>
      <c r="D26" s="124" t="s">
        <v>179</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2.355202230002E12</v>
      </c>
      <c r="C27" s="83" t="s">
        <v>423</v>
      </c>
      <c r="D27" s="124" t="s">
        <v>424</v>
      </c>
      <c r="E27" s="85"/>
      <c r="F27" s="85"/>
      <c r="G27" s="85"/>
      <c r="H27" s="85"/>
      <c r="I27" s="85"/>
      <c r="J27" s="85"/>
      <c r="K27" s="85"/>
      <c r="L27" s="85"/>
      <c r="M27" s="85"/>
      <c r="N27" s="85"/>
      <c r="O27" s="85"/>
      <c r="P27" s="86"/>
      <c r="Q27" s="85"/>
      <c r="R27" s="105"/>
      <c r="S27" s="108"/>
      <c r="T27" s="85"/>
      <c r="U27" s="85"/>
      <c r="V27" s="107"/>
      <c r="W27" s="107"/>
      <c r="X27" s="107"/>
      <c r="Y27" s="107"/>
      <c r="Z27" s="107"/>
      <c r="AA27" s="107"/>
      <c r="AB27" s="107"/>
      <c r="AC27" s="107"/>
      <c r="AD27" s="107"/>
      <c r="AE27" s="107"/>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2.355202230006E12</v>
      </c>
      <c r="C28" s="83" t="s">
        <v>297</v>
      </c>
      <c r="D28" s="124" t="s">
        <v>425</v>
      </c>
      <c r="E28" s="85"/>
      <c r="F28" s="85"/>
      <c r="G28" s="85"/>
      <c r="H28" s="85"/>
      <c r="I28" s="85"/>
      <c r="J28" s="85"/>
      <c r="K28" s="85"/>
      <c r="L28" s="85"/>
      <c r="M28" s="85"/>
      <c r="N28" s="85"/>
      <c r="O28" s="85"/>
      <c r="P28" s="103"/>
      <c r="Q28" s="87"/>
      <c r="R28" s="85"/>
      <c r="S28" s="109"/>
      <c r="T28" s="109"/>
      <c r="U28" s="109"/>
      <c r="V28" s="109"/>
      <c r="W28" s="109"/>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71">
        <v>2.355202230012E12</v>
      </c>
      <c r="C29" s="175" t="s">
        <v>157</v>
      </c>
      <c r="D29" s="180" t="s">
        <v>170</v>
      </c>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71">
        <v>2.355101060002E12</v>
      </c>
      <c r="C30" s="175" t="s">
        <v>426</v>
      </c>
      <c r="D30" s="180" t="s">
        <v>138</v>
      </c>
      <c r="E30" s="85"/>
      <c r="F30" s="85"/>
      <c r="G30" s="87"/>
      <c r="H30" s="85"/>
      <c r="I30" s="85"/>
      <c r="J30" s="85"/>
      <c r="K30" s="85"/>
      <c r="L30" s="85"/>
      <c r="M30" s="85"/>
      <c r="N30" s="87"/>
      <c r="O30" s="85"/>
      <c r="P30" s="103"/>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71">
        <v>2.358101030002E12</v>
      </c>
      <c r="C31" s="175" t="s">
        <v>427</v>
      </c>
      <c r="D31" s="180" t="s">
        <v>419</v>
      </c>
      <c r="E31" s="85"/>
      <c r="F31" s="85"/>
      <c r="G31" s="87"/>
      <c r="H31" s="85"/>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71">
        <v>2.355202230107E12</v>
      </c>
      <c r="C32" s="175" t="s">
        <v>428</v>
      </c>
      <c r="D32" s="180" t="s">
        <v>98</v>
      </c>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71">
        <v>2.355202230108E12</v>
      </c>
      <c r="C33" s="175" t="s">
        <v>429</v>
      </c>
      <c r="D33" s="180" t="s">
        <v>179</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77">
        <v>2.355202230109E12</v>
      </c>
      <c r="C34" s="178" t="s">
        <v>430</v>
      </c>
      <c r="D34" s="179" t="s">
        <v>210</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77">
        <v>2.35520223011E12</v>
      </c>
      <c r="C35" s="178" t="s">
        <v>431</v>
      </c>
      <c r="D35" s="179" t="s">
        <v>425</v>
      </c>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77">
        <v>2.355202230111E12</v>
      </c>
      <c r="C36" s="178" t="s">
        <v>153</v>
      </c>
      <c r="D36" s="179" t="s">
        <v>432</v>
      </c>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77">
        <v>2.355202230112E12</v>
      </c>
      <c r="C37" s="178" t="s">
        <v>352</v>
      </c>
      <c r="D37" s="179" t="s">
        <v>433</v>
      </c>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77">
        <v>2.355202230113E12</v>
      </c>
      <c r="C38" s="178" t="s">
        <v>430</v>
      </c>
      <c r="D38" s="179" t="s">
        <v>404</v>
      </c>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77">
        <v>2.355202230114E12</v>
      </c>
      <c r="C39" s="178" t="s">
        <v>158</v>
      </c>
      <c r="D39" s="179" t="s">
        <v>425</v>
      </c>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77">
        <v>2.355202230115E12</v>
      </c>
      <c r="C40" s="178" t="s">
        <v>158</v>
      </c>
      <c r="D40" s="179" t="s">
        <v>434</v>
      </c>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77">
        <v>2.355202230116E12</v>
      </c>
      <c r="C41" s="178" t="s">
        <v>435</v>
      </c>
      <c r="D41" s="179" t="s">
        <v>276</v>
      </c>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77">
        <v>2.355202230117E12</v>
      </c>
      <c r="C42" s="178" t="s">
        <v>378</v>
      </c>
      <c r="D42" s="179" t="s">
        <v>117</v>
      </c>
      <c r="E42" s="85"/>
      <c r="F42" s="85"/>
      <c r="G42" s="85"/>
      <c r="H42" s="85"/>
      <c r="I42" s="85"/>
      <c r="J42" s="85"/>
      <c r="K42" s="85"/>
      <c r="L42" s="85"/>
      <c r="M42" s="85"/>
      <c r="N42" s="85"/>
      <c r="O42" s="85"/>
      <c r="P42" s="86"/>
      <c r="Q42" s="85"/>
      <c r="R42" s="85"/>
      <c r="S42" s="85"/>
      <c r="T42" s="85"/>
      <c r="U42" s="85"/>
      <c r="V42" s="85"/>
      <c r="W42" s="85"/>
      <c r="X42" s="85"/>
      <c r="Y42" s="85"/>
      <c r="Z42" s="85"/>
      <c r="AA42" s="85"/>
      <c r="AB42" s="85"/>
      <c r="AC42" s="85"/>
      <c r="AD42" s="85"/>
      <c r="AE42" s="85"/>
      <c r="AF42" s="85"/>
      <c r="AG42" s="85"/>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77">
        <v>2.355202230118E12</v>
      </c>
      <c r="C43" s="178" t="s">
        <v>436</v>
      </c>
      <c r="D43" s="179" t="s">
        <v>437</v>
      </c>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77">
        <v>2.35520223011E12</v>
      </c>
      <c r="C44" s="178" t="s">
        <v>438</v>
      </c>
      <c r="D44" s="179" t="s">
        <v>309</v>
      </c>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77">
        <v>2.355202230111E12</v>
      </c>
      <c r="C45" s="178" t="s">
        <v>310</v>
      </c>
      <c r="D45" s="179" t="s">
        <v>96</v>
      </c>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77">
        <v>2.355202230109E12</v>
      </c>
      <c r="C46" s="178" t="s">
        <v>439</v>
      </c>
      <c r="D46" s="179" t="s">
        <v>440</v>
      </c>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77">
        <v>2.35520221112E11</v>
      </c>
      <c r="C47" s="178" t="s">
        <v>441</v>
      </c>
      <c r="D47" s="179" t="s">
        <v>321</v>
      </c>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77">
        <v>2.35520221113E11</v>
      </c>
      <c r="C48" s="178" t="s">
        <v>87</v>
      </c>
      <c r="D48" s="179" t="s">
        <v>98</v>
      </c>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5"/>
      <c r="C52" s="156"/>
      <c r="D52" s="157"/>
      <c r="E52" s="85"/>
      <c r="F52" s="85"/>
      <c r="G52" s="85"/>
      <c r="H52" s="85"/>
      <c r="I52" s="85"/>
      <c r="J52" s="85"/>
      <c r="K52" s="85"/>
      <c r="L52" s="85"/>
      <c r="M52" s="85"/>
      <c r="N52" s="85"/>
      <c r="O52" s="85"/>
      <c r="P52" s="86"/>
      <c r="Q52" s="85"/>
      <c r="R52" s="85"/>
      <c r="S52" s="85"/>
      <c r="T52" s="85"/>
      <c r="U52" s="85"/>
      <c r="V52" s="85"/>
      <c r="W52" s="85"/>
      <c r="X52" s="85"/>
      <c r="Y52" s="85"/>
      <c r="Z52" s="85"/>
      <c r="AA52" s="85"/>
      <c r="AB52" s="85"/>
      <c r="AC52" s="85"/>
      <c r="AD52" s="85"/>
      <c r="AE52" s="85"/>
      <c r="AF52" s="85"/>
      <c r="AG52" s="85"/>
      <c r="AH52" s="85"/>
      <c r="AI52" s="85"/>
      <c r="AJ52" s="88">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5"/>
      <c r="C53" s="156"/>
      <c r="D53" s="157"/>
      <c r="E53" s="85"/>
      <c r="F53" s="85"/>
      <c r="G53" s="85"/>
      <c r="H53" s="85"/>
      <c r="I53" s="85"/>
      <c r="J53" s="85"/>
      <c r="K53" s="85"/>
      <c r="L53" s="85"/>
      <c r="M53" s="85"/>
      <c r="N53" s="85"/>
      <c r="O53" s="85"/>
      <c r="P53" s="86"/>
      <c r="Q53" s="85"/>
      <c r="R53" s="85"/>
      <c r="S53" s="85"/>
      <c r="T53" s="85"/>
      <c r="U53" s="85"/>
      <c r="V53" s="85"/>
      <c r="W53" s="85"/>
      <c r="X53" s="85"/>
      <c r="Y53" s="85"/>
      <c r="Z53" s="85"/>
      <c r="AA53" s="85"/>
      <c r="AB53" s="85"/>
      <c r="AC53" s="85"/>
      <c r="AD53" s="85"/>
      <c r="AE53" s="85"/>
      <c r="AF53" s="85"/>
      <c r="AG53" s="85"/>
      <c r="AH53" s="85"/>
      <c r="AI53" s="85"/>
      <c r="AJ53" s="88">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5"/>
      <c r="C54" s="156"/>
      <c r="D54" s="157"/>
      <c r="E54" s="85"/>
      <c r="F54" s="85"/>
      <c r="G54" s="85"/>
      <c r="H54" s="85"/>
      <c r="I54" s="85"/>
      <c r="J54" s="85"/>
      <c r="K54" s="85"/>
      <c r="L54" s="85"/>
      <c r="M54" s="85"/>
      <c r="N54" s="85"/>
      <c r="O54" s="85"/>
      <c r="P54" s="86"/>
      <c r="Q54" s="85"/>
      <c r="R54" s="85"/>
      <c r="S54" s="85"/>
      <c r="T54" s="85"/>
      <c r="U54" s="85"/>
      <c r="V54" s="85"/>
      <c r="W54" s="85"/>
      <c r="X54" s="85"/>
      <c r="Y54" s="85"/>
      <c r="Z54" s="85"/>
      <c r="AA54" s="85"/>
      <c r="AB54" s="85"/>
      <c r="AC54" s="85"/>
      <c r="AD54" s="85"/>
      <c r="AE54" s="85"/>
      <c r="AF54" s="85"/>
      <c r="AG54" s="85"/>
      <c r="AH54" s="85"/>
      <c r="AI54" s="85"/>
      <c r="AJ54" s="88">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5"/>
      <c r="C55" s="156"/>
      <c r="D55" s="157"/>
      <c r="E55" s="85"/>
      <c r="F55" s="85"/>
      <c r="G55" s="85"/>
      <c r="H55" s="85"/>
      <c r="I55" s="85"/>
      <c r="J55" s="85"/>
      <c r="K55" s="85"/>
      <c r="L55" s="85"/>
      <c r="M55" s="85"/>
      <c r="N55" s="85"/>
      <c r="O55" s="85"/>
      <c r="P55" s="86"/>
      <c r="Q55" s="85"/>
      <c r="R55" s="85"/>
      <c r="S55" s="85"/>
      <c r="T55" s="85"/>
      <c r="U55" s="85"/>
      <c r="V55" s="85"/>
      <c r="W55" s="85"/>
      <c r="X55" s="85"/>
      <c r="Y55" s="85"/>
      <c r="Z55" s="85"/>
      <c r="AA55" s="85"/>
      <c r="AB55" s="85"/>
      <c r="AC55" s="85"/>
      <c r="AD55" s="85"/>
      <c r="AE55" s="85"/>
      <c r="AF55" s="85"/>
      <c r="AG55" s="85"/>
      <c r="AH55" s="85"/>
      <c r="AI55" s="85"/>
      <c r="AJ55" s="88">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5"/>
      <c r="C56" s="156"/>
      <c r="D56" s="157"/>
      <c r="E56" s="85"/>
      <c r="F56" s="85"/>
      <c r="G56" s="85"/>
      <c r="H56" s="85"/>
      <c r="I56" s="85"/>
      <c r="J56" s="85"/>
      <c r="K56" s="85"/>
      <c r="L56" s="85"/>
      <c r="M56" s="85"/>
      <c r="N56" s="85"/>
      <c r="O56" s="85"/>
      <c r="P56" s="86"/>
      <c r="Q56" s="85"/>
      <c r="R56" s="85"/>
      <c r="S56" s="85"/>
      <c r="T56" s="85"/>
      <c r="U56" s="85"/>
      <c r="V56" s="85"/>
      <c r="W56" s="85"/>
      <c r="X56" s="85"/>
      <c r="Y56" s="85"/>
      <c r="Z56" s="85"/>
      <c r="AA56" s="85"/>
      <c r="AB56" s="85"/>
      <c r="AC56" s="85"/>
      <c r="AD56" s="85"/>
      <c r="AE56" s="85"/>
      <c r="AF56" s="85"/>
      <c r="AG56" s="85"/>
      <c r="AH56" s="85"/>
      <c r="AI56" s="85"/>
      <c r="AJ56" s="88">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5"/>
      <c r="C57" s="156"/>
      <c r="D57" s="157"/>
      <c r="E57" s="85"/>
      <c r="F57" s="85"/>
      <c r="G57" s="85"/>
      <c r="H57" s="85"/>
      <c r="I57" s="85"/>
      <c r="J57" s="85"/>
      <c r="K57" s="85"/>
      <c r="L57" s="85"/>
      <c r="M57" s="85"/>
      <c r="N57" s="85"/>
      <c r="O57" s="85"/>
      <c r="P57" s="86"/>
      <c r="Q57" s="85"/>
      <c r="R57" s="85"/>
      <c r="S57" s="85"/>
      <c r="T57" s="85"/>
      <c r="U57" s="85"/>
      <c r="V57" s="85"/>
      <c r="W57" s="85"/>
      <c r="X57" s="85"/>
      <c r="Y57" s="85"/>
      <c r="Z57" s="85"/>
      <c r="AA57" s="85"/>
      <c r="AB57" s="85"/>
      <c r="AC57" s="85"/>
      <c r="AD57" s="85"/>
      <c r="AE57" s="85"/>
      <c r="AF57" s="85"/>
      <c r="AG57" s="85"/>
      <c r="AH57" s="85"/>
      <c r="AI57" s="85"/>
      <c r="AJ57" s="88">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5"/>
      <c r="C58" s="156"/>
      <c r="D58" s="157"/>
      <c r="E58" s="85"/>
      <c r="F58" s="85"/>
      <c r="G58" s="85"/>
      <c r="H58" s="85"/>
      <c r="I58" s="85"/>
      <c r="J58" s="85"/>
      <c r="K58" s="85"/>
      <c r="L58" s="85"/>
      <c r="M58" s="85"/>
      <c r="N58" s="85"/>
      <c r="O58" s="85"/>
      <c r="P58" s="86"/>
      <c r="Q58" s="85"/>
      <c r="R58" s="85"/>
      <c r="S58" s="85"/>
      <c r="T58" s="85"/>
      <c r="U58" s="85"/>
      <c r="V58" s="85"/>
      <c r="W58" s="85"/>
      <c r="X58" s="85"/>
      <c r="Y58" s="85"/>
      <c r="Z58" s="85"/>
      <c r="AA58" s="85"/>
      <c r="AB58" s="85"/>
      <c r="AC58" s="85"/>
      <c r="AD58" s="85"/>
      <c r="AE58" s="85"/>
      <c r="AF58" s="85"/>
      <c r="AG58" s="85"/>
      <c r="AH58" s="85"/>
      <c r="AI58" s="85"/>
      <c r="AJ58" s="88">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5"/>
      <c r="C59" s="156"/>
      <c r="D59" s="157"/>
      <c r="E59" s="85"/>
      <c r="F59" s="85"/>
      <c r="G59" s="85"/>
      <c r="H59" s="85"/>
      <c r="I59" s="85"/>
      <c r="J59" s="85"/>
      <c r="K59" s="85"/>
      <c r="L59" s="85"/>
      <c r="M59" s="85"/>
      <c r="N59" s="85"/>
      <c r="O59" s="85"/>
      <c r="P59" s="86"/>
      <c r="Q59" s="85"/>
      <c r="R59" s="85"/>
      <c r="S59" s="85"/>
      <c r="T59" s="85"/>
      <c r="U59" s="85"/>
      <c r="V59" s="85"/>
      <c r="W59" s="85"/>
      <c r="X59" s="85"/>
      <c r="Y59" s="85"/>
      <c r="Z59" s="85"/>
      <c r="AA59" s="85"/>
      <c r="AB59" s="85"/>
      <c r="AC59" s="85"/>
      <c r="AD59" s="85"/>
      <c r="AE59" s="85"/>
      <c r="AF59" s="85"/>
      <c r="AG59" s="85"/>
      <c r="AH59" s="85"/>
      <c r="AI59" s="85"/>
      <c r="AJ59" s="88">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17" t="s">
        <v>105</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0</v>
      </c>
      <c r="AK60" s="88">
        <f t="shared" si="6"/>
        <v>0</v>
      </c>
      <c r="AL60" s="88">
        <f t="shared" si="6"/>
        <v>0</v>
      </c>
      <c r="AM60" s="88" t="s">
        <v>106</v>
      </c>
      <c r="AN60" s="88" t="s">
        <v>107</v>
      </c>
      <c r="AO60" s="88" t="s">
        <v>108</v>
      </c>
      <c r="AP60" s="64"/>
      <c r="AQ60" s="64"/>
      <c r="AR60" s="76"/>
      <c r="AS60" s="76"/>
      <c r="AT60" s="76"/>
      <c r="AU60" s="76"/>
      <c r="AV60" s="76"/>
      <c r="AW60" s="76"/>
      <c r="AX60" s="76"/>
      <c r="AY60" s="76"/>
      <c r="AZ60" s="76"/>
      <c r="BA60" s="76"/>
      <c r="BB60" s="76"/>
      <c r="BC60" s="76"/>
      <c r="BD60" s="76"/>
      <c r="BE60" s="76"/>
      <c r="BF60" s="76"/>
    </row>
    <row r="61" ht="21.0" customHeight="1">
      <c r="A61" s="118" t="s">
        <v>109</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19"/>
      <c r="B62" s="119"/>
      <c r="C62" s="120"/>
      <c r="E62" s="65"/>
      <c r="F62" s="65"/>
      <c r="G62" s="65"/>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20"/>
      <c r="D63" s="65"/>
      <c r="E63" s="65"/>
      <c r="F63" s="65"/>
      <c r="G63" s="65"/>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20"/>
      <c r="D64" s="65"/>
      <c r="E64" s="65"/>
      <c r="F64" s="65"/>
      <c r="G64" s="65"/>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20"/>
      <c r="E65" s="65"/>
      <c r="F65" s="65"/>
      <c r="G65" s="65"/>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2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20"/>
      <c r="F67" s="65"/>
      <c r="G67" s="65"/>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20"/>
      <c r="E68" s="65"/>
      <c r="F68" s="65"/>
      <c r="G68" s="65"/>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59 H6 I6:I44 J6:J59 K6:L44 M6:N59 O6:P6 Q6:AI59">
    <cfRule type="expression" dxfId="0" priority="3">
      <formula>IF(E$6="CN",1,0)</formula>
    </cfRule>
  </conditionalFormatting>
  <conditionalFormatting sqref="E6:G59 H6 I6:N59 O6:P6 Q6:AI59">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7.43"/>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442</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2.355402060013E12</v>
      </c>
      <c r="C7" s="83" t="s">
        <v>443</v>
      </c>
      <c r="D7" s="84" t="s">
        <v>112</v>
      </c>
      <c r="E7" s="85"/>
      <c r="F7" s="87"/>
      <c r="G7" s="85"/>
      <c r="H7" s="87"/>
      <c r="I7" s="85"/>
      <c r="J7" s="87" t="s">
        <v>47</v>
      </c>
      <c r="K7" s="85"/>
      <c r="L7" s="87" t="s">
        <v>47</v>
      </c>
      <c r="M7" s="87"/>
      <c r="N7" s="85"/>
      <c r="O7" s="87" t="s">
        <v>47</v>
      </c>
      <c r="P7" s="86"/>
      <c r="Q7" s="87" t="s">
        <v>47</v>
      </c>
      <c r="R7" s="85"/>
      <c r="S7" s="87" t="s">
        <v>47</v>
      </c>
      <c r="T7" s="87"/>
      <c r="U7" s="87"/>
      <c r="V7" s="87" t="s">
        <v>49</v>
      </c>
      <c r="W7" s="87"/>
      <c r="X7" s="87" t="s">
        <v>49</v>
      </c>
      <c r="Y7" s="87" t="s">
        <v>49</v>
      </c>
      <c r="Z7" s="87" t="s">
        <v>47</v>
      </c>
      <c r="AA7" s="87"/>
      <c r="AB7" s="85"/>
      <c r="AC7" s="85"/>
      <c r="AD7" s="87"/>
      <c r="AE7" s="85"/>
      <c r="AF7" s="85"/>
      <c r="AG7" s="85"/>
      <c r="AH7" s="85"/>
      <c r="AI7" s="85"/>
      <c r="AJ7" s="88">
        <f t="shared" ref="AJ7:AJ41" si="3">COUNTIF(E7:AI7,"K")+2*COUNTIF(E7:AI7,"2K")+COUNTIF(E7:AI7,"TK")+COUNTIF(E7:AI7,"KT")+COUNTIF(E7:AI7,"PK")+COUNTIF(E7:AI7,"KP")+2*COUNTIF(E7:AI7,"K2")</f>
        <v>6</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3</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2.355402060015E12</v>
      </c>
      <c r="C8" s="83" t="s">
        <v>444</v>
      </c>
      <c r="D8" s="84" t="s">
        <v>112</v>
      </c>
      <c r="E8" s="85"/>
      <c r="F8" s="85"/>
      <c r="G8" s="85"/>
      <c r="H8" s="87" t="s">
        <v>47</v>
      </c>
      <c r="I8" s="87"/>
      <c r="J8" s="87" t="s">
        <v>47</v>
      </c>
      <c r="K8" s="87" t="s">
        <v>47</v>
      </c>
      <c r="L8" s="85"/>
      <c r="M8" s="85"/>
      <c r="N8" s="87"/>
      <c r="O8" s="85"/>
      <c r="P8" s="86"/>
      <c r="Q8" s="87" t="s">
        <v>47</v>
      </c>
      <c r="R8" s="87" t="s">
        <v>47</v>
      </c>
      <c r="S8" s="87" t="s">
        <v>47</v>
      </c>
      <c r="T8" s="85"/>
      <c r="U8" s="85"/>
      <c r="V8" s="85"/>
      <c r="W8" s="85"/>
      <c r="X8" s="85"/>
      <c r="Y8" s="87" t="s">
        <v>47</v>
      </c>
      <c r="Z8" s="87" t="s">
        <v>47</v>
      </c>
      <c r="AA8" s="85"/>
      <c r="AB8" s="85"/>
      <c r="AC8" s="87" t="s">
        <v>47</v>
      </c>
      <c r="AD8" s="85"/>
      <c r="AE8" s="85"/>
      <c r="AF8" s="87"/>
      <c r="AG8" s="87"/>
      <c r="AH8" s="85"/>
      <c r="AI8" s="85"/>
      <c r="AJ8" s="88">
        <f t="shared" si="3"/>
        <v>9</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2.355402060012E12</v>
      </c>
      <c r="C9" s="83" t="s">
        <v>445</v>
      </c>
      <c r="D9" s="84" t="s">
        <v>51</v>
      </c>
      <c r="E9" s="85"/>
      <c r="F9" s="85"/>
      <c r="G9" s="85"/>
      <c r="H9" s="85"/>
      <c r="I9" s="85"/>
      <c r="J9" s="85"/>
      <c r="K9" s="87" t="s">
        <v>49</v>
      </c>
      <c r="L9" s="85"/>
      <c r="M9" s="85"/>
      <c r="N9" s="85"/>
      <c r="O9" s="87" t="s">
        <v>49</v>
      </c>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2</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2.355402060014E12</v>
      </c>
      <c r="C10" s="83" t="s">
        <v>446</v>
      </c>
      <c r="D10" s="84" t="s">
        <v>51</v>
      </c>
      <c r="E10" s="87" t="s">
        <v>47</v>
      </c>
      <c r="F10" s="87"/>
      <c r="G10" s="85"/>
      <c r="H10" s="87" t="s">
        <v>47</v>
      </c>
      <c r="I10" s="87"/>
      <c r="J10" s="87" t="s">
        <v>48</v>
      </c>
      <c r="K10" s="87" t="s">
        <v>47</v>
      </c>
      <c r="L10" s="87" t="s">
        <v>47</v>
      </c>
      <c r="M10" s="87"/>
      <c r="N10" s="85"/>
      <c r="O10" s="87" t="s">
        <v>49</v>
      </c>
      <c r="P10" s="103"/>
      <c r="Q10" s="87" t="s">
        <v>47</v>
      </c>
      <c r="R10" s="87" t="s">
        <v>47</v>
      </c>
      <c r="S10" s="87" t="s">
        <v>47</v>
      </c>
      <c r="T10" s="87"/>
      <c r="U10" s="87"/>
      <c r="V10" s="87" t="s">
        <v>47</v>
      </c>
      <c r="W10" s="87"/>
      <c r="X10" s="87" t="s">
        <v>47</v>
      </c>
      <c r="Y10" s="85"/>
      <c r="Z10" s="87" t="s">
        <v>47</v>
      </c>
      <c r="AA10" s="87"/>
      <c r="AB10" s="87"/>
      <c r="AC10" s="87" t="s">
        <v>47</v>
      </c>
      <c r="AD10" s="87"/>
      <c r="AE10" s="85"/>
      <c r="AF10" s="87"/>
      <c r="AG10" s="87"/>
      <c r="AH10" s="85"/>
      <c r="AI10" s="85"/>
      <c r="AJ10" s="88">
        <f t="shared" si="3"/>
        <v>11</v>
      </c>
      <c r="AK10" s="9">
        <f t="shared" si="4"/>
        <v>1</v>
      </c>
      <c r="AL10" s="9">
        <f t="shared" si="5"/>
        <v>1</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2.355402060002E12</v>
      </c>
      <c r="C11" s="83" t="s">
        <v>447</v>
      </c>
      <c r="D11" s="84" t="s">
        <v>117</v>
      </c>
      <c r="E11" s="85"/>
      <c r="F11" s="85"/>
      <c r="G11" s="85"/>
      <c r="H11" s="85"/>
      <c r="I11" s="85"/>
      <c r="J11" s="87" t="s">
        <v>47</v>
      </c>
      <c r="K11" s="85"/>
      <c r="L11" s="85"/>
      <c r="M11" s="85"/>
      <c r="N11" s="85"/>
      <c r="O11" s="87"/>
      <c r="P11" s="86"/>
      <c r="Q11" s="85"/>
      <c r="R11" s="87" t="s">
        <v>47</v>
      </c>
      <c r="S11" s="85"/>
      <c r="T11" s="85"/>
      <c r="U11" s="85"/>
      <c r="V11" s="85"/>
      <c r="W11" s="85"/>
      <c r="X11" s="87" t="s">
        <v>48</v>
      </c>
      <c r="Y11" s="85"/>
      <c r="Z11" s="85"/>
      <c r="AA11" s="85"/>
      <c r="AB11" s="85"/>
      <c r="AC11" s="85"/>
      <c r="AD11" s="85"/>
      <c r="AE11" s="85"/>
      <c r="AF11" s="85"/>
      <c r="AG11" s="85"/>
      <c r="AH11" s="85"/>
      <c r="AI11" s="85"/>
      <c r="AJ11" s="88">
        <f t="shared" si="3"/>
        <v>2</v>
      </c>
      <c r="AK11" s="9">
        <f t="shared" si="4"/>
        <v>1</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2.355402060004E12</v>
      </c>
      <c r="C12" s="83" t="s">
        <v>448</v>
      </c>
      <c r="D12" s="84" t="s">
        <v>61</v>
      </c>
      <c r="E12" s="85"/>
      <c r="F12" s="87"/>
      <c r="G12" s="85"/>
      <c r="H12" s="85"/>
      <c r="I12" s="85"/>
      <c r="J12" s="85"/>
      <c r="K12" s="85"/>
      <c r="L12" s="85"/>
      <c r="M12" s="85"/>
      <c r="N12" s="85"/>
      <c r="O12" s="85"/>
      <c r="P12" s="86"/>
      <c r="Q12" s="85"/>
      <c r="R12" s="85"/>
      <c r="S12" s="85"/>
      <c r="T12" s="85"/>
      <c r="U12" s="85"/>
      <c r="V12" s="87"/>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2.355402060001E12</v>
      </c>
      <c r="C13" s="83" t="s">
        <v>449</v>
      </c>
      <c r="D13" s="84" t="s">
        <v>450</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2.355402060005E12</v>
      </c>
      <c r="C14" s="104" t="s">
        <v>451</v>
      </c>
      <c r="D14" s="84" t="s">
        <v>452</v>
      </c>
      <c r="E14" s="85"/>
      <c r="F14" s="87"/>
      <c r="G14" s="85"/>
      <c r="H14" s="87"/>
      <c r="I14" s="87"/>
      <c r="J14" s="87" t="s">
        <v>49</v>
      </c>
      <c r="K14" s="87" t="s">
        <v>47</v>
      </c>
      <c r="L14" s="87" t="s">
        <v>49</v>
      </c>
      <c r="M14" s="87"/>
      <c r="N14" s="85"/>
      <c r="O14" s="85"/>
      <c r="P14" s="103"/>
      <c r="Q14" s="85"/>
      <c r="R14" s="85"/>
      <c r="S14" s="87" t="s">
        <v>48</v>
      </c>
      <c r="T14" s="85"/>
      <c r="U14" s="85"/>
      <c r="V14" s="85"/>
      <c r="W14" s="85"/>
      <c r="X14" s="87" t="s">
        <v>49</v>
      </c>
      <c r="Y14" s="87" t="s">
        <v>49</v>
      </c>
      <c r="Z14" s="87" t="s">
        <v>47</v>
      </c>
      <c r="AA14" s="87"/>
      <c r="AB14" s="85"/>
      <c r="AC14" s="85"/>
      <c r="AD14" s="87"/>
      <c r="AE14" s="85"/>
      <c r="AF14" s="87"/>
      <c r="AG14" s="87"/>
      <c r="AH14" s="85"/>
      <c r="AI14" s="85"/>
      <c r="AJ14" s="88">
        <f t="shared" si="3"/>
        <v>2</v>
      </c>
      <c r="AK14" s="9">
        <f t="shared" si="4"/>
        <v>1</v>
      </c>
      <c r="AL14" s="9">
        <f t="shared" si="5"/>
        <v>4</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2.358101030004E12</v>
      </c>
      <c r="C15" s="83" t="s">
        <v>285</v>
      </c>
      <c r="D15" s="84" t="s">
        <v>67</v>
      </c>
      <c r="E15" s="85"/>
      <c r="F15" s="85"/>
      <c r="G15" s="85"/>
      <c r="H15" s="87"/>
      <c r="I15" s="85"/>
      <c r="J15" s="85"/>
      <c r="K15" s="85"/>
      <c r="L15" s="85"/>
      <c r="M15" s="85"/>
      <c r="N15" s="85"/>
      <c r="O15" s="85"/>
      <c r="P15" s="86"/>
      <c r="Q15" s="85"/>
      <c r="R15" s="85"/>
      <c r="S15" s="87"/>
      <c r="T15" s="87"/>
      <c r="U15" s="85"/>
      <c r="V15" s="85"/>
      <c r="W15" s="85"/>
      <c r="X15" s="85"/>
      <c r="Y15" s="87" t="s">
        <v>49</v>
      </c>
      <c r="Z15" s="85"/>
      <c r="AA15" s="87"/>
      <c r="AB15" s="87"/>
      <c r="AC15" s="85"/>
      <c r="AD15" s="87"/>
      <c r="AE15" s="85"/>
      <c r="AF15" s="87"/>
      <c r="AG15" s="87"/>
      <c r="AH15" s="85"/>
      <c r="AI15" s="85"/>
      <c r="AJ15" s="88">
        <f t="shared" si="3"/>
        <v>0</v>
      </c>
      <c r="AK15" s="9">
        <f t="shared" si="4"/>
        <v>0</v>
      </c>
      <c r="AL15" s="9">
        <f t="shared" si="5"/>
        <v>1</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2.355402060021E12</v>
      </c>
      <c r="C16" s="83" t="s">
        <v>453</v>
      </c>
      <c r="D16" s="84" t="s">
        <v>71</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7"/>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2.355402060011E12</v>
      </c>
      <c r="C17" s="83" t="s">
        <v>454</v>
      </c>
      <c r="D17" s="84" t="s">
        <v>71</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2.358101030006E12</v>
      </c>
      <c r="C18" s="83" t="s">
        <v>455</v>
      </c>
      <c r="D18" s="84" t="s">
        <v>71</v>
      </c>
      <c r="E18" s="85"/>
      <c r="F18" s="87"/>
      <c r="G18" s="85"/>
      <c r="H18" s="85"/>
      <c r="I18" s="85"/>
      <c r="J18" s="85"/>
      <c r="K18" s="87" t="s">
        <v>49</v>
      </c>
      <c r="L18" s="85"/>
      <c r="M18" s="87"/>
      <c r="N18" s="85"/>
      <c r="O18" s="87"/>
      <c r="P18" s="86"/>
      <c r="Q18" s="85"/>
      <c r="R18" s="87" t="s">
        <v>48</v>
      </c>
      <c r="S18" s="85"/>
      <c r="T18" s="85"/>
      <c r="U18" s="87"/>
      <c r="V18" s="85"/>
      <c r="W18" s="85"/>
      <c r="X18" s="85"/>
      <c r="Y18" s="87" t="s">
        <v>49</v>
      </c>
      <c r="Z18" s="85"/>
      <c r="AA18" s="87"/>
      <c r="AB18" s="85"/>
      <c r="AC18" s="85"/>
      <c r="AD18" s="85"/>
      <c r="AE18" s="85"/>
      <c r="AF18" s="85"/>
      <c r="AG18" s="87"/>
      <c r="AH18" s="85"/>
      <c r="AI18" s="85"/>
      <c r="AJ18" s="88">
        <f t="shared" si="3"/>
        <v>0</v>
      </c>
      <c r="AK18" s="9">
        <f t="shared" si="4"/>
        <v>1</v>
      </c>
      <c r="AL18" s="9">
        <f t="shared" si="5"/>
        <v>2</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2.355402060018E12</v>
      </c>
      <c r="C19" s="83" t="s">
        <v>164</v>
      </c>
      <c r="D19" s="84" t="s">
        <v>71</v>
      </c>
      <c r="E19" s="87" t="s">
        <v>47</v>
      </c>
      <c r="F19" s="87"/>
      <c r="G19" s="85"/>
      <c r="H19" s="87" t="s">
        <v>47</v>
      </c>
      <c r="I19" s="85"/>
      <c r="J19" s="87"/>
      <c r="K19" s="87" t="s">
        <v>47</v>
      </c>
      <c r="L19" s="87" t="s">
        <v>47</v>
      </c>
      <c r="M19" s="87"/>
      <c r="N19" s="85"/>
      <c r="O19" s="87" t="s">
        <v>47</v>
      </c>
      <c r="P19" s="103"/>
      <c r="Q19" s="87" t="s">
        <v>47</v>
      </c>
      <c r="R19" s="87" t="s">
        <v>47</v>
      </c>
      <c r="S19" s="87" t="s">
        <v>47</v>
      </c>
      <c r="T19" s="87"/>
      <c r="U19" s="87"/>
      <c r="V19" s="87" t="s">
        <v>47</v>
      </c>
      <c r="W19" s="87"/>
      <c r="X19" s="87" t="s">
        <v>47</v>
      </c>
      <c r="Y19" s="87" t="s">
        <v>47</v>
      </c>
      <c r="Z19" s="87" t="s">
        <v>47</v>
      </c>
      <c r="AA19" s="87"/>
      <c r="AB19" s="85"/>
      <c r="AC19" s="87" t="s">
        <v>47</v>
      </c>
      <c r="AD19" s="87"/>
      <c r="AE19" s="85"/>
      <c r="AF19" s="87"/>
      <c r="AG19" s="87"/>
      <c r="AH19" s="85"/>
      <c r="AI19" s="85"/>
      <c r="AJ19" s="88">
        <f t="shared" si="3"/>
        <v>13</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2.355402060003E12</v>
      </c>
      <c r="C20" s="83" t="s">
        <v>456</v>
      </c>
      <c r="D20" s="84" t="s">
        <v>80</v>
      </c>
      <c r="E20" s="87" t="s">
        <v>47</v>
      </c>
      <c r="F20" s="87"/>
      <c r="G20" s="85"/>
      <c r="H20" s="87" t="s">
        <v>47</v>
      </c>
      <c r="I20" s="87"/>
      <c r="J20" s="87" t="s">
        <v>47</v>
      </c>
      <c r="K20" s="87" t="s">
        <v>47</v>
      </c>
      <c r="L20" s="87" t="s">
        <v>47</v>
      </c>
      <c r="M20" s="87"/>
      <c r="N20" s="85"/>
      <c r="O20" s="87" t="s">
        <v>47</v>
      </c>
      <c r="P20" s="103"/>
      <c r="Q20" s="87" t="s">
        <v>47</v>
      </c>
      <c r="R20" s="87" t="s">
        <v>47</v>
      </c>
      <c r="S20" s="87" t="s">
        <v>457</v>
      </c>
      <c r="T20" s="87"/>
      <c r="U20" s="87"/>
      <c r="V20" s="87" t="s">
        <v>47</v>
      </c>
      <c r="W20" s="87"/>
      <c r="X20" s="87" t="s">
        <v>47</v>
      </c>
      <c r="Y20" s="87" t="s">
        <v>47</v>
      </c>
      <c r="Z20" s="87" t="s">
        <v>47</v>
      </c>
      <c r="AA20" s="87"/>
      <c r="AB20" s="85"/>
      <c r="AC20" s="85"/>
      <c r="AD20" s="87"/>
      <c r="AE20" s="85"/>
      <c r="AF20" s="87"/>
      <c r="AG20" s="87"/>
      <c r="AH20" s="85"/>
      <c r="AI20" s="85"/>
      <c r="AJ20" s="88">
        <f t="shared" si="3"/>
        <v>13</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2.355402060008E12</v>
      </c>
      <c r="C21" s="83" t="s">
        <v>458</v>
      </c>
      <c r="D21" s="84" t="s">
        <v>84</v>
      </c>
      <c r="E21" s="85"/>
      <c r="F21" s="85"/>
      <c r="G21" s="85"/>
      <c r="H21" s="87"/>
      <c r="I21" s="85"/>
      <c r="J21" s="85"/>
      <c r="K21" s="87" t="s">
        <v>47</v>
      </c>
      <c r="L21" s="85"/>
      <c r="M21" s="85"/>
      <c r="N21" s="85"/>
      <c r="O21" s="87" t="s">
        <v>47</v>
      </c>
      <c r="P21" s="103"/>
      <c r="Q21" s="85"/>
      <c r="R21" s="85"/>
      <c r="S21" s="87" t="s">
        <v>47</v>
      </c>
      <c r="T21" s="85"/>
      <c r="U21" s="85"/>
      <c r="V21" s="87" t="s">
        <v>49</v>
      </c>
      <c r="W21" s="85"/>
      <c r="X21" s="87"/>
      <c r="Y21" s="85"/>
      <c r="Z21" s="85"/>
      <c r="AA21" s="85"/>
      <c r="AB21" s="85"/>
      <c r="AC21" s="85"/>
      <c r="AD21" s="85"/>
      <c r="AE21" s="85"/>
      <c r="AF21" s="85"/>
      <c r="AG21" s="85"/>
      <c r="AH21" s="85"/>
      <c r="AI21" s="85"/>
      <c r="AJ21" s="88">
        <f t="shared" si="3"/>
        <v>3</v>
      </c>
      <c r="AK21" s="9">
        <f t="shared" si="4"/>
        <v>0</v>
      </c>
      <c r="AL21" s="9">
        <f t="shared" si="5"/>
        <v>1</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2.355402060009E12</v>
      </c>
      <c r="C22" s="83" t="s">
        <v>459</v>
      </c>
      <c r="D22" s="84" t="s">
        <v>84</v>
      </c>
      <c r="E22" s="87" t="s">
        <v>48</v>
      </c>
      <c r="F22" s="85"/>
      <c r="G22" s="85"/>
      <c r="H22" s="85"/>
      <c r="I22" s="87"/>
      <c r="J22" s="85"/>
      <c r="K22" s="85"/>
      <c r="L22" s="87" t="s">
        <v>47</v>
      </c>
      <c r="M22" s="85"/>
      <c r="N22" s="85"/>
      <c r="O22" s="85"/>
      <c r="P22" s="86"/>
      <c r="Q22" s="85"/>
      <c r="R22" s="87"/>
      <c r="S22" s="85"/>
      <c r="T22" s="87"/>
      <c r="U22" s="85"/>
      <c r="V22" s="87" t="s">
        <v>47</v>
      </c>
      <c r="W22" s="85"/>
      <c r="X22" s="87" t="s">
        <v>47</v>
      </c>
      <c r="Y22" s="87" t="s">
        <v>47</v>
      </c>
      <c r="Z22" s="85"/>
      <c r="AA22" s="87"/>
      <c r="AB22" s="87"/>
      <c r="AC22" s="85"/>
      <c r="AD22" s="87"/>
      <c r="AE22" s="85"/>
      <c r="AF22" s="85"/>
      <c r="AG22" s="87"/>
      <c r="AH22" s="85"/>
      <c r="AI22" s="85"/>
      <c r="AJ22" s="88">
        <f t="shared" si="3"/>
        <v>4</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2.355402060016E12</v>
      </c>
      <c r="C23" s="83" t="s">
        <v>460</v>
      </c>
      <c r="D23" s="84" t="s">
        <v>278</v>
      </c>
      <c r="E23" s="87" t="s">
        <v>47</v>
      </c>
      <c r="F23" s="85"/>
      <c r="G23" s="85"/>
      <c r="H23" s="87" t="s">
        <v>48</v>
      </c>
      <c r="I23" s="87"/>
      <c r="J23" s="85"/>
      <c r="K23" s="87" t="s">
        <v>47</v>
      </c>
      <c r="L23" s="87" t="s">
        <v>47</v>
      </c>
      <c r="M23" s="85"/>
      <c r="N23" s="85"/>
      <c r="O23" s="87" t="s">
        <v>47</v>
      </c>
      <c r="P23" s="103"/>
      <c r="Q23" s="87" t="s">
        <v>47</v>
      </c>
      <c r="R23" s="85"/>
      <c r="S23" s="87" t="s">
        <v>457</v>
      </c>
      <c r="T23" s="87"/>
      <c r="U23" s="87"/>
      <c r="V23" s="87"/>
      <c r="W23" s="87"/>
      <c r="X23" s="85"/>
      <c r="Y23" s="87" t="s">
        <v>47</v>
      </c>
      <c r="Z23" s="85"/>
      <c r="AA23" s="85"/>
      <c r="AB23" s="85"/>
      <c r="AC23" s="87" t="s">
        <v>47</v>
      </c>
      <c r="AD23" s="85"/>
      <c r="AE23" s="85"/>
      <c r="AF23" s="87"/>
      <c r="AG23" s="87"/>
      <c r="AH23" s="85"/>
      <c r="AI23" s="85"/>
      <c r="AJ23" s="88">
        <f t="shared" si="3"/>
        <v>8</v>
      </c>
      <c r="AK23" s="9">
        <f t="shared" si="4"/>
        <v>1</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2.358101030008E12</v>
      </c>
      <c r="C24" s="83" t="s">
        <v>461</v>
      </c>
      <c r="D24" s="84" t="s">
        <v>224</v>
      </c>
      <c r="E24" s="87" t="s">
        <v>47</v>
      </c>
      <c r="F24" s="87"/>
      <c r="G24" s="85"/>
      <c r="H24" s="87"/>
      <c r="I24" s="87"/>
      <c r="J24" s="87" t="s">
        <v>47</v>
      </c>
      <c r="K24" s="87" t="s">
        <v>47</v>
      </c>
      <c r="L24" s="87" t="s">
        <v>47</v>
      </c>
      <c r="M24" s="87"/>
      <c r="N24" s="85"/>
      <c r="O24" s="87" t="s">
        <v>47</v>
      </c>
      <c r="P24" s="103"/>
      <c r="Q24" s="87" t="s">
        <v>47</v>
      </c>
      <c r="R24" s="85"/>
      <c r="S24" s="87" t="s">
        <v>457</v>
      </c>
      <c r="T24" s="87"/>
      <c r="U24" s="87"/>
      <c r="V24" s="87"/>
      <c r="W24" s="87"/>
      <c r="X24" s="85"/>
      <c r="Y24" s="87"/>
      <c r="Z24" s="85"/>
      <c r="AA24" s="87"/>
      <c r="AB24" s="85"/>
      <c r="AC24" s="87" t="s">
        <v>47</v>
      </c>
      <c r="AD24" s="85"/>
      <c r="AE24" s="85"/>
      <c r="AF24" s="87"/>
      <c r="AG24" s="87"/>
      <c r="AH24" s="85"/>
      <c r="AI24" s="85"/>
      <c r="AJ24" s="88">
        <f t="shared" si="3"/>
        <v>8</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2.355402060022E12</v>
      </c>
      <c r="C25" s="83" t="s">
        <v>462</v>
      </c>
      <c r="D25" s="84" t="s">
        <v>463</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2.35540206002E12</v>
      </c>
      <c r="C26" s="83" t="s">
        <v>260</v>
      </c>
      <c r="D26" s="84" t="s">
        <v>464</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2.355402060019E12</v>
      </c>
      <c r="C27" s="83" t="s">
        <v>465</v>
      </c>
      <c r="D27" s="84" t="s">
        <v>147</v>
      </c>
      <c r="E27" s="85"/>
      <c r="F27" s="85"/>
      <c r="G27" s="85"/>
      <c r="H27" s="85"/>
      <c r="I27" s="85"/>
      <c r="J27" s="85"/>
      <c r="K27" s="85"/>
      <c r="L27" s="85"/>
      <c r="M27" s="85"/>
      <c r="N27" s="85"/>
      <c r="O27" s="85"/>
      <c r="P27" s="86"/>
      <c r="Q27" s="85"/>
      <c r="R27" s="105"/>
      <c r="S27" s="108"/>
      <c r="T27" s="85"/>
      <c r="U27" s="85"/>
      <c r="V27" s="107"/>
      <c r="W27" s="107"/>
      <c r="X27" s="107"/>
      <c r="Y27" s="107"/>
      <c r="Z27" s="107"/>
      <c r="AA27" s="107"/>
      <c r="AB27" s="107"/>
      <c r="AC27" s="107"/>
      <c r="AD27" s="107"/>
      <c r="AE27" s="107"/>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2.355402060007E12</v>
      </c>
      <c r="C28" s="83" t="s">
        <v>466</v>
      </c>
      <c r="D28" s="84" t="s">
        <v>147</v>
      </c>
      <c r="E28" s="85"/>
      <c r="F28" s="85"/>
      <c r="G28" s="85"/>
      <c r="H28" s="85"/>
      <c r="I28" s="85"/>
      <c r="J28" s="85"/>
      <c r="K28" s="85"/>
      <c r="L28" s="85"/>
      <c r="M28" s="85"/>
      <c r="N28" s="85"/>
      <c r="O28" s="85"/>
      <c r="P28" s="103"/>
      <c r="Q28" s="87"/>
      <c r="R28" s="85"/>
      <c r="S28" s="109"/>
      <c r="T28" s="109"/>
      <c r="U28" s="109"/>
      <c r="V28" s="109"/>
      <c r="W28" s="109"/>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v>2.358101030005E12</v>
      </c>
      <c r="C29" s="83" t="s">
        <v>467</v>
      </c>
      <c r="D29" s="84" t="s">
        <v>468</v>
      </c>
      <c r="E29" s="85"/>
      <c r="F29" s="85"/>
      <c r="G29" s="85"/>
      <c r="H29" s="85"/>
      <c r="I29" s="87"/>
      <c r="J29" s="85"/>
      <c r="K29" s="85"/>
      <c r="L29" s="85"/>
      <c r="M29" s="85"/>
      <c r="N29" s="85"/>
      <c r="O29" s="87" t="s">
        <v>49</v>
      </c>
      <c r="P29" s="86"/>
      <c r="Q29" s="85"/>
      <c r="R29" s="85"/>
      <c r="S29" s="85"/>
      <c r="T29" s="85"/>
      <c r="U29" s="85"/>
      <c r="V29" s="85"/>
      <c r="W29" s="85"/>
      <c r="X29" s="85"/>
      <c r="Y29" s="85"/>
      <c r="Z29" s="85"/>
      <c r="AA29" s="85"/>
      <c r="AB29" s="85"/>
      <c r="AC29" s="87" t="s">
        <v>48</v>
      </c>
      <c r="AD29" s="87"/>
      <c r="AE29" s="85"/>
      <c r="AF29" s="85"/>
      <c r="AG29" s="85"/>
      <c r="AH29" s="85"/>
      <c r="AI29" s="85"/>
      <c r="AJ29" s="88">
        <f t="shared" si="3"/>
        <v>0</v>
      </c>
      <c r="AK29" s="9">
        <f t="shared" si="4"/>
        <v>1</v>
      </c>
      <c r="AL29" s="9">
        <f t="shared" si="5"/>
        <v>1</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v>2.355402060017E12</v>
      </c>
      <c r="C30" s="83" t="s">
        <v>164</v>
      </c>
      <c r="D30" s="84" t="s">
        <v>394</v>
      </c>
      <c r="E30" s="87" t="s">
        <v>47</v>
      </c>
      <c r="F30" s="87"/>
      <c r="G30" s="87"/>
      <c r="H30" s="87" t="s">
        <v>47</v>
      </c>
      <c r="I30" s="87"/>
      <c r="J30" s="87" t="s">
        <v>47</v>
      </c>
      <c r="K30" s="85"/>
      <c r="L30" s="87" t="s">
        <v>47</v>
      </c>
      <c r="M30" s="87"/>
      <c r="N30" s="87"/>
      <c r="O30" s="87" t="s">
        <v>47</v>
      </c>
      <c r="P30" s="103"/>
      <c r="Q30" s="87" t="s">
        <v>47</v>
      </c>
      <c r="R30" s="87" t="s">
        <v>47</v>
      </c>
      <c r="S30" s="87" t="s">
        <v>457</v>
      </c>
      <c r="T30" s="87"/>
      <c r="U30" s="87"/>
      <c r="V30" s="87" t="s">
        <v>47</v>
      </c>
      <c r="W30" s="85"/>
      <c r="X30" s="87" t="s">
        <v>47</v>
      </c>
      <c r="Y30" s="87" t="s">
        <v>47</v>
      </c>
      <c r="Z30" s="87" t="s">
        <v>47</v>
      </c>
      <c r="AA30" s="87"/>
      <c r="AB30" s="87"/>
      <c r="AC30" s="87"/>
      <c r="AD30" s="87"/>
      <c r="AE30" s="85"/>
      <c r="AF30" s="87"/>
      <c r="AG30" s="87"/>
      <c r="AH30" s="85"/>
      <c r="AI30" s="85"/>
      <c r="AJ30" s="88">
        <f t="shared" si="3"/>
        <v>12</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91">
        <v>25.0</v>
      </c>
      <c r="B31" s="140">
        <v>2.355402060006E12</v>
      </c>
      <c r="C31" s="93" t="s">
        <v>124</v>
      </c>
      <c r="D31" s="94" t="s">
        <v>100</v>
      </c>
      <c r="E31" s="95"/>
      <c r="F31" s="95"/>
      <c r="G31" s="97"/>
      <c r="H31" s="97"/>
      <c r="I31" s="95"/>
      <c r="J31" s="95"/>
      <c r="K31" s="95"/>
      <c r="L31" s="95"/>
      <c r="M31" s="95"/>
      <c r="N31" s="95"/>
      <c r="O31" s="95"/>
      <c r="P31" s="111"/>
      <c r="Q31" s="95"/>
      <c r="R31" s="95"/>
      <c r="S31" s="95"/>
      <c r="T31" s="95"/>
      <c r="U31" s="95"/>
      <c r="V31" s="95"/>
      <c r="W31" s="95"/>
      <c r="X31" s="95"/>
      <c r="Y31" s="95"/>
      <c r="Z31" s="95"/>
      <c r="AA31" s="95"/>
      <c r="AB31" s="95"/>
      <c r="AC31" s="95"/>
      <c r="AD31" s="95"/>
      <c r="AE31" s="95"/>
      <c r="AF31" s="95"/>
      <c r="AG31" s="95"/>
      <c r="AH31" s="95"/>
      <c r="AI31" s="95"/>
      <c r="AJ31" s="98">
        <f t="shared" si="3"/>
        <v>0</v>
      </c>
      <c r="AK31" s="98">
        <f t="shared" si="4"/>
        <v>0</v>
      </c>
      <c r="AL31" s="98">
        <f t="shared" si="5"/>
        <v>0</v>
      </c>
      <c r="AM31" s="99"/>
      <c r="AN31" s="99"/>
      <c r="AO31" s="100"/>
      <c r="AP31" s="101"/>
      <c r="AQ31" s="101"/>
      <c r="AR31" s="101"/>
      <c r="AS31" s="101"/>
      <c r="AT31" s="101"/>
      <c r="AU31" s="101"/>
      <c r="AV31" s="101"/>
      <c r="AW31" s="101"/>
      <c r="AX31" s="101"/>
      <c r="AY31" s="101"/>
      <c r="AZ31" s="101"/>
      <c r="BA31" s="101"/>
      <c r="BB31" s="101"/>
      <c r="BC31" s="101"/>
      <c r="BD31" s="101"/>
      <c r="BE31" s="101"/>
      <c r="BF31" s="101"/>
    </row>
    <row r="32" ht="21.0" customHeight="1">
      <c r="A32" s="81">
        <v>26.0</v>
      </c>
      <c r="B32" s="102">
        <v>2.255402060008E12</v>
      </c>
      <c r="C32" s="83" t="s">
        <v>469</v>
      </c>
      <c r="D32" s="84" t="s">
        <v>340</v>
      </c>
      <c r="E32" s="85"/>
      <c r="F32" s="85"/>
      <c r="G32" s="85"/>
      <c r="H32" s="85"/>
      <c r="I32" s="85"/>
      <c r="J32" s="85"/>
      <c r="K32" s="85"/>
      <c r="L32" s="85"/>
      <c r="M32" s="85"/>
      <c r="N32" s="85"/>
      <c r="O32" s="85"/>
      <c r="P32" s="86"/>
      <c r="Q32" s="87" t="s">
        <v>48</v>
      </c>
      <c r="R32" s="85"/>
      <c r="S32" s="85"/>
      <c r="T32" s="85"/>
      <c r="U32" s="85"/>
      <c r="V32" s="85"/>
      <c r="W32" s="85"/>
      <c r="X32" s="85"/>
      <c r="Y32" s="85"/>
      <c r="Z32" s="85"/>
      <c r="AA32" s="85"/>
      <c r="AB32" s="85"/>
      <c r="AC32" s="85"/>
      <c r="AD32" s="87"/>
      <c r="AE32" s="85"/>
      <c r="AF32" s="85"/>
      <c r="AG32" s="85"/>
      <c r="AH32" s="85"/>
      <c r="AI32" s="85"/>
      <c r="AJ32" s="88">
        <f t="shared" si="3"/>
        <v>0</v>
      </c>
      <c r="AK32" s="9">
        <f t="shared" si="4"/>
        <v>1</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2.355402060023E12</v>
      </c>
      <c r="C33" s="83" t="s">
        <v>470</v>
      </c>
      <c r="D33" s="84" t="s">
        <v>100</v>
      </c>
      <c r="E33" s="87" t="s">
        <v>47</v>
      </c>
      <c r="F33" s="87"/>
      <c r="G33" s="85"/>
      <c r="H33" s="87" t="s">
        <v>47</v>
      </c>
      <c r="I33" s="87"/>
      <c r="J33" s="87" t="s">
        <v>49</v>
      </c>
      <c r="K33" s="87" t="s">
        <v>47</v>
      </c>
      <c r="L33" s="87"/>
      <c r="M33" s="87"/>
      <c r="N33" s="85"/>
      <c r="O33" s="87" t="s">
        <v>49</v>
      </c>
      <c r="P33" s="103"/>
      <c r="Q33" s="87" t="s">
        <v>47</v>
      </c>
      <c r="R33" s="87" t="s">
        <v>47</v>
      </c>
      <c r="S33" s="87" t="s">
        <v>370</v>
      </c>
      <c r="T33" s="87"/>
      <c r="U33" s="85"/>
      <c r="V33" s="87" t="s">
        <v>49</v>
      </c>
      <c r="W33" s="85"/>
      <c r="X33" s="87" t="s">
        <v>49</v>
      </c>
      <c r="Y33" s="87" t="s">
        <v>49</v>
      </c>
      <c r="Z33" s="87" t="s">
        <v>47</v>
      </c>
      <c r="AA33" s="87"/>
      <c r="AB33" s="85"/>
      <c r="AC33" s="87" t="s">
        <v>49</v>
      </c>
      <c r="AD33" s="87"/>
      <c r="AE33" s="85"/>
      <c r="AF33" s="87"/>
      <c r="AG33" s="87"/>
      <c r="AH33" s="85"/>
      <c r="AI33" s="85"/>
      <c r="AJ33" s="88">
        <f t="shared" si="3"/>
        <v>6</v>
      </c>
      <c r="AK33" s="9">
        <f t="shared" si="4"/>
        <v>0</v>
      </c>
      <c r="AL33" s="9">
        <f t="shared" si="5"/>
        <v>7</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48"/>
      <c r="C34" s="115"/>
      <c r="D34" s="116"/>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48"/>
      <c r="C35" s="115"/>
      <c r="D35" s="116"/>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48"/>
      <c r="C36" s="129"/>
      <c r="D36" s="116"/>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48"/>
      <c r="C37" s="115"/>
      <c r="D37" s="116"/>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55"/>
      <c r="C38" s="156"/>
      <c r="D38" s="157"/>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5"/>
      <c r="C39" s="156"/>
      <c r="D39" s="157"/>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5"/>
      <c r="C40" s="156"/>
      <c r="D40" s="157"/>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5"/>
      <c r="C41" s="156"/>
      <c r="D41" s="157"/>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17" t="s">
        <v>105</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6">SUM(AJ8:AJ41)</f>
        <v>91</v>
      </c>
      <c r="AK42" s="88">
        <f t="shared" si="6"/>
        <v>7</v>
      </c>
      <c r="AL42" s="88">
        <f t="shared" si="6"/>
        <v>19</v>
      </c>
      <c r="AM42" s="88" t="s">
        <v>106</v>
      </c>
      <c r="AN42" s="88" t="s">
        <v>107</v>
      </c>
      <c r="AO42" s="88" t="s">
        <v>108</v>
      </c>
      <c r="AP42" s="64"/>
      <c r="AQ42" s="64"/>
      <c r="AR42" s="76"/>
      <c r="AS42" s="76"/>
      <c r="AT42" s="76"/>
      <c r="AU42" s="76"/>
      <c r="AV42" s="76"/>
      <c r="AW42" s="76"/>
      <c r="AX42" s="76"/>
      <c r="AY42" s="76"/>
      <c r="AZ42" s="76"/>
      <c r="BA42" s="76"/>
      <c r="BB42" s="76"/>
      <c r="BC42" s="76"/>
      <c r="BD42" s="76"/>
      <c r="BE42" s="76"/>
      <c r="BF42" s="76"/>
    </row>
    <row r="43" ht="21.0" customHeight="1">
      <c r="A43" s="118" t="s">
        <v>109</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19"/>
      <c r="B44" s="119"/>
      <c r="C44" s="120"/>
      <c r="E44" s="65"/>
      <c r="F44" s="65"/>
      <c r="G44" s="65"/>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20"/>
      <c r="D45" s="65"/>
      <c r="E45" s="65"/>
      <c r="F45" s="65"/>
      <c r="G45" s="65"/>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20"/>
      <c r="D46" s="65"/>
      <c r="E46" s="65"/>
      <c r="F46" s="65"/>
      <c r="G46" s="65"/>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20"/>
      <c r="E47" s="65"/>
      <c r="F47" s="65"/>
      <c r="G47" s="65"/>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20"/>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20"/>
      <c r="F49" s="65"/>
      <c r="G49" s="65"/>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471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2.355201570022E12</v>
      </c>
      <c r="C7" s="83" t="s">
        <v>148</v>
      </c>
      <c r="D7" s="84" t="s">
        <v>472</v>
      </c>
      <c r="E7" s="85"/>
      <c r="F7" s="87"/>
      <c r="G7" s="85"/>
      <c r="H7" s="87"/>
      <c r="I7" s="85"/>
      <c r="J7" s="87" t="s">
        <v>47</v>
      </c>
      <c r="K7" s="87" t="s">
        <v>49</v>
      </c>
      <c r="L7" s="87"/>
      <c r="M7" s="85"/>
      <c r="N7" s="85"/>
      <c r="O7" s="87" t="s">
        <v>47</v>
      </c>
      <c r="P7" s="86"/>
      <c r="Q7" s="85"/>
      <c r="R7" s="87" t="s">
        <v>49</v>
      </c>
      <c r="S7" s="87" t="s">
        <v>49</v>
      </c>
      <c r="T7" s="85"/>
      <c r="U7" s="85"/>
      <c r="V7" s="87"/>
      <c r="W7" s="85"/>
      <c r="X7" s="87" t="s">
        <v>47</v>
      </c>
      <c r="Y7" s="87" t="s">
        <v>49</v>
      </c>
      <c r="Z7" s="87" t="s">
        <v>48</v>
      </c>
      <c r="AA7" s="85"/>
      <c r="AB7" s="85"/>
      <c r="AC7" s="87" t="s">
        <v>49</v>
      </c>
      <c r="AD7" s="87"/>
      <c r="AE7" s="87"/>
      <c r="AF7" s="85"/>
      <c r="AG7" s="87"/>
      <c r="AH7" s="85"/>
      <c r="AI7" s="85"/>
      <c r="AJ7" s="88">
        <f t="shared" ref="AJ7:AJ59" si="3">COUNTIF(E7:AI7,"K")+2*COUNTIF(E7:AI7,"2K")+COUNTIF(E7:AI7,"TK")+COUNTIF(E7:AI7,"KT")+COUNTIF(E7:AI7,"PK")+COUNTIF(E7:AI7,"KP")+2*COUNTIF(E7:AI7,"K2")</f>
        <v>3</v>
      </c>
      <c r="AK7" s="9">
        <f t="shared" ref="AK7:AK59" si="4">COUNTIF(F7:AJ7,"P")+2*COUNTIF(F7:AJ7,"2P")+COUNTIF(F7:AJ7,"TP")+COUNTIF(F7:AJ7,"PT")+COUNTIF(F7:AJ7,"PK")+COUNTIF(F7:AJ7,"KP")+2*COUNTIF(F7:AJ7,"P2")</f>
        <v>1</v>
      </c>
      <c r="AL7" s="9">
        <f t="shared" ref="AL7:AL59" si="5">COUNTIF(E7:AI7,"T")+2*COUNTIF(E7:AI7,"2T")+2*COUNTIF(E7:AI7,"T2")+COUNTIF(E7:AI7,"PT")+COUNTIF(E7:AI7,"TP")+COUNTIF(E7:AI7,"TK")+COUNTIF(E7:AI7,"KT")</f>
        <v>5</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2.355201570014E12</v>
      </c>
      <c r="C8" s="83" t="s">
        <v>314</v>
      </c>
      <c r="D8" s="84" t="s">
        <v>56</v>
      </c>
      <c r="E8" s="85"/>
      <c r="F8" s="85"/>
      <c r="G8" s="85"/>
      <c r="H8" s="85"/>
      <c r="I8" s="87"/>
      <c r="J8" s="85"/>
      <c r="K8" s="87"/>
      <c r="L8" s="85"/>
      <c r="M8" s="85"/>
      <c r="N8" s="87"/>
      <c r="O8" s="85"/>
      <c r="P8" s="86"/>
      <c r="Q8" s="85"/>
      <c r="R8" s="85"/>
      <c r="S8" s="85"/>
      <c r="T8" s="85"/>
      <c r="U8" s="85"/>
      <c r="V8" s="85"/>
      <c r="W8" s="85"/>
      <c r="X8" s="87" t="s">
        <v>48</v>
      </c>
      <c r="Y8" s="85"/>
      <c r="Z8" s="87" t="s">
        <v>48</v>
      </c>
      <c r="AA8" s="85"/>
      <c r="AB8" s="85"/>
      <c r="AC8" s="85"/>
      <c r="AD8" s="85"/>
      <c r="AE8" s="85"/>
      <c r="AF8" s="85"/>
      <c r="AG8" s="87"/>
      <c r="AH8" s="85"/>
      <c r="AI8" s="85"/>
      <c r="AJ8" s="88">
        <f t="shared" si="3"/>
        <v>0</v>
      </c>
      <c r="AK8" s="9">
        <f t="shared" si="4"/>
        <v>2</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2.355201570001E12</v>
      </c>
      <c r="C9" s="83" t="s">
        <v>473</v>
      </c>
      <c r="D9" s="84" t="s">
        <v>163</v>
      </c>
      <c r="E9" s="85"/>
      <c r="F9" s="87"/>
      <c r="G9" s="85"/>
      <c r="H9" s="85"/>
      <c r="I9" s="85"/>
      <c r="J9" s="85"/>
      <c r="K9" s="85"/>
      <c r="L9" s="85"/>
      <c r="M9" s="85"/>
      <c r="N9" s="85"/>
      <c r="O9" s="85"/>
      <c r="P9" s="86"/>
      <c r="Q9" s="85"/>
      <c r="R9" s="87" t="s">
        <v>49</v>
      </c>
      <c r="S9" s="85"/>
      <c r="T9" s="85"/>
      <c r="U9" s="85"/>
      <c r="V9" s="85"/>
      <c r="W9" s="85"/>
      <c r="X9" s="87" t="s">
        <v>47</v>
      </c>
      <c r="Y9" s="85"/>
      <c r="Z9" s="85"/>
      <c r="AA9" s="85"/>
      <c r="AB9" s="87"/>
      <c r="AC9" s="85"/>
      <c r="AD9" s="85"/>
      <c r="AE9" s="85"/>
      <c r="AF9" s="85"/>
      <c r="AG9" s="85"/>
      <c r="AH9" s="85"/>
      <c r="AI9" s="85"/>
      <c r="AJ9" s="88">
        <f t="shared" si="3"/>
        <v>1</v>
      </c>
      <c r="AK9" s="9">
        <f t="shared" si="4"/>
        <v>0</v>
      </c>
      <c r="AL9" s="9">
        <f t="shared" si="5"/>
        <v>1</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2.355201570009E12</v>
      </c>
      <c r="C10" s="83" t="s">
        <v>141</v>
      </c>
      <c r="D10" s="84" t="s">
        <v>419</v>
      </c>
      <c r="E10" s="87"/>
      <c r="F10" s="85"/>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2.355201570018E12</v>
      </c>
      <c r="C11" s="83" t="s">
        <v>87</v>
      </c>
      <c r="D11" s="84" t="s">
        <v>332</v>
      </c>
      <c r="E11" s="87" t="s">
        <v>474</v>
      </c>
      <c r="F11" s="85"/>
      <c r="G11" s="85"/>
      <c r="H11" s="85"/>
      <c r="I11" s="85"/>
      <c r="J11" s="85"/>
      <c r="K11" s="85"/>
      <c r="L11" s="87"/>
      <c r="M11" s="85"/>
      <c r="N11" s="85"/>
      <c r="O11" s="87" t="s">
        <v>47</v>
      </c>
      <c r="P11" s="86"/>
      <c r="Q11" s="85"/>
      <c r="R11" s="85"/>
      <c r="S11" s="85"/>
      <c r="T11" s="85"/>
      <c r="U11" s="85"/>
      <c r="V11" s="85"/>
      <c r="W11" s="85"/>
      <c r="X11" s="85"/>
      <c r="Y11" s="85"/>
      <c r="Z11" s="87" t="s">
        <v>48</v>
      </c>
      <c r="AA11" s="85"/>
      <c r="AB11" s="85"/>
      <c r="AC11" s="85"/>
      <c r="AD11" s="85"/>
      <c r="AE11" s="85"/>
      <c r="AF11" s="85"/>
      <c r="AG11" s="85"/>
      <c r="AH11" s="85"/>
      <c r="AI11" s="85"/>
      <c r="AJ11" s="88">
        <f t="shared" si="3"/>
        <v>1</v>
      </c>
      <c r="AK11" s="9">
        <f t="shared" si="4"/>
        <v>1</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41">
        <v>2.35520157001E12</v>
      </c>
      <c r="C12" s="83" t="s">
        <v>475</v>
      </c>
      <c r="D12" s="84" t="s">
        <v>476</v>
      </c>
      <c r="E12" s="85"/>
      <c r="F12" s="85"/>
      <c r="G12" s="85"/>
      <c r="H12" s="85"/>
      <c r="I12" s="85"/>
      <c r="J12" s="85"/>
      <c r="K12" s="85"/>
      <c r="L12" s="85"/>
      <c r="M12" s="85"/>
      <c r="N12" s="85"/>
      <c r="O12" s="85"/>
      <c r="P12" s="86"/>
      <c r="Q12" s="85"/>
      <c r="R12" s="85"/>
      <c r="S12" s="85"/>
      <c r="T12" s="85"/>
      <c r="U12" s="85"/>
      <c r="V12" s="85"/>
      <c r="W12" s="85"/>
      <c r="X12" s="85"/>
      <c r="Y12" s="85"/>
      <c r="Z12" s="87"/>
      <c r="AA12" s="87"/>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2.355201570016E12</v>
      </c>
      <c r="C13" s="83" t="s">
        <v>319</v>
      </c>
      <c r="D13" s="84" t="s">
        <v>201</v>
      </c>
      <c r="E13" s="87" t="s">
        <v>47</v>
      </c>
      <c r="F13" s="87"/>
      <c r="G13" s="85"/>
      <c r="H13" s="85"/>
      <c r="I13" s="85"/>
      <c r="J13" s="85"/>
      <c r="K13" s="85"/>
      <c r="L13" s="85"/>
      <c r="M13" s="85"/>
      <c r="N13" s="85"/>
      <c r="O13" s="87" t="s">
        <v>47</v>
      </c>
      <c r="P13" s="86"/>
      <c r="Q13" s="85"/>
      <c r="R13" s="85"/>
      <c r="S13" s="87" t="s">
        <v>47</v>
      </c>
      <c r="T13" s="85"/>
      <c r="U13" s="85"/>
      <c r="V13" s="85"/>
      <c r="W13" s="85"/>
      <c r="X13" s="85"/>
      <c r="Y13" s="87" t="s">
        <v>47</v>
      </c>
      <c r="Z13" s="85"/>
      <c r="AA13" s="85"/>
      <c r="AB13" s="85"/>
      <c r="AC13" s="85"/>
      <c r="AD13" s="87"/>
      <c r="AE13" s="87"/>
      <c r="AF13" s="85"/>
      <c r="AG13" s="87"/>
      <c r="AH13" s="85"/>
      <c r="AI13" s="85"/>
      <c r="AJ13" s="88">
        <f t="shared" si="3"/>
        <v>4</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2.355201570005E12</v>
      </c>
      <c r="C14" s="104" t="s">
        <v>477</v>
      </c>
      <c r="D14" s="84" t="s">
        <v>65</v>
      </c>
      <c r="E14" s="85"/>
      <c r="F14" s="85"/>
      <c r="G14" s="85"/>
      <c r="H14" s="85"/>
      <c r="I14" s="85"/>
      <c r="J14" s="85"/>
      <c r="K14" s="85"/>
      <c r="L14" s="85"/>
      <c r="M14" s="85"/>
      <c r="N14" s="85"/>
      <c r="O14" s="85"/>
      <c r="P14" s="103"/>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2.355201570017E12</v>
      </c>
      <c r="C15" s="83" t="s">
        <v>371</v>
      </c>
      <c r="D15" s="84" t="s">
        <v>262</v>
      </c>
      <c r="E15" s="85"/>
      <c r="F15" s="87"/>
      <c r="G15" s="85"/>
      <c r="H15" s="85"/>
      <c r="I15" s="87" t="s">
        <v>47</v>
      </c>
      <c r="J15" s="85"/>
      <c r="K15" s="85"/>
      <c r="L15" s="87" t="s">
        <v>48</v>
      </c>
      <c r="M15" s="85"/>
      <c r="N15" s="85"/>
      <c r="O15" s="85"/>
      <c r="P15" s="86"/>
      <c r="Q15" s="85"/>
      <c r="R15" s="87" t="s">
        <v>49</v>
      </c>
      <c r="S15" s="85"/>
      <c r="T15" s="85"/>
      <c r="U15" s="85"/>
      <c r="V15" s="85"/>
      <c r="W15" s="85"/>
      <c r="X15" s="87" t="s">
        <v>48</v>
      </c>
      <c r="Y15" s="87" t="s">
        <v>48</v>
      </c>
      <c r="Z15" s="87" t="s">
        <v>48</v>
      </c>
      <c r="AA15" s="87"/>
      <c r="AB15" s="87"/>
      <c r="AC15" s="85"/>
      <c r="AD15" s="87"/>
      <c r="AE15" s="85"/>
      <c r="AF15" s="87"/>
      <c r="AG15" s="87"/>
      <c r="AH15" s="85"/>
      <c r="AI15" s="85"/>
      <c r="AJ15" s="88">
        <f t="shared" si="3"/>
        <v>1</v>
      </c>
      <c r="AK15" s="9">
        <f t="shared" si="4"/>
        <v>4</v>
      </c>
      <c r="AL15" s="9">
        <f t="shared" si="5"/>
        <v>1</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2.355201570002E12</v>
      </c>
      <c r="C16" s="83" t="s">
        <v>478</v>
      </c>
      <c r="D16" s="84" t="s">
        <v>262</v>
      </c>
      <c r="E16" s="87"/>
      <c r="F16" s="85"/>
      <c r="G16" s="85"/>
      <c r="H16" s="85"/>
      <c r="I16" s="85"/>
      <c r="J16" s="85"/>
      <c r="K16" s="85"/>
      <c r="L16" s="85"/>
      <c r="M16" s="85"/>
      <c r="N16" s="85"/>
      <c r="O16" s="85"/>
      <c r="P16" s="86"/>
      <c r="Q16" s="87"/>
      <c r="R16" s="85"/>
      <c r="S16" s="87"/>
      <c r="T16" s="85"/>
      <c r="U16" s="87"/>
      <c r="V16" s="85"/>
      <c r="W16" s="87"/>
      <c r="X16" s="85"/>
      <c r="Y16" s="87"/>
      <c r="Z16" s="87" t="s">
        <v>48</v>
      </c>
      <c r="AA16" s="85"/>
      <c r="AB16" s="87"/>
      <c r="AC16" s="85"/>
      <c r="AD16" s="85"/>
      <c r="AE16" s="87"/>
      <c r="AF16" s="87"/>
      <c r="AG16" s="85"/>
      <c r="AH16" s="85"/>
      <c r="AI16" s="85"/>
      <c r="AJ16" s="88">
        <f t="shared" si="3"/>
        <v>0</v>
      </c>
      <c r="AK16" s="9">
        <f t="shared" si="4"/>
        <v>1</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2.355201570011E12</v>
      </c>
      <c r="C17" s="83" t="s">
        <v>479</v>
      </c>
      <c r="D17" s="84" t="s">
        <v>307</v>
      </c>
      <c r="E17" s="87" t="s">
        <v>47</v>
      </c>
      <c r="F17" s="85"/>
      <c r="G17" s="85"/>
      <c r="H17" s="85"/>
      <c r="I17" s="85"/>
      <c r="J17" s="85"/>
      <c r="K17" s="85"/>
      <c r="L17" s="87" t="s">
        <v>47</v>
      </c>
      <c r="M17" s="85"/>
      <c r="N17" s="85"/>
      <c r="O17" s="85"/>
      <c r="P17" s="103"/>
      <c r="Q17" s="85"/>
      <c r="R17" s="87" t="s">
        <v>49</v>
      </c>
      <c r="S17" s="85"/>
      <c r="T17" s="85"/>
      <c r="U17" s="85"/>
      <c r="V17" s="85"/>
      <c r="W17" s="85"/>
      <c r="X17" s="87" t="s">
        <v>47</v>
      </c>
      <c r="Y17" s="87"/>
      <c r="Z17" s="87" t="s">
        <v>48</v>
      </c>
      <c r="AA17" s="87"/>
      <c r="AB17" s="87"/>
      <c r="AC17" s="85"/>
      <c r="AD17" s="87"/>
      <c r="AE17" s="85"/>
      <c r="AF17" s="87"/>
      <c r="AG17" s="85"/>
      <c r="AH17" s="85"/>
      <c r="AI17" s="85"/>
      <c r="AJ17" s="88">
        <f t="shared" si="3"/>
        <v>3</v>
      </c>
      <c r="AK17" s="9">
        <f t="shared" si="4"/>
        <v>1</v>
      </c>
      <c r="AL17" s="9">
        <f t="shared" si="5"/>
        <v>1</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41">
        <v>2.355201570003E12</v>
      </c>
      <c r="C18" s="83" t="s">
        <v>480</v>
      </c>
      <c r="D18" s="84" t="s">
        <v>270</v>
      </c>
      <c r="E18" s="85"/>
      <c r="F18" s="85"/>
      <c r="G18" s="85"/>
      <c r="H18" s="85"/>
      <c r="I18" s="85"/>
      <c r="J18" s="85"/>
      <c r="K18" s="85"/>
      <c r="L18" s="85"/>
      <c r="M18" s="85"/>
      <c r="N18" s="85"/>
      <c r="O18" s="87" t="s">
        <v>47</v>
      </c>
      <c r="P18" s="86"/>
      <c r="Q18" s="85"/>
      <c r="R18" s="85"/>
      <c r="S18" s="85"/>
      <c r="T18" s="85"/>
      <c r="U18" s="87"/>
      <c r="V18" s="85"/>
      <c r="W18" s="85"/>
      <c r="X18" s="85"/>
      <c r="Y18" s="85"/>
      <c r="Z18" s="85"/>
      <c r="AA18" s="85"/>
      <c r="AB18" s="85"/>
      <c r="AC18" s="85"/>
      <c r="AD18" s="85"/>
      <c r="AE18" s="85"/>
      <c r="AF18" s="85"/>
      <c r="AG18" s="87"/>
      <c r="AH18" s="85"/>
      <c r="AI18" s="85"/>
      <c r="AJ18" s="88">
        <f t="shared" si="3"/>
        <v>1</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2.355201570008E12</v>
      </c>
      <c r="C19" s="104" t="s">
        <v>481</v>
      </c>
      <c r="D19" s="84" t="s">
        <v>309</v>
      </c>
      <c r="E19" s="85"/>
      <c r="F19" s="85"/>
      <c r="G19" s="85"/>
      <c r="H19" s="85"/>
      <c r="I19" s="85"/>
      <c r="J19" s="87"/>
      <c r="K19" s="85"/>
      <c r="L19" s="85"/>
      <c r="M19" s="85"/>
      <c r="N19" s="85"/>
      <c r="O19" s="85"/>
      <c r="P19" s="86"/>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2.35520157002E12</v>
      </c>
      <c r="C20" s="83" t="s">
        <v>308</v>
      </c>
      <c r="D20" s="84" t="s">
        <v>309</v>
      </c>
      <c r="E20" s="85"/>
      <c r="F20" s="85"/>
      <c r="G20" s="85"/>
      <c r="H20" s="85"/>
      <c r="I20" s="85"/>
      <c r="J20" s="85"/>
      <c r="K20" s="85"/>
      <c r="L20" s="87"/>
      <c r="M20" s="85"/>
      <c r="N20" s="85"/>
      <c r="O20" s="85"/>
      <c r="P20" s="86"/>
      <c r="Q20" s="85"/>
      <c r="R20" s="87" t="s">
        <v>49</v>
      </c>
      <c r="S20" s="87"/>
      <c r="T20" s="85"/>
      <c r="U20" s="85"/>
      <c r="V20" s="87"/>
      <c r="W20" s="85"/>
      <c r="X20" s="85"/>
      <c r="Y20" s="85"/>
      <c r="Z20" s="87" t="s">
        <v>47</v>
      </c>
      <c r="AA20" s="87"/>
      <c r="AB20" s="85"/>
      <c r="AC20" s="85"/>
      <c r="AD20" s="87"/>
      <c r="AE20" s="85"/>
      <c r="AF20" s="87"/>
      <c r="AG20" s="87"/>
      <c r="AH20" s="85"/>
      <c r="AI20" s="85"/>
      <c r="AJ20" s="88">
        <f t="shared" si="3"/>
        <v>1</v>
      </c>
      <c r="AK20" s="9">
        <f t="shared" si="4"/>
        <v>0</v>
      </c>
      <c r="AL20" s="9">
        <f t="shared" si="5"/>
        <v>1</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2.355201570013E12</v>
      </c>
      <c r="C21" s="83" t="s">
        <v>314</v>
      </c>
      <c r="D21" s="84" t="s">
        <v>309</v>
      </c>
      <c r="E21" s="85"/>
      <c r="F21" s="85"/>
      <c r="G21" s="85"/>
      <c r="H21" s="85"/>
      <c r="I21" s="85"/>
      <c r="J21" s="85"/>
      <c r="K21" s="85"/>
      <c r="L21" s="87" t="s">
        <v>47</v>
      </c>
      <c r="M21" s="85"/>
      <c r="N21" s="85"/>
      <c r="O21" s="85"/>
      <c r="P21" s="103"/>
      <c r="Q21" s="85"/>
      <c r="R21" s="85"/>
      <c r="S21" s="85"/>
      <c r="T21" s="85"/>
      <c r="U21" s="85"/>
      <c r="V21" s="85"/>
      <c r="W21" s="85"/>
      <c r="X21" s="87" t="s">
        <v>48</v>
      </c>
      <c r="Y21" s="85"/>
      <c r="Z21" s="87" t="s">
        <v>48</v>
      </c>
      <c r="AA21" s="85"/>
      <c r="AB21" s="85"/>
      <c r="AC21" s="85"/>
      <c r="AD21" s="85"/>
      <c r="AE21" s="87"/>
      <c r="AF21" s="85"/>
      <c r="AG21" s="85"/>
      <c r="AH21" s="85"/>
      <c r="AI21" s="85"/>
      <c r="AJ21" s="88">
        <f t="shared" si="3"/>
        <v>1</v>
      </c>
      <c r="AK21" s="9">
        <f t="shared" si="4"/>
        <v>2</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2.355201570006E12</v>
      </c>
      <c r="C22" s="83" t="s">
        <v>482</v>
      </c>
      <c r="D22" s="84" t="s">
        <v>273</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7"/>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2.355201570012E12</v>
      </c>
      <c r="C23" s="83" t="s">
        <v>295</v>
      </c>
      <c r="D23" s="84" t="s">
        <v>276</v>
      </c>
      <c r="E23" s="85"/>
      <c r="F23" s="85"/>
      <c r="G23" s="85"/>
      <c r="H23" s="85"/>
      <c r="I23" s="85"/>
      <c r="J23" s="85"/>
      <c r="K23" s="85"/>
      <c r="L23" s="87" t="s">
        <v>47</v>
      </c>
      <c r="M23" s="85"/>
      <c r="N23" s="85"/>
      <c r="O23" s="85"/>
      <c r="P23" s="86"/>
      <c r="Q23" s="85"/>
      <c r="R23" s="87" t="s">
        <v>49</v>
      </c>
      <c r="S23" s="85"/>
      <c r="T23" s="85"/>
      <c r="U23" s="85"/>
      <c r="V23" s="85"/>
      <c r="W23" s="85"/>
      <c r="X23" s="87" t="s">
        <v>47</v>
      </c>
      <c r="Y23" s="85"/>
      <c r="Z23" s="87" t="s">
        <v>48</v>
      </c>
      <c r="AA23" s="85"/>
      <c r="AB23" s="85"/>
      <c r="AC23" s="85"/>
      <c r="AD23" s="85"/>
      <c r="AE23" s="85"/>
      <c r="AF23" s="85"/>
      <c r="AG23" s="85"/>
      <c r="AH23" s="85"/>
      <c r="AI23" s="85"/>
      <c r="AJ23" s="88">
        <f t="shared" si="3"/>
        <v>2</v>
      </c>
      <c r="AK23" s="9">
        <f t="shared" si="4"/>
        <v>1</v>
      </c>
      <c r="AL23" s="9">
        <f t="shared" si="5"/>
        <v>1</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2.355201570023E12</v>
      </c>
      <c r="C24" s="83" t="s">
        <v>64</v>
      </c>
      <c r="D24" s="84" t="s">
        <v>215</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2.355201570007E12</v>
      </c>
      <c r="C25" s="83" t="s">
        <v>164</v>
      </c>
      <c r="D25" s="84" t="s">
        <v>224</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2.355201570021E12</v>
      </c>
      <c r="C26" s="83" t="s">
        <v>483</v>
      </c>
      <c r="D26" s="84" t="s">
        <v>224</v>
      </c>
      <c r="E26" s="85"/>
      <c r="F26" s="85"/>
      <c r="G26" s="85"/>
      <c r="H26" s="85"/>
      <c r="I26" s="85"/>
      <c r="J26" s="85"/>
      <c r="K26" s="85"/>
      <c r="L26" s="85"/>
      <c r="M26" s="85"/>
      <c r="N26" s="85"/>
      <c r="O26" s="85"/>
      <c r="P26" s="86"/>
      <c r="Q26" s="85"/>
      <c r="R26" s="85"/>
      <c r="S26" s="144"/>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2.355201570015E12</v>
      </c>
      <c r="C27" s="83" t="s">
        <v>484</v>
      </c>
      <c r="D27" s="84" t="s">
        <v>485</v>
      </c>
      <c r="E27" s="85"/>
      <c r="F27" s="85"/>
      <c r="G27" s="85"/>
      <c r="H27" s="85"/>
      <c r="I27" s="85"/>
      <c r="J27" s="85"/>
      <c r="K27" s="85"/>
      <c r="L27" s="87" t="s">
        <v>47</v>
      </c>
      <c r="M27" s="85"/>
      <c r="N27" s="85"/>
      <c r="O27" s="87"/>
      <c r="P27" s="86"/>
      <c r="Q27" s="85"/>
      <c r="R27" s="170" t="s">
        <v>49</v>
      </c>
      <c r="S27" s="108"/>
      <c r="T27" s="85"/>
      <c r="U27" s="85"/>
      <c r="V27" s="107"/>
      <c r="W27" s="107"/>
      <c r="X27" s="126" t="s">
        <v>47</v>
      </c>
      <c r="Y27" s="126"/>
      <c r="Z27" s="126" t="s">
        <v>47</v>
      </c>
      <c r="AA27" s="126"/>
      <c r="AB27" s="107"/>
      <c r="AC27" s="107"/>
      <c r="AD27" s="126"/>
      <c r="AE27" s="107"/>
      <c r="AF27" s="126"/>
      <c r="AG27" s="107"/>
      <c r="AH27" s="107"/>
      <c r="AI27" s="107"/>
      <c r="AJ27" s="88">
        <f t="shared" si="3"/>
        <v>3</v>
      </c>
      <c r="AK27" s="9">
        <f t="shared" si="4"/>
        <v>0</v>
      </c>
      <c r="AL27" s="9">
        <f t="shared" si="5"/>
        <v>1</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2.355201570004E12</v>
      </c>
      <c r="C28" s="83" t="s">
        <v>486</v>
      </c>
      <c r="D28" s="84" t="s">
        <v>388</v>
      </c>
      <c r="E28" s="85"/>
      <c r="F28" s="85"/>
      <c r="G28" s="85"/>
      <c r="H28" s="85"/>
      <c r="I28" s="85"/>
      <c r="J28" s="85"/>
      <c r="K28" s="85"/>
      <c r="L28" s="85"/>
      <c r="M28" s="85"/>
      <c r="N28" s="85"/>
      <c r="O28" s="85"/>
      <c r="P28" s="103"/>
      <c r="Q28" s="87"/>
      <c r="R28" s="85"/>
      <c r="S28" s="109"/>
      <c r="T28" s="109"/>
      <c r="U28" s="109"/>
      <c r="V28" s="109"/>
      <c r="W28" s="109"/>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71">
        <v>2.355201570019E12</v>
      </c>
      <c r="C29" s="175" t="s">
        <v>487</v>
      </c>
      <c r="D29" s="181" t="s">
        <v>96</v>
      </c>
      <c r="E29" s="85"/>
      <c r="F29" s="85"/>
      <c r="G29" s="85"/>
      <c r="H29" s="85"/>
      <c r="I29" s="85"/>
      <c r="J29" s="85"/>
      <c r="K29" s="85"/>
      <c r="L29" s="87"/>
      <c r="M29" s="85"/>
      <c r="N29" s="85"/>
      <c r="O29" s="85"/>
      <c r="P29" s="86"/>
      <c r="Q29" s="85"/>
      <c r="R29" s="87" t="s">
        <v>49</v>
      </c>
      <c r="S29" s="85"/>
      <c r="T29" s="85"/>
      <c r="U29" s="85"/>
      <c r="V29" s="85"/>
      <c r="W29" s="85"/>
      <c r="X29" s="85"/>
      <c r="Y29" s="87"/>
      <c r="Z29" s="85"/>
      <c r="AA29" s="87"/>
      <c r="AB29" s="85"/>
      <c r="AC29" s="85"/>
      <c r="AD29" s="87"/>
      <c r="AE29" s="85"/>
      <c r="AF29" s="87"/>
      <c r="AG29" s="87"/>
      <c r="AH29" s="85"/>
      <c r="AI29" s="85"/>
      <c r="AJ29" s="88">
        <f t="shared" si="3"/>
        <v>0</v>
      </c>
      <c r="AK29" s="9">
        <f t="shared" si="4"/>
        <v>0</v>
      </c>
      <c r="AL29" s="9">
        <f t="shared" si="5"/>
        <v>1</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71">
        <v>2.355201570024E12</v>
      </c>
      <c r="C30" s="175" t="s">
        <v>333</v>
      </c>
      <c r="D30" s="181" t="s">
        <v>320</v>
      </c>
      <c r="E30" s="85"/>
      <c r="F30" s="85"/>
      <c r="G30" s="87"/>
      <c r="H30" s="85"/>
      <c r="I30" s="85"/>
      <c r="J30" s="85"/>
      <c r="K30" s="85"/>
      <c r="L30" s="85"/>
      <c r="M30" s="85"/>
      <c r="N30" s="87"/>
      <c r="O30" s="87"/>
      <c r="P30" s="103"/>
      <c r="Q30" s="87"/>
      <c r="R30" s="85"/>
      <c r="S30" s="87"/>
      <c r="T30" s="85"/>
      <c r="U30" s="87"/>
      <c r="V30" s="87"/>
      <c r="W30" s="85"/>
      <c r="X30" s="85"/>
      <c r="Y30" s="87"/>
      <c r="Z30" s="87" t="s">
        <v>48</v>
      </c>
      <c r="AA30" s="85"/>
      <c r="AB30" s="87"/>
      <c r="AC30" s="87"/>
      <c r="AD30" s="85"/>
      <c r="AE30" s="85"/>
      <c r="AF30" s="85"/>
      <c r="AG30" s="85"/>
      <c r="AH30" s="85"/>
      <c r="AI30" s="85"/>
      <c r="AJ30" s="88">
        <f t="shared" si="3"/>
        <v>0</v>
      </c>
      <c r="AK30" s="9">
        <f t="shared" si="4"/>
        <v>1</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71">
        <v>2.355202230009E12</v>
      </c>
      <c r="C31" s="175" t="s">
        <v>297</v>
      </c>
      <c r="D31" s="181" t="s">
        <v>51</v>
      </c>
      <c r="E31" s="87" t="s">
        <v>47</v>
      </c>
      <c r="F31" s="87"/>
      <c r="G31" s="87"/>
      <c r="H31" s="87"/>
      <c r="I31" s="85"/>
      <c r="J31" s="85"/>
      <c r="K31" s="85"/>
      <c r="L31" s="87"/>
      <c r="M31" s="85"/>
      <c r="N31" s="85"/>
      <c r="O31" s="87"/>
      <c r="P31" s="103"/>
      <c r="Q31" s="85"/>
      <c r="R31" s="87" t="s">
        <v>49</v>
      </c>
      <c r="S31" s="87"/>
      <c r="T31" s="85"/>
      <c r="U31" s="87"/>
      <c r="V31" s="87" t="s">
        <v>49</v>
      </c>
      <c r="W31" s="87" t="s">
        <v>47</v>
      </c>
      <c r="X31" s="87" t="s">
        <v>47</v>
      </c>
      <c r="Y31" s="87"/>
      <c r="Z31" s="87"/>
      <c r="AA31" s="87"/>
      <c r="AB31" s="85"/>
      <c r="AC31" s="85"/>
      <c r="AD31" s="85"/>
      <c r="AE31" s="87"/>
      <c r="AF31" s="87"/>
      <c r="AG31" s="85"/>
      <c r="AH31" s="85"/>
      <c r="AI31" s="85"/>
      <c r="AJ31" s="88">
        <f t="shared" si="3"/>
        <v>3</v>
      </c>
      <c r="AK31" s="9">
        <f t="shared" si="4"/>
        <v>0</v>
      </c>
      <c r="AL31" s="9">
        <f t="shared" si="5"/>
        <v>2</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71">
        <v>2.355201570026E12</v>
      </c>
      <c r="C32" s="175" t="s">
        <v>387</v>
      </c>
      <c r="D32" s="181" t="s">
        <v>364</v>
      </c>
      <c r="E32" s="87" t="s">
        <v>47</v>
      </c>
      <c r="F32" s="87"/>
      <c r="G32" s="85"/>
      <c r="H32" s="87"/>
      <c r="I32" s="85"/>
      <c r="J32" s="85"/>
      <c r="K32" s="85"/>
      <c r="L32" s="87" t="s">
        <v>47</v>
      </c>
      <c r="M32" s="85"/>
      <c r="N32" s="85"/>
      <c r="O32" s="85"/>
      <c r="P32" s="103" t="s">
        <v>47</v>
      </c>
      <c r="Q32" s="87" t="s">
        <v>47</v>
      </c>
      <c r="R32" s="87" t="s">
        <v>47</v>
      </c>
      <c r="S32" s="87" t="s">
        <v>47</v>
      </c>
      <c r="T32" s="85"/>
      <c r="U32" s="85"/>
      <c r="V32" s="85"/>
      <c r="W32" s="85"/>
      <c r="X32" s="87" t="s">
        <v>47</v>
      </c>
      <c r="Y32" s="87" t="s">
        <v>48</v>
      </c>
      <c r="Z32" s="87" t="s">
        <v>47</v>
      </c>
      <c r="AA32" s="87"/>
      <c r="AB32" s="85"/>
      <c r="AC32" s="85"/>
      <c r="AD32" s="87"/>
      <c r="AE32" s="85"/>
      <c r="AF32" s="87"/>
      <c r="AG32" s="85"/>
      <c r="AH32" s="85"/>
      <c r="AI32" s="85"/>
      <c r="AJ32" s="88">
        <f t="shared" si="3"/>
        <v>8</v>
      </c>
      <c r="AK32" s="9">
        <f t="shared" si="4"/>
        <v>1</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82">
        <v>2.355201570025E12</v>
      </c>
      <c r="C33" s="175" t="s">
        <v>148</v>
      </c>
      <c r="D33" s="180" t="s">
        <v>472</v>
      </c>
      <c r="E33" s="85"/>
      <c r="F33" s="85"/>
      <c r="G33" s="85"/>
      <c r="H33" s="87"/>
      <c r="I33" s="85"/>
      <c r="J33" s="85"/>
      <c r="K33" s="85"/>
      <c r="L33" s="85"/>
      <c r="M33" s="85"/>
      <c r="N33" s="85"/>
      <c r="O33" s="85"/>
      <c r="P33" s="103" t="s">
        <v>47</v>
      </c>
      <c r="Q33" s="87" t="s">
        <v>47</v>
      </c>
      <c r="R33" s="87" t="s">
        <v>48</v>
      </c>
      <c r="S33" s="87" t="s">
        <v>48</v>
      </c>
      <c r="T33" s="85"/>
      <c r="U33" s="87"/>
      <c r="V33" s="85"/>
      <c r="W33" s="85"/>
      <c r="X33" s="85"/>
      <c r="Y33" s="85"/>
      <c r="Z33" s="85"/>
      <c r="AA33" s="87"/>
      <c r="AB33" s="85"/>
      <c r="AC33" s="85"/>
      <c r="AD33" s="85"/>
      <c r="AE33" s="85"/>
      <c r="AF33" s="85"/>
      <c r="AG33" s="85"/>
      <c r="AH33" s="85"/>
      <c r="AI33" s="85"/>
      <c r="AJ33" s="88">
        <f t="shared" si="3"/>
        <v>2</v>
      </c>
      <c r="AK33" s="9">
        <f t="shared" si="4"/>
        <v>2</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83"/>
      <c r="C34" s="152"/>
      <c r="D34" s="184"/>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55"/>
      <c r="C35" s="156"/>
      <c r="D35" s="157"/>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55"/>
      <c r="C36" s="156"/>
      <c r="D36" s="157"/>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55"/>
      <c r="C37" s="156"/>
      <c r="D37" s="157"/>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55"/>
      <c r="C38" s="156"/>
      <c r="D38" s="157"/>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5"/>
      <c r="C39" s="156"/>
      <c r="D39" s="157"/>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5"/>
      <c r="C40" s="156"/>
      <c r="D40" s="157"/>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5"/>
      <c r="C41" s="156"/>
      <c r="D41" s="157"/>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55"/>
      <c r="C42" s="156"/>
      <c r="D42" s="157"/>
      <c r="E42" s="85"/>
      <c r="F42" s="85"/>
      <c r="G42" s="85"/>
      <c r="H42" s="85"/>
      <c r="I42" s="85"/>
      <c r="J42" s="85"/>
      <c r="K42" s="85"/>
      <c r="L42" s="85"/>
      <c r="M42" s="85"/>
      <c r="N42" s="85"/>
      <c r="O42" s="85"/>
      <c r="P42" s="86"/>
      <c r="Q42" s="85"/>
      <c r="R42" s="85"/>
      <c r="S42" s="85"/>
      <c r="T42" s="85"/>
      <c r="U42" s="85"/>
      <c r="V42" s="85"/>
      <c r="W42" s="85"/>
      <c r="X42" s="85"/>
      <c r="Y42" s="85"/>
      <c r="Z42" s="85"/>
      <c r="AA42" s="85"/>
      <c r="AB42" s="85"/>
      <c r="AC42" s="85"/>
      <c r="AD42" s="85"/>
      <c r="AE42" s="85"/>
      <c r="AF42" s="85"/>
      <c r="AG42" s="85"/>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5"/>
      <c r="C43" s="156"/>
      <c r="D43" s="157"/>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55"/>
      <c r="C44" s="156"/>
      <c r="D44" s="157"/>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5"/>
      <c r="C45" s="156"/>
      <c r="D45" s="157"/>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5"/>
      <c r="C47" s="156"/>
      <c r="D47" s="157"/>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5"/>
      <c r="C48" s="156"/>
      <c r="D48" s="157"/>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5"/>
      <c r="C52" s="156"/>
      <c r="D52" s="157"/>
      <c r="E52" s="85"/>
      <c r="F52" s="85"/>
      <c r="G52" s="85"/>
      <c r="H52" s="85"/>
      <c r="I52" s="85"/>
      <c r="J52" s="85"/>
      <c r="K52" s="85"/>
      <c r="L52" s="85"/>
      <c r="M52" s="85"/>
      <c r="N52" s="85"/>
      <c r="O52" s="85"/>
      <c r="P52" s="86"/>
      <c r="Q52" s="85"/>
      <c r="R52" s="85"/>
      <c r="S52" s="85"/>
      <c r="T52" s="85"/>
      <c r="U52" s="85"/>
      <c r="V52" s="85"/>
      <c r="W52" s="85"/>
      <c r="X52" s="85"/>
      <c r="Y52" s="85"/>
      <c r="Z52" s="85"/>
      <c r="AA52" s="85"/>
      <c r="AB52" s="85"/>
      <c r="AC52" s="85"/>
      <c r="AD52" s="85"/>
      <c r="AE52" s="85"/>
      <c r="AF52" s="85"/>
      <c r="AG52" s="85"/>
      <c r="AH52" s="85"/>
      <c r="AI52" s="85"/>
      <c r="AJ52" s="88">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5"/>
      <c r="C53" s="156"/>
      <c r="D53" s="157"/>
      <c r="E53" s="85"/>
      <c r="F53" s="85"/>
      <c r="G53" s="85"/>
      <c r="H53" s="85"/>
      <c r="I53" s="85"/>
      <c r="J53" s="85"/>
      <c r="K53" s="85"/>
      <c r="L53" s="85"/>
      <c r="M53" s="85"/>
      <c r="N53" s="85"/>
      <c r="O53" s="85"/>
      <c r="P53" s="86"/>
      <c r="Q53" s="85"/>
      <c r="R53" s="85"/>
      <c r="S53" s="85"/>
      <c r="T53" s="85"/>
      <c r="U53" s="85"/>
      <c r="V53" s="85"/>
      <c r="W53" s="85"/>
      <c r="X53" s="85"/>
      <c r="Y53" s="85"/>
      <c r="Z53" s="85"/>
      <c r="AA53" s="85"/>
      <c r="AB53" s="85"/>
      <c r="AC53" s="85"/>
      <c r="AD53" s="85"/>
      <c r="AE53" s="85"/>
      <c r="AF53" s="85"/>
      <c r="AG53" s="85"/>
      <c r="AH53" s="85"/>
      <c r="AI53" s="85"/>
      <c r="AJ53" s="88">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5"/>
      <c r="C54" s="156"/>
      <c r="D54" s="157"/>
      <c r="E54" s="85"/>
      <c r="F54" s="85"/>
      <c r="G54" s="85"/>
      <c r="H54" s="85"/>
      <c r="I54" s="85"/>
      <c r="J54" s="85"/>
      <c r="K54" s="85"/>
      <c r="L54" s="85"/>
      <c r="M54" s="85"/>
      <c r="N54" s="85"/>
      <c r="O54" s="85"/>
      <c r="P54" s="86"/>
      <c r="Q54" s="85"/>
      <c r="R54" s="85"/>
      <c r="S54" s="85"/>
      <c r="T54" s="85"/>
      <c r="U54" s="85"/>
      <c r="V54" s="85"/>
      <c r="W54" s="85"/>
      <c r="X54" s="85"/>
      <c r="Y54" s="85"/>
      <c r="Z54" s="85"/>
      <c r="AA54" s="85"/>
      <c r="AB54" s="85"/>
      <c r="AC54" s="85"/>
      <c r="AD54" s="85"/>
      <c r="AE54" s="85"/>
      <c r="AF54" s="85"/>
      <c r="AG54" s="85"/>
      <c r="AH54" s="85"/>
      <c r="AI54" s="85"/>
      <c r="AJ54" s="88">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5"/>
      <c r="C55" s="156"/>
      <c r="D55" s="157"/>
      <c r="E55" s="85"/>
      <c r="F55" s="85"/>
      <c r="G55" s="85"/>
      <c r="H55" s="85"/>
      <c r="I55" s="85"/>
      <c r="J55" s="85"/>
      <c r="K55" s="85"/>
      <c r="L55" s="85"/>
      <c r="M55" s="85"/>
      <c r="N55" s="85"/>
      <c r="O55" s="85"/>
      <c r="P55" s="86"/>
      <c r="Q55" s="85"/>
      <c r="R55" s="85"/>
      <c r="S55" s="85"/>
      <c r="T55" s="85"/>
      <c r="U55" s="85"/>
      <c r="V55" s="85"/>
      <c r="W55" s="85"/>
      <c r="X55" s="85"/>
      <c r="Y55" s="85"/>
      <c r="Z55" s="85"/>
      <c r="AA55" s="85"/>
      <c r="AB55" s="85"/>
      <c r="AC55" s="85"/>
      <c r="AD55" s="85"/>
      <c r="AE55" s="85"/>
      <c r="AF55" s="85"/>
      <c r="AG55" s="85"/>
      <c r="AH55" s="85"/>
      <c r="AI55" s="85"/>
      <c r="AJ55" s="88">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5"/>
      <c r="C56" s="156"/>
      <c r="D56" s="157"/>
      <c r="E56" s="85"/>
      <c r="F56" s="85"/>
      <c r="G56" s="85"/>
      <c r="H56" s="85"/>
      <c r="I56" s="85"/>
      <c r="J56" s="85"/>
      <c r="K56" s="85"/>
      <c r="L56" s="85"/>
      <c r="M56" s="85"/>
      <c r="N56" s="85"/>
      <c r="O56" s="85"/>
      <c r="P56" s="86"/>
      <c r="Q56" s="85"/>
      <c r="R56" s="85"/>
      <c r="S56" s="85"/>
      <c r="T56" s="85"/>
      <c r="U56" s="85"/>
      <c r="V56" s="85"/>
      <c r="W56" s="85"/>
      <c r="X56" s="85"/>
      <c r="Y56" s="85"/>
      <c r="Z56" s="85"/>
      <c r="AA56" s="85"/>
      <c r="AB56" s="85"/>
      <c r="AC56" s="85"/>
      <c r="AD56" s="85"/>
      <c r="AE56" s="85"/>
      <c r="AF56" s="85"/>
      <c r="AG56" s="85"/>
      <c r="AH56" s="85"/>
      <c r="AI56" s="85"/>
      <c r="AJ56" s="88">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5"/>
      <c r="C57" s="156"/>
      <c r="D57" s="157"/>
      <c r="E57" s="85"/>
      <c r="F57" s="85"/>
      <c r="G57" s="85"/>
      <c r="H57" s="85"/>
      <c r="I57" s="85"/>
      <c r="J57" s="85"/>
      <c r="K57" s="85"/>
      <c r="L57" s="85"/>
      <c r="M57" s="85"/>
      <c r="N57" s="85"/>
      <c r="O57" s="85"/>
      <c r="P57" s="86"/>
      <c r="Q57" s="85"/>
      <c r="R57" s="85"/>
      <c r="S57" s="85"/>
      <c r="T57" s="85"/>
      <c r="U57" s="85"/>
      <c r="V57" s="85"/>
      <c r="W57" s="85"/>
      <c r="X57" s="85"/>
      <c r="Y57" s="85"/>
      <c r="Z57" s="85"/>
      <c r="AA57" s="85"/>
      <c r="AB57" s="85"/>
      <c r="AC57" s="85"/>
      <c r="AD57" s="85"/>
      <c r="AE57" s="85"/>
      <c r="AF57" s="85"/>
      <c r="AG57" s="85"/>
      <c r="AH57" s="85"/>
      <c r="AI57" s="85"/>
      <c r="AJ57" s="88">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5"/>
      <c r="C58" s="156"/>
      <c r="D58" s="157"/>
      <c r="E58" s="85"/>
      <c r="F58" s="85"/>
      <c r="G58" s="85"/>
      <c r="H58" s="85"/>
      <c r="I58" s="85"/>
      <c r="J58" s="85"/>
      <c r="K58" s="85"/>
      <c r="L58" s="85"/>
      <c r="M58" s="85"/>
      <c r="N58" s="85"/>
      <c r="O58" s="85"/>
      <c r="P58" s="86"/>
      <c r="Q58" s="85"/>
      <c r="R58" s="85"/>
      <c r="S58" s="85"/>
      <c r="T58" s="85"/>
      <c r="U58" s="85"/>
      <c r="V58" s="85"/>
      <c r="W58" s="85"/>
      <c r="X58" s="85"/>
      <c r="Y58" s="85"/>
      <c r="Z58" s="85"/>
      <c r="AA58" s="85"/>
      <c r="AB58" s="85"/>
      <c r="AC58" s="85"/>
      <c r="AD58" s="85"/>
      <c r="AE58" s="85"/>
      <c r="AF58" s="85"/>
      <c r="AG58" s="85"/>
      <c r="AH58" s="85"/>
      <c r="AI58" s="85"/>
      <c r="AJ58" s="88">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5"/>
      <c r="C59" s="156"/>
      <c r="D59" s="157"/>
      <c r="E59" s="85"/>
      <c r="F59" s="85"/>
      <c r="G59" s="85"/>
      <c r="H59" s="85"/>
      <c r="I59" s="85"/>
      <c r="J59" s="85"/>
      <c r="K59" s="85"/>
      <c r="L59" s="85"/>
      <c r="M59" s="85"/>
      <c r="N59" s="85"/>
      <c r="O59" s="85"/>
      <c r="P59" s="86"/>
      <c r="Q59" s="85"/>
      <c r="R59" s="85"/>
      <c r="S59" s="85"/>
      <c r="T59" s="85"/>
      <c r="U59" s="85"/>
      <c r="V59" s="85"/>
      <c r="W59" s="85"/>
      <c r="X59" s="85"/>
      <c r="Y59" s="85"/>
      <c r="Z59" s="85"/>
      <c r="AA59" s="85"/>
      <c r="AB59" s="85"/>
      <c r="AC59" s="85"/>
      <c r="AD59" s="85"/>
      <c r="AE59" s="85"/>
      <c r="AF59" s="85"/>
      <c r="AG59" s="85"/>
      <c r="AH59" s="85"/>
      <c r="AI59" s="85"/>
      <c r="AJ59" s="88">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17" t="s">
        <v>105</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31</v>
      </c>
      <c r="AK60" s="88">
        <f t="shared" si="6"/>
        <v>16</v>
      </c>
      <c r="AL60" s="88">
        <f t="shared" si="6"/>
        <v>9</v>
      </c>
      <c r="AM60" s="88" t="s">
        <v>106</v>
      </c>
      <c r="AN60" s="88" t="s">
        <v>107</v>
      </c>
      <c r="AO60" s="88" t="s">
        <v>108</v>
      </c>
      <c r="AP60" s="64"/>
      <c r="AQ60" s="64"/>
      <c r="AR60" s="76"/>
      <c r="AS60" s="76"/>
      <c r="AT60" s="76"/>
      <c r="AU60" s="76"/>
      <c r="AV60" s="76"/>
      <c r="AW60" s="76"/>
      <c r="AX60" s="76"/>
      <c r="AY60" s="76"/>
      <c r="AZ60" s="76"/>
      <c r="BA60" s="76"/>
      <c r="BB60" s="76"/>
      <c r="BC60" s="76"/>
      <c r="BD60" s="76"/>
      <c r="BE60" s="76"/>
      <c r="BF60" s="76"/>
    </row>
    <row r="61" ht="21.0" customHeight="1">
      <c r="A61" s="118" t="s">
        <v>109</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19"/>
      <c r="B62" s="119"/>
      <c r="C62" s="120"/>
      <c r="E62" s="65"/>
      <c r="F62" s="65"/>
      <c r="G62" s="65"/>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20"/>
      <c r="D63" s="65"/>
      <c r="E63" s="65"/>
      <c r="F63" s="65"/>
      <c r="G63" s="65"/>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20"/>
      <c r="D64" s="65"/>
      <c r="E64" s="65"/>
      <c r="F64" s="65"/>
      <c r="G64" s="65"/>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20"/>
      <c r="E65" s="65"/>
      <c r="F65" s="65"/>
      <c r="G65" s="65"/>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2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20"/>
      <c r="F67" s="65"/>
      <c r="G67" s="65"/>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20"/>
      <c r="E68" s="65"/>
      <c r="F68" s="65"/>
      <c r="G68" s="65"/>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59 H6 I6:I44 J6:J59 K6:L44 M6:N59 O6:P6 Q6:AI59">
    <cfRule type="expression" dxfId="0" priority="3">
      <formula>IF(E$6="CN",1,0)</formula>
    </cfRule>
  </conditionalFormatting>
  <conditionalFormatting sqref="E6:G59 H6 I6:N59 O6:P6 Q6:AI59">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488</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2.358104020024E12</v>
      </c>
      <c r="C7" s="104" t="s">
        <v>489</v>
      </c>
      <c r="D7" s="84" t="s">
        <v>51</v>
      </c>
      <c r="E7" s="85"/>
      <c r="F7" s="87" t="s">
        <v>48</v>
      </c>
      <c r="G7" s="85"/>
      <c r="H7" s="85"/>
      <c r="I7" s="85"/>
      <c r="J7" s="85"/>
      <c r="K7" s="87" t="s">
        <v>49</v>
      </c>
      <c r="L7" s="87"/>
      <c r="M7" s="87"/>
      <c r="N7" s="85"/>
      <c r="O7" s="85"/>
      <c r="P7" s="103" t="s">
        <v>48</v>
      </c>
      <c r="Q7" s="85"/>
      <c r="R7" s="87" t="s">
        <v>48</v>
      </c>
      <c r="S7" s="85"/>
      <c r="T7" s="85"/>
      <c r="U7" s="85"/>
      <c r="V7" s="85"/>
      <c r="W7" s="87" t="s">
        <v>48</v>
      </c>
      <c r="X7" s="87"/>
      <c r="Y7" s="87" t="s">
        <v>47</v>
      </c>
      <c r="Z7" s="85"/>
      <c r="AA7" s="85"/>
      <c r="AB7" s="85"/>
      <c r="AC7" s="85"/>
      <c r="AD7" s="87"/>
      <c r="AE7" s="85"/>
      <c r="AF7" s="85"/>
      <c r="AG7" s="87"/>
      <c r="AH7" s="85"/>
      <c r="AI7" s="85"/>
      <c r="AJ7" s="88"/>
      <c r="AK7" s="9">
        <f t="shared" ref="AK7:AK59" si="3">COUNTIF(F7:AJ7,"P")+2*COUNTIF(F7:AJ7,"2P")+COUNTIF(F7:AJ7,"TP")+COUNTIF(F7:AJ7,"PT")+COUNTIF(F7:AJ7,"PK")+COUNTIF(F7:AJ7,"KP")+2*COUNTIF(F7:AJ7,"P2")</f>
        <v>4</v>
      </c>
      <c r="AL7" s="9">
        <f t="shared" ref="AL7:AL59" si="4">COUNTIF(E7:AI7,"T")+2*COUNTIF(E7:AI7,"2T")+2*COUNTIF(E7:AI7,"T2")+COUNTIF(E7:AI7,"PT")+COUNTIF(E7:AI7,"TP")+COUNTIF(E7:AI7,"TK")+COUNTIF(E7:AI7,"KT")</f>
        <v>1</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2.358104020022E12</v>
      </c>
      <c r="C8" s="83" t="s">
        <v>490</v>
      </c>
      <c r="D8" s="84" t="s">
        <v>51</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c r="AK8" s="9">
        <f t="shared" si="3"/>
        <v>0</v>
      </c>
      <c r="AL8" s="9">
        <f t="shared" si="4"/>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2.358104020037E12</v>
      </c>
      <c r="C9" s="83" t="s">
        <v>166</v>
      </c>
      <c r="D9" s="84" t="s">
        <v>51</v>
      </c>
      <c r="E9" s="85"/>
      <c r="F9" s="85"/>
      <c r="G9" s="85"/>
      <c r="H9" s="85"/>
      <c r="I9" s="85"/>
      <c r="J9" s="85"/>
      <c r="K9" s="85"/>
      <c r="L9" s="85"/>
      <c r="M9" s="85"/>
      <c r="N9" s="85"/>
      <c r="O9" s="85"/>
      <c r="P9" s="86"/>
      <c r="Q9" s="85"/>
      <c r="R9" s="87" t="s">
        <v>48</v>
      </c>
      <c r="S9" s="85"/>
      <c r="T9" s="85"/>
      <c r="U9" s="85"/>
      <c r="V9" s="85"/>
      <c r="W9" s="87" t="s">
        <v>48</v>
      </c>
      <c r="X9" s="85"/>
      <c r="Y9" s="85"/>
      <c r="Z9" s="85"/>
      <c r="AA9" s="85"/>
      <c r="AB9" s="87"/>
      <c r="AC9" s="85"/>
      <c r="AD9" s="85"/>
      <c r="AE9" s="85"/>
      <c r="AF9" s="85"/>
      <c r="AG9" s="85"/>
      <c r="AH9" s="85"/>
      <c r="AI9" s="85"/>
      <c r="AJ9" s="88"/>
      <c r="AK9" s="9">
        <f t="shared" si="3"/>
        <v>2</v>
      </c>
      <c r="AL9" s="9">
        <f t="shared" si="4"/>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2.358104020004E12</v>
      </c>
      <c r="C10" s="83" t="s">
        <v>297</v>
      </c>
      <c r="D10" s="84" t="s">
        <v>54</v>
      </c>
      <c r="E10" s="87"/>
      <c r="F10" s="87" t="s">
        <v>48</v>
      </c>
      <c r="G10" s="85"/>
      <c r="H10" s="85"/>
      <c r="I10" s="85"/>
      <c r="J10" s="85"/>
      <c r="K10" s="85"/>
      <c r="L10" s="85"/>
      <c r="M10" s="85"/>
      <c r="N10" s="85"/>
      <c r="O10" s="85"/>
      <c r="P10" s="103" t="s">
        <v>49</v>
      </c>
      <c r="Q10" s="85"/>
      <c r="R10" s="85"/>
      <c r="S10" s="85"/>
      <c r="T10" s="87"/>
      <c r="U10" s="85"/>
      <c r="V10" s="85"/>
      <c r="W10" s="87"/>
      <c r="X10" s="87"/>
      <c r="Y10" s="87" t="s">
        <v>47</v>
      </c>
      <c r="Z10" s="85"/>
      <c r="AA10" s="85"/>
      <c r="AB10" s="87"/>
      <c r="AC10" s="85"/>
      <c r="AD10" s="85"/>
      <c r="AE10" s="85"/>
      <c r="AF10" s="85"/>
      <c r="AG10" s="85"/>
      <c r="AH10" s="85"/>
      <c r="AI10" s="85"/>
      <c r="AJ10" s="88"/>
      <c r="AK10" s="9">
        <f t="shared" si="3"/>
        <v>1</v>
      </c>
      <c r="AL10" s="9">
        <f t="shared" si="4"/>
        <v>1</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2.358104020009E12</v>
      </c>
      <c r="C11" s="104" t="s">
        <v>491</v>
      </c>
      <c r="D11" s="84" t="s">
        <v>117</v>
      </c>
      <c r="E11" s="85"/>
      <c r="F11" s="87" t="s">
        <v>48</v>
      </c>
      <c r="G11" s="85"/>
      <c r="H11" s="85"/>
      <c r="I11" s="87" t="s">
        <v>48</v>
      </c>
      <c r="J11" s="85"/>
      <c r="K11" s="87" t="s">
        <v>49</v>
      </c>
      <c r="L11" s="85"/>
      <c r="M11" s="87"/>
      <c r="N11" s="87"/>
      <c r="O11" s="85"/>
      <c r="P11" s="103" t="s">
        <v>49</v>
      </c>
      <c r="Q11" s="85"/>
      <c r="R11" s="87" t="s">
        <v>48</v>
      </c>
      <c r="S11" s="85"/>
      <c r="T11" s="87"/>
      <c r="U11" s="87"/>
      <c r="V11" s="85"/>
      <c r="W11" s="87" t="s">
        <v>49</v>
      </c>
      <c r="X11" s="85"/>
      <c r="Y11" s="87" t="s">
        <v>47</v>
      </c>
      <c r="Z11" s="85"/>
      <c r="AA11" s="85"/>
      <c r="AB11" s="85"/>
      <c r="AC11" s="85"/>
      <c r="AD11" s="85"/>
      <c r="AE11" s="85"/>
      <c r="AF11" s="85"/>
      <c r="AG11" s="85"/>
      <c r="AH11" s="85"/>
      <c r="AI11" s="85"/>
      <c r="AJ11" s="88"/>
      <c r="AK11" s="9">
        <f t="shared" si="3"/>
        <v>3</v>
      </c>
      <c r="AL11" s="9">
        <f t="shared" si="4"/>
        <v>3</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2.358104020033E12</v>
      </c>
      <c r="C12" s="83" t="s">
        <v>492</v>
      </c>
      <c r="D12" s="84" t="s">
        <v>165</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c r="AK12" s="9">
        <f t="shared" si="3"/>
        <v>0</v>
      </c>
      <c r="AL12" s="9">
        <f t="shared" si="4"/>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2.358104020026E12</v>
      </c>
      <c r="C13" s="83" t="s">
        <v>493</v>
      </c>
      <c r="D13" s="84" t="s">
        <v>165</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c r="AK13" s="9">
        <f t="shared" si="3"/>
        <v>0</v>
      </c>
      <c r="AL13" s="9">
        <f t="shared" si="4"/>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2.358104020002E12</v>
      </c>
      <c r="C14" s="83" t="s">
        <v>335</v>
      </c>
      <c r="D14" s="84" t="s">
        <v>494</v>
      </c>
      <c r="E14" s="85"/>
      <c r="F14" s="85"/>
      <c r="G14" s="85"/>
      <c r="H14" s="85"/>
      <c r="I14" s="85"/>
      <c r="J14" s="85"/>
      <c r="K14" s="87" t="s">
        <v>49</v>
      </c>
      <c r="L14" s="85"/>
      <c r="M14" s="85"/>
      <c r="N14" s="85"/>
      <c r="O14" s="85"/>
      <c r="P14" s="103" t="s">
        <v>49</v>
      </c>
      <c r="Q14" s="85"/>
      <c r="R14" s="85"/>
      <c r="S14" s="85"/>
      <c r="T14" s="85"/>
      <c r="U14" s="85"/>
      <c r="V14" s="85"/>
      <c r="W14" s="85"/>
      <c r="X14" s="85"/>
      <c r="Y14" s="85"/>
      <c r="Z14" s="85"/>
      <c r="AA14" s="85"/>
      <c r="AB14" s="85"/>
      <c r="AC14" s="85"/>
      <c r="AD14" s="85"/>
      <c r="AE14" s="85"/>
      <c r="AF14" s="85"/>
      <c r="AG14" s="85"/>
      <c r="AH14" s="85"/>
      <c r="AI14" s="85"/>
      <c r="AJ14" s="88"/>
      <c r="AK14" s="9">
        <f t="shared" si="3"/>
        <v>0</v>
      </c>
      <c r="AL14" s="9">
        <f t="shared" si="4"/>
        <v>2</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2.358104020031E12</v>
      </c>
      <c r="C15" s="83" t="s">
        <v>58</v>
      </c>
      <c r="D15" s="84" t="s">
        <v>61</v>
      </c>
      <c r="E15" s="85"/>
      <c r="F15" s="85"/>
      <c r="G15" s="85"/>
      <c r="H15" s="85"/>
      <c r="I15" s="85"/>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c r="AK15" s="9">
        <f t="shared" si="3"/>
        <v>0</v>
      </c>
      <c r="AL15" s="9">
        <f t="shared" si="4"/>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2.358104020036E12</v>
      </c>
      <c r="C16" s="83" t="s">
        <v>495</v>
      </c>
      <c r="D16" s="84" t="s">
        <v>255</v>
      </c>
      <c r="E16" s="87"/>
      <c r="F16" s="85"/>
      <c r="G16" s="85"/>
      <c r="H16" s="85"/>
      <c r="I16" s="85"/>
      <c r="J16" s="85"/>
      <c r="K16" s="87" t="s">
        <v>48</v>
      </c>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c r="AK16" s="9">
        <f t="shared" si="3"/>
        <v>1</v>
      </c>
      <c r="AL16" s="9">
        <f t="shared" si="4"/>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2.358104020028E12</v>
      </c>
      <c r="C17" s="83" t="s">
        <v>496</v>
      </c>
      <c r="D17" s="84" t="s">
        <v>497</v>
      </c>
      <c r="E17" s="85"/>
      <c r="F17" s="85"/>
      <c r="G17" s="85"/>
      <c r="H17" s="85"/>
      <c r="I17" s="85"/>
      <c r="J17" s="85"/>
      <c r="K17" s="87" t="s">
        <v>47</v>
      </c>
      <c r="L17" s="85"/>
      <c r="M17" s="85"/>
      <c r="N17" s="85"/>
      <c r="O17" s="85"/>
      <c r="P17" s="103"/>
      <c r="Q17" s="85"/>
      <c r="R17" s="85"/>
      <c r="S17" s="85"/>
      <c r="T17" s="85"/>
      <c r="U17" s="85"/>
      <c r="V17" s="85"/>
      <c r="W17" s="85"/>
      <c r="X17" s="85"/>
      <c r="Y17" s="85"/>
      <c r="Z17" s="85"/>
      <c r="AA17" s="85"/>
      <c r="AB17" s="87"/>
      <c r="AC17" s="85"/>
      <c r="AD17" s="85"/>
      <c r="AE17" s="85"/>
      <c r="AF17" s="85"/>
      <c r="AG17" s="87"/>
      <c r="AH17" s="85"/>
      <c r="AI17" s="85"/>
      <c r="AJ17" s="88"/>
      <c r="AK17" s="9">
        <f t="shared" si="3"/>
        <v>0</v>
      </c>
      <c r="AL17" s="9">
        <f t="shared" si="4"/>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85">
        <v>2.358104020035E12</v>
      </c>
      <c r="C18" s="159" t="s">
        <v>498</v>
      </c>
      <c r="D18" s="84" t="s">
        <v>499</v>
      </c>
      <c r="E18" s="85"/>
      <c r="F18" s="85"/>
      <c r="G18" s="87"/>
      <c r="H18" s="85"/>
      <c r="I18" s="85"/>
      <c r="J18" s="85"/>
      <c r="K18" s="85"/>
      <c r="L18" s="87"/>
      <c r="M18" s="87"/>
      <c r="N18" s="87"/>
      <c r="O18" s="85"/>
      <c r="P18" s="86"/>
      <c r="Q18" s="85"/>
      <c r="R18" s="85"/>
      <c r="S18" s="85"/>
      <c r="T18" s="87"/>
      <c r="U18" s="87"/>
      <c r="V18" s="85"/>
      <c r="W18" s="85"/>
      <c r="X18" s="85"/>
      <c r="Y18" s="85"/>
      <c r="Z18" s="85"/>
      <c r="AA18" s="85"/>
      <c r="AB18" s="85"/>
      <c r="AC18" s="85"/>
      <c r="AD18" s="85"/>
      <c r="AE18" s="85"/>
      <c r="AF18" s="85"/>
      <c r="AG18" s="87"/>
      <c r="AH18" s="85"/>
      <c r="AI18" s="85"/>
      <c r="AJ18" s="88"/>
      <c r="AK18" s="9">
        <f t="shared" si="3"/>
        <v>0</v>
      </c>
      <c r="AL18" s="9">
        <f t="shared" si="4"/>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2.358104020017E12</v>
      </c>
      <c r="C19" s="83" t="s">
        <v>500</v>
      </c>
      <c r="D19" s="84" t="s">
        <v>417</v>
      </c>
      <c r="E19" s="85"/>
      <c r="F19" s="85"/>
      <c r="G19" s="85"/>
      <c r="H19" s="85"/>
      <c r="I19" s="87"/>
      <c r="J19" s="87"/>
      <c r="K19" s="87" t="s">
        <v>49</v>
      </c>
      <c r="L19" s="85"/>
      <c r="M19" s="87"/>
      <c r="N19" s="85"/>
      <c r="O19" s="85"/>
      <c r="P19" s="86"/>
      <c r="Q19" s="85"/>
      <c r="R19" s="85"/>
      <c r="S19" s="85"/>
      <c r="T19" s="85"/>
      <c r="U19" s="85"/>
      <c r="V19" s="85"/>
      <c r="W19" s="85"/>
      <c r="X19" s="85"/>
      <c r="Y19" s="87" t="s">
        <v>47</v>
      </c>
      <c r="Z19" s="85"/>
      <c r="AA19" s="85"/>
      <c r="AB19" s="85"/>
      <c r="AC19" s="85"/>
      <c r="AD19" s="85"/>
      <c r="AE19" s="85"/>
      <c r="AF19" s="85"/>
      <c r="AG19" s="85"/>
      <c r="AH19" s="85"/>
      <c r="AI19" s="85"/>
      <c r="AJ19" s="88"/>
      <c r="AK19" s="9">
        <f t="shared" si="3"/>
        <v>0</v>
      </c>
      <c r="AL19" s="9">
        <f t="shared" si="4"/>
        <v>1</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2.358104020018E12</v>
      </c>
      <c r="C20" s="83" t="s">
        <v>501</v>
      </c>
      <c r="D20" s="84" t="s">
        <v>262</v>
      </c>
      <c r="E20" s="85"/>
      <c r="F20" s="87" t="s">
        <v>48</v>
      </c>
      <c r="G20" s="85"/>
      <c r="H20" s="85"/>
      <c r="I20" s="85"/>
      <c r="J20" s="85"/>
      <c r="K20" s="85"/>
      <c r="L20" s="85"/>
      <c r="M20" s="85"/>
      <c r="N20" s="85"/>
      <c r="O20" s="85"/>
      <c r="P20" s="86"/>
      <c r="Q20" s="85"/>
      <c r="R20" s="87" t="s">
        <v>48</v>
      </c>
      <c r="S20" s="85"/>
      <c r="T20" s="85"/>
      <c r="U20" s="85"/>
      <c r="V20" s="87"/>
      <c r="W20" s="85"/>
      <c r="X20" s="85"/>
      <c r="Y20" s="85"/>
      <c r="Z20" s="85"/>
      <c r="AA20" s="85"/>
      <c r="AB20" s="85"/>
      <c r="AC20" s="85"/>
      <c r="AD20" s="85"/>
      <c r="AE20" s="85"/>
      <c r="AF20" s="85"/>
      <c r="AG20" s="87"/>
      <c r="AH20" s="85"/>
      <c r="AI20" s="85"/>
      <c r="AJ20" s="88"/>
      <c r="AK20" s="9">
        <f t="shared" si="3"/>
        <v>2</v>
      </c>
      <c r="AL20" s="9">
        <f t="shared" si="4"/>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2.358104020014E12</v>
      </c>
      <c r="C21" s="83" t="s">
        <v>502</v>
      </c>
      <c r="D21" s="84" t="s">
        <v>503</v>
      </c>
      <c r="E21" s="85"/>
      <c r="F21" s="85"/>
      <c r="G21" s="85"/>
      <c r="H21" s="85"/>
      <c r="I21" s="85"/>
      <c r="J21" s="85"/>
      <c r="K21" s="85"/>
      <c r="L21" s="85"/>
      <c r="M21" s="85"/>
      <c r="N21" s="85"/>
      <c r="O21" s="85"/>
      <c r="P21" s="103"/>
      <c r="Q21" s="85"/>
      <c r="R21" s="85"/>
      <c r="S21" s="85"/>
      <c r="T21" s="85"/>
      <c r="U21" s="85"/>
      <c r="V21" s="85"/>
      <c r="W21" s="85"/>
      <c r="X21" s="87"/>
      <c r="Y21" s="85"/>
      <c r="Z21" s="85"/>
      <c r="AA21" s="85"/>
      <c r="AB21" s="85"/>
      <c r="AC21" s="85"/>
      <c r="AD21" s="85"/>
      <c r="AE21" s="85"/>
      <c r="AF21" s="85"/>
      <c r="AG21" s="85"/>
      <c r="AH21" s="85"/>
      <c r="AI21" s="85"/>
      <c r="AJ21" s="88"/>
      <c r="AK21" s="9">
        <f t="shared" si="3"/>
        <v>0</v>
      </c>
      <c r="AL21" s="9">
        <f t="shared" si="4"/>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2.358104020023E12</v>
      </c>
      <c r="C22" s="83" t="s">
        <v>504</v>
      </c>
      <c r="D22" s="84" t="s">
        <v>69</v>
      </c>
      <c r="E22" s="85"/>
      <c r="F22" s="87" t="s">
        <v>48</v>
      </c>
      <c r="G22" s="85"/>
      <c r="H22" s="85"/>
      <c r="I22" s="87" t="s">
        <v>48</v>
      </c>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c r="AK22" s="9">
        <f t="shared" si="3"/>
        <v>2</v>
      </c>
      <c r="AL22" s="9">
        <f t="shared" si="4"/>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2.358104020016E12</v>
      </c>
      <c r="C23" s="83" t="s">
        <v>505</v>
      </c>
      <c r="D23" s="84" t="s">
        <v>69</v>
      </c>
      <c r="E23" s="85"/>
      <c r="F23" s="85"/>
      <c r="G23" s="85"/>
      <c r="H23" s="85"/>
      <c r="I23" s="85"/>
      <c r="J23" s="85"/>
      <c r="K23" s="85"/>
      <c r="L23" s="85"/>
      <c r="M23" s="87"/>
      <c r="N23" s="87"/>
      <c r="O23" s="85"/>
      <c r="P23" s="86"/>
      <c r="Q23" s="85"/>
      <c r="R23" s="87" t="s">
        <v>48</v>
      </c>
      <c r="S23" s="85"/>
      <c r="T23" s="85"/>
      <c r="U23" s="85"/>
      <c r="V23" s="85"/>
      <c r="W23" s="87"/>
      <c r="X23" s="85"/>
      <c r="Y23" s="85"/>
      <c r="Z23" s="85"/>
      <c r="AA23" s="85"/>
      <c r="AB23" s="85"/>
      <c r="AC23" s="85"/>
      <c r="AD23" s="85"/>
      <c r="AE23" s="85"/>
      <c r="AF23" s="85"/>
      <c r="AG23" s="85"/>
      <c r="AH23" s="85"/>
      <c r="AI23" s="85"/>
      <c r="AJ23" s="88"/>
      <c r="AK23" s="9">
        <f t="shared" si="3"/>
        <v>1</v>
      </c>
      <c r="AL23" s="9">
        <f t="shared" si="4"/>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2.35810402002E12</v>
      </c>
      <c r="C24" s="83" t="s">
        <v>506</v>
      </c>
      <c r="D24" s="84" t="s">
        <v>71</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c r="AK24" s="9">
        <f t="shared" si="3"/>
        <v>0</v>
      </c>
      <c r="AL24" s="9">
        <f t="shared" si="4"/>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2.358104020015E12</v>
      </c>
      <c r="C25" s="83" t="s">
        <v>507</v>
      </c>
      <c r="D25" s="84" t="s">
        <v>75</v>
      </c>
      <c r="E25" s="87"/>
      <c r="F25" s="85"/>
      <c r="G25" s="85"/>
      <c r="H25" s="85"/>
      <c r="I25" s="87"/>
      <c r="J25" s="85"/>
      <c r="K25" s="85"/>
      <c r="L25" s="85"/>
      <c r="M25" s="85"/>
      <c r="N25" s="85"/>
      <c r="O25" s="85"/>
      <c r="P25" s="103" t="s">
        <v>49</v>
      </c>
      <c r="Q25" s="85"/>
      <c r="R25" s="85"/>
      <c r="S25" s="105"/>
      <c r="T25" s="85"/>
      <c r="U25" s="87"/>
      <c r="V25" s="85"/>
      <c r="W25" s="85"/>
      <c r="X25" s="85"/>
      <c r="Y25" s="87"/>
      <c r="Z25" s="85"/>
      <c r="AA25" s="85"/>
      <c r="AB25" s="85"/>
      <c r="AC25" s="85"/>
      <c r="AD25" s="85"/>
      <c r="AE25" s="85"/>
      <c r="AF25" s="85"/>
      <c r="AG25" s="85"/>
      <c r="AH25" s="85"/>
      <c r="AI25" s="85"/>
      <c r="AJ25" s="88"/>
      <c r="AK25" s="9">
        <f t="shared" si="3"/>
        <v>0</v>
      </c>
      <c r="AL25" s="9">
        <f t="shared" si="4"/>
        <v>1</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2.358104020034E12</v>
      </c>
      <c r="C26" s="83" t="s">
        <v>508</v>
      </c>
      <c r="D26" s="84" t="s">
        <v>75</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c r="AK26" s="9">
        <f t="shared" si="3"/>
        <v>0</v>
      </c>
      <c r="AL26" s="9">
        <f t="shared" si="4"/>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2.358104020019E12</v>
      </c>
      <c r="C27" s="83" t="s">
        <v>509</v>
      </c>
      <c r="D27" s="84" t="s">
        <v>80</v>
      </c>
      <c r="E27" s="85"/>
      <c r="F27" s="87" t="s">
        <v>48</v>
      </c>
      <c r="G27" s="85"/>
      <c r="H27" s="85"/>
      <c r="I27" s="85"/>
      <c r="J27" s="85"/>
      <c r="K27" s="87" t="s">
        <v>47</v>
      </c>
      <c r="L27" s="85"/>
      <c r="M27" s="85"/>
      <c r="N27" s="85"/>
      <c r="O27" s="85"/>
      <c r="P27" s="86"/>
      <c r="Q27" s="85"/>
      <c r="R27" s="105"/>
      <c r="S27" s="108"/>
      <c r="T27" s="85"/>
      <c r="U27" s="87"/>
      <c r="V27" s="107"/>
      <c r="W27" s="107"/>
      <c r="X27" s="107"/>
      <c r="Y27" s="126" t="s">
        <v>49</v>
      </c>
      <c r="Z27" s="107"/>
      <c r="AA27" s="107"/>
      <c r="AB27" s="107"/>
      <c r="AC27" s="107"/>
      <c r="AD27" s="107"/>
      <c r="AE27" s="107"/>
      <c r="AF27" s="107"/>
      <c r="AG27" s="107"/>
      <c r="AH27" s="107"/>
      <c r="AI27" s="107"/>
      <c r="AJ27" s="88"/>
      <c r="AK27" s="9">
        <f t="shared" si="3"/>
        <v>1</v>
      </c>
      <c r="AL27" s="9">
        <f t="shared" si="4"/>
        <v>1</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2.358104020032E12</v>
      </c>
      <c r="C28" s="83" t="s">
        <v>510</v>
      </c>
      <c r="D28" s="84" t="s">
        <v>80</v>
      </c>
      <c r="E28" s="85"/>
      <c r="F28" s="85"/>
      <c r="G28" s="85"/>
      <c r="H28" s="85"/>
      <c r="I28" s="85"/>
      <c r="J28" s="85"/>
      <c r="K28" s="85"/>
      <c r="L28" s="85"/>
      <c r="M28" s="85"/>
      <c r="N28" s="85"/>
      <c r="O28" s="85"/>
      <c r="P28" s="103"/>
      <c r="Q28" s="87"/>
      <c r="R28" s="85"/>
      <c r="S28" s="109"/>
      <c r="T28" s="109"/>
      <c r="U28" s="109"/>
      <c r="V28" s="109"/>
      <c r="W28" s="109"/>
      <c r="X28" s="109"/>
      <c r="Y28" s="109"/>
      <c r="Z28" s="109"/>
      <c r="AA28" s="109"/>
      <c r="AB28" s="109"/>
      <c r="AC28" s="109"/>
      <c r="AD28" s="110"/>
      <c r="AE28" s="109"/>
      <c r="AF28" s="109"/>
      <c r="AG28" s="109"/>
      <c r="AH28" s="109"/>
      <c r="AI28" s="109"/>
      <c r="AJ28" s="88"/>
      <c r="AK28" s="9">
        <f t="shared" si="3"/>
        <v>0</v>
      </c>
      <c r="AL28" s="9">
        <f t="shared" si="4"/>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v>2.358104020025E12</v>
      </c>
      <c r="C29" s="83" t="s">
        <v>352</v>
      </c>
      <c r="D29" s="84" t="s">
        <v>309</v>
      </c>
      <c r="E29" s="85"/>
      <c r="F29" s="85"/>
      <c r="G29" s="85"/>
      <c r="H29" s="85"/>
      <c r="I29" s="85"/>
      <c r="J29" s="85"/>
      <c r="K29" s="87" t="s">
        <v>47</v>
      </c>
      <c r="L29" s="85"/>
      <c r="M29" s="85"/>
      <c r="N29" s="85"/>
      <c r="O29" s="85"/>
      <c r="P29" s="86"/>
      <c r="Q29" s="85"/>
      <c r="R29" s="85"/>
      <c r="S29" s="85"/>
      <c r="T29" s="85"/>
      <c r="U29" s="85"/>
      <c r="V29" s="85"/>
      <c r="W29" s="87" t="s">
        <v>48</v>
      </c>
      <c r="X29" s="85"/>
      <c r="Y29" s="85"/>
      <c r="Z29" s="85"/>
      <c r="AA29" s="85"/>
      <c r="AB29" s="85"/>
      <c r="AC29" s="85"/>
      <c r="AD29" s="85"/>
      <c r="AE29" s="85"/>
      <c r="AF29" s="85"/>
      <c r="AG29" s="85"/>
      <c r="AH29" s="85"/>
      <c r="AI29" s="85"/>
      <c r="AJ29" s="88"/>
      <c r="AK29" s="9">
        <f t="shared" si="3"/>
        <v>1</v>
      </c>
      <c r="AL29" s="9">
        <f t="shared" si="4"/>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v>2.358104020021E12</v>
      </c>
      <c r="C30" s="83" t="s">
        <v>511</v>
      </c>
      <c r="D30" s="84" t="s">
        <v>84</v>
      </c>
      <c r="E30" s="85"/>
      <c r="F30" s="85"/>
      <c r="G30" s="87"/>
      <c r="H30" s="85"/>
      <c r="I30" s="85"/>
      <c r="J30" s="85"/>
      <c r="K30" s="85"/>
      <c r="L30" s="85"/>
      <c r="M30" s="85"/>
      <c r="N30" s="87"/>
      <c r="O30" s="85"/>
      <c r="P30" s="103"/>
      <c r="Q30" s="87"/>
      <c r="R30" s="85"/>
      <c r="S30" s="87"/>
      <c r="T30" s="85"/>
      <c r="U30" s="87"/>
      <c r="V30" s="87"/>
      <c r="W30" s="85"/>
      <c r="X30" s="85"/>
      <c r="Y30" s="87"/>
      <c r="Z30" s="85"/>
      <c r="AA30" s="85"/>
      <c r="AB30" s="87"/>
      <c r="AC30" s="87"/>
      <c r="AD30" s="85"/>
      <c r="AE30" s="85"/>
      <c r="AF30" s="85"/>
      <c r="AG30" s="85"/>
      <c r="AH30" s="85"/>
      <c r="AI30" s="85"/>
      <c r="AJ30" s="88"/>
      <c r="AK30" s="9">
        <f t="shared" si="3"/>
        <v>0</v>
      </c>
      <c r="AL30" s="9">
        <f t="shared" si="4"/>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v>2.35810402001E12</v>
      </c>
      <c r="C31" s="83" t="s">
        <v>58</v>
      </c>
      <c r="D31" s="84" t="s">
        <v>88</v>
      </c>
      <c r="E31" s="85"/>
      <c r="F31" s="85"/>
      <c r="G31" s="87"/>
      <c r="H31" s="85"/>
      <c r="I31" s="85"/>
      <c r="J31" s="85"/>
      <c r="K31" s="85"/>
      <c r="L31" s="85"/>
      <c r="M31" s="85"/>
      <c r="N31" s="85"/>
      <c r="O31" s="85"/>
      <c r="P31" s="103" t="s">
        <v>49</v>
      </c>
      <c r="Q31" s="85"/>
      <c r="R31" s="85"/>
      <c r="S31" s="85"/>
      <c r="T31" s="85"/>
      <c r="U31" s="85"/>
      <c r="V31" s="85"/>
      <c r="W31" s="85"/>
      <c r="X31" s="85"/>
      <c r="Y31" s="85"/>
      <c r="Z31" s="85"/>
      <c r="AA31" s="85"/>
      <c r="AB31" s="85"/>
      <c r="AC31" s="85"/>
      <c r="AD31" s="85"/>
      <c r="AE31" s="85"/>
      <c r="AF31" s="85"/>
      <c r="AG31" s="87"/>
      <c r="AH31" s="85"/>
      <c r="AI31" s="85"/>
      <c r="AJ31" s="88"/>
      <c r="AK31" s="9">
        <f t="shared" si="3"/>
        <v>0</v>
      </c>
      <c r="AL31" s="9">
        <f t="shared" si="4"/>
        <v>1</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02">
        <v>2.358104020005E12</v>
      </c>
      <c r="C32" s="83" t="s">
        <v>183</v>
      </c>
      <c r="D32" s="84" t="s">
        <v>136</v>
      </c>
      <c r="E32" s="85"/>
      <c r="F32" s="85"/>
      <c r="G32" s="85"/>
      <c r="H32" s="85"/>
      <c r="I32" s="85"/>
      <c r="J32" s="85"/>
      <c r="K32" s="87"/>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c r="AK32" s="9">
        <f t="shared" si="3"/>
        <v>0</v>
      </c>
      <c r="AL32" s="9">
        <f t="shared" si="4"/>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2.358104020012E12</v>
      </c>
      <c r="C33" s="83" t="s">
        <v>512</v>
      </c>
      <c r="D33" s="84" t="s">
        <v>136</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c r="AK33" s="9">
        <f t="shared" si="3"/>
        <v>0</v>
      </c>
      <c r="AL33" s="9">
        <f t="shared" si="4"/>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02">
        <v>2.35810402003E12</v>
      </c>
      <c r="C34" s="83" t="s">
        <v>513</v>
      </c>
      <c r="D34" s="84" t="s">
        <v>140</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c r="AK34" s="9">
        <f t="shared" si="3"/>
        <v>0</v>
      </c>
      <c r="AL34" s="9">
        <f t="shared" si="4"/>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2">
        <v>2.358104020011E12</v>
      </c>
      <c r="C35" s="83" t="s">
        <v>280</v>
      </c>
      <c r="D35" s="84" t="s">
        <v>147</v>
      </c>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c r="AK35" s="9">
        <f t="shared" si="3"/>
        <v>0</v>
      </c>
      <c r="AL35" s="9">
        <f t="shared" si="4"/>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2">
        <v>2.358104020029E12</v>
      </c>
      <c r="C36" s="83" t="s">
        <v>78</v>
      </c>
      <c r="D36" s="84" t="s">
        <v>468</v>
      </c>
      <c r="E36" s="85"/>
      <c r="F36" s="85"/>
      <c r="G36" s="85"/>
      <c r="H36" s="85"/>
      <c r="I36" s="85"/>
      <c r="J36" s="85"/>
      <c r="K36" s="85"/>
      <c r="L36" s="85"/>
      <c r="M36" s="85"/>
      <c r="N36" s="85"/>
      <c r="O36" s="85"/>
      <c r="P36" s="103" t="s">
        <v>49</v>
      </c>
      <c r="Q36" s="85"/>
      <c r="R36" s="85"/>
      <c r="S36" s="85"/>
      <c r="T36" s="85"/>
      <c r="U36" s="85"/>
      <c r="V36" s="85"/>
      <c r="W36" s="85"/>
      <c r="X36" s="85"/>
      <c r="Y36" s="85"/>
      <c r="Z36" s="85"/>
      <c r="AA36" s="85"/>
      <c r="AB36" s="85"/>
      <c r="AC36" s="85"/>
      <c r="AD36" s="85"/>
      <c r="AE36" s="85"/>
      <c r="AF36" s="85"/>
      <c r="AG36" s="87"/>
      <c r="AH36" s="85"/>
      <c r="AI36" s="85"/>
      <c r="AJ36" s="88"/>
      <c r="AK36" s="9">
        <f t="shared" si="3"/>
        <v>0</v>
      </c>
      <c r="AL36" s="9">
        <f t="shared" si="4"/>
        <v>1</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85">
        <v>2.358104020008E12</v>
      </c>
      <c r="C37" s="159" t="s">
        <v>514</v>
      </c>
      <c r="D37" s="84" t="s">
        <v>515</v>
      </c>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c r="AK37" s="9">
        <f t="shared" si="3"/>
        <v>0</v>
      </c>
      <c r="AL37" s="9">
        <f t="shared" si="4"/>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02">
        <v>2.358104020006E12</v>
      </c>
      <c r="C38" s="83" t="s">
        <v>516</v>
      </c>
      <c r="D38" s="84" t="s">
        <v>517</v>
      </c>
      <c r="E38" s="85"/>
      <c r="F38" s="85"/>
      <c r="G38" s="87"/>
      <c r="H38" s="85"/>
      <c r="I38" s="85"/>
      <c r="J38" s="85"/>
      <c r="K38" s="85"/>
      <c r="L38" s="85"/>
      <c r="M38" s="85"/>
      <c r="N38" s="85"/>
      <c r="O38" s="85"/>
      <c r="P38" s="103" t="s">
        <v>49</v>
      </c>
      <c r="Q38" s="85"/>
      <c r="R38" s="85"/>
      <c r="S38" s="85"/>
      <c r="T38" s="85"/>
      <c r="U38" s="85"/>
      <c r="V38" s="85"/>
      <c r="W38" s="85"/>
      <c r="X38" s="85"/>
      <c r="Y38" s="85"/>
      <c r="Z38" s="85"/>
      <c r="AA38" s="85"/>
      <c r="AB38" s="85"/>
      <c r="AC38" s="85"/>
      <c r="AD38" s="85"/>
      <c r="AE38" s="85"/>
      <c r="AF38" s="85"/>
      <c r="AG38" s="87"/>
      <c r="AH38" s="85"/>
      <c r="AI38" s="85"/>
      <c r="AJ38" s="88"/>
      <c r="AK38" s="9">
        <f t="shared" si="3"/>
        <v>0</v>
      </c>
      <c r="AL38" s="9">
        <f t="shared" si="4"/>
        <v>1</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02">
        <v>2.358104020003E12</v>
      </c>
      <c r="C39" s="83" t="s">
        <v>518</v>
      </c>
      <c r="D39" s="84" t="s">
        <v>519</v>
      </c>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c r="AK39" s="9">
        <f t="shared" si="3"/>
        <v>0</v>
      </c>
      <c r="AL39" s="9">
        <f t="shared" si="4"/>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02">
        <v>2.358104020001E12</v>
      </c>
      <c r="C40" s="83" t="s">
        <v>520</v>
      </c>
      <c r="D40" s="84" t="s">
        <v>519</v>
      </c>
      <c r="E40" s="112"/>
      <c r="F40" s="113" t="s">
        <v>49</v>
      </c>
      <c r="G40" s="113"/>
      <c r="H40" s="112"/>
      <c r="I40" s="113"/>
      <c r="J40" s="112"/>
      <c r="K40" s="112"/>
      <c r="L40" s="112"/>
      <c r="M40" s="112"/>
      <c r="N40" s="112"/>
      <c r="O40" s="112"/>
      <c r="P40" s="113" t="s">
        <v>49</v>
      </c>
      <c r="Q40" s="112"/>
      <c r="R40" s="112"/>
      <c r="S40" s="112"/>
      <c r="T40" s="113"/>
      <c r="U40" s="112"/>
      <c r="V40" s="112"/>
      <c r="W40" s="112"/>
      <c r="X40" s="113"/>
      <c r="Y40" s="113" t="s">
        <v>49</v>
      </c>
      <c r="Z40" s="112"/>
      <c r="AA40" s="112"/>
      <c r="AB40" s="112"/>
      <c r="AC40" s="112"/>
      <c r="AD40" s="113"/>
      <c r="AE40" s="113"/>
      <c r="AF40" s="113"/>
      <c r="AG40" s="113"/>
      <c r="AH40" s="113"/>
      <c r="AI40" s="112"/>
      <c r="AJ40" s="88"/>
      <c r="AK40" s="9">
        <f t="shared" si="3"/>
        <v>0</v>
      </c>
      <c r="AL40" s="9">
        <f t="shared" si="4"/>
        <v>3</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02">
        <v>2.358104020007E12</v>
      </c>
      <c r="C41" s="83" t="s">
        <v>521</v>
      </c>
      <c r="D41" s="84" t="s">
        <v>100</v>
      </c>
      <c r="E41" s="113"/>
      <c r="F41" s="113" t="s">
        <v>49</v>
      </c>
      <c r="G41" s="112"/>
      <c r="H41" s="112"/>
      <c r="I41" s="112"/>
      <c r="J41" s="112"/>
      <c r="K41" s="112"/>
      <c r="L41" s="112"/>
      <c r="M41" s="112"/>
      <c r="N41" s="112"/>
      <c r="O41" s="112"/>
      <c r="P41" s="113" t="s">
        <v>49</v>
      </c>
      <c r="Q41" s="112"/>
      <c r="R41" s="112"/>
      <c r="S41" s="112"/>
      <c r="T41" s="112"/>
      <c r="U41" s="112"/>
      <c r="V41" s="112"/>
      <c r="W41" s="112"/>
      <c r="X41" s="112"/>
      <c r="Y41" s="112"/>
      <c r="Z41" s="112"/>
      <c r="AA41" s="112"/>
      <c r="AB41" s="112"/>
      <c r="AC41" s="112"/>
      <c r="AD41" s="112"/>
      <c r="AE41" s="112"/>
      <c r="AF41" s="112"/>
      <c r="AG41" s="113"/>
      <c r="AH41" s="112"/>
      <c r="AI41" s="112"/>
      <c r="AJ41" s="88"/>
      <c r="AK41" s="9">
        <f t="shared" si="3"/>
        <v>0</v>
      </c>
      <c r="AL41" s="9">
        <f t="shared" si="4"/>
        <v>2</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71">
        <v>2.358104020013E12</v>
      </c>
      <c r="C42" s="175" t="s">
        <v>522</v>
      </c>
      <c r="D42" s="181" t="s">
        <v>100</v>
      </c>
      <c r="E42" s="85"/>
      <c r="F42" s="87" t="s">
        <v>48</v>
      </c>
      <c r="G42" s="85"/>
      <c r="H42" s="87"/>
      <c r="I42" s="85"/>
      <c r="J42" s="85"/>
      <c r="K42" s="87" t="s">
        <v>49</v>
      </c>
      <c r="L42" s="85"/>
      <c r="M42" s="85"/>
      <c r="N42" s="85"/>
      <c r="O42" s="85"/>
      <c r="P42" s="86"/>
      <c r="Q42" s="87"/>
      <c r="R42" s="85"/>
      <c r="S42" s="85"/>
      <c r="T42" s="87"/>
      <c r="U42" s="85"/>
      <c r="V42" s="85"/>
      <c r="W42" s="87" t="s">
        <v>48</v>
      </c>
      <c r="X42" s="85"/>
      <c r="Y42" s="87" t="s">
        <v>49</v>
      </c>
      <c r="Z42" s="87"/>
      <c r="AA42" s="85"/>
      <c r="AB42" s="85"/>
      <c r="AC42" s="85"/>
      <c r="AD42" s="85"/>
      <c r="AE42" s="85"/>
      <c r="AF42" s="85"/>
      <c r="AG42" s="85"/>
      <c r="AH42" s="85"/>
      <c r="AI42" s="85"/>
      <c r="AJ42" s="88"/>
      <c r="AK42" s="9">
        <f t="shared" si="3"/>
        <v>2</v>
      </c>
      <c r="AL42" s="9">
        <f t="shared" si="4"/>
        <v>2</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77">
        <v>2.358104020027E12</v>
      </c>
      <c r="C43" s="178" t="s">
        <v>523</v>
      </c>
      <c r="D43" s="179" t="s">
        <v>100</v>
      </c>
      <c r="E43" s="85"/>
      <c r="F43" s="85"/>
      <c r="G43" s="85"/>
      <c r="H43" s="85"/>
      <c r="I43" s="85"/>
      <c r="J43" s="85"/>
      <c r="K43" s="85"/>
      <c r="L43" s="85"/>
      <c r="M43" s="85"/>
      <c r="N43" s="85"/>
      <c r="O43" s="85"/>
      <c r="P43" s="86"/>
      <c r="Q43" s="85"/>
      <c r="R43" s="87" t="s">
        <v>48</v>
      </c>
      <c r="S43" s="85"/>
      <c r="T43" s="85"/>
      <c r="U43" s="85"/>
      <c r="V43" s="85"/>
      <c r="W43" s="85"/>
      <c r="X43" s="85"/>
      <c r="Y43" s="85"/>
      <c r="Z43" s="87"/>
      <c r="AA43" s="85"/>
      <c r="AB43" s="85"/>
      <c r="AC43" s="85"/>
      <c r="AD43" s="85"/>
      <c r="AE43" s="85"/>
      <c r="AF43" s="85"/>
      <c r="AG43" s="85"/>
      <c r="AH43" s="85"/>
      <c r="AI43" s="85"/>
      <c r="AJ43" s="88"/>
      <c r="AK43" s="9">
        <f t="shared" si="3"/>
        <v>1</v>
      </c>
      <c r="AL43" s="9">
        <f t="shared" si="4"/>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77">
        <v>2.358104020075E12</v>
      </c>
      <c r="C44" s="178" t="s">
        <v>524</v>
      </c>
      <c r="D44" s="179" t="s">
        <v>185</v>
      </c>
      <c r="E44" s="87"/>
      <c r="F44" s="85"/>
      <c r="G44" s="85"/>
      <c r="H44" s="87"/>
      <c r="I44" s="85"/>
      <c r="J44" s="87"/>
      <c r="K44" s="85"/>
      <c r="L44" s="87"/>
      <c r="M44" s="85"/>
      <c r="N44" s="85"/>
      <c r="O44" s="87"/>
      <c r="P44" s="86"/>
      <c r="Q44" s="87"/>
      <c r="R44" s="85"/>
      <c r="S44" s="87"/>
      <c r="T44" s="85"/>
      <c r="U44" s="85"/>
      <c r="V44" s="87"/>
      <c r="W44" s="87"/>
      <c r="X44" s="87"/>
      <c r="Y44" s="85"/>
      <c r="Z44" s="85"/>
      <c r="AA44" s="87"/>
      <c r="AB44" s="87"/>
      <c r="AC44" s="87"/>
      <c r="AD44" s="87"/>
      <c r="AE44" s="87"/>
      <c r="AF44" s="85"/>
      <c r="AG44" s="87"/>
      <c r="AH44" s="85"/>
      <c r="AI44" s="85"/>
      <c r="AJ44" s="88"/>
      <c r="AK44" s="9">
        <f t="shared" si="3"/>
        <v>0</v>
      </c>
      <c r="AL44" s="9">
        <f t="shared" si="4"/>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77">
        <v>2.354802150011E12</v>
      </c>
      <c r="C45" s="178" t="s">
        <v>525</v>
      </c>
      <c r="D45" s="179" t="s">
        <v>417</v>
      </c>
      <c r="E45" s="85"/>
      <c r="F45" s="87" t="s">
        <v>48</v>
      </c>
      <c r="G45" s="85"/>
      <c r="H45" s="85"/>
      <c r="I45" s="87" t="s">
        <v>48</v>
      </c>
      <c r="J45" s="85"/>
      <c r="K45" s="85"/>
      <c r="L45" s="85"/>
      <c r="M45" s="85"/>
      <c r="N45" s="87"/>
      <c r="O45" s="85"/>
      <c r="P45" s="103" t="s">
        <v>49</v>
      </c>
      <c r="Q45" s="85"/>
      <c r="R45" s="87" t="s">
        <v>48</v>
      </c>
      <c r="S45" s="85"/>
      <c r="T45" s="87"/>
      <c r="U45" s="87"/>
      <c r="V45" s="85"/>
      <c r="W45" s="87"/>
      <c r="X45" s="85"/>
      <c r="Y45" s="85"/>
      <c r="Z45" s="85"/>
      <c r="AA45" s="85"/>
      <c r="AB45" s="85"/>
      <c r="AC45" s="85"/>
      <c r="AD45" s="87"/>
      <c r="AE45" s="85"/>
      <c r="AF45" s="85"/>
      <c r="AG45" s="85"/>
      <c r="AH45" s="85"/>
      <c r="AI45" s="85"/>
      <c r="AJ45" s="88"/>
      <c r="AK45" s="9">
        <f t="shared" si="3"/>
        <v>3</v>
      </c>
      <c r="AL45" s="9">
        <f t="shared" si="4"/>
        <v>1</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c r="AK46" s="9">
        <f t="shared" si="3"/>
        <v>0</v>
      </c>
      <c r="AL46" s="9">
        <f t="shared" si="4"/>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5"/>
      <c r="C47" s="156"/>
      <c r="D47" s="157"/>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c r="AK47" s="9">
        <f t="shared" si="3"/>
        <v>0</v>
      </c>
      <c r="AL47" s="9">
        <f t="shared" si="4"/>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5"/>
      <c r="C48" s="156"/>
      <c r="D48" s="157"/>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c r="AK48" s="9">
        <f t="shared" si="3"/>
        <v>0</v>
      </c>
      <c r="AL48" s="9">
        <f t="shared" si="4"/>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c r="AK49" s="9">
        <f t="shared" si="3"/>
        <v>0</v>
      </c>
      <c r="AL49" s="9">
        <f t="shared" si="4"/>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ref="AJ50:AJ59" si="5">COUNTIF(E50:AI50,"K")+2*COUNTIF(E50:AI50,"2K")+COUNTIF(E50:AI50,"TK")+COUNTIF(E50:AI50,"KT")+COUNTIF(E50:AI50,"PK")+COUNTIF(E50:AI50,"KP")+2*COUNTIF(E50:AI50,"K2")</f>
        <v>0</v>
      </c>
      <c r="AK50" s="9">
        <f t="shared" si="3"/>
        <v>0</v>
      </c>
      <c r="AL50" s="9">
        <f t="shared" si="4"/>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5"/>
        <v>0</v>
      </c>
      <c r="AK51" s="9">
        <f t="shared" si="3"/>
        <v>0</v>
      </c>
      <c r="AL51" s="9">
        <f t="shared" si="4"/>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5"/>
      <c r="C52" s="156"/>
      <c r="D52" s="157"/>
      <c r="E52" s="85"/>
      <c r="F52" s="85"/>
      <c r="G52" s="85"/>
      <c r="H52" s="85"/>
      <c r="I52" s="85"/>
      <c r="J52" s="85"/>
      <c r="K52" s="85"/>
      <c r="L52" s="85"/>
      <c r="M52" s="85"/>
      <c r="N52" s="85"/>
      <c r="O52" s="85"/>
      <c r="P52" s="86"/>
      <c r="Q52" s="85"/>
      <c r="R52" s="85"/>
      <c r="S52" s="85"/>
      <c r="T52" s="85"/>
      <c r="U52" s="85"/>
      <c r="V52" s="85"/>
      <c r="W52" s="85"/>
      <c r="X52" s="85"/>
      <c r="Y52" s="85"/>
      <c r="Z52" s="85"/>
      <c r="AA52" s="85"/>
      <c r="AB52" s="85"/>
      <c r="AC52" s="85"/>
      <c r="AD52" s="85"/>
      <c r="AE52" s="85"/>
      <c r="AF52" s="85"/>
      <c r="AG52" s="85"/>
      <c r="AH52" s="85"/>
      <c r="AI52" s="85"/>
      <c r="AJ52" s="88">
        <f t="shared" si="5"/>
        <v>0</v>
      </c>
      <c r="AK52" s="9">
        <f t="shared" si="3"/>
        <v>0</v>
      </c>
      <c r="AL52" s="9">
        <f t="shared" si="4"/>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5"/>
      <c r="C53" s="156"/>
      <c r="D53" s="157"/>
      <c r="E53" s="85"/>
      <c r="F53" s="85"/>
      <c r="G53" s="85"/>
      <c r="H53" s="85"/>
      <c r="I53" s="85"/>
      <c r="J53" s="85"/>
      <c r="K53" s="85"/>
      <c r="L53" s="85"/>
      <c r="M53" s="85"/>
      <c r="N53" s="85"/>
      <c r="O53" s="85"/>
      <c r="P53" s="86"/>
      <c r="Q53" s="85"/>
      <c r="R53" s="85"/>
      <c r="S53" s="85"/>
      <c r="T53" s="85"/>
      <c r="U53" s="85"/>
      <c r="V53" s="85"/>
      <c r="W53" s="85"/>
      <c r="X53" s="85"/>
      <c r="Y53" s="85"/>
      <c r="Z53" s="85"/>
      <c r="AA53" s="85"/>
      <c r="AB53" s="85"/>
      <c r="AC53" s="85"/>
      <c r="AD53" s="85"/>
      <c r="AE53" s="85"/>
      <c r="AF53" s="85"/>
      <c r="AG53" s="85"/>
      <c r="AH53" s="85"/>
      <c r="AI53" s="85"/>
      <c r="AJ53" s="88">
        <f t="shared" si="5"/>
        <v>0</v>
      </c>
      <c r="AK53" s="9">
        <f t="shared" si="3"/>
        <v>0</v>
      </c>
      <c r="AL53" s="9">
        <f t="shared" si="4"/>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5"/>
      <c r="C54" s="156"/>
      <c r="D54" s="157"/>
      <c r="E54" s="85"/>
      <c r="F54" s="85"/>
      <c r="G54" s="85"/>
      <c r="H54" s="85"/>
      <c r="I54" s="85"/>
      <c r="J54" s="85"/>
      <c r="K54" s="85"/>
      <c r="L54" s="85"/>
      <c r="M54" s="85"/>
      <c r="N54" s="85"/>
      <c r="O54" s="85"/>
      <c r="P54" s="86"/>
      <c r="Q54" s="85"/>
      <c r="R54" s="85"/>
      <c r="S54" s="85"/>
      <c r="T54" s="85"/>
      <c r="U54" s="85"/>
      <c r="V54" s="85"/>
      <c r="W54" s="85"/>
      <c r="X54" s="85"/>
      <c r="Y54" s="85"/>
      <c r="Z54" s="85"/>
      <c r="AA54" s="85"/>
      <c r="AB54" s="85"/>
      <c r="AC54" s="85"/>
      <c r="AD54" s="85"/>
      <c r="AE54" s="85"/>
      <c r="AF54" s="85"/>
      <c r="AG54" s="85"/>
      <c r="AH54" s="85"/>
      <c r="AI54" s="85"/>
      <c r="AJ54" s="88">
        <f t="shared" si="5"/>
        <v>0</v>
      </c>
      <c r="AK54" s="9">
        <f t="shared" si="3"/>
        <v>0</v>
      </c>
      <c r="AL54" s="9">
        <f t="shared" si="4"/>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5"/>
      <c r="C55" s="156"/>
      <c r="D55" s="157"/>
      <c r="E55" s="85"/>
      <c r="F55" s="85"/>
      <c r="G55" s="85"/>
      <c r="H55" s="85"/>
      <c r="I55" s="85"/>
      <c r="J55" s="85"/>
      <c r="K55" s="85"/>
      <c r="L55" s="85"/>
      <c r="M55" s="85"/>
      <c r="N55" s="85"/>
      <c r="O55" s="85"/>
      <c r="P55" s="86"/>
      <c r="Q55" s="85"/>
      <c r="R55" s="85"/>
      <c r="S55" s="85"/>
      <c r="T55" s="85"/>
      <c r="U55" s="85"/>
      <c r="V55" s="85"/>
      <c r="W55" s="85"/>
      <c r="X55" s="85"/>
      <c r="Y55" s="85"/>
      <c r="Z55" s="85"/>
      <c r="AA55" s="85"/>
      <c r="AB55" s="85"/>
      <c r="AC55" s="85"/>
      <c r="AD55" s="85"/>
      <c r="AE55" s="85"/>
      <c r="AF55" s="85"/>
      <c r="AG55" s="85"/>
      <c r="AH55" s="85"/>
      <c r="AI55" s="85"/>
      <c r="AJ55" s="88">
        <f t="shared" si="5"/>
        <v>0</v>
      </c>
      <c r="AK55" s="9">
        <f t="shared" si="3"/>
        <v>0</v>
      </c>
      <c r="AL55" s="9">
        <f t="shared" si="4"/>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5"/>
      <c r="C56" s="156"/>
      <c r="D56" s="157"/>
      <c r="E56" s="85"/>
      <c r="F56" s="85"/>
      <c r="G56" s="85"/>
      <c r="H56" s="85"/>
      <c r="I56" s="85"/>
      <c r="J56" s="85"/>
      <c r="K56" s="85"/>
      <c r="L56" s="85"/>
      <c r="M56" s="85"/>
      <c r="N56" s="85"/>
      <c r="O56" s="85"/>
      <c r="P56" s="86"/>
      <c r="Q56" s="85"/>
      <c r="R56" s="85"/>
      <c r="S56" s="85"/>
      <c r="T56" s="85"/>
      <c r="U56" s="85"/>
      <c r="V56" s="85"/>
      <c r="W56" s="85"/>
      <c r="X56" s="85"/>
      <c r="Y56" s="85"/>
      <c r="Z56" s="85"/>
      <c r="AA56" s="85"/>
      <c r="AB56" s="85"/>
      <c r="AC56" s="85"/>
      <c r="AD56" s="85"/>
      <c r="AE56" s="85"/>
      <c r="AF56" s="85"/>
      <c r="AG56" s="85"/>
      <c r="AH56" s="85"/>
      <c r="AI56" s="85"/>
      <c r="AJ56" s="88">
        <f t="shared" si="5"/>
        <v>0</v>
      </c>
      <c r="AK56" s="9">
        <f t="shared" si="3"/>
        <v>0</v>
      </c>
      <c r="AL56" s="9">
        <f t="shared" si="4"/>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5"/>
      <c r="C57" s="156"/>
      <c r="D57" s="157"/>
      <c r="E57" s="85"/>
      <c r="F57" s="85"/>
      <c r="G57" s="85"/>
      <c r="H57" s="85"/>
      <c r="I57" s="85"/>
      <c r="J57" s="85"/>
      <c r="K57" s="85"/>
      <c r="L57" s="85"/>
      <c r="M57" s="85"/>
      <c r="N57" s="85"/>
      <c r="O57" s="85"/>
      <c r="P57" s="86"/>
      <c r="Q57" s="85"/>
      <c r="R57" s="85"/>
      <c r="S57" s="85"/>
      <c r="T57" s="85"/>
      <c r="U57" s="85"/>
      <c r="V57" s="85"/>
      <c r="W57" s="85"/>
      <c r="X57" s="85"/>
      <c r="Y57" s="85"/>
      <c r="Z57" s="85"/>
      <c r="AA57" s="85"/>
      <c r="AB57" s="85"/>
      <c r="AC57" s="85"/>
      <c r="AD57" s="85"/>
      <c r="AE57" s="85"/>
      <c r="AF57" s="85"/>
      <c r="AG57" s="85"/>
      <c r="AH57" s="85"/>
      <c r="AI57" s="85"/>
      <c r="AJ57" s="88">
        <f t="shared" si="5"/>
        <v>0</v>
      </c>
      <c r="AK57" s="9">
        <f t="shared" si="3"/>
        <v>0</v>
      </c>
      <c r="AL57" s="9">
        <f t="shared" si="4"/>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5"/>
      <c r="C58" s="156"/>
      <c r="D58" s="157"/>
      <c r="E58" s="85"/>
      <c r="F58" s="85"/>
      <c r="G58" s="85"/>
      <c r="H58" s="85"/>
      <c r="I58" s="85"/>
      <c r="J58" s="85"/>
      <c r="K58" s="85"/>
      <c r="L58" s="85"/>
      <c r="M58" s="85"/>
      <c r="N58" s="85"/>
      <c r="O58" s="85"/>
      <c r="P58" s="86"/>
      <c r="Q58" s="85"/>
      <c r="R58" s="85"/>
      <c r="S58" s="85"/>
      <c r="T58" s="85"/>
      <c r="U58" s="85"/>
      <c r="V58" s="85"/>
      <c r="W58" s="85"/>
      <c r="X58" s="85"/>
      <c r="Y58" s="85"/>
      <c r="Z58" s="85"/>
      <c r="AA58" s="85"/>
      <c r="AB58" s="85"/>
      <c r="AC58" s="85"/>
      <c r="AD58" s="85"/>
      <c r="AE58" s="85"/>
      <c r="AF58" s="85"/>
      <c r="AG58" s="85"/>
      <c r="AH58" s="85"/>
      <c r="AI58" s="85"/>
      <c r="AJ58" s="88">
        <f t="shared" si="5"/>
        <v>0</v>
      </c>
      <c r="AK58" s="9">
        <f t="shared" si="3"/>
        <v>0</v>
      </c>
      <c r="AL58" s="9">
        <f t="shared" si="4"/>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5"/>
      <c r="C59" s="156"/>
      <c r="D59" s="157"/>
      <c r="E59" s="85"/>
      <c r="F59" s="85"/>
      <c r="G59" s="85"/>
      <c r="H59" s="85"/>
      <c r="I59" s="85"/>
      <c r="J59" s="85"/>
      <c r="K59" s="85"/>
      <c r="L59" s="85"/>
      <c r="M59" s="85"/>
      <c r="N59" s="85"/>
      <c r="O59" s="85"/>
      <c r="P59" s="86"/>
      <c r="Q59" s="85"/>
      <c r="R59" s="85"/>
      <c r="S59" s="85"/>
      <c r="T59" s="85"/>
      <c r="U59" s="85"/>
      <c r="V59" s="85"/>
      <c r="W59" s="85"/>
      <c r="X59" s="85"/>
      <c r="Y59" s="85"/>
      <c r="Z59" s="85"/>
      <c r="AA59" s="85"/>
      <c r="AB59" s="85"/>
      <c r="AC59" s="85"/>
      <c r="AD59" s="85"/>
      <c r="AE59" s="85"/>
      <c r="AF59" s="85"/>
      <c r="AG59" s="85"/>
      <c r="AH59" s="85"/>
      <c r="AI59" s="85"/>
      <c r="AJ59" s="88">
        <f t="shared" si="5"/>
        <v>0</v>
      </c>
      <c r="AK59" s="9">
        <f t="shared" si="3"/>
        <v>0</v>
      </c>
      <c r="AL59" s="9">
        <f t="shared" si="4"/>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17" t="s">
        <v>105</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0</v>
      </c>
      <c r="AK60" s="88">
        <f t="shared" si="6"/>
        <v>20</v>
      </c>
      <c r="AL60" s="88">
        <f t="shared" si="6"/>
        <v>20</v>
      </c>
      <c r="AM60" s="88" t="s">
        <v>106</v>
      </c>
      <c r="AN60" s="88" t="s">
        <v>107</v>
      </c>
      <c r="AO60" s="88" t="s">
        <v>108</v>
      </c>
      <c r="AP60" s="64"/>
      <c r="AQ60" s="64"/>
      <c r="AR60" s="76"/>
      <c r="AS60" s="76"/>
      <c r="AT60" s="76"/>
      <c r="AU60" s="76"/>
      <c r="AV60" s="76"/>
      <c r="AW60" s="76"/>
      <c r="AX60" s="76"/>
      <c r="AY60" s="76"/>
      <c r="AZ60" s="76"/>
      <c r="BA60" s="76"/>
      <c r="BB60" s="76"/>
      <c r="BC60" s="76"/>
      <c r="BD60" s="76"/>
      <c r="BE60" s="76"/>
      <c r="BF60" s="76"/>
    </row>
    <row r="61" ht="21.0" customHeight="1">
      <c r="A61" s="118" t="s">
        <v>109</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19"/>
      <c r="B62" s="119"/>
      <c r="C62" s="120"/>
      <c r="E62" s="65"/>
      <c r="F62" s="65"/>
      <c r="G62" s="65"/>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20"/>
      <c r="D63" s="65"/>
      <c r="E63" s="65"/>
      <c r="F63" s="65"/>
      <c r="G63" s="65"/>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20"/>
      <c r="D64" s="65"/>
      <c r="E64" s="65"/>
      <c r="F64" s="65"/>
      <c r="G64" s="65"/>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20"/>
      <c r="E65" s="65"/>
      <c r="F65" s="65"/>
      <c r="G65" s="65"/>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2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20"/>
      <c r="F67" s="65"/>
      <c r="G67" s="65"/>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20"/>
      <c r="E68" s="65"/>
      <c r="F68" s="65"/>
      <c r="G68" s="65"/>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H8 S27">
    <cfRule type="expression" dxfId="1" priority="1">
      <formula>IF(I$6="CN",1,0)</formula>
    </cfRule>
  </conditionalFormatting>
  <conditionalFormatting sqref="H8 S27">
    <cfRule type="expression" dxfId="0" priority="2">
      <formula>IF(I$6="CN",1,0)</formula>
    </cfRule>
  </conditionalFormatting>
  <conditionalFormatting sqref="E6:E44 F6:G59 H6 I6:I44 J6:J59 K6:L44 M6:N59 O6:P6 Q6:AI59">
    <cfRule type="expression" dxfId="0" priority="3">
      <formula>IF(E$6="CN",1,0)</formula>
    </cfRule>
  </conditionalFormatting>
  <conditionalFormatting sqref="E6:G59 H6 I6:N59 O6:P6 Q6:AI59">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526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2.358104020043E12</v>
      </c>
      <c r="C7" s="83" t="s">
        <v>527</v>
      </c>
      <c r="D7" s="186" t="s">
        <v>51</v>
      </c>
      <c r="E7" s="85"/>
      <c r="F7" s="87"/>
      <c r="G7" s="85"/>
      <c r="H7" s="87"/>
      <c r="I7" s="87" t="s">
        <v>47</v>
      </c>
      <c r="J7" s="85"/>
      <c r="K7" s="85"/>
      <c r="L7" s="87"/>
      <c r="M7" s="87"/>
      <c r="N7" s="85"/>
      <c r="O7" s="87"/>
      <c r="P7" s="103" t="s">
        <v>49</v>
      </c>
      <c r="Q7" s="87" t="s">
        <v>47</v>
      </c>
      <c r="R7" s="87" t="s">
        <v>47</v>
      </c>
      <c r="S7" s="87"/>
      <c r="T7" s="87"/>
      <c r="U7" s="85"/>
      <c r="V7" s="85"/>
      <c r="W7" s="87" t="s">
        <v>47</v>
      </c>
      <c r="X7" s="87" t="s">
        <v>47</v>
      </c>
      <c r="Y7" s="87" t="s">
        <v>47</v>
      </c>
      <c r="Z7" s="85"/>
      <c r="AA7" s="85"/>
      <c r="AB7" s="85"/>
      <c r="AC7" s="85"/>
      <c r="AD7" s="87"/>
      <c r="AE7" s="87"/>
      <c r="AF7" s="85"/>
      <c r="AG7" s="87"/>
      <c r="AH7" s="85"/>
      <c r="AI7" s="85"/>
      <c r="AJ7" s="88">
        <f t="shared" ref="AJ7:AJ51" si="3">COUNTIF(E7:AI7,"K")+2*COUNTIF(E7:AI7,"2K")+COUNTIF(E7:AI7,"TK")+COUNTIF(E7:AI7,"KT")+COUNTIF(E7:AI7,"PK")+COUNTIF(E7:AI7,"KP")+2*COUNTIF(E7:AI7,"K2")</f>
        <v>6</v>
      </c>
      <c r="AK7" s="9">
        <f t="shared" ref="AK7:AK51" si="4">COUNTIF(F7:AJ7,"P")+2*COUNTIF(F7:AJ7,"2P")+COUNTIF(F7:AJ7,"TP")+COUNTIF(F7:AJ7,"PT")+COUNTIF(F7:AJ7,"PK")+COUNTIF(F7:AJ7,"KP")+2*COUNTIF(F7:AJ7,"P2")</f>
        <v>0</v>
      </c>
      <c r="AL7" s="9">
        <f t="shared" ref="AL7:AL51" si="5">COUNTIF(E7:AI7,"T")+2*COUNTIF(E7:AI7,"2T")+2*COUNTIF(E7:AI7,"T2")+COUNTIF(E7:AI7,"PT")+COUNTIF(E7:AI7,"TP")+COUNTIF(E7:AI7,"TK")+COUNTIF(E7:AI7,"KT")</f>
        <v>1</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2.358104020053E12</v>
      </c>
      <c r="C8" s="83" t="s">
        <v>528</v>
      </c>
      <c r="D8" s="186" t="s">
        <v>51</v>
      </c>
      <c r="E8" s="85"/>
      <c r="F8" s="85"/>
      <c r="G8" s="85"/>
      <c r="H8" s="85"/>
      <c r="I8" s="87"/>
      <c r="J8" s="85"/>
      <c r="K8" s="87"/>
      <c r="L8" s="85"/>
      <c r="M8" s="87"/>
      <c r="N8" s="87"/>
      <c r="O8" s="85"/>
      <c r="P8" s="86"/>
      <c r="Q8" s="85"/>
      <c r="R8" s="85"/>
      <c r="S8" s="85"/>
      <c r="T8" s="87"/>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187">
        <v>3.0</v>
      </c>
      <c r="B9" s="185">
        <v>2.358104020067E12</v>
      </c>
      <c r="C9" s="159" t="s">
        <v>529</v>
      </c>
      <c r="D9" s="188" t="s">
        <v>51</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88">
        <f t="shared" si="4"/>
        <v>0</v>
      </c>
      <c r="AL9" s="88">
        <f t="shared" si="5"/>
        <v>0</v>
      </c>
      <c r="AM9" s="189"/>
      <c r="AN9" s="189"/>
      <c r="AO9" s="190"/>
      <c r="AP9" s="191"/>
      <c r="AQ9" s="191"/>
      <c r="AR9" s="191"/>
      <c r="AS9" s="192" t="s">
        <v>530</v>
      </c>
      <c r="AT9" s="191"/>
      <c r="AU9" s="191"/>
      <c r="AV9" s="191"/>
      <c r="AW9" s="191"/>
      <c r="AX9" s="191"/>
      <c r="AY9" s="191"/>
      <c r="AZ9" s="191"/>
      <c r="BA9" s="191"/>
      <c r="BB9" s="191"/>
      <c r="BC9" s="191"/>
      <c r="BD9" s="191"/>
      <c r="BE9" s="191"/>
      <c r="BF9" s="191"/>
    </row>
    <row r="10" ht="21.0" customHeight="1">
      <c r="A10" s="81">
        <v>4.0</v>
      </c>
      <c r="B10" s="102">
        <v>2.358104020039E12</v>
      </c>
      <c r="C10" s="83" t="s">
        <v>102</v>
      </c>
      <c r="D10" s="186" t="s">
        <v>287</v>
      </c>
      <c r="E10" s="87"/>
      <c r="F10" s="85"/>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2.358104020044E12</v>
      </c>
      <c r="C11" s="83" t="s">
        <v>352</v>
      </c>
      <c r="D11" s="186" t="s">
        <v>531</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2.358104020038E12</v>
      </c>
      <c r="C12" s="83" t="s">
        <v>532</v>
      </c>
      <c r="D12" s="186" t="s">
        <v>117</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2.358104020063E12</v>
      </c>
      <c r="C13" s="83" t="s">
        <v>533</v>
      </c>
      <c r="D13" s="186" t="s">
        <v>61</v>
      </c>
      <c r="E13" s="85"/>
      <c r="F13" s="85"/>
      <c r="G13" s="85"/>
      <c r="H13" s="85"/>
      <c r="I13" s="85"/>
      <c r="J13" s="85"/>
      <c r="K13" s="87" t="s">
        <v>47</v>
      </c>
      <c r="L13" s="87"/>
      <c r="M13" s="85"/>
      <c r="N13" s="85"/>
      <c r="O13" s="85"/>
      <c r="P13" s="86"/>
      <c r="Q13" s="87" t="s">
        <v>49</v>
      </c>
      <c r="R13" s="87" t="s">
        <v>49</v>
      </c>
      <c r="S13" s="85"/>
      <c r="T13" s="85"/>
      <c r="U13" s="85"/>
      <c r="V13" s="85"/>
      <c r="W13" s="87" t="s">
        <v>49</v>
      </c>
      <c r="X13" s="85"/>
      <c r="Y13" s="85"/>
      <c r="Z13" s="85"/>
      <c r="AA13" s="85"/>
      <c r="AB13" s="85"/>
      <c r="AC13" s="85"/>
      <c r="AD13" s="85"/>
      <c r="AE13" s="87"/>
      <c r="AF13" s="85"/>
      <c r="AG13" s="87"/>
      <c r="AH13" s="85"/>
      <c r="AI13" s="85"/>
      <c r="AJ13" s="88">
        <f t="shared" si="3"/>
        <v>1</v>
      </c>
      <c r="AK13" s="9">
        <f t="shared" si="4"/>
        <v>0</v>
      </c>
      <c r="AL13" s="9">
        <f t="shared" si="5"/>
        <v>3</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2.358104020042E12</v>
      </c>
      <c r="C14" s="83" t="s">
        <v>534</v>
      </c>
      <c r="D14" s="186" t="s">
        <v>61</v>
      </c>
      <c r="E14" s="85"/>
      <c r="F14" s="85"/>
      <c r="G14" s="85"/>
      <c r="H14" s="85"/>
      <c r="I14" s="85"/>
      <c r="J14" s="85"/>
      <c r="K14" s="87" t="s">
        <v>48</v>
      </c>
      <c r="L14" s="87"/>
      <c r="M14" s="85"/>
      <c r="N14" s="85"/>
      <c r="O14" s="85"/>
      <c r="P14" s="103"/>
      <c r="Q14" s="85"/>
      <c r="R14" s="87" t="s">
        <v>49</v>
      </c>
      <c r="S14" s="85"/>
      <c r="T14" s="87"/>
      <c r="U14" s="85"/>
      <c r="V14" s="85"/>
      <c r="W14" s="85"/>
      <c r="X14" s="87" t="s">
        <v>49</v>
      </c>
      <c r="Y14" s="85"/>
      <c r="Z14" s="85"/>
      <c r="AA14" s="85"/>
      <c r="AB14" s="85"/>
      <c r="AC14" s="85"/>
      <c r="AD14" s="85"/>
      <c r="AE14" s="87"/>
      <c r="AF14" s="85"/>
      <c r="AG14" s="85"/>
      <c r="AH14" s="85"/>
      <c r="AI14" s="85"/>
      <c r="AJ14" s="88">
        <f t="shared" si="3"/>
        <v>0</v>
      </c>
      <c r="AK14" s="9">
        <f t="shared" si="4"/>
        <v>1</v>
      </c>
      <c r="AL14" s="9">
        <f t="shared" si="5"/>
        <v>2</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2.358104020055E12</v>
      </c>
      <c r="C15" s="83" t="s">
        <v>260</v>
      </c>
      <c r="D15" s="186" t="s">
        <v>450</v>
      </c>
      <c r="E15" s="85"/>
      <c r="F15" s="87"/>
      <c r="G15" s="85"/>
      <c r="H15" s="87"/>
      <c r="I15" s="87" t="s">
        <v>47</v>
      </c>
      <c r="J15" s="85"/>
      <c r="K15" s="87" t="s">
        <v>47</v>
      </c>
      <c r="L15" s="87"/>
      <c r="M15" s="87"/>
      <c r="N15" s="85"/>
      <c r="O15" s="87"/>
      <c r="P15" s="86"/>
      <c r="Q15" s="85"/>
      <c r="R15" s="85"/>
      <c r="S15" s="87"/>
      <c r="T15" s="87"/>
      <c r="U15" s="85"/>
      <c r="V15" s="85"/>
      <c r="W15" s="85"/>
      <c r="X15" s="85"/>
      <c r="Y15" s="85"/>
      <c r="Z15" s="85"/>
      <c r="AA15" s="85"/>
      <c r="AB15" s="87"/>
      <c r="AC15" s="85"/>
      <c r="AD15" s="85"/>
      <c r="AE15" s="87"/>
      <c r="AF15" s="85"/>
      <c r="AG15" s="87"/>
      <c r="AH15" s="85"/>
      <c r="AI15" s="85"/>
      <c r="AJ15" s="88">
        <f t="shared" si="3"/>
        <v>2</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2.358104020045E12</v>
      </c>
      <c r="C16" s="83" t="s">
        <v>535</v>
      </c>
      <c r="D16" s="186" t="s">
        <v>536</v>
      </c>
      <c r="E16" s="87"/>
      <c r="F16" s="87"/>
      <c r="G16" s="85"/>
      <c r="H16" s="87"/>
      <c r="I16" s="87" t="s">
        <v>48</v>
      </c>
      <c r="J16" s="85"/>
      <c r="K16" s="85"/>
      <c r="L16" s="87"/>
      <c r="M16" s="87"/>
      <c r="N16" s="85"/>
      <c r="O16" s="87"/>
      <c r="P16" s="86"/>
      <c r="Q16" s="87"/>
      <c r="R16" s="87" t="s">
        <v>49</v>
      </c>
      <c r="S16" s="87"/>
      <c r="T16" s="87"/>
      <c r="U16" s="87"/>
      <c r="V16" s="85"/>
      <c r="W16" s="87" t="s">
        <v>47</v>
      </c>
      <c r="X16" s="85"/>
      <c r="Y16" s="87" t="s">
        <v>47</v>
      </c>
      <c r="Z16" s="85"/>
      <c r="AA16" s="85"/>
      <c r="AB16" s="87"/>
      <c r="AC16" s="85"/>
      <c r="AD16" s="85"/>
      <c r="AE16" s="87"/>
      <c r="AF16" s="87"/>
      <c r="AG16" s="85"/>
      <c r="AH16" s="85"/>
      <c r="AI16" s="85"/>
      <c r="AJ16" s="88">
        <f t="shared" si="3"/>
        <v>2</v>
      </c>
      <c r="AK16" s="9">
        <f t="shared" si="4"/>
        <v>1</v>
      </c>
      <c r="AL16" s="9">
        <f t="shared" si="5"/>
        <v>1</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2.358104020052E12</v>
      </c>
      <c r="C17" s="83" t="s">
        <v>537</v>
      </c>
      <c r="D17" s="186" t="s">
        <v>252</v>
      </c>
      <c r="E17" s="85"/>
      <c r="F17" s="85"/>
      <c r="G17" s="85"/>
      <c r="H17" s="85"/>
      <c r="I17" s="85"/>
      <c r="J17" s="85"/>
      <c r="K17" s="85"/>
      <c r="L17" s="85"/>
      <c r="M17" s="85"/>
      <c r="N17" s="85"/>
      <c r="O17" s="85"/>
      <c r="P17" s="103"/>
      <c r="Q17" s="85"/>
      <c r="R17" s="85"/>
      <c r="S17" s="85"/>
      <c r="T17" s="87"/>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187">
        <v>12.0</v>
      </c>
      <c r="B18" s="185">
        <v>2.358104020065E12</v>
      </c>
      <c r="C18" s="159" t="s">
        <v>538</v>
      </c>
      <c r="D18" s="188" t="s">
        <v>539</v>
      </c>
      <c r="E18" s="85"/>
      <c r="F18" s="85"/>
      <c r="G18" s="85"/>
      <c r="H18" s="85"/>
      <c r="I18" s="85"/>
      <c r="J18" s="85"/>
      <c r="K18" s="85"/>
      <c r="L18" s="85"/>
      <c r="M18" s="85"/>
      <c r="N18" s="85"/>
      <c r="O18" s="85"/>
      <c r="P18" s="86"/>
      <c r="Q18" s="85"/>
      <c r="R18" s="85"/>
      <c r="S18" s="85"/>
      <c r="T18" s="85"/>
      <c r="U18" s="87"/>
      <c r="V18" s="85"/>
      <c r="W18" s="85"/>
      <c r="X18" s="85"/>
      <c r="Y18" s="85"/>
      <c r="Z18" s="85"/>
      <c r="AA18" s="85"/>
      <c r="AB18" s="85"/>
      <c r="AC18" s="85"/>
      <c r="AD18" s="85"/>
      <c r="AE18" s="85"/>
      <c r="AF18" s="85"/>
      <c r="AG18" s="87"/>
      <c r="AH18" s="85"/>
      <c r="AI18" s="85"/>
      <c r="AJ18" s="88">
        <f t="shared" si="3"/>
        <v>0</v>
      </c>
      <c r="AK18" s="88">
        <f t="shared" si="4"/>
        <v>0</v>
      </c>
      <c r="AL18" s="88">
        <f t="shared" si="5"/>
        <v>0</v>
      </c>
      <c r="AM18" s="189"/>
      <c r="AN18" s="189"/>
      <c r="AO18" s="190"/>
      <c r="AP18" s="191"/>
      <c r="AQ18" s="191"/>
      <c r="AR18" s="191"/>
      <c r="AS18" s="192" t="s">
        <v>530</v>
      </c>
      <c r="AT18" s="191"/>
      <c r="AU18" s="191"/>
      <c r="AV18" s="191"/>
      <c r="AW18" s="191"/>
      <c r="AX18" s="191"/>
      <c r="AY18" s="191"/>
      <c r="AZ18" s="191"/>
      <c r="BA18" s="191"/>
      <c r="BB18" s="191"/>
      <c r="BC18" s="191"/>
      <c r="BD18" s="191"/>
      <c r="BE18" s="191"/>
      <c r="BF18" s="191"/>
    </row>
    <row r="19" ht="21.0" customHeight="1">
      <c r="A19" s="81">
        <v>13.0</v>
      </c>
      <c r="B19" s="102">
        <v>2.358104020071E12</v>
      </c>
      <c r="C19" s="83" t="s">
        <v>540</v>
      </c>
      <c r="D19" s="186" t="s">
        <v>332</v>
      </c>
      <c r="E19" s="85"/>
      <c r="F19" s="85"/>
      <c r="G19" s="85"/>
      <c r="H19" s="85"/>
      <c r="I19" s="85"/>
      <c r="J19" s="87"/>
      <c r="K19" s="87" t="s">
        <v>47</v>
      </c>
      <c r="L19" s="87"/>
      <c r="M19" s="85"/>
      <c r="N19" s="85"/>
      <c r="O19" s="87"/>
      <c r="P19" s="103" t="s">
        <v>47</v>
      </c>
      <c r="Q19" s="87" t="s">
        <v>47</v>
      </c>
      <c r="R19" s="87" t="s">
        <v>47</v>
      </c>
      <c r="S19" s="85"/>
      <c r="T19" s="85"/>
      <c r="U19" s="85"/>
      <c r="V19" s="85"/>
      <c r="W19" s="87" t="s">
        <v>49</v>
      </c>
      <c r="X19" s="87" t="s">
        <v>47</v>
      </c>
      <c r="Y19" s="87" t="s">
        <v>47</v>
      </c>
      <c r="Z19" s="85"/>
      <c r="AA19" s="85"/>
      <c r="AB19" s="85"/>
      <c r="AC19" s="85"/>
      <c r="AD19" s="85"/>
      <c r="AE19" s="85"/>
      <c r="AF19" s="85"/>
      <c r="AG19" s="87"/>
      <c r="AH19" s="85"/>
      <c r="AI19" s="85"/>
      <c r="AJ19" s="88">
        <f t="shared" si="3"/>
        <v>6</v>
      </c>
      <c r="AK19" s="9">
        <f t="shared" si="4"/>
        <v>0</v>
      </c>
      <c r="AL19" s="9">
        <f t="shared" si="5"/>
        <v>1</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2.358104020054E12</v>
      </c>
      <c r="C20" s="83" t="s">
        <v>541</v>
      </c>
      <c r="D20" s="186" t="s">
        <v>542</v>
      </c>
      <c r="E20" s="85"/>
      <c r="F20" s="85"/>
      <c r="G20" s="85"/>
      <c r="H20" s="85"/>
      <c r="I20" s="85"/>
      <c r="J20" s="85"/>
      <c r="K20" s="85"/>
      <c r="L20" s="87"/>
      <c r="M20" s="87"/>
      <c r="N20" s="85"/>
      <c r="O20" s="85"/>
      <c r="P20" s="86"/>
      <c r="Q20" s="85"/>
      <c r="R20" s="85"/>
      <c r="S20" s="85"/>
      <c r="T20" s="87"/>
      <c r="U20" s="85"/>
      <c r="V20" s="87"/>
      <c r="W20" s="85"/>
      <c r="X20" s="85"/>
      <c r="Y20" s="85"/>
      <c r="Z20" s="85"/>
      <c r="AA20" s="85"/>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2.358104020057E12</v>
      </c>
      <c r="C21" s="83" t="s">
        <v>372</v>
      </c>
      <c r="D21" s="186" t="s">
        <v>259</v>
      </c>
      <c r="E21" s="85"/>
      <c r="F21" s="87"/>
      <c r="G21" s="85"/>
      <c r="H21" s="85"/>
      <c r="I21" s="87" t="s">
        <v>47</v>
      </c>
      <c r="J21" s="85"/>
      <c r="K21" s="85"/>
      <c r="L21" s="85"/>
      <c r="M21" s="87"/>
      <c r="N21" s="85"/>
      <c r="O21" s="85"/>
      <c r="P21" s="103"/>
      <c r="Q21" s="87" t="s">
        <v>47</v>
      </c>
      <c r="R21" s="85"/>
      <c r="S21" s="85"/>
      <c r="T21" s="87"/>
      <c r="U21" s="85"/>
      <c r="V21" s="85"/>
      <c r="W21" s="85"/>
      <c r="X21" s="87"/>
      <c r="Y21" s="85"/>
      <c r="Z21" s="85"/>
      <c r="AA21" s="85"/>
      <c r="AB21" s="85"/>
      <c r="AC21" s="85"/>
      <c r="AD21" s="85"/>
      <c r="AE21" s="87"/>
      <c r="AF21" s="85"/>
      <c r="AG21" s="85"/>
      <c r="AH21" s="85"/>
      <c r="AI21" s="85"/>
      <c r="AJ21" s="88">
        <f t="shared" si="3"/>
        <v>2</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2.358104020064E12</v>
      </c>
      <c r="C22" s="83" t="s">
        <v>543</v>
      </c>
      <c r="D22" s="186" t="s">
        <v>69</v>
      </c>
      <c r="E22" s="85"/>
      <c r="F22" s="85"/>
      <c r="G22" s="85"/>
      <c r="H22" s="85"/>
      <c r="I22" s="85"/>
      <c r="J22" s="85"/>
      <c r="K22" s="85"/>
      <c r="L22" s="85"/>
      <c r="M22" s="85"/>
      <c r="N22" s="85"/>
      <c r="O22" s="85"/>
      <c r="P22" s="86"/>
      <c r="Q22" s="85"/>
      <c r="R22" s="87"/>
      <c r="S22" s="85"/>
      <c r="T22" s="85"/>
      <c r="U22" s="85"/>
      <c r="V22" s="85"/>
      <c r="W22" s="87" t="s">
        <v>367</v>
      </c>
      <c r="X22" s="85"/>
      <c r="Y22" s="85"/>
      <c r="Z22" s="85"/>
      <c r="AA22" s="85"/>
      <c r="AB22" s="87"/>
      <c r="AC22" s="85"/>
      <c r="AD22" s="85"/>
      <c r="AE22" s="85"/>
      <c r="AF22" s="85"/>
      <c r="AG22" s="87"/>
      <c r="AH22" s="85"/>
      <c r="AI22" s="85"/>
      <c r="AJ22" s="88">
        <f t="shared" si="3"/>
        <v>0</v>
      </c>
      <c r="AK22" s="9">
        <f t="shared" si="4"/>
        <v>1</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2.358104020049E12</v>
      </c>
      <c r="C23" s="83" t="s">
        <v>544</v>
      </c>
      <c r="D23" s="186" t="s">
        <v>75</v>
      </c>
      <c r="E23" s="85"/>
      <c r="F23" s="87"/>
      <c r="G23" s="85"/>
      <c r="H23" s="85"/>
      <c r="I23" s="87" t="s">
        <v>47</v>
      </c>
      <c r="J23" s="85"/>
      <c r="K23" s="87" t="s">
        <v>47</v>
      </c>
      <c r="L23" s="87"/>
      <c r="M23" s="87"/>
      <c r="N23" s="85"/>
      <c r="O23" s="87"/>
      <c r="P23" s="86"/>
      <c r="Q23" s="85"/>
      <c r="R23" s="85"/>
      <c r="S23" s="87"/>
      <c r="T23" s="85"/>
      <c r="U23" s="85"/>
      <c r="V23" s="85"/>
      <c r="W23" s="85"/>
      <c r="X23" s="85"/>
      <c r="Y23" s="85"/>
      <c r="Z23" s="85"/>
      <c r="AA23" s="85"/>
      <c r="AB23" s="85"/>
      <c r="AC23" s="85"/>
      <c r="AD23" s="85"/>
      <c r="AE23" s="87"/>
      <c r="AF23" s="85"/>
      <c r="AG23" s="87"/>
      <c r="AH23" s="85"/>
      <c r="AI23" s="85"/>
      <c r="AJ23" s="88">
        <f t="shared" si="3"/>
        <v>2</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187">
        <v>18.0</v>
      </c>
      <c r="B24" s="185">
        <v>2.358104020072E12</v>
      </c>
      <c r="C24" s="159" t="s">
        <v>545</v>
      </c>
      <c r="D24" s="188" t="s">
        <v>132</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88">
        <f t="shared" si="4"/>
        <v>0</v>
      </c>
      <c r="AL24" s="88">
        <f t="shared" si="5"/>
        <v>0</v>
      </c>
      <c r="AM24" s="189"/>
      <c r="AN24" s="189"/>
      <c r="AO24" s="190"/>
      <c r="AP24" s="191"/>
      <c r="AQ24" s="191"/>
      <c r="AR24" s="191"/>
      <c r="AS24" s="192" t="s">
        <v>530</v>
      </c>
      <c r="AT24" s="191"/>
      <c r="AU24" s="191"/>
      <c r="AV24" s="191"/>
      <c r="AW24" s="191"/>
      <c r="AX24" s="191"/>
      <c r="AY24" s="191"/>
      <c r="AZ24" s="191"/>
      <c r="BA24" s="191"/>
      <c r="BB24" s="191"/>
      <c r="BC24" s="191"/>
      <c r="BD24" s="191"/>
      <c r="BE24" s="191"/>
      <c r="BF24" s="191"/>
    </row>
    <row r="25" ht="21.0" customHeight="1">
      <c r="A25" s="81">
        <v>19.0</v>
      </c>
      <c r="B25" s="102">
        <v>2.358104020073E12</v>
      </c>
      <c r="C25" s="83" t="s">
        <v>546</v>
      </c>
      <c r="D25" s="186" t="s">
        <v>86</v>
      </c>
      <c r="E25" s="87"/>
      <c r="F25" s="85"/>
      <c r="G25" s="85"/>
      <c r="H25" s="85"/>
      <c r="I25" s="87"/>
      <c r="J25" s="85"/>
      <c r="K25" s="85"/>
      <c r="L25" s="85"/>
      <c r="M25" s="87"/>
      <c r="N25" s="85"/>
      <c r="O25" s="85"/>
      <c r="P25" s="86"/>
      <c r="Q25" s="85"/>
      <c r="R25" s="85"/>
      <c r="S25" s="105"/>
      <c r="T25" s="85"/>
      <c r="U25" s="87"/>
      <c r="V25" s="85"/>
      <c r="W25" s="85"/>
      <c r="X25" s="87" t="s">
        <v>49</v>
      </c>
      <c r="Y25" s="87"/>
      <c r="Z25" s="85"/>
      <c r="AA25" s="85"/>
      <c r="AB25" s="85"/>
      <c r="AC25" s="85"/>
      <c r="AD25" s="85"/>
      <c r="AE25" s="85"/>
      <c r="AF25" s="85"/>
      <c r="AG25" s="85"/>
      <c r="AH25" s="85"/>
      <c r="AI25" s="85"/>
      <c r="AJ25" s="88">
        <f t="shared" si="3"/>
        <v>0</v>
      </c>
      <c r="AK25" s="9">
        <f t="shared" si="4"/>
        <v>0</v>
      </c>
      <c r="AL25" s="9">
        <f t="shared" si="5"/>
        <v>1</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2.358104020051E12</v>
      </c>
      <c r="C26" s="83" t="s">
        <v>547</v>
      </c>
      <c r="D26" s="186" t="s">
        <v>140</v>
      </c>
      <c r="E26" s="85"/>
      <c r="F26" s="85"/>
      <c r="G26" s="85"/>
      <c r="H26" s="85"/>
      <c r="I26" s="85"/>
      <c r="J26" s="85"/>
      <c r="K26" s="85"/>
      <c r="L26" s="85"/>
      <c r="M26" s="85"/>
      <c r="N26" s="85"/>
      <c r="O26" s="85"/>
      <c r="P26" s="86"/>
      <c r="Q26" s="85"/>
      <c r="R26" s="87" t="s">
        <v>49</v>
      </c>
      <c r="S26" s="106"/>
      <c r="T26" s="126"/>
      <c r="U26" s="107"/>
      <c r="V26" s="107"/>
      <c r="W26" s="107"/>
      <c r="X26" s="107"/>
      <c r="Y26" s="107"/>
      <c r="Z26" s="107"/>
      <c r="AA26" s="107"/>
      <c r="AB26" s="107"/>
      <c r="AC26" s="107"/>
      <c r="AD26" s="107"/>
      <c r="AE26" s="107"/>
      <c r="AF26" s="107"/>
      <c r="AG26" s="107"/>
      <c r="AH26" s="107"/>
      <c r="AI26" s="107"/>
      <c r="AJ26" s="88">
        <f t="shared" si="3"/>
        <v>0</v>
      </c>
      <c r="AK26" s="9">
        <f t="shared" si="4"/>
        <v>0</v>
      </c>
      <c r="AL26" s="9">
        <f t="shared" si="5"/>
        <v>1</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2.358104020058E12</v>
      </c>
      <c r="C27" s="83" t="s">
        <v>548</v>
      </c>
      <c r="D27" s="186" t="s">
        <v>140</v>
      </c>
      <c r="E27" s="85"/>
      <c r="F27" s="85"/>
      <c r="G27" s="85"/>
      <c r="H27" s="85"/>
      <c r="I27" s="85"/>
      <c r="J27" s="85"/>
      <c r="K27" s="85"/>
      <c r="L27" s="85"/>
      <c r="M27" s="85"/>
      <c r="N27" s="85"/>
      <c r="O27" s="85"/>
      <c r="P27" s="86"/>
      <c r="Q27" s="85"/>
      <c r="R27" s="105"/>
      <c r="S27" s="108"/>
      <c r="T27" s="85"/>
      <c r="U27" s="85"/>
      <c r="V27" s="107"/>
      <c r="W27" s="107"/>
      <c r="X27" s="107"/>
      <c r="Y27" s="107"/>
      <c r="Z27" s="107"/>
      <c r="AA27" s="107"/>
      <c r="AB27" s="107"/>
      <c r="AC27" s="107"/>
      <c r="AD27" s="107"/>
      <c r="AE27" s="126"/>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2.358104020068E12</v>
      </c>
      <c r="C28" s="83" t="s">
        <v>487</v>
      </c>
      <c r="D28" s="186" t="s">
        <v>142</v>
      </c>
      <c r="E28" s="85"/>
      <c r="F28" s="87"/>
      <c r="G28" s="85"/>
      <c r="H28" s="87"/>
      <c r="I28" s="85"/>
      <c r="J28" s="85"/>
      <c r="K28" s="87" t="s">
        <v>48</v>
      </c>
      <c r="L28" s="87"/>
      <c r="M28" s="87"/>
      <c r="N28" s="85"/>
      <c r="O28" s="85"/>
      <c r="P28" s="103" t="s">
        <v>47</v>
      </c>
      <c r="Q28" s="87"/>
      <c r="R28" s="87" t="s">
        <v>49</v>
      </c>
      <c r="S28" s="109"/>
      <c r="T28" s="110"/>
      <c r="U28" s="109"/>
      <c r="V28" s="109"/>
      <c r="W28" s="109"/>
      <c r="X28" s="110" t="s">
        <v>49</v>
      </c>
      <c r="Y28" s="109"/>
      <c r="Z28" s="109"/>
      <c r="AA28" s="109"/>
      <c r="AB28" s="109"/>
      <c r="AC28" s="109"/>
      <c r="AD28" s="110"/>
      <c r="AE28" s="109"/>
      <c r="AF28" s="109"/>
      <c r="AG28" s="109"/>
      <c r="AH28" s="109"/>
      <c r="AI28" s="109"/>
      <c r="AJ28" s="88">
        <f t="shared" si="3"/>
        <v>1</v>
      </c>
      <c r="AK28" s="9">
        <f t="shared" si="4"/>
        <v>1</v>
      </c>
      <c r="AL28" s="9">
        <f t="shared" si="5"/>
        <v>2</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v>2.358104020074E12</v>
      </c>
      <c r="C29" s="83" t="s">
        <v>549</v>
      </c>
      <c r="D29" s="186" t="s">
        <v>92</v>
      </c>
      <c r="E29" s="85"/>
      <c r="F29" s="87"/>
      <c r="G29" s="85"/>
      <c r="H29" s="85"/>
      <c r="I29" s="85"/>
      <c r="J29" s="85"/>
      <c r="K29" s="87" t="s">
        <v>47</v>
      </c>
      <c r="L29" s="87"/>
      <c r="M29" s="85"/>
      <c r="N29" s="85"/>
      <c r="O29" s="85"/>
      <c r="P29" s="103" t="s">
        <v>47</v>
      </c>
      <c r="Q29" s="87" t="s">
        <v>47</v>
      </c>
      <c r="R29" s="87" t="s">
        <v>47</v>
      </c>
      <c r="S29" s="85"/>
      <c r="T29" s="87"/>
      <c r="U29" s="85"/>
      <c r="V29" s="85"/>
      <c r="W29" s="87" t="s">
        <v>47</v>
      </c>
      <c r="X29" s="87" t="s">
        <v>47</v>
      </c>
      <c r="Y29" s="87" t="s">
        <v>47</v>
      </c>
      <c r="Z29" s="85"/>
      <c r="AA29" s="85"/>
      <c r="AB29" s="85"/>
      <c r="AC29" s="85"/>
      <c r="AD29" s="85"/>
      <c r="AE29" s="85"/>
      <c r="AF29" s="85"/>
      <c r="AG29" s="87"/>
      <c r="AH29" s="85"/>
      <c r="AI29" s="85"/>
      <c r="AJ29" s="88">
        <f t="shared" si="3"/>
        <v>7</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v>2.35810402005E12</v>
      </c>
      <c r="C30" s="83" t="s">
        <v>511</v>
      </c>
      <c r="D30" s="186" t="s">
        <v>92</v>
      </c>
      <c r="E30" s="85"/>
      <c r="F30" s="85"/>
      <c r="G30" s="87"/>
      <c r="H30" s="85"/>
      <c r="I30" s="85"/>
      <c r="J30" s="85"/>
      <c r="K30" s="85"/>
      <c r="L30" s="87"/>
      <c r="M30" s="85"/>
      <c r="N30" s="87"/>
      <c r="O30" s="85"/>
      <c r="P30" s="103"/>
      <c r="Q30" s="87"/>
      <c r="R30" s="85"/>
      <c r="S30" s="87"/>
      <c r="T30" s="87"/>
      <c r="U30" s="87"/>
      <c r="V30" s="87"/>
      <c r="W30" s="85"/>
      <c r="X30" s="87" t="s">
        <v>49</v>
      </c>
      <c r="Y30" s="87"/>
      <c r="Z30" s="85"/>
      <c r="AA30" s="85"/>
      <c r="AB30" s="87"/>
      <c r="AC30" s="87"/>
      <c r="AD30" s="85"/>
      <c r="AE30" s="87"/>
      <c r="AF30" s="85"/>
      <c r="AG30" s="85"/>
      <c r="AH30" s="85"/>
      <c r="AI30" s="85"/>
      <c r="AJ30" s="88">
        <f t="shared" si="3"/>
        <v>0</v>
      </c>
      <c r="AK30" s="9">
        <f t="shared" si="4"/>
        <v>0</v>
      </c>
      <c r="AL30" s="9">
        <f t="shared" si="5"/>
        <v>1</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v>2.358104020061E12</v>
      </c>
      <c r="C31" s="83" t="s">
        <v>550</v>
      </c>
      <c r="D31" s="186" t="s">
        <v>288</v>
      </c>
      <c r="E31" s="85"/>
      <c r="F31" s="85"/>
      <c r="G31" s="87"/>
      <c r="H31" s="85"/>
      <c r="I31" s="85"/>
      <c r="J31" s="85"/>
      <c r="K31" s="85"/>
      <c r="L31" s="85"/>
      <c r="M31" s="85"/>
      <c r="N31" s="85"/>
      <c r="O31" s="85"/>
      <c r="P31" s="103"/>
      <c r="Q31" s="87" t="s">
        <v>49</v>
      </c>
      <c r="R31" s="87" t="s">
        <v>49</v>
      </c>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2</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02">
        <v>2.358104020056E12</v>
      </c>
      <c r="C32" s="83" t="s">
        <v>551</v>
      </c>
      <c r="D32" s="186" t="s">
        <v>94</v>
      </c>
      <c r="E32" s="85"/>
      <c r="F32" s="85"/>
      <c r="G32" s="85"/>
      <c r="H32" s="85"/>
      <c r="I32" s="87" t="s">
        <v>47</v>
      </c>
      <c r="J32" s="85"/>
      <c r="K32" s="87" t="s">
        <v>47</v>
      </c>
      <c r="L32" s="87"/>
      <c r="M32" s="85"/>
      <c r="N32" s="85"/>
      <c r="O32" s="87"/>
      <c r="P32" s="86"/>
      <c r="Q32" s="85"/>
      <c r="R32" s="85"/>
      <c r="S32" s="87"/>
      <c r="T32" s="87"/>
      <c r="U32" s="85"/>
      <c r="V32" s="85"/>
      <c r="W32" s="85"/>
      <c r="X32" s="85"/>
      <c r="Y32" s="85"/>
      <c r="Z32" s="85"/>
      <c r="AA32" s="85"/>
      <c r="AB32" s="85"/>
      <c r="AC32" s="85"/>
      <c r="AD32" s="87"/>
      <c r="AE32" s="85"/>
      <c r="AF32" s="85"/>
      <c r="AG32" s="85"/>
      <c r="AH32" s="85"/>
      <c r="AI32" s="85"/>
      <c r="AJ32" s="88">
        <f t="shared" si="3"/>
        <v>2</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2.358104020041E12</v>
      </c>
      <c r="C33" s="83" t="s">
        <v>552</v>
      </c>
      <c r="D33" s="186" t="s">
        <v>94</v>
      </c>
      <c r="E33" s="85"/>
      <c r="F33" s="85"/>
      <c r="G33" s="85"/>
      <c r="H33" s="85"/>
      <c r="I33" s="85"/>
      <c r="J33" s="85"/>
      <c r="K33" s="87" t="s">
        <v>47</v>
      </c>
      <c r="L33" s="85"/>
      <c r="M33" s="85"/>
      <c r="N33" s="85"/>
      <c r="O33" s="85"/>
      <c r="P33" s="103" t="s">
        <v>48</v>
      </c>
      <c r="Q33" s="87"/>
      <c r="R33" s="85"/>
      <c r="S33" s="85"/>
      <c r="T33" s="85"/>
      <c r="U33" s="85"/>
      <c r="V33" s="85"/>
      <c r="W33" s="87" t="s">
        <v>47</v>
      </c>
      <c r="X33" s="87" t="s">
        <v>47</v>
      </c>
      <c r="Y33" s="85"/>
      <c r="Z33" s="85"/>
      <c r="AA33" s="85"/>
      <c r="AB33" s="85"/>
      <c r="AC33" s="85"/>
      <c r="AD33" s="85"/>
      <c r="AE33" s="87"/>
      <c r="AF33" s="85"/>
      <c r="AG33" s="85"/>
      <c r="AH33" s="85"/>
      <c r="AI33" s="85"/>
      <c r="AJ33" s="88">
        <f t="shared" si="3"/>
        <v>3</v>
      </c>
      <c r="AK33" s="9">
        <f t="shared" si="4"/>
        <v>1</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02">
        <v>2.358104020069E12</v>
      </c>
      <c r="C34" s="83" t="s">
        <v>553</v>
      </c>
      <c r="D34" s="186" t="s">
        <v>147</v>
      </c>
      <c r="E34" s="85"/>
      <c r="F34" s="85"/>
      <c r="G34" s="85"/>
      <c r="H34" s="85"/>
      <c r="I34" s="85"/>
      <c r="J34" s="85"/>
      <c r="K34" s="85"/>
      <c r="L34" s="87"/>
      <c r="M34" s="85"/>
      <c r="N34" s="85"/>
      <c r="O34" s="87"/>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71">
        <v>2.358104020062E12</v>
      </c>
      <c r="C35" s="175" t="s">
        <v>554</v>
      </c>
      <c r="D35" s="193" t="s">
        <v>230</v>
      </c>
      <c r="E35" s="85"/>
      <c r="F35" s="87"/>
      <c r="G35" s="87"/>
      <c r="H35" s="85"/>
      <c r="I35" s="85"/>
      <c r="J35" s="85"/>
      <c r="K35" s="85"/>
      <c r="L35" s="87"/>
      <c r="M35" s="87"/>
      <c r="N35" s="87"/>
      <c r="O35" s="85"/>
      <c r="P35" s="86"/>
      <c r="Q35" s="87"/>
      <c r="R35" s="87"/>
      <c r="S35" s="85"/>
      <c r="T35" s="87"/>
      <c r="U35" s="87"/>
      <c r="V35" s="87"/>
      <c r="W35" s="87" t="s">
        <v>48</v>
      </c>
      <c r="X35" s="87"/>
      <c r="Y35" s="87"/>
      <c r="Z35" s="85"/>
      <c r="AA35" s="85"/>
      <c r="AB35" s="85"/>
      <c r="AC35" s="87"/>
      <c r="AD35" s="85"/>
      <c r="AE35" s="87"/>
      <c r="AF35" s="85"/>
      <c r="AG35" s="85"/>
      <c r="AH35" s="85"/>
      <c r="AI35" s="85"/>
      <c r="AJ35" s="88">
        <f t="shared" si="3"/>
        <v>0</v>
      </c>
      <c r="AK35" s="9">
        <f t="shared" si="4"/>
        <v>1</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71">
        <v>2.35810402007E12</v>
      </c>
      <c r="C36" s="175" t="s">
        <v>148</v>
      </c>
      <c r="D36" s="193" t="s">
        <v>185</v>
      </c>
      <c r="E36" s="85"/>
      <c r="F36" s="85"/>
      <c r="G36" s="85"/>
      <c r="H36" s="85"/>
      <c r="I36" s="87" t="s">
        <v>47</v>
      </c>
      <c r="J36" s="85"/>
      <c r="K36" s="85"/>
      <c r="L36" s="87"/>
      <c r="M36" s="87"/>
      <c r="N36" s="85"/>
      <c r="O36" s="87"/>
      <c r="P36" s="86"/>
      <c r="Q36" s="87" t="s">
        <v>47</v>
      </c>
      <c r="R36" s="85"/>
      <c r="S36" s="87"/>
      <c r="T36" s="85"/>
      <c r="U36" s="85"/>
      <c r="V36" s="85"/>
      <c r="W36" s="87" t="s">
        <v>47</v>
      </c>
      <c r="X36" s="87" t="s">
        <v>47</v>
      </c>
      <c r="Y36" s="87" t="s">
        <v>49</v>
      </c>
      <c r="Z36" s="85"/>
      <c r="AA36" s="85"/>
      <c r="AB36" s="85"/>
      <c r="AC36" s="85"/>
      <c r="AD36" s="85"/>
      <c r="AE36" s="87"/>
      <c r="AF36" s="85"/>
      <c r="AG36" s="87"/>
      <c r="AH36" s="85"/>
      <c r="AI36" s="85"/>
      <c r="AJ36" s="88">
        <f t="shared" si="3"/>
        <v>4</v>
      </c>
      <c r="AK36" s="9">
        <f t="shared" si="4"/>
        <v>0</v>
      </c>
      <c r="AL36" s="9">
        <f t="shared" si="5"/>
        <v>1</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71">
        <v>2.358104020047E12</v>
      </c>
      <c r="C37" s="175" t="s">
        <v>555</v>
      </c>
      <c r="D37" s="193" t="s">
        <v>185</v>
      </c>
      <c r="E37" s="87"/>
      <c r="F37" s="85"/>
      <c r="G37" s="87"/>
      <c r="H37" s="85"/>
      <c r="I37" s="87"/>
      <c r="J37" s="85"/>
      <c r="K37" s="85"/>
      <c r="L37" s="87"/>
      <c r="M37" s="85"/>
      <c r="N37" s="87"/>
      <c r="O37" s="85"/>
      <c r="P37" s="103" t="s">
        <v>49</v>
      </c>
      <c r="Q37" s="87" t="s">
        <v>49</v>
      </c>
      <c r="R37" s="87" t="s">
        <v>49</v>
      </c>
      <c r="S37" s="87"/>
      <c r="T37" s="87"/>
      <c r="U37" s="87"/>
      <c r="V37" s="85"/>
      <c r="W37" s="87" t="s">
        <v>47</v>
      </c>
      <c r="X37" s="85"/>
      <c r="Y37" s="87"/>
      <c r="Z37" s="87"/>
      <c r="AA37" s="85"/>
      <c r="AB37" s="87"/>
      <c r="AC37" s="85"/>
      <c r="AD37" s="85"/>
      <c r="AE37" s="87"/>
      <c r="AF37" s="85"/>
      <c r="AG37" s="85"/>
      <c r="AH37" s="85"/>
      <c r="AI37" s="85"/>
      <c r="AJ37" s="88">
        <f t="shared" si="3"/>
        <v>1</v>
      </c>
      <c r="AK37" s="9">
        <f t="shared" si="4"/>
        <v>0</v>
      </c>
      <c r="AL37" s="9">
        <f t="shared" si="5"/>
        <v>3</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71">
        <v>2.35810402006E12</v>
      </c>
      <c r="C38" s="175" t="s">
        <v>516</v>
      </c>
      <c r="D38" s="193" t="s">
        <v>517</v>
      </c>
      <c r="E38" s="85"/>
      <c r="F38" s="85"/>
      <c r="G38" s="85"/>
      <c r="H38" s="85"/>
      <c r="I38" s="85"/>
      <c r="J38" s="85"/>
      <c r="K38" s="87" t="s">
        <v>48</v>
      </c>
      <c r="L38" s="87"/>
      <c r="M38" s="85"/>
      <c r="N38" s="85"/>
      <c r="O38" s="85"/>
      <c r="P38" s="103" t="s">
        <v>47</v>
      </c>
      <c r="Q38" s="85"/>
      <c r="R38" s="85"/>
      <c r="S38" s="85"/>
      <c r="T38" s="85"/>
      <c r="U38" s="85"/>
      <c r="V38" s="85"/>
      <c r="W38" s="87" t="s">
        <v>49</v>
      </c>
      <c r="X38" s="85"/>
      <c r="Y38" s="85"/>
      <c r="Z38" s="85"/>
      <c r="AA38" s="85"/>
      <c r="AB38" s="85"/>
      <c r="AC38" s="85"/>
      <c r="AD38" s="85"/>
      <c r="AE38" s="85"/>
      <c r="AF38" s="85"/>
      <c r="AG38" s="87"/>
      <c r="AH38" s="85"/>
      <c r="AI38" s="85"/>
      <c r="AJ38" s="88">
        <f t="shared" si="3"/>
        <v>1</v>
      </c>
      <c r="AK38" s="9">
        <f t="shared" si="4"/>
        <v>1</v>
      </c>
      <c r="AL38" s="9">
        <f t="shared" si="5"/>
        <v>1</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71">
        <v>2.358104020046E12</v>
      </c>
      <c r="C39" s="175" t="s">
        <v>556</v>
      </c>
      <c r="D39" s="193" t="s">
        <v>519</v>
      </c>
      <c r="E39" s="87"/>
      <c r="F39" s="85"/>
      <c r="G39" s="85"/>
      <c r="H39" s="87" t="s">
        <v>48</v>
      </c>
      <c r="I39" s="87"/>
      <c r="J39" s="85"/>
      <c r="K39" s="87" t="s">
        <v>48</v>
      </c>
      <c r="L39" s="87"/>
      <c r="M39" s="87"/>
      <c r="N39" s="85"/>
      <c r="O39" s="85"/>
      <c r="P39" s="86"/>
      <c r="Q39" s="85"/>
      <c r="R39" s="85"/>
      <c r="S39" s="85"/>
      <c r="T39" s="85"/>
      <c r="U39" s="85"/>
      <c r="V39" s="85"/>
      <c r="W39" s="85"/>
      <c r="X39" s="85"/>
      <c r="Y39" s="85"/>
      <c r="Z39" s="85"/>
      <c r="AA39" s="85"/>
      <c r="AB39" s="85"/>
      <c r="AC39" s="85"/>
      <c r="AD39" s="85"/>
      <c r="AE39" s="87"/>
      <c r="AF39" s="85"/>
      <c r="AG39" s="85"/>
      <c r="AH39" s="85"/>
      <c r="AI39" s="85"/>
      <c r="AJ39" s="88">
        <f t="shared" si="3"/>
        <v>0</v>
      </c>
      <c r="AK39" s="9">
        <f t="shared" si="4"/>
        <v>2</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71">
        <v>2.358104020066E12</v>
      </c>
      <c r="C40" s="175" t="s">
        <v>557</v>
      </c>
      <c r="D40" s="193" t="s">
        <v>100</v>
      </c>
      <c r="E40" s="85"/>
      <c r="F40" s="87"/>
      <c r="G40" s="87"/>
      <c r="H40" s="87" t="s">
        <v>47</v>
      </c>
      <c r="I40" s="87"/>
      <c r="J40" s="85"/>
      <c r="K40" s="87" t="s">
        <v>47</v>
      </c>
      <c r="L40" s="87"/>
      <c r="M40" s="87"/>
      <c r="N40" s="85"/>
      <c r="O40" s="87"/>
      <c r="P40" s="103" t="s">
        <v>47</v>
      </c>
      <c r="Q40" s="87" t="s">
        <v>47</v>
      </c>
      <c r="R40" s="87" t="s">
        <v>47</v>
      </c>
      <c r="S40" s="87"/>
      <c r="T40" s="87"/>
      <c r="U40" s="85"/>
      <c r="V40" s="85"/>
      <c r="W40" s="87"/>
      <c r="X40" s="87" t="s">
        <v>47</v>
      </c>
      <c r="Y40" s="87" t="s">
        <v>47</v>
      </c>
      <c r="Z40" s="85"/>
      <c r="AA40" s="85"/>
      <c r="AB40" s="85"/>
      <c r="AC40" s="87"/>
      <c r="AD40" s="87"/>
      <c r="AE40" s="87"/>
      <c r="AF40" s="87"/>
      <c r="AG40" s="87"/>
      <c r="AH40" s="85"/>
      <c r="AI40" s="85"/>
      <c r="AJ40" s="88">
        <f t="shared" si="3"/>
        <v>7</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71">
        <v>2.358104020048E12</v>
      </c>
      <c r="C41" s="175" t="s">
        <v>558</v>
      </c>
      <c r="D41" s="193" t="s">
        <v>100</v>
      </c>
      <c r="E41" s="87"/>
      <c r="F41" s="85"/>
      <c r="G41" s="87"/>
      <c r="H41" s="87"/>
      <c r="I41" s="87" t="s">
        <v>47</v>
      </c>
      <c r="J41" s="87"/>
      <c r="K41" s="85"/>
      <c r="L41" s="87"/>
      <c r="M41" s="87"/>
      <c r="N41" s="85"/>
      <c r="O41" s="87"/>
      <c r="P41" s="86"/>
      <c r="Q41" s="87"/>
      <c r="R41" s="87"/>
      <c r="S41" s="87"/>
      <c r="T41" s="85"/>
      <c r="U41" s="87"/>
      <c r="V41" s="87"/>
      <c r="W41" s="87"/>
      <c r="X41" s="87" t="s">
        <v>48</v>
      </c>
      <c r="Y41" s="87"/>
      <c r="Z41" s="85"/>
      <c r="AA41" s="87"/>
      <c r="AB41" s="87"/>
      <c r="AC41" s="87"/>
      <c r="AD41" s="87"/>
      <c r="AE41" s="87"/>
      <c r="AF41" s="87"/>
      <c r="AG41" s="85"/>
      <c r="AH41" s="87"/>
      <c r="AI41" s="85"/>
      <c r="AJ41" s="88">
        <f t="shared" si="3"/>
        <v>1</v>
      </c>
      <c r="AK41" s="9">
        <f t="shared" si="4"/>
        <v>1</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71">
        <v>2.358104020076E12</v>
      </c>
      <c r="C42" s="175" t="s">
        <v>559</v>
      </c>
      <c r="D42" s="193" t="s">
        <v>468</v>
      </c>
      <c r="E42" s="85"/>
      <c r="F42" s="87"/>
      <c r="G42" s="85"/>
      <c r="H42" s="87"/>
      <c r="I42" s="85"/>
      <c r="J42" s="85"/>
      <c r="K42" s="85"/>
      <c r="L42" s="87"/>
      <c r="M42" s="87"/>
      <c r="N42" s="85"/>
      <c r="O42" s="87"/>
      <c r="P42" s="103"/>
      <c r="Q42" s="85"/>
      <c r="R42" s="87"/>
      <c r="S42" s="85"/>
      <c r="T42" s="85"/>
      <c r="U42" s="85"/>
      <c r="V42" s="87"/>
      <c r="W42" s="87"/>
      <c r="X42" s="85"/>
      <c r="Y42" s="87"/>
      <c r="Z42" s="85"/>
      <c r="AA42" s="85"/>
      <c r="AB42" s="85"/>
      <c r="AC42" s="87"/>
      <c r="AD42" s="85"/>
      <c r="AE42" s="85"/>
      <c r="AF42" s="87"/>
      <c r="AG42" s="85"/>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5"/>
      <c r="C43" s="156"/>
      <c r="D43" s="157"/>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55"/>
      <c r="C44" s="156"/>
      <c r="D44" s="157"/>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5"/>
      <c r="C45" s="156"/>
      <c r="D45" s="157"/>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5"/>
      <c r="C47" s="156"/>
      <c r="D47" s="157"/>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5"/>
      <c r="C48" s="156"/>
      <c r="D48" s="157"/>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117" t="s">
        <v>105</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4"/>
      <c r="AJ52" s="88">
        <f t="shared" ref="AJ52:AL52" si="6">SUM(AJ8:AJ51)</f>
        <v>42</v>
      </c>
      <c r="AK52" s="88">
        <f t="shared" si="6"/>
        <v>10</v>
      </c>
      <c r="AL52" s="88">
        <f t="shared" si="6"/>
        <v>19</v>
      </c>
      <c r="AM52" s="88" t="s">
        <v>106</v>
      </c>
      <c r="AN52" s="88" t="s">
        <v>107</v>
      </c>
      <c r="AO52" s="88" t="s">
        <v>108</v>
      </c>
      <c r="AP52" s="64"/>
      <c r="AQ52" s="64"/>
      <c r="AR52" s="76"/>
      <c r="AS52" s="76"/>
      <c r="AT52" s="76"/>
      <c r="AU52" s="76"/>
      <c r="AV52" s="76"/>
      <c r="AW52" s="76"/>
      <c r="AX52" s="76"/>
      <c r="AY52" s="76"/>
      <c r="AZ52" s="76"/>
      <c r="BA52" s="76"/>
      <c r="BB52" s="76"/>
      <c r="BC52" s="76"/>
      <c r="BD52" s="76"/>
      <c r="BE52" s="76"/>
      <c r="BF52" s="76"/>
    </row>
    <row r="53" ht="21.0" customHeight="1">
      <c r="A53" s="118" t="s">
        <v>109</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4"/>
      <c r="AM53" s="88"/>
      <c r="AN53" s="88"/>
      <c r="AO53" s="88"/>
      <c r="AP53" s="64"/>
      <c r="AQ53" s="64"/>
      <c r="AR53" s="76"/>
      <c r="AS53" s="76"/>
      <c r="AT53" s="76"/>
      <c r="AU53" s="76"/>
      <c r="AV53" s="76"/>
      <c r="AW53" s="76"/>
      <c r="AX53" s="76"/>
      <c r="AY53" s="76"/>
      <c r="AZ53" s="76"/>
      <c r="BA53" s="76"/>
      <c r="BB53" s="76"/>
      <c r="BC53" s="76"/>
      <c r="BD53" s="76"/>
      <c r="BE53" s="76"/>
      <c r="BF53" s="76"/>
    </row>
    <row r="54" ht="18.0" customHeight="1">
      <c r="A54" s="119"/>
      <c r="B54" s="119"/>
      <c r="C54" s="120"/>
      <c r="E54" s="65"/>
      <c r="F54" s="65"/>
      <c r="G54" s="65"/>
      <c r="H54" s="121"/>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20"/>
      <c r="D55" s="65"/>
      <c r="E55" s="65"/>
      <c r="F55" s="65"/>
      <c r="G55" s="65"/>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20"/>
      <c r="D56" s="65"/>
      <c r="E56" s="65"/>
      <c r="F56" s="65"/>
      <c r="G56" s="65"/>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20"/>
      <c r="E57" s="65"/>
      <c r="F57" s="65"/>
      <c r="G57" s="65"/>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20"/>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20"/>
      <c r="F59" s="65"/>
      <c r="G59" s="65"/>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120"/>
      <c r="E60" s="65"/>
      <c r="F60" s="65"/>
      <c r="G60" s="65"/>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52:AI52"/>
    <mergeCell ref="A53:AL53"/>
    <mergeCell ref="C54:D54"/>
    <mergeCell ref="C57:D57"/>
    <mergeCell ref="C58:G58"/>
    <mergeCell ref="C59:E59"/>
    <mergeCell ref="C60:D60"/>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51 H6 I6:I44 J6:J51 K6:L44 M6:N51 O6:P6 Q6:AI51">
    <cfRule type="expression" dxfId="0" priority="3">
      <formula>IF(E$6="CN",1,0)</formula>
    </cfRule>
  </conditionalFormatting>
  <conditionalFormatting sqref="E6:G51 H6 I6:N51 O6:P6 Q6:AI5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9.14"/>
    <col customWidth="1" min="4" max="4" width="11.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560</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2.358102050023E12</v>
      </c>
      <c r="C7" s="83" t="s">
        <v>561</v>
      </c>
      <c r="D7" s="139" t="s">
        <v>112</v>
      </c>
      <c r="E7" s="85"/>
      <c r="F7" s="85"/>
      <c r="G7" s="85"/>
      <c r="H7" s="85"/>
      <c r="I7" s="85"/>
      <c r="J7" s="85"/>
      <c r="K7" s="85"/>
      <c r="L7" s="85"/>
      <c r="M7" s="85"/>
      <c r="N7" s="85"/>
      <c r="O7" s="85"/>
      <c r="P7" s="103" t="s">
        <v>48</v>
      </c>
      <c r="Q7" s="85"/>
      <c r="R7" s="85"/>
      <c r="S7" s="85"/>
      <c r="T7" s="85"/>
      <c r="U7" s="85"/>
      <c r="V7" s="87" t="s">
        <v>48</v>
      </c>
      <c r="W7" s="85"/>
      <c r="X7" s="85"/>
      <c r="Y7" s="87"/>
      <c r="Z7" s="85"/>
      <c r="AA7" s="87"/>
      <c r="AB7" s="85"/>
      <c r="AC7" s="85"/>
      <c r="AD7" s="87"/>
      <c r="AE7" s="85"/>
      <c r="AF7" s="85"/>
      <c r="AG7" s="85"/>
      <c r="AH7" s="85"/>
      <c r="AI7" s="85"/>
      <c r="AJ7" s="88">
        <f t="shared" ref="AJ7:AJ46" si="3">COUNTIF(E7:AI7,"K")+2*COUNTIF(E7:AI7,"2K")+COUNTIF(E7:AI7,"TK")+COUNTIF(E7:AI7,"KT")+COUNTIF(E7:AI7,"PK")+COUNTIF(E7:AI7,"KP")+2*COUNTIF(E7:AI7,"K2")</f>
        <v>0</v>
      </c>
      <c r="AK7" s="9">
        <f t="shared" ref="AK7:AK46" si="4">COUNTIF(F7:AJ7,"P")+2*COUNTIF(F7:AJ7,"2P")+COUNTIF(F7:AJ7,"TP")+COUNTIF(F7:AJ7,"PT")+COUNTIF(F7:AJ7,"PK")+COUNTIF(F7:AJ7,"KP")+2*COUNTIF(F7:AJ7,"P2")</f>
        <v>2</v>
      </c>
      <c r="AL7" s="9">
        <f t="shared" ref="AL7:AL46"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2.358102050003E12</v>
      </c>
      <c r="C8" s="83" t="s">
        <v>562</v>
      </c>
      <c r="D8" s="139" t="s">
        <v>563</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2.358102050014E12</v>
      </c>
      <c r="C9" s="83" t="s">
        <v>446</v>
      </c>
      <c r="D9" s="139" t="s">
        <v>564</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2.358102050021E12</v>
      </c>
      <c r="C10" s="83" t="s">
        <v>565</v>
      </c>
      <c r="D10" s="139" t="s">
        <v>566</v>
      </c>
      <c r="E10" s="87"/>
      <c r="F10" s="85"/>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2.358102050002E12</v>
      </c>
      <c r="C11" s="83" t="s">
        <v>567</v>
      </c>
      <c r="D11" s="139" t="s">
        <v>539</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2.358102050028E12</v>
      </c>
      <c r="C12" s="83" t="s">
        <v>568</v>
      </c>
      <c r="D12" s="139" t="s">
        <v>170</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2.358102050017E12</v>
      </c>
      <c r="C13" s="83" t="s">
        <v>569</v>
      </c>
      <c r="D13" s="139" t="s">
        <v>499</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2.358102050004E12</v>
      </c>
      <c r="C14" s="83" t="s">
        <v>570</v>
      </c>
      <c r="D14" s="139" t="s">
        <v>417</v>
      </c>
      <c r="E14" s="85"/>
      <c r="F14" s="85"/>
      <c r="G14" s="85"/>
      <c r="H14" s="85"/>
      <c r="I14" s="87" t="s">
        <v>48</v>
      </c>
      <c r="J14" s="85"/>
      <c r="K14" s="85"/>
      <c r="L14" s="85"/>
      <c r="M14" s="85"/>
      <c r="N14" s="85"/>
      <c r="O14" s="85"/>
      <c r="P14" s="103"/>
      <c r="Q14" s="85"/>
      <c r="R14" s="85"/>
      <c r="S14" s="85"/>
      <c r="T14" s="85"/>
      <c r="U14" s="85"/>
      <c r="V14" s="85"/>
      <c r="W14" s="85"/>
      <c r="X14" s="85"/>
      <c r="Y14" s="85"/>
      <c r="Z14" s="85"/>
      <c r="AA14" s="85"/>
      <c r="AB14" s="85"/>
      <c r="AC14" s="85"/>
      <c r="AD14" s="85"/>
      <c r="AE14" s="85"/>
      <c r="AF14" s="85"/>
      <c r="AG14" s="85"/>
      <c r="AH14" s="85"/>
      <c r="AI14" s="85"/>
      <c r="AJ14" s="88">
        <f t="shared" si="3"/>
        <v>0</v>
      </c>
      <c r="AK14" s="9">
        <f t="shared" si="4"/>
        <v>1</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2.358102050025E12</v>
      </c>
      <c r="C15" s="83" t="s">
        <v>571</v>
      </c>
      <c r="D15" s="139" t="s">
        <v>340</v>
      </c>
      <c r="E15" s="85"/>
      <c r="F15" s="85"/>
      <c r="G15" s="85"/>
      <c r="H15" s="85"/>
      <c r="I15" s="85"/>
      <c r="J15" s="85"/>
      <c r="K15" s="85"/>
      <c r="L15" s="85"/>
      <c r="M15" s="85"/>
      <c r="N15" s="85"/>
      <c r="O15" s="87" t="s">
        <v>48</v>
      </c>
      <c r="P15" s="86"/>
      <c r="Q15" s="85"/>
      <c r="R15" s="85"/>
      <c r="S15" s="85"/>
      <c r="T15" s="85"/>
      <c r="U15" s="85"/>
      <c r="V15" s="85"/>
      <c r="W15" s="85"/>
      <c r="X15" s="85"/>
      <c r="Y15" s="85"/>
      <c r="Z15" s="87"/>
      <c r="AA15" s="85"/>
      <c r="AB15" s="87"/>
      <c r="AC15" s="85"/>
      <c r="AD15" s="85"/>
      <c r="AE15" s="87"/>
      <c r="AF15" s="85"/>
      <c r="AG15" s="87"/>
      <c r="AH15" s="85"/>
      <c r="AI15" s="85"/>
      <c r="AJ15" s="88">
        <f t="shared" si="3"/>
        <v>0</v>
      </c>
      <c r="AK15" s="9">
        <f t="shared" si="4"/>
        <v>1</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41">
        <v>2.358102050022E12</v>
      </c>
      <c r="C16" s="142" t="s">
        <v>572</v>
      </c>
      <c r="D16" s="143" t="s">
        <v>340</v>
      </c>
      <c r="E16" s="87" t="s">
        <v>49</v>
      </c>
      <c r="F16" s="85"/>
      <c r="G16" s="85"/>
      <c r="H16" s="85"/>
      <c r="I16" s="85"/>
      <c r="J16" s="87" t="s">
        <v>49</v>
      </c>
      <c r="K16" s="87" t="s">
        <v>49</v>
      </c>
      <c r="L16" s="85"/>
      <c r="M16" s="85"/>
      <c r="N16" s="85"/>
      <c r="O16" s="85"/>
      <c r="P16" s="86"/>
      <c r="Q16" s="87"/>
      <c r="R16" s="85"/>
      <c r="S16" s="87"/>
      <c r="T16" s="85"/>
      <c r="U16" s="87"/>
      <c r="V16" s="85"/>
      <c r="W16" s="87"/>
      <c r="X16" s="85"/>
      <c r="Y16" s="87"/>
      <c r="Z16" s="87"/>
      <c r="AA16" s="87"/>
      <c r="AB16" s="87"/>
      <c r="AC16" s="85"/>
      <c r="AD16" s="87"/>
      <c r="AE16" s="87"/>
      <c r="AF16" s="87"/>
      <c r="AG16" s="87"/>
      <c r="AH16" s="85"/>
      <c r="AI16" s="85"/>
      <c r="AJ16" s="88">
        <f t="shared" si="3"/>
        <v>0</v>
      </c>
      <c r="AK16" s="9">
        <f t="shared" si="4"/>
        <v>0</v>
      </c>
      <c r="AL16" s="9">
        <f t="shared" si="5"/>
        <v>3</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41">
        <v>2.35810205003E12</v>
      </c>
      <c r="C17" s="142" t="s">
        <v>573</v>
      </c>
      <c r="D17" s="143" t="s">
        <v>239</v>
      </c>
      <c r="E17" s="85"/>
      <c r="F17" s="87"/>
      <c r="G17" s="85"/>
      <c r="H17" s="85"/>
      <c r="I17" s="85"/>
      <c r="J17" s="85"/>
      <c r="K17" s="85"/>
      <c r="L17" s="85"/>
      <c r="M17" s="85"/>
      <c r="N17" s="85"/>
      <c r="O17" s="85"/>
      <c r="P17" s="103"/>
      <c r="Q17" s="85"/>
      <c r="R17" s="85"/>
      <c r="S17" s="85"/>
      <c r="T17" s="85"/>
      <c r="U17" s="85"/>
      <c r="V17" s="85"/>
      <c r="W17" s="85"/>
      <c r="X17" s="85"/>
      <c r="Y17" s="87" t="s">
        <v>49</v>
      </c>
      <c r="Z17" s="85"/>
      <c r="AA17" s="85"/>
      <c r="AB17" s="87"/>
      <c r="AC17" s="85"/>
      <c r="AD17" s="85"/>
      <c r="AE17" s="85"/>
      <c r="AF17" s="85"/>
      <c r="AG17" s="85"/>
      <c r="AH17" s="85"/>
      <c r="AI17" s="85"/>
      <c r="AJ17" s="88">
        <f t="shared" si="3"/>
        <v>0</v>
      </c>
      <c r="AK17" s="9">
        <f t="shared" si="4"/>
        <v>0</v>
      </c>
      <c r="AL17" s="9">
        <f t="shared" si="5"/>
        <v>1</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41">
        <v>2.358102050008E12</v>
      </c>
      <c r="C18" s="142" t="s">
        <v>574</v>
      </c>
      <c r="D18" s="143" t="s">
        <v>575</v>
      </c>
      <c r="E18" s="87" t="s">
        <v>48</v>
      </c>
      <c r="F18" s="85"/>
      <c r="G18" s="87"/>
      <c r="H18" s="85"/>
      <c r="I18" s="85"/>
      <c r="J18" s="85"/>
      <c r="K18" s="85"/>
      <c r="L18" s="85"/>
      <c r="M18" s="85"/>
      <c r="N18" s="87"/>
      <c r="O18" s="85"/>
      <c r="P18" s="86"/>
      <c r="Q18" s="85"/>
      <c r="R18" s="85"/>
      <c r="S18" s="85"/>
      <c r="T18" s="85"/>
      <c r="U18" s="87"/>
      <c r="V18" s="85"/>
      <c r="W18" s="85"/>
      <c r="X18" s="85"/>
      <c r="Y18" s="87" t="s">
        <v>49</v>
      </c>
      <c r="Z18" s="87"/>
      <c r="AA18" s="85"/>
      <c r="AB18" s="85"/>
      <c r="AC18" s="87" t="s">
        <v>48</v>
      </c>
      <c r="AD18" s="85"/>
      <c r="AE18" s="85"/>
      <c r="AF18" s="85"/>
      <c r="AG18" s="87"/>
      <c r="AH18" s="85"/>
      <c r="AI18" s="85"/>
      <c r="AJ18" s="88">
        <f t="shared" si="3"/>
        <v>0</v>
      </c>
      <c r="AK18" s="9">
        <f t="shared" si="4"/>
        <v>1</v>
      </c>
      <c r="AL18" s="9">
        <f t="shared" si="5"/>
        <v>1</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41">
        <v>2.358102050026E12</v>
      </c>
      <c r="C19" s="142" t="s">
        <v>576</v>
      </c>
      <c r="D19" s="143" t="s">
        <v>75</v>
      </c>
      <c r="E19" s="85"/>
      <c r="F19" s="85"/>
      <c r="G19" s="87"/>
      <c r="H19" s="85"/>
      <c r="I19" s="85"/>
      <c r="J19" s="87"/>
      <c r="K19" s="85"/>
      <c r="L19" s="85"/>
      <c r="M19" s="85"/>
      <c r="N19" s="85"/>
      <c r="O19" s="85"/>
      <c r="P19" s="86"/>
      <c r="Q19" s="85"/>
      <c r="R19" s="85"/>
      <c r="S19" s="87" t="s">
        <v>367</v>
      </c>
      <c r="T19" s="85"/>
      <c r="U19" s="85"/>
      <c r="V19" s="85"/>
      <c r="W19" s="85"/>
      <c r="X19" s="85"/>
      <c r="Y19" s="87" t="s">
        <v>49</v>
      </c>
      <c r="Z19" s="85"/>
      <c r="AA19" s="87"/>
      <c r="AB19" s="85"/>
      <c r="AC19" s="85"/>
      <c r="AD19" s="85"/>
      <c r="AE19" s="85"/>
      <c r="AF19" s="85"/>
      <c r="AG19" s="85"/>
      <c r="AH19" s="85"/>
      <c r="AI19" s="85"/>
      <c r="AJ19" s="88">
        <f t="shared" si="3"/>
        <v>0</v>
      </c>
      <c r="AK19" s="9">
        <f t="shared" si="4"/>
        <v>1</v>
      </c>
      <c r="AL19" s="9">
        <f t="shared" si="5"/>
        <v>1</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41">
        <v>2.358102050029E12</v>
      </c>
      <c r="C20" s="142" t="s">
        <v>577</v>
      </c>
      <c r="D20" s="143" t="s">
        <v>578</v>
      </c>
      <c r="E20" s="85"/>
      <c r="F20" s="87"/>
      <c r="G20" s="87"/>
      <c r="H20" s="87" t="s">
        <v>48</v>
      </c>
      <c r="I20" s="85"/>
      <c r="J20" s="85"/>
      <c r="K20" s="85"/>
      <c r="L20" s="85"/>
      <c r="M20" s="85"/>
      <c r="N20" s="85"/>
      <c r="O20" s="85"/>
      <c r="P20" s="86"/>
      <c r="Q20" s="85"/>
      <c r="R20" s="85"/>
      <c r="S20" s="85"/>
      <c r="T20" s="85"/>
      <c r="U20" s="87"/>
      <c r="V20" s="87" t="s">
        <v>48</v>
      </c>
      <c r="W20" s="85"/>
      <c r="X20" s="87" t="s">
        <v>48</v>
      </c>
      <c r="Y20" s="87" t="s">
        <v>48</v>
      </c>
      <c r="Z20" s="85"/>
      <c r="AA20" s="85"/>
      <c r="AB20" s="85"/>
      <c r="AC20" s="85"/>
      <c r="AD20" s="87"/>
      <c r="AE20" s="85"/>
      <c r="AF20" s="87"/>
      <c r="AG20" s="87"/>
      <c r="AH20" s="85"/>
      <c r="AI20" s="85"/>
      <c r="AJ20" s="88">
        <f t="shared" si="3"/>
        <v>0</v>
      </c>
      <c r="AK20" s="9">
        <f t="shared" si="4"/>
        <v>4</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41">
        <v>2.358102050006E12</v>
      </c>
      <c r="C21" s="142" t="s">
        <v>579</v>
      </c>
      <c r="D21" s="163" t="s">
        <v>580</v>
      </c>
      <c r="E21" s="85"/>
      <c r="F21" s="85"/>
      <c r="G21" s="85"/>
      <c r="H21" s="85"/>
      <c r="I21" s="85"/>
      <c r="J21" s="85"/>
      <c r="K21" s="85"/>
      <c r="L21" s="85"/>
      <c r="M21" s="85"/>
      <c r="N21" s="85"/>
      <c r="O21" s="85"/>
      <c r="P21" s="103"/>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41">
        <v>2.35810205002E12</v>
      </c>
      <c r="C22" s="142" t="s">
        <v>581</v>
      </c>
      <c r="D22" s="143" t="s">
        <v>582</v>
      </c>
      <c r="E22" s="85"/>
      <c r="F22" s="85"/>
      <c r="G22" s="85"/>
      <c r="H22" s="85"/>
      <c r="I22" s="85"/>
      <c r="J22" s="87" t="s">
        <v>48</v>
      </c>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1</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41">
        <v>2.358102050018E12</v>
      </c>
      <c r="C23" s="142" t="s">
        <v>583</v>
      </c>
      <c r="D23" s="143" t="s">
        <v>582</v>
      </c>
      <c r="E23" s="85"/>
      <c r="F23" s="85"/>
      <c r="G23" s="85"/>
      <c r="H23" s="85"/>
      <c r="I23" s="85"/>
      <c r="J23" s="85"/>
      <c r="K23" s="85"/>
      <c r="L23" s="85"/>
      <c r="M23" s="85"/>
      <c r="N23" s="85"/>
      <c r="O23" s="85"/>
      <c r="P23" s="103" t="s">
        <v>48</v>
      </c>
      <c r="Q23" s="85"/>
      <c r="R23" s="85"/>
      <c r="S23" s="87" t="s">
        <v>367</v>
      </c>
      <c r="T23" s="85"/>
      <c r="U23" s="85"/>
      <c r="V23" s="85"/>
      <c r="W23" s="85"/>
      <c r="X23" s="85"/>
      <c r="Y23" s="85"/>
      <c r="Z23" s="85"/>
      <c r="AA23" s="85"/>
      <c r="AB23" s="85"/>
      <c r="AC23" s="85"/>
      <c r="AD23" s="85"/>
      <c r="AE23" s="85"/>
      <c r="AF23" s="85"/>
      <c r="AG23" s="85"/>
      <c r="AH23" s="85"/>
      <c r="AI23" s="85"/>
      <c r="AJ23" s="88">
        <f t="shared" si="3"/>
        <v>0</v>
      </c>
      <c r="AK23" s="9">
        <f t="shared" si="4"/>
        <v>2</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41">
        <v>2.358102050007E12</v>
      </c>
      <c r="C24" s="158" t="s">
        <v>192</v>
      </c>
      <c r="D24" s="143" t="s">
        <v>179</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41">
        <v>2.358102050012E12</v>
      </c>
      <c r="C25" s="142" t="s">
        <v>584</v>
      </c>
      <c r="D25" s="143" t="s">
        <v>142</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41">
        <v>2.358102050019E12</v>
      </c>
      <c r="C26" s="142" t="s">
        <v>78</v>
      </c>
      <c r="D26" s="143" t="s">
        <v>468</v>
      </c>
      <c r="E26" s="85"/>
      <c r="F26" s="85"/>
      <c r="G26" s="85"/>
      <c r="H26" s="85"/>
      <c r="I26" s="85"/>
      <c r="J26" s="85"/>
      <c r="K26" s="87" t="s">
        <v>48</v>
      </c>
      <c r="L26" s="85"/>
      <c r="M26" s="85"/>
      <c r="N26" s="85"/>
      <c r="O26" s="85"/>
      <c r="P26" s="86"/>
      <c r="Q26" s="85"/>
      <c r="R26" s="85"/>
      <c r="S26" s="106"/>
      <c r="T26" s="107"/>
      <c r="U26" s="126"/>
      <c r="V26" s="107"/>
      <c r="W26" s="107"/>
      <c r="X26" s="107"/>
      <c r="Y26" s="107"/>
      <c r="Z26" s="107"/>
      <c r="AA26" s="107"/>
      <c r="AB26" s="107"/>
      <c r="AC26" s="126" t="s">
        <v>48</v>
      </c>
      <c r="AD26" s="107"/>
      <c r="AE26" s="107"/>
      <c r="AF26" s="107"/>
      <c r="AG26" s="107"/>
      <c r="AH26" s="107"/>
      <c r="AI26" s="107"/>
      <c r="AJ26" s="88">
        <f t="shared" si="3"/>
        <v>0</v>
      </c>
      <c r="AK26" s="9">
        <f t="shared" si="4"/>
        <v>2</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41">
        <v>2.35810205001E12</v>
      </c>
      <c r="C27" s="142" t="s">
        <v>487</v>
      </c>
      <c r="D27" s="143" t="s">
        <v>96</v>
      </c>
      <c r="E27" s="85"/>
      <c r="F27" s="85"/>
      <c r="G27" s="85"/>
      <c r="H27" s="85"/>
      <c r="I27" s="85"/>
      <c r="J27" s="85"/>
      <c r="K27" s="85"/>
      <c r="L27" s="85"/>
      <c r="M27" s="85"/>
      <c r="N27" s="85"/>
      <c r="O27" s="85"/>
      <c r="P27" s="86"/>
      <c r="Q27" s="85"/>
      <c r="R27" s="105"/>
      <c r="S27" s="108"/>
      <c r="T27" s="85"/>
      <c r="U27" s="85"/>
      <c r="V27" s="107"/>
      <c r="W27" s="107"/>
      <c r="X27" s="107"/>
      <c r="Y27" s="107"/>
      <c r="Z27" s="107"/>
      <c r="AA27" s="107"/>
      <c r="AB27" s="107"/>
      <c r="AC27" s="107"/>
      <c r="AD27" s="107"/>
      <c r="AE27" s="107"/>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41">
        <v>2.358102050015E12</v>
      </c>
      <c r="C28" s="142" t="s">
        <v>310</v>
      </c>
      <c r="D28" s="143" t="s">
        <v>585</v>
      </c>
      <c r="E28" s="85"/>
      <c r="F28" s="85"/>
      <c r="G28" s="85"/>
      <c r="H28" s="87" t="s">
        <v>48</v>
      </c>
      <c r="I28" s="85"/>
      <c r="J28" s="85"/>
      <c r="K28" s="85"/>
      <c r="L28" s="85"/>
      <c r="M28" s="85"/>
      <c r="N28" s="85"/>
      <c r="O28" s="87"/>
      <c r="P28" s="103"/>
      <c r="Q28" s="87"/>
      <c r="R28" s="85"/>
      <c r="S28" s="109"/>
      <c r="T28" s="109"/>
      <c r="U28" s="109"/>
      <c r="V28" s="109"/>
      <c r="W28" s="109"/>
      <c r="X28" s="109"/>
      <c r="Y28" s="109"/>
      <c r="Z28" s="109"/>
      <c r="AA28" s="109"/>
      <c r="AB28" s="109"/>
      <c r="AC28" s="110" t="s">
        <v>48</v>
      </c>
      <c r="AD28" s="110"/>
      <c r="AE28" s="109"/>
      <c r="AF28" s="109"/>
      <c r="AG28" s="109"/>
      <c r="AH28" s="109"/>
      <c r="AI28" s="109"/>
      <c r="AJ28" s="88">
        <f t="shared" si="3"/>
        <v>0</v>
      </c>
      <c r="AK28" s="9">
        <f t="shared" si="4"/>
        <v>2</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41">
        <v>2.358102050009E12</v>
      </c>
      <c r="C29" s="142" t="s">
        <v>487</v>
      </c>
      <c r="D29" s="143" t="s">
        <v>389</v>
      </c>
      <c r="E29" s="85"/>
      <c r="F29" s="85"/>
      <c r="G29" s="85"/>
      <c r="H29" s="85"/>
      <c r="I29" s="85"/>
      <c r="J29" s="85"/>
      <c r="K29" s="85"/>
      <c r="L29" s="85"/>
      <c r="M29" s="85"/>
      <c r="N29" s="85"/>
      <c r="O29" s="85"/>
      <c r="P29" s="86"/>
      <c r="Q29" s="85"/>
      <c r="R29" s="85"/>
      <c r="S29" s="85"/>
      <c r="T29" s="85"/>
      <c r="U29" s="85"/>
      <c r="V29" s="85"/>
      <c r="W29" s="85"/>
      <c r="X29" s="85"/>
      <c r="Y29" s="87"/>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41">
        <v>2.358102050027E12</v>
      </c>
      <c r="C30" s="142" t="s">
        <v>586</v>
      </c>
      <c r="D30" s="143" t="s">
        <v>98</v>
      </c>
      <c r="E30" s="85"/>
      <c r="F30" s="87"/>
      <c r="G30" s="87"/>
      <c r="H30" s="85"/>
      <c r="I30" s="85"/>
      <c r="J30" s="85"/>
      <c r="K30" s="85"/>
      <c r="L30" s="85"/>
      <c r="M30" s="85"/>
      <c r="N30" s="87"/>
      <c r="O30" s="85"/>
      <c r="P30" s="103"/>
      <c r="Q30" s="87"/>
      <c r="R30" s="85"/>
      <c r="S30" s="87"/>
      <c r="T30" s="85"/>
      <c r="U30" s="87"/>
      <c r="V30" s="87"/>
      <c r="W30" s="85"/>
      <c r="X30" s="85"/>
      <c r="Y30" s="87" t="s">
        <v>49</v>
      </c>
      <c r="Z30" s="85"/>
      <c r="AA30" s="87"/>
      <c r="AB30" s="87"/>
      <c r="AC30" s="87"/>
      <c r="AD30" s="85"/>
      <c r="AE30" s="85"/>
      <c r="AF30" s="85"/>
      <c r="AG30" s="85"/>
      <c r="AH30" s="85"/>
      <c r="AI30" s="85"/>
      <c r="AJ30" s="88">
        <f t="shared" si="3"/>
        <v>0</v>
      </c>
      <c r="AK30" s="9">
        <f t="shared" si="4"/>
        <v>0</v>
      </c>
      <c r="AL30" s="9">
        <f t="shared" si="5"/>
        <v>1</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41">
        <v>2.358102050011E12</v>
      </c>
      <c r="C31" s="142" t="s">
        <v>587</v>
      </c>
      <c r="D31" s="163" t="s">
        <v>149</v>
      </c>
      <c r="E31" s="85"/>
      <c r="F31" s="85"/>
      <c r="G31" s="87"/>
      <c r="H31" s="85"/>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41">
        <v>2.358102050005E12</v>
      </c>
      <c r="C32" s="142" t="s">
        <v>588</v>
      </c>
      <c r="D32" s="143" t="s">
        <v>589</v>
      </c>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41">
        <v>2.358102050024E12</v>
      </c>
      <c r="C33" s="142" t="s">
        <v>590</v>
      </c>
      <c r="D33" s="143" t="s">
        <v>100</v>
      </c>
      <c r="E33" s="85"/>
      <c r="F33" s="87"/>
      <c r="G33" s="87"/>
      <c r="H33" s="85"/>
      <c r="I33" s="85"/>
      <c r="J33" s="85"/>
      <c r="K33" s="85"/>
      <c r="L33" s="85"/>
      <c r="M33" s="85"/>
      <c r="N33" s="87"/>
      <c r="O33" s="85"/>
      <c r="P33" s="103"/>
      <c r="Q33" s="87"/>
      <c r="R33" s="85"/>
      <c r="S33" s="87"/>
      <c r="T33" s="85"/>
      <c r="U33" s="85"/>
      <c r="V33" s="85"/>
      <c r="W33" s="85"/>
      <c r="X33" s="85"/>
      <c r="Y33" s="87" t="s">
        <v>49</v>
      </c>
      <c r="Z33" s="85"/>
      <c r="AA33" s="87"/>
      <c r="AB33" s="85"/>
      <c r="AC33" s="85"/>
      <c r="AD33" s="85"/>
      <c r="AE33" s="85"/>
      <c r="AF33" s="85"/>
      <c r="AG33" s="85"/>
      <c r="AH33" s="85"/>
      <c r="AI33" s="85"/>
      <c r="AJ33" s="88">
        <f t="shared" si="3"/>
        <v>0</v>
      </c>
      <c r="AK33" s="9">
        <f t="shared" si="4"/>
        <v>0</v>
      </c>
      <c r="AL33" s="9">
        <f t="shared" si="5"/>
        <v>1</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41">
        <v>2.358102050016E12</v>
      </c>
      <c r="C34" s="142" t="s">
        <v>591</v>
      </c>
      <c r="D34" s="163" t="s">
        <v>592</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41">
        <v>2.358102050013E12</v>
      </c>
      <c r="C35" s="158" t="s">
        <v>593</v>
      </c>
      <c r="D35" s="163" t="s">
        <v>237</v>
      </c>
      <c r="E35" s="87" t="s">
        <v>48</v>
      </c>
      <c r="F35" s="85"/>
      <c r="G35" s="87"/>
      <c r="H35" s="85"/>
      <c r="I35" s="85"/>
      <c r="J35" s="85"/>
      <c r="K35" s="85"/>
      <c r="L35" s="85"/>
      <c r="M35" s="85"/>
      <c r="N35" s="87"/>
      <c r="O35" s="85"/>
      <c r="P35" s="103" t="s">
        <v>48</v>
      </c>
      <c r="Q35" s="87" t="s">
        <v>48</v>
      </c>
      <c r="R35" s="87" t="s">
        <v>48</v>
      </c>
      <c r="S35" s="87" t="s">
        <v>367</v>
      </c>
      <c r="T35" s="85"/>
      <c r="U35" s="87"/>
      <c r="V35" s="87"/>
      <c r="W35" s="85"/>
      <c r="X35" s="87"/>
      <c r="Y35" s="87"/>
      <c r="Z35" s="85"/>
      <c r="AA35" s="87"/>
      <c r="AB35" s="85"/>
      <c r="AC35" s="87"/>
      <c r="AD35" s="85"/>
      <c r="AE35" s="85"/>
      <c r="AF35" s="85"/>
      <c r="AG35" s="85"/>
      <c r="AH35" s="85"/>
      <c r="AI35" s="85"/>
      <c r="AJ35" s="88">
        <f t="shared" si="3"/>
        <v>0</v>
      </c>
      <c r="AK35" s="9">
        <f t="shared" si="4"/>
        <v>4</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41">
        <v>2.358102050031E12</v>
      </c>
      <c r="C36" s="142" t="s">
        <v>314</v>
      </c>
      <c r="D36" s="143" t="s">
        <v>276</v>
      </c>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41">
        <v>2.358102050032E12</v>
      </c>
      <c r="C37" s="142" t="s">
        <v>594</v>
      </c>
      <c r="D37" s="143" t="s">
        <v>172</v>
      </c>
      <c r="E37" s="87"/>
      <c r="F37" s="87"/>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41">
        <v>2.358101030009E12</v>
      </c>
      <c r="C38" s="142" t="s">
        <v>595</v>
      </c>
      <c r="D38" s="143" t="s">
        <v>51</v>
      </c>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41">
        <v>2.358102050033E12</v>
      </c>
      <c r="C39" s="158" t="s">
        <v>562</v>
      </c>
      <c r="D39" s="143" t="s">
        <v>364</v>
      </c>
      <c r="E39" s="112"/>
      <c r="F39" s="112"/>
      <c r="G39" s="112"/>
      <c r="H39" s="112"/>
      <c r="I39" s="112"/>
      <c r="J39" s="112"/>
      <c r="K39" s="112"/>
      <c r="L39" s="112"/>
      <c r="M39" s="112"/>
      <c r="N39" s="112"/>
      <c r="O39" s="113" t="s">
        <v>48</v>
      </c>
      <c r="P39" s="112"/>
      <c r="Q39" s="112"/>
      <c r="R39" s="112"/>
      <c r="S39" s="112"/>
      <c r="T39" s="112"/>
      <c r="U39" s="112"/>
      <c r="V39" s="112"/>
      <c r="W39" s="112"/>
      <c r="X39" s="112"/>
      <c r="Y39" s="112"/>
      <c r="Z39" s="112"/>
      <c r="AA39" s="112"/>
      <c r="AB39" s="112"/>
      <c r="AC39" s="112"/>
      <c r="AD39" s="113"/>
      <c r="AE39" s="112"/>
      <c r="AF39" s="112"/>
      <c r="AG39" s="112"/>
      <c r="AH39" s="112"/>
      <c r="AI39" s="112"/>
      <c r="AJ39" s="88">
        <f t="shared" si="3"/>
        <v>0</v>
      </c>
      <c r="AK39" s="9">
        <f t="shared" si="4"/>
        <v>1</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41">
        <v>2.358102050034E12</v>
      </c>
      <c r="C40" s="142" t="s">
        <v>596</v>
      </c>
      <c r="D40" s="143" t="s">
        <v>597</v>
      </c>
      <c r="E40" s="112"/>
      <c r="F40" s="113"/>
      <c r="G40" s="112"/>
      <c r="H40" s="112"/>
      <c r="I40" s="113"/>
      <c r="J40" s="112"/>
      <c r="K40" s="112"/>
      <c r="L40" s="112"/>
      <c r="M40" s="112"/>
      <c r="N40" s="112"/>
      <c r="O40" s="112"/>
      <c r="P40" s="112"/>
      <c r="Q40" s="112"/>
      <c r="R40" s="112"/>
      <c r="S40" s="112"/>
      <c r="T40" s="112"/>
      <c r="U40" s="113"/>
      <c r="V40" s="112"/>
      <c r="W40" s="113" t="s">
        <v>49</v>
      </c>
      <c r="X40" s="113"/>
      <c r="Y40" s="113" t="s">
        <v>49</v>
      </c>
      <c r="Z40" s="112"/>
      <c r="AA40" s="113"/>
      <c r="AB40" s="112"/>
      <c r="AC40" s="112"/>
      <c r="AD40" s="113"/>
      <c r="AE40" s="113"/>
      <c r="AF40" s="113"/>
      <c r="AG40" s="113"/>
      <c r="AH40" s="113"/>
      <c r="AI40" s="112"/>
      <c r="AJ40" s="88">
        <f t="shared" si="3"/>
        <v>0</v>
      </c>
      <c r="AK40" s="9">
        <f t="shared" si="4"/>
        <v>0</v>
      </c>
      <c r="AL40" s="9">
        <f t="shared" si="5"/>
        <v>2</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82">
        <v>2.358102050035E12</v>
      </c>
      <c r="C41" s="194" t="s">
        <v>598</v>
      </c>
      <c r="D41" s="195" t="s">
        <v>147</v>
      </c>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51"/>
      <c r="C42" s="152"/>
      <c r="D42" s="196"/>
      <c r="E42" s="85"/>
      <c r="F42" s="85"/>
      <c r="G42" s="85"/>
      <c r="H42" s="85"/>
      <c r="I42" s="85"/>
      <c r="J42" s="85"/>
      <c r="K42" s="85"/>
      <c r="L42" s="85"/>
      <c r="M42" s="85"/>
      <c r="N42" s="85"/>
      <c r="O42" s="85"/>
      <c r="P42" s="86"/>
      <c r="Q42" s="85"/>
      <c r="R42" s="85"/>
      <c r="S42" s="85"/>
      <c r="T42" s="85"/>
      <c r="U42" s="85"/>
      <c r="V42" s="85"/>
      <c r="W42" s="85"/>
      <c r="X42" s="85"/>
      <c r="Y42" s="85"/>
      <c r="Z42" s="85"/>
      <c r="AA42" s="85"/>
      <c r="AB42" s="85"/>
      <c r="AC42" s="85"/>
      <c r="AD42" s="85"/>
      <c r="AE42" s="85"/>
      <c r="AF42" s="85"/>
      <c r="AG42" s="85"/>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1"/>
      <c r="C43" s="152"/>
      <c r="D43" s="196"/>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51"/>
      <c r="C44" s="152"/>
      <c r="D44" s="196"/>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1"/>
      <c r="C45" s="152"/>
      <c r="D45" s="196"/>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1"/>
      <c r="C46" s="152"/>
      <c r="D46" s="196"/>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117" t="s">
        <v>105</v>
      </c>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4"/>
      <c r="AJ47" s="88">
        <f t="shared" ref="AJ47:AL47" si="6">SUM(AJ8:AJ46)</f>
        <v>0</v>
      </c>
      <c r="AK47" s="88">
        <f t="shared" si="6"/>
        <v>20</v>
      </c>
      <c r="AL47" s="88">
        <f t="shared" si="6"/>
        <v>10</v>
      </c>
      <c r="AM47" s="88" t="s">
        <v>106</v>
      </c>
      <c r="AN47" s="88" t="s">
        <v>107</v>
      </c>
      <c r="AO47" s="88" t="s">
        <v>108</v>
      </c>
      <c r="AP47" s="64"/>
      <c r="AQ47" s="64"/>
      <c r="AR47" s="76"/>
      <c r="AS47" s="76"/>
      <c r="AT47" s="76"/>
      <c r="AU47" s="76"/>
      <c r="AV47" s="76"/>
      <c r="AW47" s="76"/>
      <c r="AX47" s="76"/>
      <c r="AY47" s="76"/>
      <c r="AZ47" s="76"/>
      <c r="BA47" s="76"/>
      <c r="BB47" s="76"/>
      <c r="BC47" s="76"/>
      <c r="BD47" s="76"/>
      <c r="BE47" s="76"/>
      <c r="BF47" s="76"/>
    </row>
    <row r="48" ht="21.0" customHeight="1">
      <c r="A48" s="118" t="s">
        <v>109</v>
      </c>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4"/>
      <c r="AM48" s="88"/>
      <c r="AN48" s="88"/>
      <c r="AO48" s="88"/>
      <c r="AP48" s="64"/>
      <c r="AQ48" s="64"/>
      <c r="AR48" s="76"/>
      <c r="AS48" s="76"/>
      <c r="AT48" s="76"/>
      <c r="AU48" s="76"/>
      <c r="AV48" s="76"/>
      <c r="AW48" s="76"/>
      <c r="AX48" s="76"/>
      <c r="AY48" s="76"/>
      <c r="AZ48" s="76"/>
      <c r="BA48" s="76"/>
      <c r="BB48" s="76"/>
      <c r="BC48" s="76"/>
      <c r="BD48" s="76"/>
      <c r="BE48" s="76"/>
      <c r="BF48" s="76"/>
    </row>
    <row r="49" ht="18.0" customHeight="1">
      <c r="A49" s="119"/>
      <c r="B49" s="119"/>
      <c r="C49" s="120"/>
      <c r="E49" s="65"/>
      <c r="F49" s="65"/>
      <c r="G49" s="65"/>
      <c r="H49" s="121"/>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D50" s="65"/>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120"/>
      <c r="D51" s="65"/>
      <c r="E51" s="65"/>
      <c r="F51" s="65"/>
      <c r="G51" s="65"/>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120"/>
      <c r="E52" s="65"/>
      <c r="F52" s="65"/>
      <c r="G52" s="65"/>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120"/>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120"/>
      <c r="F54" s="65"/>
      <c r="G54" s="65"/>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20"/>
      <c r="E55" s="65"/>
      <c r="F55" s="65"/>
      <c r="G55" s="65"/>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47:AI47"/>
    <mergeCell ref="A48:AL48"/>
    <mergeCell ref="C49:D49"/>
    <mergeCell ref="C52:D52"/>
    <mergeCell ref="C53:G53"/>
    <mergeCell ref="C54:E54"/>
    <mergeCell ref="C55:D55"/>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46 H6 I6:I44 J6:J46 K6:L44 M6:N46 O6:P6 Q6:AI46">
    <cfRule type="expression" dxfId="0" priority="3">
      <formula>IF(E$6="CN",1,0)</formula>
    </cfRule>
  </conditionalFormatting>
  <conditionalFormatting sqref="E6:G46 H6 I6:N46 O6:P6 Q6:AI46">
    <cfRule type="expression" dxfId="1" priority="4">
      <formula>IF(E$6="CN",1,0)</formula>
    </cfRule>
  </conditionalFormatting>
  <printOptions/>
  <pageMargins bottom="0.16875" footer="0.0" header="0.0" left="0.309027777777778" right="0.25" top="0.309027777777778"/>
  <pageSetup orientation="landscape"/>
  <colBreaks count="1" manualBreakCount="1">
    <brk id="43" man="1"/>
  </colBreaks>
  <drawing r:id="rId1"/>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599</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91">
        <v>1.0</v>
      </c>
      <c r="B7" s="140">
        <v>2.355202050003E12</v>
      </c>
      <c r="C7" s="93" t="s">
        <v>600</v>
      </c>
      <c r="D7" s="94" t="s">
        <v>114</v>
      </c>
      <c r="E7" s="95"/>
      <c r="F7" s="97"/>
      <c r="G7" s="97"/>
      <c r="H7" s="97"/>
      <c r="I7" s="97"/>
      <c r="J7" s="95"/>
      <c r="K7" s="95"/>
      <c r="L7" s="97"/>
      <c r="M7" s="97"/>
      <c r="N7" s="97"/>
      <c r="O7" s="97"/>
      <c r="P7" s="111"/>
      <c r="Q7" s="95"/>
      <c r="R7" s="95"/>
      <c r="S7" s="95"/>
      <c r="T7" s="95"/>
      <c r="U7" s="95"/>
      <c r="V7" s="95"/>
      <c r="W7" s="95"/>
      <c r="X7" s="95"/>
      <c r="Y7" s="95"/>
      <c r="Z7" s="95"/>
      <c r="AA7" s="95"/>
      <c r="AB7" s="95"/>
      <c r="AC7" s="95"/>
      <c r="AD7" s="97"/>
      <c r="AE7" s="95"/>
      <c r="AF7" s="95"/>
      <c r="AG7" s="95"/>
      <c r="AH7" s="95"/>
      <c r="AI7" s="95"/>
      <c r="AJ7" s="98">
        <f t="shared" ref="AJ7:AJ41" si="3">COUNTIF(E7:AI7,"K")+2*COUNTIF(E7:AI7,"2K")+COUNTIF(E7:AI7,"TK")+COUNTIF(E7:AI7,"KT")+COUNTIF(E7:AI7,"PK")+COUNTIF(E7:AI7,"KP")+2*COUNTIF(E7:AI7,"K2")</f>
        <v>0</v>
      </c>
      <c r="AK7" s="98">
        <f t="shared" ref="AK7:AK41" si="4">COUNTIF(F7:AJ7,"P")+2*COUNTIF(F7:AJ7,"2P")+COUNTIF(F7:AJ7,"TP")+COUNTIF(F7:AJ7,"PT")+COUNTIF(F7:AJ7,"PK")+COUNTIF(F7:AJ7,"KP")+2*COUNTIF(F7:AJ7,"P2")</f>
        <v>0</v>
      </c>
      <c r="AL7" s="98">
        <f t="shared" ref="AL7:AL41" si="5">COUNTIF(E7:AI7,"T")+2*COUNTIF(E7:AI7,"2T")+2*COUNTIF(E7:AI7,"T2")+COUNTIF(E7:AI7,"PT")+COUNTIF(E7:AI7,"TP")+COUNTIF(E7:AI7,"TK")+COUNTIF(E7:AI7,"KT")</f>
        <v>0</v>
      </c>
      <c r="AM7" s="101"/>
      <c r="AN7" s="101"/>
      <c r="AO7" s="101"/>
      <c r="AP7" s="101"/>
      <c r="AQ7" s="101"/>
      <c r="AR7" s="101"/>
      <c r="AS7" s="101"/>
      <c r="AT7" s="101"/>
      <c r="AU7" s="101"/>
      <c r="AV7" s="101"/>
      <c r="AW7" s="101"/>
      <c r="AX7" s="101"/>
      <c r="AY7" s="101"/>
      <c r="AZ7" s="101"/>
      <c r="BA7" s="101"/>
      <c r="BB7" s="101"/>
      <c r="BC7" s="101"/>
      <c r="BD7" s="101"/>
      <c r="BE7" s="101"/>
      <c r="BF7" s="101"/>
    </row>
    <row r="8" ht="21.0" customHeight="1">
      <c r="A8" s="91">
        <v>2.0</v>
      </c>
      <c r="B8" s="140">
        <v>2.355202050001E12</v>
      </c>
      <c r="C8" s="93" t="s">
        <v>121</v>
      </c>
      <c r="D8" s="94" t="s">
        <v>51</v>
      </c>
      <c r="E8" s="95"/>
      <c r="F8" s="97"/>
      <c r="G8" s="97"/>
      <c r="H8" s="97"/>
      <c r="I8" s="97"/>
      <c r="J8" s="95"/>
      <c r="K8" s="97"/>
      <c r="L8" s="97"/>
      <c r="M8" s="97"/>
      <c r="N8" s="97"/>
      <c r="O8" s="97"/>
      <c r="P8" s="111"/>
      <c r="Q8" s="95"/>
      <c r="R8" s="95"/>
      <c r="S8" s="95"/>
      <c r="T8" s="95"/>
      <c r="U8" s="95"/>
      <c r="V8" s="95"/>
      <c r="W8" s="95"/>
      <c r="X8" s="95"/>
      <c r="Y8" s="95"/>
      <c r="Z8" s="95"/>
      <c r="AA8" s="95"/>
      <c r="AB8" s="95"/>
      <c r="AC8" s="95"/>
      <c r="AD8" s="95"/>
      <c r="AE8" s="95"/>
      <c r="AF8" s="95"/>
      <c r="AG8" s="97"/>
      <c r="AH8" s="95"/>
      <c r="AI8" s="95"/>
      <c r="AJ8" s="98">
        <f t="shared" si="3"/>
        <v>0</v>
      </c>
      <c r="AK8" s="98">
        <f t="shared" si="4"/>
        <v>0</v>
      </c>
      <c r="AL8" s="98">
        <f t="shared" si="5"/>
        <v>0</v>
      </c>
      <c r="AM8" s="197"/>
      <c r="AN8" s="99"/>
      <c r="AO8" s="100"/>
      <c r="AP8" s="101"/>
      <c r="AQ8" s="101"/>
      <c r="AR8" s="101"/>
      <c r="AS8" s="101"/>
      <c r="AT8" s="101"/>
      <c r="AU8" s="101"/>
      <c r="AV8" s="101"/>
      <c r="AW8" s="101"/>
      <c r="AX8" s="101"/>
      <c r="AY8" s="101"/>
      <c r="AZ8" s="101"/>
      <c r="BA8" s="101"/>
      <c r="BB8" s="101"/>
      <c r="BC8" s="101"/>
      <c r="BD8" s="101"/>
      <c r="BE8" s="101"/>
      <c r="BF8" s="101"/>
    </row>
    <row r="9" ht="21.0" customHeight="1">
      <c r="A9" s="81">
        <v>3.0</v>
      </c>
      <c r="B9" s="102">
        <v>2.355202050018E12</v>
      </c>
      <c r="C9" s="83" t="s">
        <v>601</v>
      </c>
      <c r="D9" s="84" t="s">
        <v>602</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2.355202050008E12</v>
      </c>
      <c r="C10" s="83" t="s">
        <v>603</v>
      </c>
      <c r="D10" s="84" t="s">
        <v>163</v>
      </c>
      <c r="E10" s="87"/>
      <c r="F10" s="85"/>
      <c r="G10" s="85"/>
      <c r="H10" s="85"/>
      <c r="I10" s="85"/>
      <c r="J10" s="87" t="s">
        <v>49</v>
      </c>
      <c r="K10" s="85"/>
      <c r="L10" s="85"/>
      <c r="M10" s="85"/>
      <c r="N10" s="85"/>
      <c r="O10" s="85"/>
      <c r="P10" s="86"/>
      <c r="Q10" s="85"/>
      <c r="R10" s="85"/>
      <c r="S10" s="87" t="s">
        <v>48</v>
      </c>
      <c r="T10" s="85"/>
      <c r="U10" s="85"/>
      <c r="V10" s="85"/>
      <c r="W10" s="85"/>
      <c r="X10" s="85"/>
      <c r="Y10" s="85"/>
      <c r="Z10" s="85"/>
      <c r="AA10" s="85"/>
      <c r="AB10" s="87"/>
      <c r="AC10" s="85"/>
      <c r="AD10" s="85"/>
      <c r="AE10" s="85"/>
      <c r="AF10" s="85"/>
      <c r="AG10" s="85"/>
      <c r="AH10" s="85"/>
      <c r="AI10" s="85"/>
      <c r="AJ10" s="88">
        <f t="shared" si="3"/>
        <v>0</v>
      </c>
      <c r="AK10" s="9">
        <f t="shared" si="4"/>
        <v>1</v>
      </c>
      <c r="AL10" s="9">
        <f t="shared" si="5"/>
        <v>1</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2.355202050004E12</v>
      </c>
      <c r="C11" s="83" t="s">
        <v>604</v>
      </c>
      <c r="D11" s="84" t="s">
        <v>329</v>
      </c>
      <c r="E11" s="85"/>
      <c r="F11" s="85"/>
      <c r="G11" s="85"/>
      <c r="H11" s="85"/>
      <c r="I11" s="85"/>
      <c r="J11" s="85"/>
      <c r="K11" s="85"/>
      <c r="L11" s="85"/>
      <c r="M11" s="85"/>
      <c r="N11" s="85"/>
      <c r="O11" s="85"/>
      <c r="P11" s="86"/>
      <c r="Q11" s="85"/>
      <c r="R11" s="87" t="s">
        <v>48</v>
      </c>
      <c r="S11" s="85"/>
      <c r="T11" s="85"/>
      <c r="U11" s="85"/>
      <c r="V11" s="85"/>
      <c r="W11" s="85"/>
      <c r="X11" s="85"/>
      <c r="Y11" s="85"/>
      <c r="Z11" s="85"/>
      <c r="AA11" s="85"/>
      <c r="AB11" s="85"/>
      <c r="AC11" s="85"/>
      <c r="AD11" s="85"/>
      <c r="AE11" s="87"/>
      <c r="AF11" s="85"/>
      <c r="AG11" s="85"/>
      <c r="AH11" s="85"/>
      <c r="AI11" s="85"/>
      <c r="AJ11" s="88">
        <f t="shared" si="3"/>
        <v>0</v>
      </c>
      <c r="AK11" s="9">
        <f t="shared" si="4"/>
        <v>1</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91">
        <v>6.0</v>
      </c>
      <c r="B12" s="140">
        <v>2.355202050016E12</v>
      </c>
      <c r="C12" s="134" t="s">
        <v>401</v>
      </c>
      <c r="D12" s="94" t="s">
        <v>605</v>
      </c>
      <c r="E12" s="95"/>
      <c r="F12" s="97"/>
      <c r="G12" s="97"/>
      <c r="H12" s="97"/>
      <c r="I12" s="97"/>
      <c r="J12" s="95"/>
      <c r="K12" s="95"/>
      <c r="L12" s="97"/>
      <c r="M12" s="97"/>
      <c r="N12" s="97"/>
      <c r="O12" s="97"/>
      <c r="P12" s="111"/>
      <c r="Q12" s="95"/>
      <c r="R12" s="95"/>
      <c r="S12" s="95"/>
      <c r="T12" s="95"/>
      <c r="U12" s="95"/>
      <c r="V12" s="95"/>
      <c r="W12" s="95"/>
      <c r="X12" s="95"/>
      <c r="Y12" s="95"/>
      <c r="Z12" s="97"/>
      <c r="AA12" s="95"/>
      <c r="AB12" s="95"/>
      <c r="AC12" s="95"/>
      <c r="AD12" s="95"/>
      <c r="AE12" s="95"/>
      <c r="AF12" s="95"/>
      <c r="AG12" s="95"/>
      <c r="AH12" s="95"/>
      <c r="AI12" s="95"/>
      <c r="AJ12" s="98">
        <f t="shared" si="3"/>
        <v>0</v>
      </c>
      <c r="AK12" s="98">
        <f t="shared" si="4"/>
        <v>0</v>
      </c>
      <c r="AL12" s="98">
        <f t="shared" si="5"/>
        <v>0</v>
      </c>
      <c r="AM12" s="99"/>
      <c r="AN12" s="99"/>
      <c r="AO12" s="100"/>
      <c r="AP12" s="101"/>
      <c r="AQ12" s="101"/>
      <c r="AR12" s="101"/>
      <c r="AS12" s="101"/>
      <c r="AT12" s="101"/>
      <c r="AU12" s="101"/>
      <c r="AV12" s="101"/>
      <c r="AW12" s="101"/>
      <c r="AX12" s="101"/>
      <c r="AY12" s="101"/>
      <c r="AZ12" s="101"/>
      <c r="BA12" s="101"/>
      <c r="BB12" s="101"/>
      <c r="BC12" s="101"/>
      <c r="BD12" s="101"/>
      <c r="BE12" s="101"/>
      <c r="BF12" s="101"/>
    </row>
    <row r="13" ht="21.0" customHeight="1">
      <c r="A13" s="81">
        <v>7.0</v>
      </c>
      <c r="B13" s="102">
        <v>2.355202050019E12</v>
      </c>
      <c r="C13" s="83" t="s">
        <v>606</v>
      </c>
      <c r="D13" s="84" t="s">
        <v>170</v>
      </c>
      <c r="E13" s="87" t="s">
        <v>48</v>
      </c>
      <c r="F13" s="85"/>
      <c r="G13" s="85"/>
      <c r="H13" s="87"/>
      <c r="I13" s="85"/>
      <c r="J13" s="85"/>
      <c r="K13" s="85"/>
      <c r="L13" s="85"/>
      <c r="M13" s="85"/>
      <c r="N13" s="85"/>
      <c r="O13" s="87"/>
      <c r="P13" s="103"/>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2.355202050023E12</v>
      </c>
      <c r="C14" s="83" t="s">
        <v>607</v>
      </c>
      <c r="D14" s="84" t="s">
        <v>201</v>
      </c>
      <c r="E14" s="85"/>
      <c r="F14" s="85"/>
      <c r="G14" s="85"/>
      <c r="H14" s="85"/>
      <c r="I14" s="87"/>
      <c r="J14" s="85"/>
      <c r="K14" s="85"/>
      <c r="L14" s="85"/>
      <c r="M14" s="85"/>
      <c r="N14" s="85"/>
      <c r="O14" s="85"/>
      <c r="P14" s="103"/>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2.355202050009E12</v>
      </c>
      <c r="C15" s="83" t="s">
        <v>608</v>
      </c>
      <c r="D15" s="84" t="s">
        <v>609</v>
      </c>
      <c r="E15" s="85"/>
      <c r="F15" s="85"/>
      <c r="G15" s="87"/>
      <c r="H15" s="87"/>
      <c r="I15" s="87"/>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2.355202050017E12</v>
      </c>
      <c r="C16" s="83" t="s">
        <v>610</v>
      </c>
      <c r="D16" s="84" t="s">
        <v>172</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2.355202050024E12</v>
      </c>
      <c r="C17" s="83" t="s">
        <v>611</v>
      </c>
      <c r="D17" s="84" t="s">
        <v>239</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2.355202050012E12</v>
      </c>
      <c r="C18" s="83" t="s">
        <v>612</v>
      </c>
      <c r="D18" s="84" t="s">
        <v>307</v>
      </c>
      <c r="E18" s="85"/>
      <c r="F18" s="85"/>
      <c r="G18" s="85"/>
      <c r="H18" s="85"/>
      <c r="I18" s="85"/>
      <c r="J18" s="85"/>
      <c r="K18" s="85"/>
      <c r="L18" s="85"/>
      <c r="M18" s="85"/>
      <c r="N18" s="85"/>
      <c r="O18" s="85"/>
      <c r="P18" s="86"/>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2.355202050014E12</v>
      </c>
      <c r="C19" s="83" t="s">
        <v>133</v>
      </c>
      <c r="D19" s="84" t="s">
        <v>613</v>
      </c>
      <c r="E19" s="85"/>
      <c r="F19" s="87"/>
      <c r="G19" s="87"/>
      <c r="H19" s="87"/>
      <c r="I19" s="87"/>
      <c r="J19" s="87"/>
      <c r="K19" s="87" t="s">
        <v>48</v>
      </c>
      <c r="L19" s="87"/>
      <c r="M19" s="87"/>
      <c r="N19" s="85"/>
      <c r="O19" s="87"/>
      <c r="P19" s="86"/>
      <c r="Q19" s="85"/>
      <c r="R19" s="85"/>
      <c r="S19" s="85"/>
      <c r="T19" s="85"/>
      <c r="U19" s="85"/>
      <c r="V19" s="85"/>
      <c r="W19" s="85"/>
      <c r="X19" s="85"/>
      <c r="Y19" s="85"/>
      <c r="Z19" s="87"/>
      <c r="AA19" s="87"/>
      <c r="AB19" s="85"/>
      <c r="AC19" s="85"/>
      <c r="AD19" s="87"/>
      <c r="AE19" s="87"/>
      <c r="AF19" s="87"/>
      <c r="AG19" s="87"/>
      <c r="AH19" s="85"/>
      <c r="AI19" s="85"/>
      <c r="AJ19" s="88">
        <f t="shared" si="3"/>
        <v>0</v>
      </c>
      <c r="AK19" s="9">
        <f t="shared" si="4"/>
        <v>1</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2.355202050021E12</v>
      </c>
      <c r="C20" s="83" t="s">
        <v>614</v>
      </c>
      <c r="D20" s="84" t="s">
        <v>578</v>
      </c>
      <c r="E20" s="85"/>
      <c r="F20" s="85"/>
      <c r="G20" s="85"/>
      <c r="H20" s="85"/>
      <c r="I20" s="85"/>
      <c r="J20" s="87" t="s">
        <v>48</v>
      </c>
      <c r="K20" s="85"/>
      <c r="L20" s="85"/>
      <c r="M20" s="85"/>
      <c r="N20" s="85"/>
      <c r="O20" s="85"/>
      <c r="P20" s="86"/>
      <c r="Q20" s="85"/>
      <c r="R20" s="85"/>
      <c r="S20" s="85"/>
      <c r="T20" s="85"/>
      <c r="U20" s="85"/>
      <c r="V20" s="87"/>
      <c r="W20" s="85"/>
      <c r="X20" s="85"/>
      <c r="Y20" s="85"/>
      <c r="Z20" s="85"/>
      <c r="AA20" s="85"/>
      <c r="AB20" s="85"/>
      <c r="AC20" s="85"/>
      <c r="AD20" s="85"/>
      <c r="AE20" s="85"/>
      <c r="AF20" s="85"/>
      <c r="AG20" s="87"/>
      <c r="AH20" s="85"/>
      <c r="AI20" s="85"/>
      <c r="AJ20" s="88">
        <f t="shared" si="3"/>
        <v>0</v>
      </c>
      <c r="AK20" s="9">
        <f t="shared" si="4"/>
        <v>1</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2.355202050002E12</v>
      </c>
      <c r="C21" s="83" t="s">
        <v>229</v>
      </c>
      <c r="D21" s="84" t="s">
        <v>270</v>
      </c>
      <c r="E21" s="85"/>
      <c r="F21" s="85"/>
      <c r="G21" s="87"/>
      <c r="H21" s="85"/>
      <c r="I21" s="85"/>
      <c r="J21" s="85"/>
      <c r="K21" s="85"/>
      <c r="L21" s="85"/>
      <c r="M21" s="85"/>
      <c r="N21" s="85"/>
      <c r="O21" s="85"/>
      <c r="P21" s="103"/>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2.355202050011E12</v>
      </c>
      <c r="C22" s="161" t="s">
        <v>308</v>
      </c>
      <c r="D22" s="162" t="s">
        <v>309</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2.355202050015E12</v>
      </c>
      <c r="C23" s="83" t="s">
        <v>615</v>
      </c>
      <c r="D23" s="84" t="s">
        <v>309</v>
      </c>
      <c r="E23" s="85"/>
      <c r="F23" s="85"/>
      <c r="G23" s="87"/>
      <c r="H23" s="85"/>
      <c r="I23" s="85"/>
      <c r="J23" s="85"/>
      <c r="K23" s="85"/>
      <c r="L23" s="85"/>
      <c r="M23" s="85"/>
      <c r="N23" s="87"/>
      <c r="O23" s="85"/>
      <c r="P23" s="103"/>
      <c r="Q23" s="85"/>
      <c r="R23" s="85"/>
      <c r="S23" s="85"/>
      <c r="T23" s="85"/>
      <c r="U23" s="87"/>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2.355202050007E12</v>
      </c>
      <c r="C24" s="83" t="s">
        <v>121</v>
      </c>
      <c r="D24" s="84" t="s">
        <v>179</v>
      </c>
      <c r="E24" s="85"/>
      <c r="F24" s="87"/>
      <c r="G24" s="85"/>
      <c r="H24" s="87" t="s">
        <v>47</v>
      </c>
      <c r="I24" s="87"/>
      <c r="J24" s="85"/>
      <c r="K24" s="85"/>
      <c r="L24" s="85"/>
      <c r="M24" s="85"/>
      <c r="N24" s="85"/>
      <c r="O24" s="87"/>
      <c r="P24" s="86"/>
      <c r="Q24" s="85"/>
      <c r="R24" s="87" t="s">
        <v>48</v>
      </c>
      <c r="S24" s="85"/>
      <c r="T24" s="85"/>
      <c r="U24" s="85"/>
      <c r="V24" s="85"/>
      <c r="W24" s="87" t="s">
        <v>47</v>
      </c>
      <c r="X24" s="85"/>
      <c r="Y24" s="85"/>
      <c r="Z24" s="85"/>
      <c r="AA24" s="87"/>
      <c r="AB24" s="85"/>
      <c r="AC24" s="85"/>
      <c r="AD24" s="85"/>
      <c r="AE24" s="85"/>
      <c r="AF24" s="85"/>
      <c r="AG24" s="85"/>
      <c r="AH24" s="85"/>
      <c r="AI24" s="85"/>
      <c r="AJ24" s="88">
        <f t="shared" si="3"/>
        <v>2</v>
      </c>
      <c r="AK24" s="9">
        <f t="shared" si="4"/>
        <v>1</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2.355202050022E12</v>
      </c>
      <c r="C25" s="83" t="s">
        <v>616</v>
      </c>
      <c r="D25" s="84" t="s">
        <v>233</v>
      </c>
      <c r="E25" s="87"/>
      <c r="F25" s="85"/>
      <c r="G25" s="85"/>
      <c r="H25" s="85"/>
      <c r="I25" s="87" t="s">
        <v>47</v>
      </c>
      <c r="J25" s="85"/>
      <c r="K25" s="85"/>
      <c r="L25" s="85"/>
      <c r="M25" s="85"/>
      <c r="N25" s="85"/>
      <c r="O25" s="87"/>
      <c r="P25" s="86"/>
      <c r="Q25" s="85"/>
      <c r="R25" s="85"/>
      <c r="S25" s="170"/>
      <c r="T25" s="85"/>
      <c r="U25" s="87"/>
      <c r="V25" s="85"/>
      <c r="W25" s="85"/>
      <c r="X25" s="85"/>
      <c r="Y25" s="87"/>
      <c r="Z25" s="85"/>
      <c r="AA25" s="87"/>
      <c r="AB25" s="85"/>
      <c r="AC25" s="85"/>
      <c r="AD25" s="85"/>
      <c r="AE25" s="85"/>
      <c r="AF25" s="85"/>
      <c r="AG25" s="85"/>
      <c r="AH25" s="85"/>
      <c r="AI25" s="85"/>
      <c r="AJ25" s="88">
        <f t="shared" si="3"/>
        <v>1</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2.355202050005E12</v>
      </c>
      <c r="C26" s="83" t="s">
        <v>617</v>
      </c>
      <c r="D26" s="84" t="s">
        <v>388</v>
      </c>
      <c r="E26" s="85"/>
      <c r="F26" s="85"/>
      <c r="G26" s="85"/>
      <c r="H26" s="85"/>
      <c r="I26" s="87"/>
      <c r="J26" s="85"/>
      <c r="K26" s="87" t="s">
        <v>47</v>
      </c>
      <c r="L26" s="87"/>
      <c r="M26" s="85"/>
      <c r="N26" s="85"/>
      <c r="O26" s="85"/>
      <c r="P26" s="103"/>
      <c r="Q26" s="87" t="s">
        <v>49</v>
      </c>
      <c r="R26" s="87" t="s">
        <v>48</v>
      </c>
      <c r="S26" s="106"/>
      <c r="T26" s="107"/>
      <c r="U26" s="107"/>
      <c r="V26" s="107"/>
      <c r="W26" s="126" t="s">
        <v>47</v>
      </c>
      <c r="X26" s="107"/>
      <c r="Y26" s="107"/>
      <c r="Z26" s="107"/>
      <c r="AA26" s="107"/>
      <c r="AB26" s="107"/>
      <c r="AC26" s="107"/>
      <c r="AD26" s="107"/>
      <c r="AE26" s="107"/>
      <c r="AF26" s="107"/>
      <c r="AG26" s="107"/>
      <c r="AH26" s="107"/>
      <c r="AI26" s="107"/>
      <c r="AJ26" s="88">
        <f t="shared" si="3"/>
        <v>2</v>
      </c>
      <c r="AK26" s="9">
        <f t="shared" si="4"/>
        <v>1</v>
      </c>
      <c r="AL26" s="9">
        <f t="shared" si="5"/>
        <v>1</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2.355202050026E12</v>
      </c>
      <c r="C27" s="83" t="s">
        <v>618</v>
      </c>
      <c r="D27" s="84" t="s">
        <v>388</v>
      </c>
      <c r="E27" s="85"/>
      <c r="F27" s="85"/>
      <c r="G27" s="87"/>
      <c r="H27" s="85"/>
      <c r="I27" s="87"/>
      <c r="J27" s="85"/>
      <c r="K27" s="85"/>
      <c r="L27" s="85"/>
      <c r="M27" s="85"/>
      <c r="N27" s="85"/>
      <c r="O27" s="85"/>
      <c r="P27" s="86"/>
      <c r="Q27" s="85"/>
      <c r="R27" s="105"/>
      <c r="S27" s="136"/>
      <c r="T27" s="85"/>
      <c r="U27" s="85"/>
      <c r="V27" s="107"/>
      <c r="W27" s="126"/>
      <c r="X27" s="126"/>
      <c r="Y27" s="107"/>
      <c r="Z27" s="126"/>
      <c r="AA27" s="107"/>
      <c r="AB27" s="107"/>
      <c r="AC27" s="107"/>
      <c r="AD27" s="107"/>
      <c r="AE27" s="107"/>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2.35520205001E12</v>
      </c>
      <c r="C28" s="83" t="s">
        <v>619</v>
      </c>
      <c r="D28" s="84" t="s">
        <v>585</v>
      </c>
      <c r="E28" s="85"/>
      <c r="F28" s="85"/>
      <c r="G28" s="85"/>
      <c r="H28" s="85"/>
      <c r="I28" s="85"/>
      <c r="J28" s="85"/>
      <c r="K28" s="85"/>
      <c r="L28" s="85"/>
      <c r="M28" s="85"/>
      <c r="N28" s="85"/>
      <c r="O28" s="85"/>
      <c r="P28" s="103"/>
      <c r="Q28" s="87"/>
      <c r="R28" s="85"/>
      <c r="S28" s="109"/>
      <c r="T28" s="109"/>
      <c r="U28" s="109"/>
      <c r="V28" s="109"/>
      <c r="W28" s="109"/>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91">
        <v>23.0</v>
      </c>
      <c r="B29" s="140">
        <v>2.355202050013E12</v>
      </c>
      <c r="C29" s="93" t="s">
        <v>620</v>
      </c>
      <c r="D29" s="94" t="s">
        <v>98</v>
      </c>
      <c r="E29" s="95"/>
      <c r="F29" s="97"/>
      <c r="G29" s="97"/>
      <c r="H29" s="97"/>
      <c r="I29" s="97"/>
      <c r="J29" s="95"/>
      <c r="K29" s="95"/>
      <c r="L29" s="97"/>
      <c r="M29" s="97"/>
      <c r="N29" s="95"/>
      <c r="O29" s="97"/>
      <c r="P29" s="111"/>
      <c r="Q29" s="95"/>
      <c r="R29" s="95"/>
      <c r="S29" s="95"/>
      <c r="T29" s="95"/>
      <c r="U29" s="95"/>
      <c r="V29" s="95"/>
      <c r="W29" s="95"/>
      <c r="X29" s="97"/>
      <c r="Y29" s="95"/>
      <c r="Z29" s="95"/>
      <c r="AA29" s="95"/>
      <c r="AB29" s="95"/>
      <c r="AC29" s="95"/>
      <c r="AD29" s="95"/>
      <c r="AE29" s="95"/>
      <c r="AF29" s="95"/>
      <c r="AG29" s="95"/>
      <c r="AH29" s="95"/>
      <c r="AI29" s="95"/>
      <c r="AJ29" s="98">
        <f t="shared" si="3"/>
        <v>0</v>
      </c>
      <c r="AK29" s="98">
        <f t="shared" si="4"/>
        <v>0</v>
      </c>
      <c r="AL29" s="98">
        <f t="shared" si="5"/>
        <v>0</v>
      </c>
      <c r="AM29" s="99"/>
      <c r="AN29" s="99"/>
      <c r="AO29" s="100"/>
      <c r="AP29" s="101"/>
      <c r="AQ29" s="101"/>
      <c r="AR29" s="101"/>
      <c r="AS29" s="101"/>
      <c r="AT29" s="101"/>
      <c r="AU29" s="101"/>
      <c r="AV29" s="101"/>
      <c r="AW29" s="101"/>
      <c r="AX29" s="101"/>
      <c r="AY29" s="101"/>
      <c r="AZ29" s="101"/>
      <c r="BA29" s="101"/>
      <c r="BB29" s="101"/>
      <c r="BC29" s="101"/>
      <c r="BD29" s="101"/>
      <c r="BE29" s="101"/>
      <c r="BF29" s="101"/>
    </row>
    <row r="30" ht="21.0" customHeight="1">
      <c r="A30" s="81">
        <v>24.0</v>
      </c>
      <c r="B30" s="102">
        <v>2.355202050025E12</v>
      </c>
      <c r="C30" s="83" t="s">
        <v>621</v>
      </c>
      <c r="D30" s="84" t="s">
        <v>321</v>
      </c>
      <c r="E30" s="85"/>
      <c r="F30" s="85"/>
      <c r="G30" s="87"/>
      <c r="H30" s="87" t="s">
        <v>48</v>
      </c>
      <c r="I30" s="85"/>
      <c r="J30" s="85"/>
      <c r="K30" s="85"/>
      <c r="L30" s="85"/>
      <c r="M30" s="85"/>
      <c r="N30" s="87"/>
      <c r="O30" s="87" t="s">
        <v>48</v>
      </c>
      <c r="P30" s="103"/>
      <c r="Q30" s="87"/>
      <c r="R30" s="85"/>
      <c r="S30" s="87"/>
      <c r="T30" s="85"/>
      <c r="U30" s="87"/>
      <c r="V30" s="87" t="s">
        <v>49</v>
      </c>
      <c r="W30" s="87"/>
      <c r="X30" s="85"/>
      <c r="Y30" s="87"/>
      <c r="Z30" s="85"/>
      <c r="AA30" s="85"/>
      <c r="AB30" s="87"/>
      <c r="AC30" s="87"/>
      <c r="AD30" s="85"/>
      <c r="AE30" s="85"/>
      <c r="AF30" s="85"/>
      <c r="AG30" s="85"/>
      <c r="AH30" s="85"/>
      <c r="AI30" s="85"/>
      <c r="AJ30" s="88">
        <f t="shared" si="3"/>
        <v>0</v>
      </c>
      <c r="AK30" s="9">
        <f t="shared" si="4"/>
        <v>2</v>
      </c>
      <c r="AL30" s="9">
        <f t="shared" si="5"/>
        <v>1</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v>2.355202050028E12</v>
      </c>
      <c r="C31" s="83" t="s">
        <v>622</v>
      </c>
      <c r="D31" s="84" t="s">
        <v>170</v>
      </c>
      <c r="E31" s="85"/>
      <c r="F31" s="85"/>
      <c r="G31" s="87"/>
      <c r="H31" s="85"/>
      <c r="I31" s="85"/>
      <c r="J31" s="87" t="s">
        <v>49</v>
      </c>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1</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02">
        <v>2.355202050027E12</v>
      </c>
      <c r="C32" s="83" t="s">
        <v>623</v>
      </c>
      <c r="D32" s="84" t="s">
        <v>624</v>
      </c>
      <c r="E32" s="85"/>
      <c r="F32" s="87"/>
      <c r="G32" s="85"/>
      <c r="H32" s="87" t="s">
        <v>48</v>
      </c>
      <c r="I32" s="87"/>
      <c r="J32" s="87" t="s">
        <v>49</v>
      </c>
      <c r="K32" s="85"/>
      <c r="L32" s="85"/>
      <c r="M32" s="85"/>
      <c r="N32" s="85"/>
      <c r="O32" s="87" t="s">
        <v>48</v>
      </c>
      <c r="P32" s="86"/>
      <c r="Q32" s="87" t="s">
        <v>49</v>
      </c>
      <c r="R32" s="85"/>
      <c r="S32" s="87"/>
      <c r="T32" s="85"/>
      <c r="U32" s="85"/>
      <c r="V32" s="85"/>
      <c r="W32" s="87"/>
      <c r="X32" s="85"/>
      <c r="Y32" s="85"/>
      <c r="Z32" s="85"/>
      <c r="AA32" s="85"/>
      <c r="AB32" s="85"/>
      <c r="AC32" s="85"/>
      <c r="AD32" s="87"/>
      <c r="AE32" s="85"/>
      <c r="AF32" s="85"/>
      <c r="AG32" s="85"/>
      <c r="AH32" s="85"/>
      <c r="AI32" s="85"/>
      <c r="AJ32" s="88">
        <f t="shared" si="3"/>
        <v>0</v>
      </c>
      <c r="AK32" s="9">
        <f t="shared" si="4"/>
        <v>2</v>
      </c>
      <c r="AL32" s="9">
        <f t="shared" si="5"/>
        <v>2</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2.355202050029E12</v>
      </c>
      <c r="C33" s="83" t="s">
        <v>308</v>
      </c>
      <c r="D33" s="84" t="s">
        <v>625</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7"/>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48"/>
      <c r="C34" s="115"/>
      <c r="D34" s="116"/>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48"/>
      <c r="C35" s="115"/>
      <c r="D35" s="116"/>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48"/>
      <c r="C36" s="115"/>
      <c r="D36" s="116"/>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48"/>
      <c r="C37" s="115"/>
      <c r="D37" s="116"/>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48"/>
      <c r="C38" s="115"/>
      <c r="D38" s="116"/>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1"/>
      <c r="C39" s="152"/>
      <c r="D39" s="196"/>
      <c r="E39" s="85"/>
      <c r="F39" s="85"/>
      <c r="G39" s="85"/>
      <c r="H39" s="85"/>
      <c r="I39" s="85"/>
      <c r="J39" s="85"/>
      <c r="K39" s="85"/>
      <c r="L39" s="85"/>
      <c r="M39" s="85"/>
      <c r="N39" s="85"/>
      <c r="O39" s="85"/>
      <c r="P39" s="86"/>
      <c r="Q39" s="85"/>
      <c r="R39" s="85"/>
      <c r="S39" s="85"/>
      <c r="T39" s="85"/>
      <c r="U39" s="85"/>
      <c r="V39" s="85"/>
      <c r="W39" s="85"/>
      <c r="X39" s="85"/>
      <c r="Y39" s="85"/>
      <c r="Z39" s="85"/>
      <c r="AA39" s="85"/>
      <c r="AB39" s="85"/>
      <c r="AC39" s="85"/>
      <c r="AD39" s="85"/>
      <c r="AE39" s="85"/>
      <c r="AF39" s="85"/>
      <c r="AG39" s="85"/>
      <c r="AH39" s="85"/>
      <c r="AI39" s="85"/>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1"/>
      <c r="C40" s="152"/>
      <c r="D40" s="196"/>
      <c r="E40" s="85"/>
      <c r="F40" s="85"/>
      <c r="G40" s="85"/>
      <c r="H40" s="85"/>
      <c r="I40" s="85"/>
      <c r="J40" s="85"/>
      <c r="K40" s="85"/>
      <c r="L40" s="85"/>
      <c r="M40" s="85"/>
      <c r="N40" s="85"/>
      <c r="O40" s="85"/>
      <c r="P40" s="86"/>
      <c r="Q40" s="85"/>
      <c r="R40" s="85"/>
      <c r="S40" s="85"/>
      <c r="T40" s="85"/>
      <c r="U40" s="85"/>
      <c r="V40" s="85"/>
      <c r="W40" s="85"/>
      <c r="X40" s="85"/>
      <c r="Y40" s="85"/>
      <c r="Z40" s="85"/>
      <c r="AA40" s="85"/>
      <c r="AB40" s="85"/>
      <c r="AC40" s="85"/>
      <c r="AD40" s="85"/>
      <c r="AE40" s="85"/>
      <c r="AF40" s="85"/>
      <c r="AG40" s="85"/>
      <c r="AH40" s="85"/>
      <c r="AI40" s="85"/>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1"/>
      <c r="C41" s="152"/>
      <c r="D41" s="196"/>
      <c r="E41" s="85"/>
      <c r="F41" s="85"/>
      <c r="G41" s="85"/>
      <c r="H41" s="85"/>
      <c r="I41" s="85"/>
      <c r="J41" s="85"/>
      <c r="K41" s="85"/>
      <c r="L41" s="85"/>
      <c r="M41" s="85"/>
      <c r="N41" s="85"/>
      <c r="O41" s="85"/>
      <c r="P41" s="86"/>
      <c r="Q41" s="85"/>
      <c r="R41" s="85"/>
      <c r="S41" s="85"/>
      <c r="T41" s="85"/>
      <c r="U41" s="85"/>
      <c r="V41" s="85"/>
      <c r="W41" s="85"/>
      <c r="X41" s="85"/>
      <c r="Y41" s="85"/>
      <c r="Z41" s="85"/>
      <c r="AA41" s="85"/>
      <c r="AB41" s="85"/>
      <c r="AC41" s="85"/>
      <c r="AD41" s="85"/>
      <c r="AE41" s="85"/>
      <c r="AF41" s="85"/>
      <c r="AG41" s="85"/>
      <c r="AH41" s="85"/>
      <c r="AI41" s="85"/>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17" t="s">
        <v>105</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6">SUM(AJ8:AJ41)</f>
        <v>5</v>
      </c>
      <c r="AK42" s="88">
        <f t="shared" si="6"/>
        <v>10</v>
      </c>
      <c r="AL42" s="88">
        <f t="shared" si="6"/>
        <v>6</v>
      </c>
      <c r="AM42" s="88" t="s">
        <v>106</v>
      </c>
      <c r="AN42" s="88" t="s">
        <v>107</v>
      </c>
      <c r="AO42" s="88" t="s">
        <v>108</v>
      </c>
      <c r="AP42" s="64"/>
      <c r="AQ42" s="64"/>
      <c r="AR42" s="76"/>
      <c r="AS42" s="76"/>
      <c r="AT42" s="76"/>
      <c r="AU42" s="76"/>
      <c r="AV42" s="76"/>
      <c r="AW42" s="76"/>
      <c r="AX42" s="76"/>
      <c r="AY42" s="76"/>
      <c r="AZ42" s="76"/>
      <c r="BA42" s="76"/>
      <c r="BB42" s="76"/>
      <c r="BC42" s="76"/>
      <c r="BD42" s="76"/>
      <c r="BE42" s="76"/>
      <c r="BF42" s="76"/>
    </row>
    <row r="43" ht="21.0" customHeight="1">
      <c r="A43" s="118" t="s">
        <v>109</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19"/>
      <c r="B44" s="119"/>
      <c r="C44" s="120"/>
      <c r="E44" s="65"/>
      <c r="F44" s="65"/>
      <c r="G44" s="65"/>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20"/>
      <c r="D45" s="65"/>
      <c r="E45" s="65"/>
      <c r="F45" s="65"/>
      <c r="G45" s="65"/>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20"/>
      <c r="D46" s="65"/>
      <c r="E46" s="65"/>
      <c r="F46" s="65"/>
      <c r="G46" s="65"/>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20"/>
      <c r="E47" s="65"/>
      <c r="F47" s="65"/>
      <c r="G47" s="65"/>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20"/>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20"/>
      <c r="F49" s="65"/>
      <c r="G49" s="65"/>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conditionalFormatting sqref="K16">
    <cfRule type="expression" dxfId="0" priority="5">
      <formula>IF(K$6="CN",1,0)</formula>
    </cfRule>
  </conditionalFormatting>
  <conditionalFormatting sqref="K16">
    <cfRule type="expression" dxfId="1" priority="6">
      <formula>IF(K$6="CN",1,0)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86"/>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626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2.355201170012E12</v>
      </c>
      <c r="C7" s="83" t="s">
        <v>594</v>
      </c>
      <c r="D7" s="84" t="s">
        <v>56</v>
      </c>
      <c r="E7" s="87" t="s">
        <v>48</v>
      </c>
      <c r="F7" s="85"/>
      <c r="G7" s="85"/>
      <c r="H7" s="85"/>
      <c r="I7" s="87"/>
      <c r="J7" s="85"/>
      <c r="K7" s="87"/>
      <c r="L7" s="87" t="s">
        <v>48</v>
      </c>
      <c r="M7" s="85"/>
      <c r="N7" s="85"/>
      <c r="O7" s="85"/>
      <c r="P7" s="103" t="s">
        <v>48</v>
      </c>
      <c r="Q7" s="87"/>
      <c r="R7" s="85"/>
      <c r="S7" s="87" t="s">
        <v>48</v>
      </c>
      <c r="T7" s="85"/>
      <c r="U7" s="85"/>
      <c r="V7" s="87"/>
      <c r="W7" s="85"/>
      <c r="X7" s="87"/>
      <c r="Y7" s="87" t="s">
        <v>48</v>
      </c>
      <c r="Z7" s="85"/>
      <c r="AA7" s="85"/>
      <c r="AB7" s="85"/>
      <c r="AC7" s="85"/>
      <c r="AD7" s="85"/>
      <c r="AE7" s="85"/>
      <c r="AF7" s="85"/>
      <c r="AG7" s="85"/>
      <c r="AH7" s="85"/>
      <c r="AI7" s="85"/>
      <c r="AJ7" s="88"/>
      <c r="AK7" s="9">
        <f t="shared" ref="AK7:AK41" si="3">COUNTIF(F7:AJ7,"P")+2*COUNTIF(F7:AJ7,"2P")+COUNTIF(F7:AJ7,"TP")+COUNTIF(F7:AJ7,"PT")+COUNTIF(F7:AJ7,"PK")+COUNTIF(F7:AJ7,"KP")+2*COUNTIF(F7:AJ7,"P2")</f>
        <v>4</v>
      </c>
      <c r="AL7" s="9">
        <f t="shared" ref="AL7:AL41" si="4">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2.35520117001E12</v>
      </c>
      <c r="C8" s="83" t="s">
        <v>431</v>
      </c>
      <c r="D8" s="84" t="s">
        <v>56</v>
      </c>
      <c r="E8" s="87" t="s">
        <v>49</v>
      </c>
      <c r="F8" s="87"/>
      <c r="G8" s="87"/>
      <c r="H8" s="85"/>
      <c r="I8" s="87"/>
      <c r="J8" s="85"/>
      <c r="K8" s="87"/>
      <c r="L8" s="85"/>
      <c r="M8" s="87"/>
      <c r="N8" s="87"/>
      <c r="O8" s="87"/>
      <c r="P8" s="86"/>
      <c r="Q8" s="85"/>
      <c r="R8" s="87"/>
      <c r="S8" s="87"/>
      <c r="T8" s="87"/>
      <c r="U8" s="87"/>
      <c r="V8" s="87"/>
      <c r="W8" s="85"/>
      <c r="X8" s="87"/>
      <c r="Y8" s="87"/>
      <c r="Z8" s="85"/>
      <c r="AA8" s="87"/>
      <c r="AB8" s="87"/>
      <c r="AC8" s="87"/>
      <c r="AD8" s="87"/>
      <c r="AE8" s="85"/>
      <c r="AF8" s="85"/>
      <c r="AG8" s="85"/>
      <c r="AH8" s="85"/>
      <c r="AI8" s="87"/>
      <c r="AJ8" s="88"/>
      <c r="AK8" s="9">
        <f t="shared" si="3"/>
        <v>0</v>
      </c>
      <c r="AL8" s="9">
        <f t="shared" si="4"/>
        <v>1</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2.355201170015E12</v>
      </c>
      <c r="C9" s="104" t="s">
        <v>627</v>
      </c>
      <c r="D9" s="84" t="s">
        <v>624</v>
      </c>
      <c r="E9" s="87" t="s">
        <v>49</v>
      </c>
      <c r="F9" s="85"/>
      <c r="G9" s="85"/>
      <c r="H9" s="87"/>
      <c r="I9" s="87"/>
      <c r="J9" s="87"/>
      <c r="K9" s="85"/>
      <c r="L9" s="87" t="s">
        <v>49</v>
      </c>
      <c r="M9" s="87"/>
      <c r="N9" s="87"/>
      <c r="O9" s="87"/>
      <c r="P9" s="103"/>
      <c r="Q9" s="87"/>
      <c r="R9" s="87"/>
      <c r="S9" s="87"/>
      <c r="T9" s="87"/>
      <c r="U9" s="87"/>
      <c r="V9" s="87" t="s">
        <v>49</v>
      </c>
      <c r="W9" s="87" t="s">
        <v>48</v>
      </c>
      <c r="X9" s="87" t="s">
        <v>48</v>
      </c>
      <c r="Y9" s="87"/>
      <c r="Z9" s="87" t="s">
        <v>49</v>
      </c>
      <c r="AA9" s="87"/>
      <c r="AB9" s="87"/>
      <c r="AC9" s="85"/>
      <c r="AD9" s="87"/>
      <c r="AE9" s="87"/>
      <c r="AF9" s="87"/>
      <c r="AG9" s="87"/>
      <c r="AH9" s="85"/>
      <c r="AI9" s="85"/>
      <c r="AJ9" s="88"/>
      <c r="AK9" s="9">
        <f t="shared" si="3"/>
        <v>2</v>
      </c>
      <c r="AL9" s="9">
        <f t="shared" si="4"/>
        <v>4</v>
      </c>
      <c r="AM9" s="90"/>
      <c r="AN9" s="90"/>
      <c r="AO9" s="64"/>
      <c r="AP9" s="76"/>
      <c r="AQ9" s="76"/>
      <c r="AR9" s="76"/>
      <c r="AS9" s="76"/>
      <c r="AT9" s="76"/>
      <c r="AU9" s="76"/>
      <c r="AV9" s="76"/>
      <c r="AW9" s="76"/>
      <c r="AX9" s="76"/>
      <c r="AY9" s="76"/>
      <c r="AZ9" s="76"/>
      <c r="BA9" s="76"/>
      <c r="BB9" s="76"/>
      <c r="BC9" s="76"/>
      <c r="BD9" s="76"/>
      <c r="BE9" s="76"/>
      <c r="BF9" s="76"/>
    </row>
    <row r="10" ht="21.0" customHeight="1">
      <c r="A10" s="91">
        <v>4.0</v>
      </c>
      <c r="B10" s="140">
        <v>2.355201170009E12</v>
      </c>
      <c r="C10" s="93" t="s">
        <v>420</v>
      </c>
      <c r="D10" s="94" t="s">
        <v>624</v>
      </c>
      <c r="E10" s="95"/>
      <c r="F10" s="95"/>
      <c r="G10" s="95"/>
      <c r="H10" s="95"/>
      <c r="I10" s="97"/>
      <c r="J10" s="97"/>
      <c r="K10" s="97"/>
      <c r="L10" s="97"/>
      <c r="M10" s="95"/>
      <c r="N10" s="95"/>
      <c r="O10" s="95"/>
      <c r="P10" s="96"/>
      <c r="Q10" s="95"/>
      <c r="R10" s="95"/>
      <c r="S10" s="97"/>
      <c r="T10" s="97"/>
      <c r="U10" s="97"/>
      <c r="V10" s="97"/>
      <c r="W10" s="97"/>
      <c r="X10" s="95"/>
      <c r="Y10" s="95"/>
      <c r="Z10" s="95"/>
      <c r="AA10" s="95"/>
      <c r="AB10" s="95"/>
      <c r="AC10" s="95"/>
      <c r="AD10" s="95"/>
      <c r="AE10" s="95"/>
      <c r="AF10" s="95"/>
      <c r="AG10" s="95"/>
      <c r="AH10" s="95"/>
      <c r="AI10" s="95"/>
      <c r="AJ10" s="98"/>
      <c r="AK10" s="98">
        <f t="shared" si="3"/>
        <v>0</v>
      </c>
      <c r="AL10" s="98">
        <f t="shared" si="4"/>
        <v>0</v>
      </c>
      <c r="AM10" s="99"/>
      <c r="AN10" s="99"/>
      <c r="AO10" s="100"/>
      <c r="AP10" s="101"/>
      <c r="AQ10" s="101"/>
      <c r="AR10" s="101"/>
      <c r="AS10" s="101"/>
      <c r="AT10" s="101"/>
      <c r="AU10" s="101"/>
      <c r="AV10" s="101"/>
      <c r="AW10" s="101"/>
      <c r="AX10" s="101"/>
      <c r="AY10" s="101"/>
      <c r="AZ10" s="101"/>
      <c r="BA10" s="101"/>
      <c r="BB10" s="101"/>
      <c r="BC10" s="101"/>
      <c r="BD10" s="101"/>
      <c r="BE10" s="101"/>
      <c r="BF10" s="101"/>
    </row>
    <row r="11" ht="21.0" customHeight="1">
      <c r="A11" s="81">
        <v>5.0</v>
      </c>
      <c r="B11" s="102">
        <v>2.355201170007E12</v>
      </c>
      <c r="C11" s="83" t="s">
        <v>628</v>
      </c>
      <c r="D11" s="84" t="s">
        <v>566</v>
      </c>
      <c r="E11" s="85"/>
      <c r="F11" s="85"/>
      <c r="G11" s="85"/>
      <c r="H11" s="87"/>
      <c r="I11" s="85"/>
      <c r="J11" s="85"/>
      <c r="K11" s="87" t="s">
        <v>48</v>
      </c>
      <c r="L11" s="87"/>
      <c r="M11" s="87"/>
      <c r="N11" s="85"/>
      <c r="O11" s="87" t="s">
        <v>49</v>
      </c>
      <c r="P11" s="86"/>
      <c r="Q11" s="85"/>
      <c r="R11" s="87"/>
      <c r="S11" s="87"/>
      <c r="T11" s="87"/>
      <c r="U11" s="85"/>
      <c r="V11" s="85"/>
      <c r="W11" s="85"/>
      <c r="X11" s="85"/>
      <c r="Y11" s="85"/>
      <c r="Z11" s="87"/>
      <c r="AA11" s="87"/>
      <c r="AB11" s="87"/>
      <c r="AC11" s="87" t="s">
        <v>49</v>
      </c>
      <c r="AD11" s="85"/>
      <c r="AE11" s="87"/>
      <c r="AF11" s="85"/>
      <c r="AG11" s="85"/>
      <c r="AH11" s="85"/>
      <c r="AI11" s="87"/>
      <c r="AJ11" s="88"/>
      <c r="AK11" s="9">
        <f t="shared" si="3"/>
        <v>1</v>
      </c>
      <c r="AL11" s="9">
        <f t="shared" si="4"/>
        <v>2</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2.355201170005E12</v>
      </c>
      <c r="C12" s="83" t="s">
        <v>242</v>
      </c>
      <c r="D12" s="84" t="s">
        <v>201</v>
      </c>
      <c r="E12" s="85"/>
      <c r="F12" s="87"/>
      <c r="G12" s="85"/>
      <c r="H12" s="85"/>
      <c r="I12" s="87"/>
      <c r="J12" s="87"/>
      <c r="K12" s="85"/>
      <c r="L12" s="87"/>
      <c r="M12" s="87"/>
      <c r="N12" s="87"/>
      <c r="O12" s="85"/>
      <c r="P12" s="103"/>
      <c r="Q12" s="85"/>
      <c r="R12" s="85"/>
      <c r="S12" s="85"/>
      <c r="T12" s="87"/>
      <c r="U12" s="85"/>
      <c r="V12" s="85"/>
      <c r="W12" s="85"/>
      <c r="X12" s="87"/>
      <c r="Y12" s="87"/>
      <c r="Z12" s="85"/>
      <c r="AA12" s="87"/>
      <c r="AB12" s="87"/>
      <c r="AC12" s="85"/>
      <c r="AD12" s="85"/>
      <c r="AE12" s="87"/>
      <c r="AF12" s="85"/>
      <c r="AG12" s="87"/>
      <c r="AH12" s="87"/>
      <c r="AI12" s="85"/>
      <c r="AJ12" s="88"/>
      <c r="AK12" s="9">
        <f t="shared" si="3"/>
        <v>0</v>
      </c>
      <c r="AL12" s="9">
        <f t="shared" si="4"/>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198" t="s">
        <v>48</v>
      </c>
      <c r="B13" s="102">
        <v>2.355201170014E12</v>
      </c>
      <c r="C13" s="83" t="s">
        <v>586</v>
      </c>
      <c r="D13" s="84" t="s">
        <v>201</v>
      </c>
      <c r="E13" s="87"/>
      <c r="F13" s="87"/>
      <c r="G13" s="87"/>
      <c r="H13" s="87"/>
      <c r="I13" s="87"/>
      <c r="J13" s="85"/>
      <c r="K13" s="87"/>
      <c r="L13" s="87" t="s">
        <v>49</v>
      </c>
      <c r="M13" s="85"/>
      <c r="N13" s="87"/>
      <c r="O13" s="87"/>
      <c r="P13" s="103"/>
      <c r="Q13" s="85"/>
      <c r="R13" s="85"/>
      <c r="S13" s="85"/>
      <c r="T13" s="87"/>
      <c r="U13" s="87"/>
      <c r="V13" s="87"/>
      <c r="W13" s="87"/>
      <c r="X13" s="87"/>
      <c r="Y13" s="87"/>
      <c r="Z13" s="87" t="s">
        <v>49</v>
      </c>
      <c r="AA13" s="87"/>
      <c r="AB13" s="87"/>
      <c r="AC13" s="87"/>
      <c r="AD13" s="87"/>
      <c r="AE13" s="87"/>
      <c r="AF13" s="87"/>
      <c r="AG13" s="87"/>
      <c r="AH13" s="85"/>
      <c r="AI13" s="87"/>
      <c r="AJ13" s="88"/>
      <c r="AK13" s="9">
        <f t="shared" si="3"/>
        <v>0</v>
      </c>
      <c r="AL13" s="9">
        <f t="shared" si="4"/>
        <v>2</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2.355201170006E12</v>
      </c>
      <c r="C14" s="83" t="s">
        <v>629</v>
      </c>
      <c r="D14" s="84" t="s">
        <v>201</v>
      </c>
      <c r="E14" s="87"/>
      <c r="F14" s="85"/>
      <c r="G14" s="87"/>
      <c r="H14" s="87"/>
      <c r="I14" s="85"/>
      <c r="J14" s="85"/>
      <c r="K14" s="87"/>
      <c r="L14" s="87"/>
      <c r="M14" s="87"/>
      <c r="N14" s="85"/>
      <c r="O14" s="87"/>
      <c r="P14" s="103"/>
      <c r="Q14" s="85"/>
      <c r="R14" s="85"/>
      <c r="S14" s="87" t="s">
        <v>49</v>
      </c>
      <c r="T14" s="85"/>
      <c r="U14" s="85"/>
      <c r="V14" s="85"/>
      <c r="W14" s="87"/>
      <c r="X14" s="85"/>
      <c r="Y14" s="85"/>
      <c r="Z14" s="87" t="s">
        <v>49</v>
      </c>
      <c r="AA14" s="87"/>
      <c r="AB14" s="87"/>
      <c r="AC14" s="87"/>
      <c r="AD14" s="85"/>
      <c r="AE14" s="85"/>
      <c r="AF14" s="85"/>
      <c r="AG14" s="85"/>
      <c r="AH14" s="87"/>
      <c r="AI14" s="85"/>
      <c r="AJ14" s="88"/>
      <c r="AK14" s="9">
        <f t="shared" si="3"/>
        <v>0</v>
      </c>
      <c r="AL14" s="9">
        <f t="shared" si="4"/>
        <v>2</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2.355201170011E12</v>
      </c>
      <c r="C15" s="83" t="s">
        <v>630</v>
      </c>
      <c r="D15" s="84" t="s">
        <v>434</v>
      </c>
      <c r="E15" s="85"/>
      <c r="F15" s="85"/>
      <c r="G15" s="85"/>
      <c r="H15" s="85"/>
      <c r="I15" s="85"/>
      <c r="J15" s="85"/>
      <c r="K15" s="85"/>
      <c r="L15" s="85"/>
      <c r="M15" s="85"/>
      <c r="N15" s="85"/>
      <c r="O15" s="85"/>
      <c r="P15" s="86"/>
      <c r="Q15" s="85"/>
      <c r="R15" s="85"/>
      <c r="S15" s="85"/>
      <c r="T15" s="85"/>
      <c r="U15" s="85"/>
      <c r="V15" s="85"/>
      <c r="W15" s="85"/>
      <c r="X15" s="87"/>
      <c r="Y15" s="85"/>
      <c r="Z15" s="85"/>
      <c r="AA15" s="87"/>
      <c r="AB15" s="85"/>
      <c r="AC15" s="85"/>
      <c r="AD15" s="85"/>
      <c r="AE15" s="87"/>
      <c r="AF15" s="85"/>
      <c r="AG15" s="85"/>
      <c r="AH15" s="85"/>
      <c r="AI15" s="85"/>
      <c r="AJ15" s="88"/>
      <c r="AK15" s="9">
        <f t="shared" si="3"/>
        <v>0</v>
      </c>
      <c r="AL15" s="9">
        <f t="shared" si="4"/>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2.355201170016E12</v>
      </c>
      <c r="C16" s="83" t="s">
        <v>631</v>
      </c>
      <c r="D16" s="84" t="s">
        <v>632</v>
      </c>
      <c r="E16" s="85"/>
      <c r="F16" s="85"/>
      <c r="G16" s="85"/>
      <c r="H16" s="87"/>
      <c r="I16" s="85"/>
      <c r="J16" s="85"/>
      <c r="K16" s="87"/>
      <c r="L16" s="87"/>
      <c r="M16" s="85"/>
      <c r="N16" s="85"/>
      <c r="O16" s="85"/>
      <c r="P16" s="103"/>
      <c r="Q16" s="87"/>
      <c r="R16" s="85"/>
      <c r="S16" s="87" t="s">
        <v>49</v>
      </c>
      <c r="T16" s="85"/>
      <c r="U16" s="85"/>
      <c r="V16" s="87"/>
      <c r="W16" s="85"/>
      <c r="X16" s="85"/>
      <c r="Y16" s="87"/>
      <c r="Z16" s="85"/>
      <c r="AA16" s="85"/>
      <c r="AB16" s="85"/>
      <c r="AC16" s="85"/>
      <c r="AD16" s="85"/>
      <c r="AE16" s="85"/>
      <c r="AF16" s="85"/>
      <c r="AG16" s="85"/>
      <c r="AH16" s="85"/>
      <c r="AI16" s="85"/>
      <c r="AJ16" s="88"/>
      <c r="AK16" s="9">
        <f t="shared" si="3"/>
        <v>0</v>
      </c>
      <c r="AL16" s="9">
        <f t="shared" si="4"/>
        <v>1</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2.355201170004E12</v>
      </c>
      <c r="C17" s="83" t="s">
        <v>633</v>
      </c>
      <c r="D17" s="84" t="s">
        <v>276</v>
      </c>
      <c r="E17" s="87"/>
      <c r="F17" s="85"/>
      <c r="G17" s="85"/>
      <c r="H17" s="85"/>
      <c r="I17" s="85"/>
      <c r="J17" s="85"/>
      <c r="K17" s="87"/>
      <c r="L17" s="85"/>
      <c r="M17" s="87"/>
      <c r="N17" s="85"/>
      <c r="O17" s="85"/>
      <c r="P17" s="86"/>
      <c r="Q17" s="85"/>
      <c r="R17" s="87"/>
      <c r="S17" s="87"/>
      <c r="T17" s="87"/>
      <c r="U17" s="87"/>
      <c r="V17" s="85"/>
      <c r="W17" s="85"/>
      <c r="X17" s="85"/>
      <c r="Y17" s="85"/>
      <c r="Z17" s="85"/>
      <c r="AA17" s="85"/>
      <c r="AB17" s="87"/>
      <c r="AC17" s="85"/>
      <c r="AD17" s="85"/>
      <c r="AE17" s="85"/>
      <c r="AF17" s="87"/>
      <c r="AG17" s="85"/>
      <c r="AH17" s="85"/>
      <c r="AI17" s="85"/>
      <c r="AJ17" s="88"/>
      <c r="AK17" s="9">
        <f t="shared" si="3"/>
        <v>0</v>
      </c>
      <c r="AL17" s="9">
        <f t="shared" si="4"/>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2.355201170001E12</v>
      </c>
      <c r="C18" s="83" t="s">
        <v>387</v>
      </c>
      <c r="D18" s="84" t="s">
        <v>634</v>
      </c>
      <c r="E18" s="85"/>
      <c r="F18" s="85"/>
      <c r="G18" s="85"/>
      <c r="H18" s="85"/>
      <c r="I18" s="85"/>
      <c r="J18" s="85"/>
      <c r="K18" s="85"/>
      <c r="L18" s="85"/>
      <c r="M18" s="85"/>
      <c r="N18" s="85"/>
      <c r="O18" s="85"/>
      <c r="P18" s="86"/>
      <c r="Q18" s="85"/>
      <c r="R18" s="85"/>
      <c r="S18" s="85"/>
      <c r="T18" s="85"/>
      <c r="U18" s="85"/>
      <c r="V18" s="85"/>
      <c r="W18" s="85"/>
      <c r="X18" s="85"/>
      <c r="Y18" s="87"/>
      <c r="Z18" s="85"/>
      <c r="AA18" s="87"/>
      <c r="AB18" s="85"/>
      <c r="AC18" s="87"/>
      <c r="AD18" s="87"/>
      <c r="AE18" s="85"/>
      <c r="AF18" s="85"/>
      <c r="AG18" s="85"/>
      <c r="AH18" s="85"/>
      <c r="AI18" s="87"/>
      <c r="AJ18" s="88"/>
      <c r="AK18" s="9">
        <f t="shared" si="3"/>
        <v>0</v>
      </c>
      <c r="AL18" s="9">
        <f t="shared" si="4"/>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2.355201170013E12</v>
      </c>
      <c r="C19" s="83" t="s">
        <v>487</v>
      </c>
      <c r="D19" s="84" t="s">
        <v>215</v>
      </c>
      <c r="E19" s="87" t="s">
        <v>48</v>
      </c>
      <c r="F19" s="85"/>
      <c r="G19" s="85"/>
      <c r="H19" s="85"/>
      <c r="I19" s="87"/>
      <c r="J19" s="85"/>
      <c r="K19" s="85"/>
      <c r="L19" s="87"/>
      <c r="M19" s="85"/>
      <c r="N19" s="85"/>
      <c r="O19" s="85"/>
      <c r="P19" s="103"/>
      <c r="Q19" s="87"/>
      <c r="R19" s="85"/>
      <c r="S19" s="85"/>
      <c r="T19" s="85"/>
      <c r="U19" s="85"/>
      <c r="V19" s="85"/>
      <c r="W19" s="85"/>
      <c r="X19" s="85"/>
      <c r="Y19" s="87"/>
      <c r="Z19" s="87" t="s">
        <v>49</v>
      </c>
      <c r="AA19" s="87"/>
      <c r="AB19" s="85"/>
      <c r="AC19" s="85"/>
      <c r="AD19" s="85"/>
      <c r="AE19" s="85"/>
      <c r="AF19" s="87"/>
      <c r="AG19" s="85"/>
      <c r="AH19" s="85"/>
      <c r="AI19" s="85"/>
      <c r="AJ19" s="88"/>
      <c r="AK19" s="9">
        <f t="shared" si="3"/>
        <v>0</v>
      </c>
      <c r="AL19" s="9">
        <f t="shared" si="4"/>
        <v>1</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2.355201170002E12</v>
      </c>
      <c r="C20" s="83" t="s">
        <v>635</v>
      </c>
      <c r="D20" s="84" t="s">
        <v>136</v>
      </c>
      <c r="E20" s="85"/>
      <c r="F20" s="85"/>
      <c r="G20" s="85"/>
      <c r="H20" s="85"/>
      <c r="I20" s="85"/>
      <c r="J20" s="85"/>
      <c r="K20" s="85"/>
      <c r="L20" s="87"/>
      <c r="M20" s="85"/>
      <c r="N20" s="85"/>
      <c r="O20" s="85"/>
      <c r="P20" s="86"/>
      <c r="Q20" s="87"/>
      <c r="R20" s="85"/>
      <c r="S20" s="87" t="s">
        <v>49</v>
      </c>
      <c r="T20" s="85"/>
      <c r="U20" s="85"/>
      <c r="V20" s="85"/>
      <c r="W20" s="85"/>
      <c r="X20" s="85"/>
      <c r="Y20" s="85"/>
      <c r="Z20" s="85"/>
      <c r="AA20" s="85"/>
      <c r="AB20" s="85"/>
      <c r="AC20" s="85"/>
      <c r="AD20" s="85"/>
      <c r="AE20" s="85"/>
      <c r="AF20" s="85"/>
      <c r="AG20" s="85"/>
      <c r="AH20" s="85"/>
      <c r="AI20" s="85"/>
      <c r="AJ20" s="88"/>
      <c r="AK20" s="9">
        <f t="shared" si="3"/>
        <v>0</v>
      </c>
      <c r="AL20" s="9">
        <f t="shared" si="4"/>
        <v>1</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2.355201170003E12</v>
      </c>
      <c r="C21" s="83" t="s">
        <v>148</v>
      </c>
      <c r="D21" s="84" t="s">
        <v>142</v>
      </c>
      <c r="E21" s="85"/>
      <c r="F21" s="85"/>
      <c r="G21" s="85"/>
      <c r="H21" s="85"/>
      <c r="I21" s="85"/>
      <c r="J21" s="85"/>
      <c r="K21" s="85"/>
      <c r="L21" s="85"/>
      <c r="M21" s="85"/>
      <c r="N21" s="85"/>
      <c r="O21" s="85"/>
      <c r="P21" s="86"/>
      <c r="Q21" s="85"/>
      <c r="R21" s="85"/>
      <c r="S21" s="85"/>
      <c r="T21" s="85"/>
      <c r="U21" s="85"/>
      <c r="V21" s="87" t="s">
        <v>48</v>
      </c>
      <c r="W21" s="85"/>
      <c r="X21" s="85"/>
      <c r="Y21" s="85"/>
      <c r="Z21" s="85"/>
      <c r="AA21" s="85"/>
      <c r="AB21" s="85"/>
      <c r="AC21" s="85"/>
      <c r="AD21" s="85"/>
      <c r="AE21" s="85"/>
      <c r="AF21" s="85"/>
      <c r="AG21" s="85"/>
      <c r="AH21" s="85"/>
      <c r="AI21" s="85"/>
      <c r="AJ21" s="88"/>
      <c r="AK21" s="9">
        <f t="shared" si="3"/>
        <v>1</v>
      </c>
      <c r="AL21" s="9">
        <f t="shared" si="4"/>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2.355201170008E12</v>
      </c>
      <c r="C22" s="83" t="s">
        <v>636</v>
      </c>
      <c r="D22" s="84" t="s">
        <v>320</v>
      </c>
      <c r="E22" s="85"/>
      <c r="F22" s="87"/>
      <c r="G22" s="85"/>
      <c r="H22" s="87" t="s">
        <v>48</v>
      </c>
      <c r="I22" s="87"/>
      <c r="J22" s="85"/>
      <c r="K22" s="85"/>
      <c r="L22" s="87" t="s">
        <v>49</v>
      </c>
      <c r="M22" s="85"/>
      <c r="N22" s="85"/>
      <c r="O22" s="85"/>
      <c r="P22" s="86"/>
      <c r="Q22" s="85"/>
      <c r="R22" s="87" t="s">
        <v>49</v>
      </c>
      <c r="S22" s="87" t="s">
        <v>49</v>
      </c>
      <c r="T22" s="87"/>
      <c r="U22" s="87"/>
      <c r="V22" s="85"/>
      <c r="W22" s="85"/>
      <c r="X22" s="85"/>
      <c r="Y22" s="85"/>
      <c r="Z22" s="85"/>
      <c r="AA22" s="85"/>
      <c r="AB22" s="87"/>
      <c r="AC22" s="85"/>
      <c r="AD22" s="85"/>
      <c r="AE22" s="87"/>
      <c r="AF22" s="87"/>
      <c r="AG22" s="87"/>
      <c r="AH22" s="87"/>
      <c r="AI22" s="85"/>
      <c r="AJ22" s="88"/>
      <c r="AK22" s="9">
        <f t="shared" si="3"/>
        <v>1</v>
      </c>
      <c r="AL22" s="9">
        <f t="shared" si="4"/>
        <v>3</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2.355201170017E12</v>
      </c>
      <c r="C23" s="83" t="s">
        <v>637</v>
      </c>
      <c r="D23" s="84" t="s">
        <v>578</v>
      </c>
      <c r="E23" s="87" t="s">
        <v>48</v>
      </c>
      <c r="F23" s="87"/>
      <c r="G23" s="87"/>
      <c r="H23" s="87" t="s">
        <v>48</v>
      </c>
      <c r="I23" s="87" t="s">
        <v>48</v>
      </c>
      <c r="J23" s="87" t="s">
        <v>48</v>
      </c>
      <c r="K23" s="87" t="s">
        <v>48</v>
      </c>
      <c r="L23" s="87" t="s">
        <v>48</v>
      </c>
      <c r="M23" s="87"/>
      <c r="N23" s="85"/>
      <c r="O23" s="87" t="s">
        <v>48</v>
      </c>
      <c r="P23" s="103" t="s">
        <v>48</v>
      </c>
      <c r="Q23" s="87" t="s">
        <v>48</v>
      </c>
      <c r="R23" s="87" t="s">
        <v>48</v>
      </c>
      <c r="S23" s="87" t="s">
        <v>48</v>
      </c>
      <c r="T23" s="85"/>
      <c r="U23" s="87"/>
      <c r="V23" s="87" t="s">
        <v>48</v>
      </c>
      <c r="W23" s="87" t="s">
        <v>48</v>
      </c>
      <c r="X23" s="85"/>
      <c r="Y23" s="85"/>
      <c r="Z23" s="87"/>
      <c r="AA23" s="87"/>
      <c r="AB23" s="85"/>
      <c r="AC23" s="87"/>
      <c r="AD23" s="87"/>
      <c r="AE23" s="85"/>
      <c r="AF23" s="87"/>
      <c r="AG23" s="87"/>
      <c r="AH23" s="85"/>
      <c r="AI23" s="85"/>
      <c r="AJ23" s="88"/>
      <c r="AK23" s="9">
        <f t="shared" si="3"/>
        <v>12</v>
      </c>
      <c r="AL23" s="9">
        <f t="shared" si="4"/>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2.355201170018E12</v>
      </c>
      <c r="C24" s="83" t="s">
        <v>638</v>
      </c>
      <c r="D24" s="84" t="s">
        <v>288</v>
      </c>
      <c r="E24" s="87"/>
      <c r="F24" s="85"/>
      <c r="G24" s="85"/>
      <c r="H24" s="87"/>
      <c r="I24" s="85"/>
      <c r="J24" s="85"/>
      <c r="K24" s="87"/>
      <c r="L24" s="87"/>
      <c r="M24" s="87"/>
      <c r="N24" s="85"/>
      <c r="O24" s="85"/>
      <c r="P24" s="86"/>
      <c r="Q24" s="87"/>
      <c r="R24" s="85"/>
      <c r="S24" s="87"/>
      <c r="T24" s="87"/>
      <c r="U24" s="87"/>
      <c r="V24" s="85"/>
      <c r="W24" s="87"/>
      <c r="X24" s="85"/>
      <c r="Y24" s="85"/>
      <c r="Z24" s="85"/>
      <c r="AA24" s="85"/>
      <c r="AB24" s="85"/>
      <c r="AC24" s="85"/>
      <c r="AD24" s="85"/>
      <c r="AE24" s="85"/>
      <c r="AF24" s="85"/>
      <c r="AG24" s="85"/>
      <c r="AH24" s="87"/>
      <c r="AI24" s="87"/>
      <c r="AJ24" s="88"/>
      <c r="AK24" s="9">
        <f t="shared" si="3"/>
        <v>0</v>
      </c>
      <c r="AL24" s="9">
        <f t="shared" si="4"/>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199">
        <v>19.0</v>
      </c>
      <c r="B25" s="200">
        <v>2.355201150025E12</v>
      </c>
      <c r="C25" s="201" t="s">
        <v>639</v>
      </c>
      <c r="D25" s="139" t="s">
        <v>404</v>
      </c>
      <c r="E25" s="87" t="s">
        <v>48</v>
      </c>
      <c r="F25" s="85"/>
      <c r="G25" s="85"/>
      <c r="H25" s="87" t="s">
        <v>48</v>
      </c>
      <c r="I25" s="87" t="s">
        <v>48</v>
      </c>
      <c r="J25" s="87" t="s">
        <v>48</v>
      </c>
      <c r="K25" s="87" t="s">
        <v>48</v>
      </c>
      <c r="L25" s="87" t="s">
        <v>48</v>
      </c>
      <c r="M25" s="87"/>
      <c r="N25" s="87"/>
      <c r="O25" s="87" t="s">
        <v>48</v>
      </c>
      <c r="P25" s="103" t="s">
        <v>48</v>
      </c>
      <c r="Q25" s="87" t="s">
        <v>48</v>
      </c>
      <c r="R25" s="87" t="s">
        <v>48</v>
      </c>
      <c r="S25" s="87" t="s">
        <v>48</v>
      </c>
      <c r="T25" s="87"/>
      <c r="U25" s="87"/>
      <c r="V25" s="87" t="s">
        <v>48</v>
      </c>
      <c r="W25" s="87" t="s">
        <v>48</v>
      </c>
      <c r="X25" s="87"/>
      <c r="Y25" s="202"/>
      <c r="Z25" s="202"/>
      <c r="AA25" s="203"/>
      <c r="AB25" s="202"/>
      <c r="AC25" s="203"/>
      <c r="AD25" s="203"/>
      <c r="AE25" s="203"/>
      <c r="AF25" s="203"/>
      <c r="AG25" s="203"/>
      <c r="AH25" s="202"/>
      <c r="AI25" s="202"/>
      <c r="AJ25" s="204"/>
      <c r="AK25" s="204">
        <f t="shared" si="3"/>
        <v>12</v>
      </c>
      <c r="AL25" s="204">
        <f t="shared" si="4"/>
        <v>0</v>
      </c>
      <c r="AM25" s="205"/>
      <c r="AN25" s="205"/>
      <c r="AO25" s="206"/>
      <c r="AP25" s="207"/>
      <c r="AQ25" s="207"/>
      <c r="AR25" s="207"/>
      <c r="AS25" s="207"/>
      <c r="AT25" s="207"/>
      <c r="AU25" s="207"/>
      <c r="AV25" s="207"/>
      <c r="AW25" s="207"/>
      <c r="AX25" s="207"/>
      <c r="AY25" s="207"/>
      <c r="AZ25" s="207"/>
      <c r="BA25" s="207"/>
      <c r="BB25" s="207"/>
      <c r="BC25" s="207"/>
      <c r="BD25" s="207"/>
      <c r="BE25" s="207"/>
      <c r="BF25" s="207"/>
    </row>
    <row r="26" ht="21.0" customHeight="1">
      <c r="A26" s="81">
        <v>20.0</v>
      </c>
      <c r="B26" s="102">
        <v>2.355201170019E12</v>
      </c>
      <c r="C26" s="83" t="s">
        <v>640</v>
      </c>
      <c r="D26" s="84" t="s">
        <v>273</v>
      </c>
      <c r="E26" s="85"/>
      <c r="F26" s="87"/>
      <c r="G26" s="85"/>
      <c r="H26" s="87"/>
      <c r="I26" s="85"/>
      <c r="J26" s="85"/>
      <c r="K26" s="85"/>
      <c r="L26" s="87"/>
      <c r="M26" s="87"/>
      <c r="N26" s="85"/>
      <c r="O26" s="85"/>
      <c r="P26" s="86"/>
      <c r="Q26" s="87"/>
      <c r="R26" s="87"/>
      <c r="S26" s="87"/>
      <c r="T26" s="87"/>
      <c r="U26" s="85"/>
      <c r="V26" s="85"/>
      <c r="W26" s="87"/>
      <c r="X26" s="87"/>
      <c r="Y26" s="85"/>
      <c r="Z26" s="87"/>
      <c r="AA26" s="85"/>
      <c r="AB26" s="87"/>
      <c r="AC26" s="85"/>
      <c r="AD26" s="85"/>
      <c r="AE26" s="85"/>
      <c r="AF26" s="87"/>
      <c r="AG26" s="87"/>
      <c r="AH26" s="85"/>
      <c r="AI26" s="85"/>
      <c r="AJ26" s="88"/>
      <c r="AK26" s="9">
        <f t="shared" si="3"/>
        <v>0</v>
      </c>
      <c r="AL26" s="9">
        <f t="shared" si="4"/>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208">
        <v>21.0</v>
      </c>
      <c r="B27" s="140">
        <v>2.355201170075E12</v>
      </c>
      <c r="C27" s="93" t="s">
        <v>314</v>
      </c>
      <c r="D27" s="94" t="s">
        <v>361</v>
      </c>
      <c r="E27" s="95"/>
      <c r="F27" s="95"/>
      <c r="G27" s="95"/>
      <c r="H27" s="95"/>
      <c r="I27" s="95"/>
      <c r="J27" s="95"/>
      <c r="K27" s="95"/>
      <c r="L27" s="95"/>
      <c r="M27" s="95"/>
      <c r="N27" s="95"/>
      <c r="O27" s="95"/>
      <c r="P27" s="96"/>
      <c r="Q27" s="95"/>
      <c r="R27" s="95"/>
      <c r="S27" s="97"/>
      <c r="T27" s="97"/>
      <c r="U27" s="97"/>
      <c r="V27" s="97"/>
      <c r="W27" s="97"/>
      <c r="X27" s="95"/>
      <c r="Y27" s="95"/>
      <c r="Z27" s="95"/>
      <c r="AA27" s="97"/>
      <c r="AB27" s="95"/>
      <c r="AC27" s="95"/>
      <c r="AD27" s="95"/>
      <c r="AE27" s="95"/>
      <c r="AF27" s="95"/>
      <c r="AG27" s="95"/>
      <c r="AH27" s="95"/>
      <c r="AI27" s="95"/>
      <c r="AJ27" s="98"/>
      <c r="AK27" s="98">
        <f t="shared" si="3"/>
        <v>0</v>
      </c>
      <c r="AL27" s="98">
        <f t="shared" si="4"/>
        <v>0</v>
      </c>
      <c r="AM27" s="99"/>
      <c r="AN27" s="99"/>
      <c r="AO27" s="100"/>
      <c r="AP27" s="101"/>
      <c r="AQ27" s="101"/>
      <c r="AR27" s="101"/>
      <c r="AS27" s="101"/>
      <c r="AT27" s="101"/>
      <c r="AU27" s="101"/>
      <c r="AV27" s="101"/>
      <c r="AW27" s="101"/>
      <c r="AX27" s="101"/>
      <c r="AY27" s="101"/>
      <c r="AZ27" s="101"/>
      <c r="BA27" s="101"/>
      <c r="BB27" s="101"/>
      <c r="BC27" s="101"/>
      <c r="BD27" s="101"/>
      <c r="BE27" s="101"/>
      <c r="BF27" s="101"/>
    </row>
    <row r="28" ht="21.0" customHeight="1">
      <c r="A28" s="81">
        <v>22.0</v>
      </c>
      <c r="B28" s="102">
        <v>2.35520117002E12</v>
      </c>
      <c r="C28" s="83" t="s">
        <v>641</v>
      </c>
      <c r="D28" s="84" t="s">
        <v>301</v>
      </c>
      <c r="E28" s="85"/>
      <c r="F28" s="85"/>
      <c r="G28" s="85"/>
      <c r="H28" s="87"/>
      <c r="I28" s="85"/>
      <c r="J28" s="85"/>
      <c r="K28" s="85"/>
      <c r="L28" s="85"/>
      <c r="M28" s="85"/>
      <c r="N28" s="85"/>
      <c r="O28" s="85"/>
      <c r="P28" s="103"/>
      <c r="Q28" s="85"/>
      <c r="R28" s="85"/>
      <c r="S28" s="87" t="s">
        <v>48</v>
      </c>
      <c r="T28" s="85"/>
      <c r="U28" s="85"/>
      <c r="V28" s="85"/>
      <c r="W28" s="85"/>
      <c r="X28" s="87"/>
      <c r="Y28" s="85"/>
      <c r="Z28" s="85"/>
      <c r="AA28" s="85"/>
      <c r="AB28" s="85"/>
      <c r="AC28" s="85"/>
      <c r="AD28" s="87"/>
      <c r="AE28" s="87"/>
      <c r="AF28" s="87"/>
      <c r="AG28" s="87"/>
      <c r="AH28" s="85"/>
      <c r="AI28" s="85"/>
      <c r="AJ28" s="88"/>
      <c r="AK28" s="9">
        <f t="shared" si="3"/>
        <v>1</v>
      </c>
      <c r="AL28" s="9">
        <f t="shared" si="4"/>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91">
        <v>23.0</v>
      </c>
      <c r="B29" s="140">
        <v>2.355201170074E12</v>
      </c>
      <c r="C29" s="93" t="s">
        <v>642</v>
      </c>
      <c r="D29" s="94" t="s">
        <v>51</v>
      </c>
      <c r="E29" s="95"/>
      <c r="F29" s="95"/>
      <c r="G29" s="97"/>
      <c r="H29" s="95"/>
      <c r="I29" s="95"/>
      <c r="J29" s="95"/>
      <c r="K29" s="95"/>
      <c r="L29" s="95"/>
      <c r="M29" s="95"/>
      <c r="N29" s="95"/>
      <c r="O29" s="95"/>
      <c r="P29" s="96"/>
      <c r="Q29" s="95"/>
      <c r="R29" s="95"/>
      <c r="S29" s="97"/>
      <c r="T29" s="97"/>
      <c r="U29" s="97"/>
      <c r="V29" s="97"/>
      <c r="W29" s="97"/>
      <c r="X29" s="95"/>
      <c r="Y29" s="95"/>
      <c r="Z29" s="95"/>
      <c r="AA29" s="97"/>
      <c r="AB29" s="95"/>
      <c r="AC29" s="95"/>
      <c r="AD29" s="95"/>
      <c r="AE29" s="95"/>
      <c r="AF29" s="95"/>
      <c r="AG29" s="95"/>
      <c r="AH29" s="95"/>
      <c r="AI29" s="95"/>
      <c r="AJ29" s="98"/>
      <c r="AK29" s="98">
        <f t="shared" si="3"/>
        <v>0</v>
      </c>
      <c r="AL29" s="98">
        <f t="shared" si="4"/>
        <v>0</v>
      </c>
      <c r="AM29" s="99"/>
      <c r="AN29" s="99"/>
      <c r="AO29" s="100"/>
      <c r="AP29" s="101"/>
      <c r="AQ29" s="101"/>
      <c r="AR29" s="101"/>
      <c r="AS29" s="101"/>
      <c r="AT29" s="101"/>
      <c r="AU29" s="101"/>
      <c r="AV29" s="101"/>
      <c r="AW29" s="101"/>
      <c r="AX29" s="101"/>
      <c r="AY29" s="101"/>
      <c r="AZ29" s="101"/>
      <c r="BA29" s="101"/>
      <c r="BB29" s="101"/>
      <c r="BC29" s="101"/>
      <c r="BD29" s="101"/>
      <c r="BE29" s="101"/>
      <c r="BF29" s="101"/>
    </row>
    <row r="30" ht="21.0" customHeight="1">
      <c r="A30" s="91">
        <v>24.0</v>
      </c>
      <c r="B30" s="140">
        <v>2.355201170073E12</v>
      </c>
      <c r="C30" s="93" t="s">
        <v>223</v>
      </c>
      <c r="D30" s="94" t="s">
        <v>302</v>
      </c>
      <c r="E30" s="95"/>
      <c r="F30" s="95"/>
      <c r="G30" s="95"/>
      <c r="H30" s="95"/>
      <c r="I30" s="95"/>
      <c r="J30" s="95"/>
      <c r="K30" s="95"/>
      <c r="L30" s="95"/>
      <c r="M30" s="95"/>
      <c r="N30" s="95"/>
      <c r="O30" s="95"/>
      <c r="P30" s="96"/>
      <c r="Q30" s="95"/>
      <c r="R30" s="95"/>
      <c r="S30" s="97"/>
      <c r="T30" s="97"/>
      <c r="U30" s="97"/>
      <c r="V30" s="97"/>
      <c r="W30" s="97"/>
      <c r="X30" s="95"/>
      <c r="Y30" s="95"/>
      <c r="Z30" s="95"/>
      <c r="AA30" s="95"/>
      <c r="AB30" s="95"/>
      <c r="AC30" s="95"/>
      <c r="AD30" s="95"/>
      <c r="AE30" s="95"/>
      <c r="AF30" s="95"/>
      <c r="AG30" s="95"/>
      <c r="AH30" s="95"/>
      <c r="AI30" s="95"/>
      <c r="AJ30" s="98"/>
      <c r="AK30" s="98">
        <f t="shared" si="3"/>
        <v>0</v>
      </c>
      <c r="AL30" s="98">
        <f t="shared" si="4"/>
        <v>0</v>
      </c>
      <c r="AM30" s="99"/>
      <c r="AN30" s="99"/>
      <c r="AO30" s="100"/>
      <c r="AP30" s="101"/>
      <c r="AQ30" s="101"/>
      <c r="AR30" s="101"/>
      <c r="AS30" s="101"/>
      <c r="AT30" s="101"/>
      <c r="AU30" s="101"/>
      <c r="AV30" s="101"/>
      <c r="AW30" s="101"/>
      <c r="AX30" s="101"/>
      <c r="AY30" s="101"/>
      <c r="AZ30" s="101"/>
      <c r="BA30" s="101"/>
      <c r="BB30" s="101"/>
      <c r="BC30" s="101"/>
      <c r="BD30" s="101"/>
      <c r="BE30" s="101"/>
      <c r="BF30" s="101"/>
    </row>
    <row r="31" ht="21.0" customHeight="1">
      <c r="A31" s="208">
        <v>25.0</v>
      </c>
      <c r="B31" s="209">
        <v>2.35501170021E11</v>
      </c>
      <c r="C31" s="210" t="s">
        <v>643</v>
      </c>
      <c r="D31" s="211" t="s">
        <v>170</v>
      </c>
      <c r="E31" s="95"/>
      <c r="F31" s="95"/>
      <c r="G31" s="95"/>
      <c r="H31" s="95"/>
      <c r="I31" s="95"/>
      <c r="J31" s="95"/>
      <c r="K31" s="95"/>
      <c r="L31" s="95"/>
      <c r="M31" s="95"/>
      <c r="N31" s="95"/>
      <c r="O31" s="95"/>
      <c r="P31" s="96"/>
      <c r="Q31" s="95"/>
      <c r="R31" s="95"/>
      <c r="S31" s="97"/>
      <c r="T31" s="97"/>
      <c r="U31" s="97"/>
      <c r="V31" s="97"/>
      <c r="W31" s="97"/>
      <c r="X31" s="95"/>
      <c r="Y31" s="95"/>
      <c r="Z31" s="95"/>
      <c r="AA31" s="95"/>
      <c r="AB31" s="95"/>
      <c r="AC31" s="95"/>
      <c r="AD31" s="95"/>
      <c r="AE31" s="95"/>
      <c r="AF31" s="95"/>
      <c r="AG31" s="95"/>
      <c r="AH31" s="95"/>
      <c r="AI31" s="95"/>
      <c r="AJ31" s="98"/>
      <c r="AK31" s="98">
        <f t="shared" si="3"/>
        <v>0</v>
      </c>
      <c r="AL31" s="98">
        <f t="shared" si="4"/>
        <v>0</v>
      </c>
      <c r="AM31" s="99"/>
      <c r="AN31" s="99"/>
      <c r="AO31" s="100"/>
      <c r="AP31" s="101"/>
      <c r="AQ31" s="101"/>
      <c r="AR31" s="101"/>
      <c r="AS31" s="101"/>
      <c r="AT31" s="101"/>
      <c r="AU31" s="101"/>
      <c r="AV31" s="101"/>
      <c r="AW31" s="101"/>
      <c r="AX31" s="101"/>
      <c r="AY31" s="101"/>
      <c r="AZ31" s="101"/>
      <c r="BA31" s="101"/>
      <c r="BB31" s="101"/>
      <c r="BC31" s="101"/>
      <c r="BD31" s="101"/>
      <c r="BE31" s="101"/>
      <c r="BF31" s="101"/>
    </row>
    <row r="32" ht="21.0" customHeight="1">
      <c r="A32" s="81">
        <v>26.0</v>
      </c>
      <c r="B32" s="171">
        <v>2.355102160026E12</v>
      </c>
      <c r="C32" s="175" t="s">
        <v>644</v>
      </c>
      <c r="D32" s="181" t="s">
        <v>117</v>
      </c>
      <c r="E32" s="85"/>
      <c r="F32" s="85"/>
      <c r="G32" s="87"/>
      <c r="H32" s="85"/>
      <c r="I32" s="85"/>
      <c r="J32" s="85"/>
      <c r="K32" s="87"/>
      <c r="L32" s="87"/>
      <c r="M32" s="87"/>
      <c r="N32" s="85"/>
      <c r="O32" s="87"/>
      <c r="P32" s="86"/>
      <c r="Q32" s="85"/>
      <c r="R32" s="85"/>
      <c r="S32" s="85"/>
      <c r="T32" s="85"/>
      <c r="U32" s="85"/>
      <c r="V32" s="87"/>
      <c r="W32" s="85"/>
      <c r="X32" s="85"/>
      <c r="Y32" s="85"/>
      <c r="Z32" s="85"/>
      <c r="AA32" s="85"/>
      <c r="AB32" s="85"/>
      <c r="AC32" s="85"/>
      <c r="AD32" s="85"/>
      <c r="AE32" s="85"/>
      <c r="AF32" s="85"/>
      <c r="AG32" s="85"/>
      <c r="AH32" s="85"/>
      <c r="AI32" s="85"/>
      <c r="AJ32" s="88"/>
      <c r="AK32" s="9">
        <f t="shared" si="3"/>
        <v>0</v>
      </c>
      <c r="AL32" s="9">
        <f t="shared" si="4"/>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77">
        <v>2.355102160027E12</v>
      </c>
      <c r="C33" s="178" t="s">
        <v>645</v>
      </c>
      <c r="D33" s="179" t="s">
        <v>434</v>
      </c>
      <c r="E33" s="85"/>
      <c r="F33" s="85"/>
      <c r="G33" s="85"/>
      <c r="H33" s="85"/>
      <c r="I33" s="85"/>
      <c r="J33" s="85"/>
      <c r="K33" s="85"/>
      <c r="L33" s="85"/>
      <c r="M33" s="85"/>
      <c r="N33" s="85"/>
      <c r="O33" s="85"/>
      <c r="P33" s="86"/>
      <c r="Q33" s="85"/>
      <c r="R33" s="85"/>
      <c r="S33" s="85"/>
      <c r="T33" s="87"/>
      <c r="U33" s="85"/>
      <c r="V33" s="85"/>
      <c r="W33" s="85"/>
      <c r="X33" s="85"/>
      <c r="Y33" s="87"/>
      <c r="Z33" s="85"/>
      <c r="AA33" s="87"/>
      <c r="AB33" s="87"/>
      <c r="AC33" s="87"/>
      <c r="AD33" s="87"/>
      <c r="AE33" s="85"/>
      <c r="AF33" s="85"/>
      <c r="AG33" s="85"/>
      <c r="AH33" s="87"/>
      <c r="AI33" s="85"/>
      <c r="AJ33" s="88"/>
      <c r="AK33" s="9">
        <f t="shared" si="3"/>
        <v>0</v>
      </c>
      <c r="AL33" s="9">
        <f t="shared" si="4"/>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77">
        <v>2.355102160034E12</v>
      </c>
      <c r="C34" s="178" t="s">
        <v>386</v>
      </c>
      <c r="D34" s="179" t="s">
        <v>578</v>
      </c>
      <c r="E34" s="85"/>
      <c r="F34" s="87"/>
      <c r="G34" s="85"/>
      <c r="H34" s="85"/>
      <c r="I34" s="85"/>
      <c r="J34" s="85"/>
      <c r="K34" s="85"/>
      <c r="L34" s="85"/>
      <c r="M34" s="87"/>
      <c r="N34" s="85"/>
      <c r="O34" s="85"/>
      <c r="P34" s="86"/>
      <c r="Q34" s="85"/>
      <c r="R34" s="85"/>
      <c r="S34" s="85"/>
      <c r="T34" s="87"/>
      <c r="U34" s="85"/>
      <c r="V34" s="85"/>
      <c r="W34" s="85"/>
      <c r="X34" s="85"/>
      <c r="Y34" s="85"/>
      <c r="Z34" s="85"/>
      <c r="AA34" s="87"/>
      <c r="AB34" s="85"/>
      <c r="AC34" s="85"/>
      <c r="AD34" s="87"/>
      <c r="AE34" s="85"/>
      <c r="AF34" s="85"/>
      <c r="AG34" s="85"/>
      <c r="AH34" s="85"/>
      <c r="AI34" s="87"/>
      <c r="AJ34" s="88"/>
      <c r="AK34" s="9">
        <f t="shared" si="3"/>
        <v>0</v>
      </c>
      <c r="AL34" s="9">
        <f t="shared" si="4"/>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77">
        <v>2.355102160024E12</v>
      </c>
      <c r="C35" s="178" t="s">
        <v>646</v>
      </c>
      <c r="D35" s="179" t="s">
        <v>276</v>
      </c>
      <c r="E35" s="85"/>
      <c r="F35" s="85"/>
      <c r="G35" s="85"/>
      <c r="H35" s="85"/>
      <c r="I35" s="85"/>
      <c r="J35" s="85"/>
      <c r="K35" s="85"/>
      <c r="L35" s="85"/>
      <c r="M35" s="87"/>
      <c r="N35" s="85"/>
      <c r="O35" s="85"/>
      <c r="P35" s="86"/>
      <c r="Q35" s="85"/>
      <c r="R35" s="85"/>
      <c r="S35" s="85"/>
      <c r="T35" s="85"/>
      <c r="U35" s="85"/>
      <c r="V35" s="85"/>
      <c r="W35" s="85"/>
      <c r="X35" s="85"/>
      <c r="Y35" s="85"/>
      <c r="Z35" s="85"/>
      <c r="AA35" s="85"/>
      <c r="AB35" s="85"/>
      <c r="AC35" s="85"/>
      <c r="AD35" s="85"/>
      <c r="AE35" s="85"/>
      <c r="AF35" s="85"/>
      <c r="AG35" s="85"/>
      <c r="AH35" s="85"/>
      <c r="AI35" s="85"/>
      <c r="AJ35" s="88"/>
      <c r="AK35" s="9">
        <f t="shared" si="3"/>
        <v>0</v>
      </c>
      <c r="AL35" s="9">
        <f t="shared" si="4"/>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77">
        <v>2.355102160011E12</v>
      </c>
      <c r="C36" s="178" t="s">
        <v>647</v>
      </c>
      <c r="D36" s="179" t="s">
        <v>215</v>
      </c>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5"/>
      <c r="AH36" s="85"/>
      <c r="AI36" s="85"/>
      <c r="AJ36" s="88"/>
      <c r="AK36" s="9">
        <f t="shared" si="3"/>
        <v>0</v>
      </c>
      <c r="AL36" s="9">
        <f t="shared" si="4"/>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77">
        <v>2.355102160068E12</v>
      </c>
      <c r="C37" s="178" t="s">
        <v>648</v>
      </c>
      <c r="D37" s="179" t="s">
        <v>112</v>
      </c>
      <c r="E37" s="87" t="s">
        <v>49</v>
      </c>
      <c r="F37" s="85"/>
      <c r="G37" s="85"/>
      <c r="H37" s="85"/>
      <c r="I37" s="85"/>
      <c r="J37" s="85"/>
      <c r="K37" s="87"/>
      <c r="L37" s="87" t="s">
        <v>49</v>
      </c>
      <c r="M37" s="85"/>
      <c r="N37" s="85"/>
      <c r="O37" s="85"/>
      <c r="P37" s="86"/>
      <c r="Q37" s="87"/>
      <c r="R37" s="85"/>
      <c r="S37" s="87" t="s">
        <v>49</v>
      </c>
      <c r="T37" s="85"/>
      <c r="U37" s="85"/>
      <c r="V37" s="85"/>
      <c r="W37" s="85"/>
      <c r="X37" s="85"/>
      <c r="Y37" s="87"/>
      <c r="Z37" s="85"/>
      <c r="AA37" s="85"/>
      <c r="AB37" s="85"/>
      <c r="AC37" s="87" t="s">
        <v>49</v>
      </c>
      <c r="AD37" s="85"/>
      <c r="AE37" s="87"/>
      <c r="AF37" s="85"/>
      <c r="AG37" s="85"/>
      <c r="AH37" s="85"/>
      <c r="AI37" s="85"/>
      <c r="AJ37" s="88"/>
      <c r="AK37" s="9">
        <f t="shared" si="3"/>
        <v>0</v>
      </c>
      <c r="AL37" s="9">
        <f t="shared" si="4"/>
        <v>4</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77">
        <v>2.355102160043E12</v>
      </c>
      <c r="C38" s="178" t="s">
        <v>649</v>
      </c>
      <c r="D38" s="179" t="s">
        <v>170</v>
      </c>
      <c r="E38" s="85"/>
      <c r="F38" s="85"/>
      <c r="G38" s="85"/>
      <c r="H38" s="85"/>
      <c r="I38" s="85"/>
      <c r="J38" s="85"/>
      <c r="K38" s="85"/>
      <c r="L38" s="85"/>
      <c r="M38" s="85"/>
      <c r="N38" s="85"/>
      <c r="O38" s="85"/>
      <c r="P38" s="86"/>
      <c r="Q38" s="85"/>
      <c r="R38" s="85"/>
      <c r="S38" s="87"/>
      <c r="T38" s="85"/>
      <c r="U38" s="85"/>
      <c r="V38" s="85"/>
      <c r="W38" s="85"/>
      <c r="X38" s="85"/>
      <c r="Y38" s="85"/>
      <c r="Z38" s="85"/>
      <c r="AA38" s="85"/>
      <c r="AB38" s="85"/>
      <c r="AC38" s="85"/>
      <c r="AD38" s="85"/>
      <c r="AE38" s="85"/>
      <c r="AF38" s="85"/>
      <c r="AG38" s="85"/>
      <c r="AH38" s="85"/>
      <c r="AI38" s="85"/>
      <c r="AJ38" s="88"/>
      <c r="AK38" s="9">
        <f t="shared" si="3"/>
        <v>0</v>
      </c>
      <c r="AL38" s="9">
        <f t="shared" si="4"/>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77">
        <v>2.355102160052E12</v>
      </c>
      <c r="C39" s="178" t="s">
        <v>650</v>
      </c>
      <c r="D39" s="179" t="s">
        <v>609</v>
      </c>
      <c r="E39" s="85"/>
      <c r="F39" s="85"/>
      <c r="G39" s="85"/>
      <c r="H39" s="85"/>
      <c r="I39" s="85"/>
      <c r="J39" s="85"/>
      <c r="K39" s="85"/>
      <c r="L39" s="85"/>
      <c r="M39" s="85"/>
      <c r="N39" s="85"/>
      <c r="O39" s="85"/>
      <c r="P39" s="86"/>
      <c r="Q39" s="85"/>
      <c r="R39" s="85"/>
      <c r="S39" s="85"/>
      <c r="T39" s="85"/>
      <c r="U39" s="85"/>
      <c r="V39" s="85"/>
      <c r="W39" s="85"/>
      <c r="X39" s="85"/>
      <c r="Y39" s="85"/>
      <c r="Z39" s="85"/>
      <c r="AA39" s="85"/>
      <c r="AB39" s="85"/>
      <c r="AC39" s="85"/>
      <c r="AD39" s="85"/>
      <c r="AE39" s="85"/>
      <c r="AF39" s="85"/>
      <c r="AG39" s="85"/>
      <c r="AH39" s="85"/>
      <c r="AI39" s="85"/>
      <c r="AJ39" s="88"/>
      <c r="AK39" s="9">
        <f t="shared" si="3"/>
        <v>0</v>
      </c>
      <c r="AL39" s="9">
        <f t="shared" si="4"/>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77">
        <v>2.355102160051E12</v>
      </c>
      <c r="C40" s="178" t="s">
        <v>650</v>
      </c>
      <c r="D40" s="179" t="s">
        <v>578</v>
      </c>
      <c r="E40" s="85"/>
      <c r="F40" s="85"/>
      <c r="G40" s="85"/>
      <c r="H40" s="85"/>
      <c r="I40" s="85"/>
      <c r="J40" s="85"/>
      <c r="K40" s="85"/>
      <c r="L40" s="85"/>
      <c r="M40" s="85"/>
      <c r="N40" s="85"/>
      <c r="O40" s="85"/>
      <c r="P40" s="86"/>
      <c r="Q40" s="85"/>
      <c r="R40" s="85"/>
      <c r="S40" s="85"/>
      <c r="T40" s="85"/>
      <c r="U40" s="85"/>
      <c r="V40" s="85"/>
      <c r="W40" s="85"/>
      <c r="X40" s="85"/>
      <c r="Y40" s="85"/>
      <c r="Z40" s="85"/>
      <c r="AA40" s="85"/>
      <c r="AB40" s="85"/>
      <c r="AC40" s="85"/>
      <c r="AD40" s="85"/>
      <c r="AE40" s="85"/>
      <c r="AF40" s="85"/>
      <c r="AG40" s="85"/>
      <c r="AH40" s="85"/>
      <c r="AI40" s="85"/>
      <c r="AJ40" s="88"/>
      <c r="AK40" s="9">
        <f t="shared" si="3"/>
        <v>0</v>
      </c>
      <c r="AL40" s="9">
        <f t="shared" si="4"/>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77">
        <v>2.35510216005E12</v>
      </c>
      <c r="C41" s="178" t="s">
        <v>420</v>
      </c>
      <c r="D41" s="179" t="s">
        <v>651</v>
      </c>
      <c r="E41" s="85"/>
      <c r="F41" s="85"/>
      <c r="G41" s="85"/>
      <c r="H41" s="85"/>
      <c r="I41" s="85"/>
      <c r="J41" s="85"/>
      <c r="K41" s="85"/>
      <c r="L41" s="85"/>
      <c r="M41" s="85"/>
      <c r="N41" s="85"/>
      <c r="O41" s="85"/>
      <c r="P41" s="86"/>
      <c r="Q41" s="85"/>
      <c r="R41" s="85"/>
      <c r="S41" s="85"/>
      <c r="T41" s="85"/>
      <c r="U41" s="85"/>
      <c r="V41" s="85"/>
      <c r="W41" s="87"/>
      <c r="X41" s="85"/>
      <c r="Y41" s="85"/>
      <c r="Z41" s="85"/>
      <c r="AA41" s="85"/>
      <c r="AB41" s="85"/>
      <c r="AC41" s="85"/>
      <c r="AD41" s="85"/>
      <c r="AE41" s="85"/>
      <c r="AF41" s="85"/>
      <c r="AG41" s="85"/>
      <c r="AH41" s="85"/>
      <c r="AI41" s="85"/>
      <c r="AJ41" s="88"/>
      <c r="AK41" s="9">
        <f t="shared" si="3"/>
        <v>0</v>
      </c>
      <c r="AL41" s="9">
        <f t="shared" si="4"/>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17" t="s">
        <v>105</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5">SUM(AJ8:AJ41)</f>
        <v>0</v>
      </c>
      <c r="AK42" s="88">
        <f t="shared" si="5"/>
        <v>30</v>
      </c>
      <c r="AL42" s="88">
        <f t="shared" si="5"/>
        <v>21</v>
      </c>
      <c r="AM42" s="88" t="s">
        <v>106</v>
      </c>
      <c r="AN42" s="88" t="s">
        <v>107</v>
      </c>
      <c r="AO42" s="88" t="s">
        <v>108</v>
      </c>
      <c r="AP42" s="64"/>
      <c r="AQ42" s="64"/>
      <c r="AR42" s="76"/>
      <c r="AS42" s="76"/>
      <c r="AT42" s="76"/>
      <c r="AU42" s="76"/>
      <c r="AV42" s="76"/>
      <c r="AW42" s="76"/>
      <c r="AX42" s="76"/>
      <c r="AY42" s="76"/>
      <c r="AZ42" s="76"/>
      <c r="BA42" s="76"/>
      <c r="BB42" s="76"/>
      <c r="BC42" s="76"/>
      <c r="BD42" s="76"/>
      <c r="BE42" s="76"/>
      <c r="BF42" s="76"/>
    </row>
    <row r="43" ht="21.0" customHeight="1">
      <c r="A43" s="118" t="s">
        <v>109</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19"/>
      <c r="B44" s="119"/>
      <c r="C44" s="120"/>
      <c r="E44" s="65"/>
      <c r="F44" s="65"/>
      <c r="G44" s="65"/>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20"/>
      <c r="D45" s="65"/>
      <c r="E45" s="65"/>
      <c r="F45" s="65"/>
      <c r="G45" s="65"/>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20"/>
      <c r="D46" s="65"/>
      <c r="E46" s="65"/>
      <c r="F46" s="65"/>
      <c r="G46" s="65"/>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20"/>
      <c r="E47" s="65"/>
      <c r="F47" s="65"/>
      <c r="G47" s="65"/>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20"/>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20"/>
      <c r="F49" s="65"/>
      <c r="G49" s="65"/>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G41 H6 I6:N41 O6:P6 Q6:AI41">
    <cfRule type="expression" dxfId="0" priority="1">
      <formula>IF(E$6="CN",1,0)</formula>
    </cfRule>
  </conditionalFormatting>
  <conditionalFormatting sqref="E6:G41 H6 I6:N41 O6:P6 Q6:AI4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14"/>
    <col customWidth="1" min="2" max="2" width="17.29"/>
    <col customWidth="1" min="3" max="6" width="6.43"/>
    <col customWidth="1" min="7" max="7" width="5.14"/>
    <col customWidth="1" min="8" max="8" width="17.29"/>
    <col customWidth="1" min="9" max="12" width="6.43"/>
    <col customWidth="1" min="13" max="13" width="5.14"/>
    <col customWidth="1" min="14" max="14" width="17.29"/>
    <col customWidth="1" min="15" max="15" width="6.43"/>
    <col customWidth="1" min="16" max="16" width="8.0"/>
    <col customWidth="1" min="17" max="17" width="7.86"/>
    <col customWidth="1" min="18" max="18" width="6.43"/>
    <col customWidth="1" min="19" max="19" width="5.14"/>
    <col customWidth="1" min="20" max="20" width="17.29"/>
    <col customWidth="1" min="21" max="24" width="6.43"/>
    <col customWidth="1" min="25" max="25" width="8.71"/>
  </cols>
  <sheetData>
    <row r="1" ht="65.25" customHeight="1">
      <c r="A1" s="1" t="s">
        <v>0</v>
      </c>
      <c r="J1" s="1"/>
      <c r="K1" s="1"/>
      <c r="L1" s="1"/>
      <c r="M1" s="2" t="s">
        <v>1</v>
      </c>
      <c r="Y1" s="3"/>
    </row>
    <row r="2" ht="20.25" customHeight="1">
      <c r="A2" s="4" t="s">
        <v>2</v>
      </c>
      <c r="Y2" s="3"/>
    </row>
    <row r="3" ht="33.0" customHeight="1">
      <c r="A3" s="5" t="s">
        <v>3</v>
      </c>
      <c r="B3" s="6"/>
      <c r="C3" s="6"/>
      <c r="D3" s="6"/>
      <c r="E3" s="6"/>
      <c r="F3" s="6"/>
      <c r="G3" s="6"/>
      <c r="H3" s="6"/>
      <c r="I3" s="6"/>
      <c r="J3" s="6"/>
      <c r="K3" s="6"/>
      <c r="L3" s="6"/>
      <c r="M3" s="6"/>
      <c r="N3" s="6"/>
      <c r="O3" s="6"/>
      <c r="P3" s="6"/>
      <c r="Q3" s="6"/>
      <c r="R3" s="6"/>
      <c r="S3" s="6"/>
      <c r="T3" s="6"/>
      <c r="U3" s="6"/>
      <c r="V3" s="6"/>
      <c r="W3" s="6"/>
      <c r="X3" s="7"/>
      <c r="Y3" s="3"/>
    </row>
    <row r="4" ht="30.0" customHeight="1">
      <c r="A4" s="8" t="s">
        <v>4</v>
      </c>
      <c r="B4" s="9" t="s">
        <v>5</v>
      </c>
      <c r="C4" s="8" t="s">
        <v>6</v>
      </c>
      <c r="D4" s="10" t="s">
        <v>7</v>
      </c>
      <c r="E4" s="10" t="s">
        <v>8</v>
      </c>
      <c r="F4" s="10" t="s">
        <v>9</v>
      </c>
      <c r="G4" s="8" t="s">
        <v>4</v>
      </c>
      <c r="H4" s="9" t="s">
        <v>5</v>
      </c>
      <c r="I4" s="8" t="s">
        <v>6</v>
      </c>
      <c r="J4" s="10" t="s">
        <v>7</v>
      </c>
      <c r="K4" s="10" t="s">
        <v>8</v>
      </c>
      <c r="L4" s="11" t="s">
        <v>9</v>
      </c>
      <c r="M4" s="8" t="s">
        <v>4</v>
      </c>
      <c r="N4" s="9" t="s">
        <v>5</v>
      </c>
      <c r="O4" s="8" t="s">
        <v>6</v>
      </c>
      <c r="P4" s="10" t="s">
        <v>7</v>
      </c>
      <c r="Q4" s="10" t="s">
        <v>8</v>
      </c>
      <c r="R4" s="10" t="s">
        <v>9</v>
      </c>
      <c r="S4" s="8" t="s">
        <v>4</v>
      </c>
      <c r="T4" s="9" t="s">
        <v>5</v>
      </c>
      <c r="U4" s="8" t="s">
        <v>6</v>
      </c>
      <c r="V4" s="10" t="s">
        <v>7</v>
      </c>
      <c r="W4" s="10" t="s">
        <v>8</v>
      </c>
      <c r="X4" s="10" t="s">
        <v>9</v>
      </c>
      <c r="Y4" s="12"/>
    </row>
    <row r="5" ht="20.25" customHeight="1">
      <c r="A5" s="13">
        <v>1.0</v>
      </c>
      <c r="B5" s="14" t="s">
        <v>10</v>
      </c>
      <c r="C5" s="13"/>
      <c r="D5" s="15">
        <f>CKCT23.2!AJ42</f>
        <v>0</v>
      </c>
      <c r="E5" s="15">
        <f>CKCT23.2!AK42</f>
        <v>30</v>
      </c>
      <c r="F5" s="15">
        <f>CKCT23.2!AL42</f>
        <v>21</v>
      </c>
      <c r="G5" s="13">
        <v>1.0</v>
      </c>
      <c r="H5" s="14" t="s">
        <v>11</v>
      </c>
      <c r="I5" s="13"/>
      <c r="J5" s="16">
        <f>'ĐCN23.2'!AJ60</f>
        <v>7</v>
      </c>
      <c r="K5" s="16">
        <f>'ĐCN23.2'!AK60</f>
        <v>44</v>
      </c>
      <c r="L5" s="16">
        <f>'ĐCN23.2'!AL60</f>
        <v>21</v>
      </c>
      <c r="M5" s="13">
        <v>1.0</v>
      </c>
      <c r="N5" s="14" t="s">
        <v>12</v>
      </c>
      <c r="O5" s="13"/>
      <c r="P5" s="15">
        <f>KTDN23!AJ42</f>
        <v>22</v>
      </c>
      <c r="Q5" s="15">
        <f>KTDN23!AK42</f>
        <v>9</v>
      </c>
      <c r="R5" s="15">
        <f>KTDN23!AL42</f>
        <v>5</v>
      </c>
      <c r="S5" s="13">
        <v>1.0</v>
      </c>
      <c r="T5" s="14" t="s">
        <v>13</v>
      </c>
      <c r="U5" s="13"/>
      <c r="V5" s="15">
        <f>KTDN23!AJ42</f>
        <v>22</v>
      </c>
      <c r="W5" s="17">
        <f>KTDN23!AK42</f>
        <v>9</v>
      </c>
      <c r="X5" s="18">
        <f>KTDN23!AL42</f>
        <v>5</v>
      </c>
      <c r="Y5" s="19"/>
    </row>
    <row r="6" ht="20.25" customHeight="1">
      <c r="A6" s="13">
        <v>2.0</v>
      </c>
      <c r="B6" s="14" t="s">
        <v>14</v>
      </c>
      <c r="C6" s="13"/>
      <c r="D6" s="15">
        <f>'CKĐL23'!AJ60</f>
        <v>25</v>
      </c>
      <c r="E6" s="15">
        <f>'CKĐL23'!AK60</f>
        <v>23</v>
      </c>
      <c r="F6" s="15">
        <f>'CKĐL23'!AL60</f>
        <v>9</v>
      </c>
      <c r="G6" s="13">
        <v>2.0</v>
      </c>
      <c r="H6" s="14" t="s">
        <v>15</v>
      </c>
      <c r="I6" s="13"/>
      <c r="J6" s="16">
        <f>'ĐCN23.3'!AJ60</f>
        <v>0</v>
      </c>
      <c r="K6" s="16">
        <f>'ĐCN23.3'!AK60</f>
        <v>0</v>
      </c>
      <c r="L6" s="16">
        <f>'ĐCN23.3'!AL60</f>
        <v>0</v>
      </c>
      <c r="M6" s="13">
        <v>2.0</v>
      </c>
      <c r="N6" s="14" t="s">
        <v>16</v>
      </c>
      <c r="O6" s="13"/>
      <c r="P6" s="15">
        <f>LGT23.2!AJ42</f>
        <v>30</v>
      </c>
      <c r="Q6" s="15">
        <f>LGT23.2!AK42</f>
        <v>16</v>
      </c>
      <c r="R6" s="15">
        <f>LGT23.2!AL42</f>
        <v>19</v>
      </c>
      <c r="S6" s="13">
        <v>2.0</v>
      </c>
      <c r="T6" s="14" t="s">
        <v>17</v>
      </c>
      <c r="U6" s="13"/>
      <c r="V6" s="15">
        <f>'TKĐH23.5'!AJ60</f>
        <v>20</v>
      </c>
      <c r="W6" s="15">
        <f>'TKĐH23.5'!AK60</f>
        <v>19</v>
      </c>
      <c r="X6" s="15">
        <f>'TKĐH23.5'!AL60</f>
        <v>22</v>
      </c>
      <c r="Y6" s="19"/>
    </row>
    <row r="7" ht="20.25" customHeight="1">
      <c r="A7" s="13">
        <v>3.0</v>
      </c>
      <c r="B7" s="14" t="s">
        <v>18</v>
      </c>
      <c r="C7" s="13"/>
      <c r="D7" s="15">
        <f>CNOT23.1!AJ52</f>
        <v>12</v>
      </c>
      <c r="E7" s="15">
        <f>CNOT23.1!AK52</f>
        <v>49</v>
      </c>
      <c r="F7" s="15">
        <f>CNOT23.1!AL52</f>
        <v>1</v>
      </c>
      <c r="G7" s="13">
        <v>3.0</v>
      </c>
      <c r="H7" s="14" t="s">
        <v>19</v>
      </c>
      <c r="I7" s="13"/>
      <c r="J7" s="16">
        <f>'TBN23'!AJ60</f>
        <v>31</v>
      </c>
      <c r="K7" s="16">
        <f>'TBN23'!AK60</f>
        <v>16</v>
      </c>
      <c r="L7" s="16">
        <f>'TBN23'!AL60</f>
        <v>9</v>
      </c>
      <c r="M7" s="13">
        <v>3.0</v>
      </c>
      <c r="N7" s="14" t="s">
        <v>20</v>
      </c>
      <c r="O7" s="13"/>
      <c r="P7" s="15">
        <f>BHST23!AJ42</f>
        <v>2</v>
      </c>
      <c r="Q7" s="15">
        <f>BHST23!AK42</f>
        <v>10</v>
      </c>
      <c r="R7" s="15">
        <f>BHST23!AL42</f>
        <v>2</v>
      </c>
      <c r="S7" s="13">
        <v>3.0</v>
      </c>
      <c r="T7" s="14" t="s">
        <v>21</v>
      </c>
      <c r="U7" s="13"/>
      <c r="V7" s="15">
        <f>'CĐT23'!AJ42</f>
        <v>13</v>
      </c>
      <c r="W7" s="15">
        <f>'CĐT23'!AK42</f>
        <v>8</v>
      </c>
      <c r="X7" s="15">
        <f>'CĐT23'!AL42</f>
        <v>19</v>
      </c>
      <c r="Y7" s="19"/>
    </row>
    <row r="8" ht="20.25" customHeight="1">
      <c r="A8" s="13">
        <v>4.0</v>
      </c>
      <c r="B8" s="14" t="s">
        <v>22</v>
      </c>
      <c r="C8" s="13"/>
      <c r="D8" s="15">
        <f>CNOT23.2!AJ52</f>
        <v>4</v>
      </c>
      <c r="E8" s="15">
        <f>CNOT23.2!AK52</f>
        <v>19</v>
      </c>
      <c r="F8" s="15">
        <f>CNOT23.2!AL52</f>
        <v>6</v>
      </c>
      <c r="G8" s="13">
        <v>4.0</v>
      </c>
      <c r="H8" s="14" t="s">
        <v>23</v>
      </c>
      <c r="I8" s="13"/>
      <c r="J8" s="16">
        <f>TKTT23!AJ42</f>
        <v>91</v>
      </c>
      <c r="K8" s="16">
        <f>TKTT23!AK42</f>
        <v>7</v>
      </c>
      <c r="L8" s="16">
        <f>TKTT23!AL42</f>
        <v>19</v>
      </c>
      <c r="M8" s="13">
        <v>4.0</v>
      </c>
      <c r="N8" s="14"/>
      <c r="O8" s="13"/>
      <c r="P8" s="15"/>
      <c r="Q8" s="17"/>
      <c r="R8" s="18"/>
      <c r="S8" s="13">
        <v>4.0</v>
      </c>
      <c r="T8" s="14" t="s">
        <v>24</v>
      </c>
      <c r="U8" s="13"/>
      <c r="V8" s="15">
        <f>'TTĐPT23'!AJ47</f>
        <v>111</v>
      </c>
      <c r="W8" s="15">
        <f>'TTĐPT23'!AK47</f>
        <v>19</v>
      </c>
      <c r="X8" s="15">
        <f>'TTĐPT23'!AL47</f>
        <v>14</v>
      </c>
      <c r="Y8" s="19"/>
    </row>
    <row r="9" ht="20.25" customHeight="1">
      <c r="A9" s="13">
        <v>5.0</v>
      </c>
      <c r="B9" s="14"/>
      <c r="C9" s="13"/>
      <c r="D9" s="15"/>
      <c r="E9" s="15"/>
      <c r="F9" s="15"/>
      <c r="G9" s="13">
        <v>5.0</v>
      </c>
      <c r="H9" s="14" t="s">
        <v>25</v>
      </c>
      <c r="I9" s="13"/>
      <c r="J9" s="16">
        <f>'CSSĐ23.1'!AJ60</f>
        <v>0</v>
      </c>
      <c r="K9" s="16">
        <f>'CSSĐ23.1'!AK60</f>
        <v>20</v>
      </c>
      <c r="L9" s="16">
        <f>'CSSĐ23.1'!AL60</f>
        <v>20</v>
      </c>
      <c r="M9" s="13">
        <v>5.0</v>
      </c>
      <c r="N9" s="20"/>
      <c r="O9" s="20"/>
      <c r="P9" s="20"/>
      <c r="Q9" s="20"/>
      <c r="R9" s="20"/>
      <c r="S9" s="13">
        <v>5.0</v>
      </c>
      <c r="T9" s="14"/>
      <c r="U9" s="13"/>
      <c r="V9" s="15"/>
      <c r="W9" s="15"/>
      <c r="X9" s="15"/>
      <c r="Y9" s="19"/>
    </row>
    <row r="10" ht="20.25" customHeight="1">
      <c r="A10" s="13">
        <v>6.0</v>
      </c>
      <c r="B10" s="21"/>
      <c r="C10" s="20"/>
      <c r="D10" s="15"/>
      <c r="E10" s="15"/>
      <c r="F10" s="15"/>
      <c r="G10" s="13">
        <v>6.0</v>
      </c>
      <c r="H10" s="14" t="s">
        <v>26</v>
      </c>
      <c r="I10" s="13"/>
      <c r="J10" s="16">
        <f>'CSSĐ23.2'!AJ52</f>
        <v>42</v>
      </c>
      <c r="K10" s="16">
        <f>'CSSĐ23.2'!AK52</f>
        <v>10</v>
      </c>
      <c r="L10" s="16">
        <f>'CSSĐ23.2'!AL52</f>
        <v>19</v>
      </c>
      <c r="M10" s="13">
        <v>6.0</v>
      </c>
      <c r="N10" s="20"/>
      <c r="O10" s="20"/>
      <c r="P10" s="20"/>
      <c r="Q10" s="20"/>
      <c r="R10" s="20"/>
      <c r="S10" s="13">
        <v>6.0</v>
      </c>
      <c r="T10" s="14"/>
      <c r="U10" s="13"/>
      <c r="V10" s="15"/>
      <c r="W10" s="15"/>
      <c r="X10" s="15"/>
      <c r="Y10" s="19"/>
    </row>
    <row r="11" ht="20.25" customHeight="1">
      <c r="A11" s="13">
        <v>7.0</v>
      </c>
      <c r="B11" s="14"/>
      <c r="C11" s="13"/>
      <c r="D11" s="15"/>
      <c r="E11" s="22"/>
      <c r="F11" s="23"/>
      <c r="G11" s="13">
        <v>7.0</v>
      </c>
      <c r="H11" s="21" t="s">
        <v>27</v>
      </c>
      <c r="I11" s="20"/>
      <c r="J11" s="16">
        <f>KTML23!AJ42</f>
        <v>5</v>
      </c>
      <c r="K11" s="16">
        <f>KTML23!AK42</f>
        <v>10</v>
      </c>
      <c r="L11" s="16">
        <f>KTML23!AL42</f>
        <v>6</v>
      </c>
      <c r="M11" s="13">
        <v>7.0</v>
      </c>
      <c r="N11" s="24"/>
      <c r="O11" s="25"/>
      <c r="P11" s="26"/>
      <c r="Q11" s="27"/>
      <c r="R11" s="28"/>
      <c r="S11" s="13">
        <v>7.0</v>
      </c>
      <c r="T11" s="14"/>
      <c r="U11" s="13"/>
      <c r="V11" s="15"/>
      <c r="W11" s="15"/>
      <c r="X11" s="15"/>
      <c r="Y11" s="19"/>
    </row>
    <row r="12" ht="20.25" customHeight="1">
      <c r="A12" s="13">
        <v>8.0</v>
      </c>
      <c r="B12" s="14"/>
      <c r="C12" s="13"/>
      <c r="D12" s="15"/>
      <c r="E12" s="22"/>
      <c r="F12" s="23"/>
      <c r="G12" s="13">
        <v>8.0</v>
      </c>
      <c r="H12" s="14" t="s">
        <v>28</v>
      </c>
      <c r="I12" s="13"/>
      <c r="J12" s="16">
        <f>NHKS23!AJ47</f>
        <v>0</v>
      </c>
      <c r="K12" s="16">
        <f>NHKS23!AK47</f>
        <v>20</v>
      </c>
      <c r="L12" s="16">
        <f>NHKS23!AL47</f>
        <v>10</v>
      </c>
      <c r="M12" s="13">
        <v>8.0</v>
      </c>
      <c r="N12" s="24"/>
      <c r="O12" s="25"/>
      <c r="P12" s="26"/>
      <c r="Q12" s="27"/>
      <c r="R12" s="28"/>
      <c r="S12" s="13">
        <v>8.0</v>
      </c>
      <c r="T12" s="14"/>
      <c r="U12" s="13"/>
      <c r="V12" s="16"/>
      <c r="W12" s="29"/>
      <c r="X12" s="30"/>
      <c r="Y12" s="19"/>
    </row>
    <row r="13" ht="20.25" customHeight="1">
      <c r="A13" s="13">
        <v>9.0</v>
      </c>
      <c r="B13" s="14"/>
      <c r="C13" s="13"/>
      <c r="D13" s="15"/>
      <c r="E13" s="22"/>
      <c r="F13" s="23"/>
      <c r="G13" s="13">
        <v>9.0</v>
      </c>
      <c r="H13" s="14"/>
      <c r="I13" s="13"/>
      <c r="J13" s="16"/>
      <c r="K13" s="29"/>
      <c r="L13" s="30"/>
      <c r="M13" s="13">
        <v>9.0</v>
      </c>
      <c r="N13" s="14"/>
      <c r="O13" s="13"/>
      <c r="P13" s="15"/>
      <c r="Q13" s="22"/>
      <c r="R13" s="31"/>
      <c r="S13" s="13">
        <v>9.0</v>
      </c>
      <c r="T13" s="14"/>
      <c r="U13" s="13"/>
      <c r="V13" s="15"/>
      <c r="W13" s="22"/>
      <c r="X13" s="31"/>
      <c r="Y13" s="19"/>
    </row>
    <row r="14" ht="20.25" customHeight="1">
      <c r="A14" s="13">
        <v>10.0</v>
      </c>
      <c r="B14" s="14"/>
      <c r="C14" s="13"/>
      <c r="D14" s="15"/>
      <c r="E14" s="22"/>
      <c r="F14" s="23"/>
      <c r="G14" s="13">
        <v>10.0</v>
      </c>
      <c r="H14" s="14"/>
      <c r="I14" s="13"/>
      <c r="J14" s="16"/>
      <c r="K14" s="29"/>
      <c r="L14" s="30"/>
      <c r="M14" s="13">
        <v>10.0</v>
      </c>
      <c r="N14" s="14"/>
      <c r="O14" s="13"/>
      <c r="P14" s="15"/>
      <c r="Q14" s="22"/>
      <c r="R14" s="31"/>
      <c r="S14" s="13">
        <v>10.0</v>
      </c>
      <c r="T14" s="14"/>
      <c r="U14" s="13"/>
      <c r="V14" s="15"/>
      <c r="W14" s="22"/>
      <c r="X14" s="31"/>
      <c r="Y14" s="19"/>
    </row>
    <row r="15" ht="20.25" customHeight="1">
      <c r="A15" s="13">
        <v>11.0</v>
      </c>
      <c r="B15" s="14"/>
      <c r="C15" s="13"/>
      <c r="D15" s="15"/>
      <c r="E15" s="22"/>
      <c r="F15" s="23"/>
      <c r="G15" s="13">
        <v>11.0</v>
      </c>
      <c r="H15" s="14"/>
      <c r="I15" s="13"/>
      <c r="J15" s="16"/>
      <c r="K15" s="29"/>
      <c r="L15" s="30"/>
      <c r="M15" s="13">
        <v>11.0</v>
      </c>
      <c r="N15" s="14"/>
      <c r="O15" s="13"/>
      <c r="P15" s="15"/>
      <c r="Q15" s="22"/>
      <c r="R15" s="31"/>
      <c r="S15" s="13">
        <v>11.0</v>
      </c>
      <c r="T15" s="14"/>
      <c r="U15" s="13"/>
      <c r="V15" s="15"/>
      <c r="W15" s="22"/>
      <c r="X15" s="31"/>
      <c r="Y15" s="19"/>
    </row>
    <row r="16" ht="20.25" customHeight="1">
      <c r="A16" s="13">
        <v>12.0</v>
      </c>
      <c r="B16" s="14"/>
      <c r="C16" s="13"/>
      <c r="D16" s="15"/>
      <c r="E16" s="22"/>
      <c r="F16" s="23"/>
      <c r="G16" s="13">
        <v>12.0</v>
      </c>
      <c r="H16" s="14"/>
      <c r="I16" s="13"/>
      <c r="J16" s="16"/>
      <c r="K16" s="29"/>
      <c r="L16" s="30"/>
      <c r="M16" s="13">
        <v>12.0</v>
      </c>
      <c r="N16" s="14"/>
      <c r="O16" s="13"/>
      <c r="P16" s="15"/>
      <c r="Q16" s="22"/>
      <c r="R16" s="31"/>
      <c r="S16" s="13">
        <v>12.0</v>
      </c>
      <c r="T16" s="14"/>
      <c r="U16" s="13"/>
      <c r="V16" s="15"/>
      <c r="W16" s="22"/>
      <c r="X16" s="31"/>
      <c r="Y16" s="19"/>
    </row>
    <row r="17" ht="21.0" customHeight="1">
      <c r="A17" s="32" t="s">
        <v>29</v>
      </c>
      <c r="B17" s="33"/>
      <c r="C17" s="33"/>
      <c r="D17" s="33"/>
      <c r="E17" s="33"/>
      <c r="F17" s="34"/>
      <c r="G17" s="13">
        <v>13.0</v>
      </c>
      <c r="H17" s="14"/>
      <c r="I17" s="13"/>
      <c r="J17" s="16"/>
      <c r="K17" s="29"/>
      <c r="L17" s="30"/>
      <c r="M17" s="13">
        <v>13.0</v>
      </c>
      <c r="N17" s="14"/>
      <c r="O17" s="13"/>
      <c r="P17" s="15"/>
      <c r="Q17" s="22"/>
      <c r="R17" s="31"/>
      <c r="S17" s="13">
        <v>13.0</v>
      </c>
      <c r="T17" s="14"/>
      <c r="U17" s="13"/>
      <c r="V17" s="15"/>
      <c r="W17" s="22"/>
      <c r="X17" s="31"/>
      <c r="Y17" s="19"/>
    </row>
    <row r="18" ht="21.0" customHeight="1">
      <c r="A18" s="35" t="s">
        <v>30</v>
      </c>
      <c r="B18" s="33"/>
      <c r="C18" s="33"/>
      <c r="D18" s="36"/>
      <c r="E18" s="37">
        <f>SUM(D5:D16)</f>
        <v>41</v>
      </c>
      <c r="F18" s="34"/>
      <c r="G18" s="38" t="s">
        <v>31</v>
      </c>
      <c r="H18" s="6"/>
      <c r="I18" s="6"/>
      <c r="J18" s="6"/>
      <c r="K18" s="6"/>
      <c r="L18" s="39"/>
      <c r="M18" s="13">
        <v>14.0</v>
      </c>
      <c r="N18" s="14"/>
      <c r="O18" s="13"/>
      <c r="P18" s="15"/>
      <c r="Q18" s="22"/>
      <c r="R18" s="31"/>
      <c r="S18" s="13">
        <v>14.0</v>
      </c>
      <c r="T18" s="14"/>
      <c r="U18" s="13"/>
      <c r="V18" s="15"/>
      <c r="W18" s="22"/>
      <c r="X18" s="31"/>
      <c r="Y18" s="19"/>
    </row>
    <row r="19" ht="21.0" customHeight="1">
      <c r="A19" s="40" t="str">
        <f>"Tổng HS vắng có phép "&amp;SUM(E5:E16)+SUM(E11:E16)</f>
        <v>Tổng HS vắng có phép 121</v>
      </c>
      <c r="B19" s="33"/>
      <c r="C19" s="33"/>
      <c r="D19" s="33"/>
      <c r="E19" s="33"/>
      <c r="F19" s="34"/>
      <c r="G19" s="41" t="s">
        <v>30</v>
      </c>
      <c r="H19" s="33"/>
      <c r="I19" s="33"/>
      <c r="J19" s="36"/>
      <c r="K19" s="37">
        <f>SUM(J5:J17)</f>
        <v>176</v>
      </c>
      <c r="L19" s="34"/>
      <c r="M19" s="32" t="s">
        <v>32</v>
      </c>
      <c r="N19" s="33"/>
      <c r="O19" s="33"/>
      <c r="P19" s="33"/>
      <c r="Q19" s="33"/>
      <c r="R19" s="34"/>
      <c r="S19" s="13">
        <v>15.0</v>
      </c>
      <c r="T19" s="14"/>
      <c r="U19" s="13"/>
      <c r="V19" s="15"/>
      <c r="W19" s="22"/>
      <c r="X19" s="31"/>
      <c r="Y19" s="19"/>
    </row>
    <row r="20" ht="21.0" customHeight="1">
      <c r="A20" s="42" t="str">
        <f>"Tổng HS đi học trễ "&amp;SUM(F5:F9)+SUM(F5:F16)</f>
        <v>Tổng HS đi học trễ 74</v>
      </c>
      <c r="B20" s="33"/>
      <c r="C20" s="33"/>
      <c r="D20" s="33"/>
      <c r="E20" s="33"/>
      <c r="F20" s="34"/>
      <c r="G20" s="40" t="str">
        <f>"Tổng HS vắng có phép "&amp; SUM(K5:K17)</f>
        <v>Tổng HS vắng có phép 127</v>
      </c>
      <c r="H20" s="33"/>
      <c r="I20" s="33"/>
      <c r="J20" s="33"/>
      <c r="K20" s="33"/>
      <c r="L20" s="36"/>
      <c r="M20" s="41" t="s">
        <v>33</v>
      </c>
      <c r="N20" s="33"/>
      <c r="O20" s="33"/>
      <c r="P20" s="36"/>
      <c r="Q20" s="37">
        <f>SUM(P5:P18)</f>
        <v>54</v>
      </c>
      <c r="R20" s="34"/>
      <c r="S20" s="13">
        <v>16.0</v>
      </c>
      <c r="T20" s="14"/>
      <c r="U20" s="13"/>
      <c r="V20" s="16"/>
      <c r="W20" s="29"/>
      <c r="X20" s="30"/>
      <c r="Y20" s="19"/>
    </row>
    <row r="21" ht="15.75" customHeight="1">
      <c r="A21" s="43"/>
      <c r="B21" s="43"/>
      <c r="C21" s="43"/>
      <c r="D21" s="43"/>
      <c r="E21" s="43"/>
      <c r="F21" s="43"/>
      <c r="G21" s="44" t="str">
        <f>"Tổng HS đi học trễ "&amp; SUM(L5:L17)</f>
        <v>Tổng HS đi học trễ 104</v>
      </c>
      <c r="H21" s="45"/>
      <c r="I21" s="45"/>
      <c r="J21" s="45"/>
      <c r="K21" s="45"/>
      <c r="L21" s="46"/>
      <c r="M21" s="40" t="str">
        <f>"Tổng HS vắng có phép "&amp;SUM(Q5:Q18)</f>
        <v>Tổng HS vắng có phép 35</v>
      </c>
      <c r="N21" s="33"/>
      <c r="O21" s="33"/>
      <c r="P21" s="33"/>
      <c r="Q21" s="33"/>
      <c r="R21" s="34"/>
      <c r="S21" s="38" t="s">
        <v>34</v>
      </c>
      <c r="T21" s="6"/>
      <c r="U21" s="6"/>
      <c r="V21" s="6"/>
      <c r="W21" s="6"/>
      <c r="X21" s="39"/>
      <c r="Y21" s="43"/>
    </row>
    <row r="22" ht="24.75" customHeight="1">
      <c r="A22" s="47"/>
      <c r="B22" s="48"/>
      <c r="C22" s="48"/>
      <c r="D22" s="48"/>
      <c r="E22" s="48"/>
      <c r="F22" s="48"/>
      <c r="G22" s="48"/>
      <c r="H22" s="48"/>
      <c r="I22" s="48"/>
      <c r="J22" s="49"/>
      <c r="K22" s="50">
        <f>SUM(D5:D16)+SUM(J5:J17)+SUM(P5:P18)+SUM(V5:V20)</f>
        <v>437</v>
      </c>
      <c r="L22" s="49"/>
      <c r="M22" s="42" t="str">
        <f>"Tổng HS đi học trễ "&amp;SUM(R5:R18)</f>
        <v>Tổng HS đi học trễ 26</v>
      </c>
      <c r="N22" s="33"/>
      <c r="O22" s="33"/>
      <c r="P22" s="33"/>
      <c r="Q22" s="33"/>
      <c r="R22" s="34"/>
      <c r="S22" s="41" t="s">
        <v>33</v>
      </c>
      <c r="T22" s="33"/>
      <c r="U22" s="33"/>
      <c r="V22" s="36"/>
      <c r="W22" s="37">
        <f>SUM(V5:V20)</f>
        <v>166</v>
      </c>
      <c r="X22" s="34"/>
      <c r="Y22" s="51"/>
    </row>
    <row r="23" ht="24.75" customHeight="1">
      <c r="A23" s="3"/>
      <c r="B23" s="52" t="s">
        <v>35</v>
      </c>
      <c r="C23" s="48"/>
      <c r="D23" s="48"/>
      <c r="E23" s="48"/>
      <c r="F23" s="48"/>
      <c r="G23" s="48"/>
      <c r="H23" s="48"/>
      <c r="I23" s="48"/>
      <c r="J23" s="48"/>
      <c r="K23" s="48"/>
      <c r="L23" s="48"/>
      <c r="M23" s="49"/>
      <c r="N23" s="53">
        <f>SUM(E5:E16)+SUM(K5:K17)+SUM(Q5:Q18)+SUM(W5:W20)</f>
        <v>338</v>
      </c>
      <c r="O23" s="49"/>
      <c r="P23" s="54"/>
      <c r="Q23" s="55"/>
      <c r="R23" s="56"/>
      <c r="S23" s="40" t="str">
        <f>"Tổng HS vắng có phép "&amp; SUM(W5:W20)</f>
        <v>Tổng HS vắng có phép 55</v>
      </c>
      <c r="T23" s="33"/>
      <c r="U23" s="33"/>
      <c r="V23" s="33"/>
      <c r="W23" s="33"/>
      <c r="X23" s="34"/>
      <c r="Y23" s="3"/>
    </row>
    <row r="24" ht="24.75" customHeight="1">
      <c r="A24" s="57"/>
      <c r="B24" s="58"/>
      <c r="C24" s="12"/>
      <c r="D24" s="59" t="s">
        <v>36</v>
      </c>
      <c r="E24" s="48"/>
      <c r="F24" s="48"/>
      <c r="G24" s="48"/>
      <c r="H24" s="48"/>
      <c r="I24" s="48"/>
      <c r="J24" s="48"/>
      <c r="K24" s="48"/>
      <c r="L24" s="48"/>
      <c r="M24" s="48"/>
      <c r="N24" s="49"/>
      <c r="O24" s="60">
        <f>SUM(F5:F16)+SUM(L5:L17)+SUM(R5:R18)+SUM(X5:X20)</f>
        <v>227</v>
      </c>
      <c r="P24" s="48"/>
      <c r="Q24" s="48"/>
      <c r="R24" s="61"/>
      <c r="S24" s="42" t="str">
        <f>"Tổng HS đi học trễ "&amp; SUM(X5:X20)</f>
        <v>Tổng HS đi học trễ 60</v>
      </c>
      <c r="T24" s="33"/>
      <c r="U24" s="33"/>
      <c r="V24" s="33"/>
      <c r="W24" s="33"/>
      <c r="X24" s="34"/>
      <c r="Y24" s="3"/>
    </row>
    <row r="25" ht="15.75" customHeight="1">
      <c r="A25" s="3"/>
      <c r="B25" s="62"/>
      <c r="C25" s="12"/>
      <c r="D25" s="12"/>
      <c r="E25" s="12"/>
      <c r="F25" s="12"/>
      <c r="G25" s="12"/>
      <c r="H25" s="3"/>
      <c r="I25" s="3"/>
      <c r="J25" s="3"/>
      <c r="K25" s="3"/>
      <c r="L25" s="3"/>
      <c r="M25" s="3"/>
      <c r="N25" s="62"/>
      <c r="O25" s="3"/>
      <c r="P25" s="3"/>
      <c r="Q25" s="3"/>
      <c r="R25" s="3"/>
      <c r="S25" s="3"/>
      <c r="T25" s="3"/>
      <c r="U25" s="3"/>
      <c r="V25" s="3"/>
      <c r="W25" s="3"/>
      <c r="X25" s="3"/>
      <c r="Y25" s="3"/>
    </row>
    <row r="26" ht="15.75" customHeight="1">
      <c r="A26" s="3"/>
      <c r="B26" s="3"/>
      <c r="C26" s="3"/>
      <c r="D26" s="3"/>
      <c r="E26" s="3"/>
      <c r="F26" s="3"/>
      <c r="G26" s="12"/>
      <c r="H26" s="3"/>
      <c r="I26" s="3"/>
      <c r="J26" s="3"/>
      <c r="K26" s="3"/>
      <c r="L26" s="3"/>
      <c r="M26" s="3"/>
      <c r="N26" s="62"/>
      <c r="O26" s="3"/>
      <c r="P26" s="3"/>
      <c r="Q26" s="3"/>
      <c r="R26" s="3"/>
      <c r="S26" s="3"/>
      <c r="T26" s="3"/>
      <c r="U26" s="3"/>
      <c r="V26" s="3"/>
      <c r="W26" s="3"/>
      <c r="X26" s="3"/>
      <c r="Y26" s="3"/>
    </row>
    <row r="27" ht="15.75" customHeight="1">
      <c r="A27" s="3"/>
      <c r="B27" s="62"/>
      <c r="C27" s="12"/>
      <c r="D27" s="12"/>
      <c r="E27" s="12"/>
      <c r="F27" s="12"/>
      <c r="G27" s="12"/>
      <c r="H27" s="3"/>
      <c r="I27" s="3"/>
      <c r="J27" s="3"/>
      <c r="K27" s="3"/>
      <c r="L27" s="3"/>
      <c r="M27" s="3"/>
      <c r="N27" s="62"/>
      <c r="O27" s="3"/>
      <c r="P27" s="3"/>
      <c r="Q27" s="3"/>
      <c r="R27" s="3"/>
      <c r="S27" s="3"/>
      <c r="T27" s="3"/>
      <c r="U27" s="3"/>
      <c r="V27" s="3"/>
      <c r="W27" s="3"/>
      <c r="X27" s="3"/>
      <c r="Y27" s="3"/>
    </row>
    <row r="28" ht="15.75" customHeight="1">
      <c r="A28" s="3"/>
      <c r="B28" s="62"/>
      <c r="C28" s="12"/>
      <c r="D28" s="12"/>
      <c r="E28" s="12"/>
      <c r="F28" s="12"/>
      <c r="G28" s="12"/>
      <c r="H28" s="3"/>
      <c r="I28" s="3"/>
      <c r="J28" s="3"/>
      <c r="K28" s="3"/>
      <c r="L28" s="3"/>
      <c r="M28" s="3"/>
      <c r="N28" s="62"/>
      <c r="O28" s="3"/>
      <c r="P28" s="3"/>
      <c r="Q28" s="3"/>
      <c r="R28" s="3"/>
      <c r="S28" s="3"/>
      <c r="T28" s="3"/>
      <c r="U28" s="3"/>
      <c r="V28" s="3"/>
      <c r="W28" s="3"/>
      <c r="X28" s="3"/>
      <c r="Y28" s="3"/>
    </row>
    <row r="29" ht="15.75" customHeight="1">
      <c r="A29" s="3"/>
      <c r="B29" s="62"/>
      <c r="C29" s="12"/>
      <c r="D29" s="12"/>
      <c r="E29" s="12"/>
      <c r="F29" s="12"/>
      <c r="G29" s="12"/>
      <c r="H29" s="3"/>
      <c r="I29" s="3"/>
      <c r="J29" s="3"/>
      <c r="K29" s="3"/>
      <c r="L29" s="3"/>
      <c r="M29" s="3"/>
      <c r="N29" s="62"/>
      <c r="O29" s="3"/>
      <c r="P29" s="3"/>
      <c r="Q29" s="3"/>
      <c r="R29" s="3"/>
      <c r="S29" s="3"/>
      <c r="T29" s="3"/>
      <c r="U29" s="3"/>
      <c r="V29" s="3"/>
      <c r="W29" s="3"/>
      <c r="X29" s="3"/>
      <c r="Y29" s="3"/>
    </row>
    <row r="30" ht="15.75" customHeight="1">
      <c r="A30" s="3"/>
      <c r="B30" s="62"/>
      <c r="C30" s="12"/>
      <c r="D30" s="12"/>
      <c r="E30" s="12"/>
      <c r="F30" s="12"/>
      <c r="G30" s="12"/>
      <c r="H30" s="3"/>
      <c r="I30" s="3"/>
      <c r="J30" s="3"/>
      <c r="K30" s="3"/>
      <c r="L30" s="3"/>
      <c r="M30" s="3"/>
      <c r="N30" s="62"/>
      <c r="O30" s="3"/>
      <c r="P30" s="3"/>
      <c r="Q30" s="3"/>
      <c r="R30" s="3"/>
      <c r="S30" s="3"/>
      <c r="T30" s="3"/>
      <c r="U30" s="3"/>
      <c r="V30" s="3"/>
      <c r="W30" s="3"/>
      <c r="X30" s="3"/>
      <c r="Y30" s="3"/>
    </row>
    <row r="31" ht="15.75" customHeight="1">
      <c r="A31" s="3"/>
      <c r="B31" s="62"/>
      <c r="C31" s="12"/>
      <c r="D31" s="12"/>
      <c r="E31" s="12"/>
      <c r="F31" s="12"/>
      <c r="G31" s="12"/>
      <c r="H31" s="3"/>
      <c r="I31" s="3"/>
      <c r="J31" s="3"/>
      <c r="K31" s="3"/>
      <c r="L31" s="3"/>
      <c r="M31" s="3"/>
      <c r="N31" s="62"/>
      <c r="O31" s="3"/>
      <c r="P31" s="3"/>
      <c r="Q31" s="3"/>
      <c r="R31" s="3"/>
      <c r="S31" s="3"/>
      <c r="T31" s="3"/>
      <c r="U31" s="3"/>
      <c r="V31" s="3"/>
      <c r="W31" s="3"/>
      <c r="X31" s="3"/>
      <c r="Y31" s="3"/>
    </row>
    <row r="32" ht="15.75" customHeight="1">
      <c r="A32" s="3"/>
      <c r="B32" s="62"/>
      <c r="C32" s="12"/>
      <c r="D32" s="12"/>
      <c r="E32" s="12"/>
      <c r="F32" s="12"/>
      <c r="G32" s="12"/>
      <c r="H32" s="3"/>
      <c r="I32" s="3"/>
      <c r="J32" s="3"/>
      <c r="K32" s="3"/>
      <c r="L32" s="3"/>
      <c r="M32" s="3"/>
      <c r="N32" s="62"/>
      <c r="O32" s="3"/>
      <c r="P32" s="3"/>
      <c r="Q32" s="3"/>
      <c r="R32" s="3"/>
      <c r="S32" s="3"/>
      <c r="T32" s="3"/>
      <c r="U32" s="3"/>
      <c r="V32" s="3"/>
      <c r="W32" s="3"/>
      <c r="X32" s="3"/>
      <c r="Y32" s="3"/>
    </row>
    <row r="33" ht="15.75" customHeight="1">
      <c r="A33" s="3"/>
      <c r="B33" s="62"/>
      <c r="C33" s="12"/>
      <c r="D33" s="12"/>
      <c r="E33" s="12"/>
      <c r="F33" s="12"/>
      <c r="G33" s="12"/>
      <c r="H33" s="3"/>
      <c r="I33" s="3"/>
      <c r="J33" s="3"/>
      <c r="K33" s="3"/>
      <c r="L33" s="3"/>
      <c r="M33" s="3"/>
      <c r="N33" s="62"/>
      <c r="O33" s="3"/>
      <c r="P33" s="3"/>
      <c r="Q33" s="3"/>
      <c r="R33" s="3"/>
      <c r="S33" s="3"/>
      <c r="T33" s="3"/>
      <c r="U33" s="3"/>
      <c r="V33" s="3"/>
      <c r="W33" s="3"/>
      <c r="X33" s="3"/>
      <c r="Y33" s="3"/>
    </row>
    <row r="34" ht="15.75" customHeight="1">
      <c r="A34" s="3"/>
      <c r="B34" s="62"/>
      <c r="C34" s="12"/>
      <c r="D34" s="12"/>
      <c r="E34" s="12"/>
      <c r="F34" s="12"/>
      <c r="G34" s="12"/>
      <c r="H34" s="3"/>
      <c r="I34" s="3"/>
      <c r="J34" s="3"/>
      <c r="K34" s="3"/>
      <c r="L34" s="3"/>
      <c r="M34" s="3"/>
      <c r="N34" s="62"/>
      <c r="O34" s="3"/>
      <c r="P34" s="3"/>
      <c r="Q34" s="3"/>
      <c r="R34" s="3"/>
      <c r="S34" s="3"/>
      <c r="T34" s="3"/>
      <c r="U34" s="3"/>
      <c r="V34" s="3"/>
      <c r="W34" s="3"/>
      <c r="X34" s="3"/>
      <c r="Y34" s="3"/>
    </row>
    <row r="35" ht="15.75" customHeight="1">
      <c r="A35" s="3"/>
      <c r="B35" s="62"/>
      <c r="C35" s="12"/>
      <c r="D35" s="12"/>
      <c r="E35" s="12"/>
      <c r="F35" s="12"/>
      <c r="G35" s="12"/>
      <c r="H35" s="3"/>
      <c r="I35" s="3"/>
      <c r="J35" s="3"/>
      <c r="K35" s="3"/>
      <c r="L35" s="3"/>
      <c r="M35" s="3"/>
      <c r="N35" s="62"/>
      <c r="O35" s="3"/>
      <c r="P35" s="3"/>
      <c r="Q35" s="3"/>
      <c r="R35" s="3"/>
      <c r="S35" s="3"/>
      <c r="T35" s="3"/>
      <c r="U35" s="3"/>
      <c r="V35" s="3"/>
      <c r="W35" s="3"/>
      <c r="X35" s="3"/>
      <c r="Y35" s="3"/>
    </row>
    <row r="36" ht="15.75" customHeight="1">
      <c r="A36" s="3"/>
      <c r="B36" s="62"/>
      <c r="C36" s="12"/>
      <c r="D36" s="12"/>
      <c r="E36" s="12"/>
      <c r="F36" s="12"/>
      <c r="G36" s="12"/>
      <c r="H36" s="3"/>
      <c r="I36" s="3"/>
      <c r="J36" s="3"/>
      <c r="K36" s="3"/>
      <c r="L36" s="3"/>
      <c r="M36" s="3"/>
      <c r="N36" s="62"/>
      <c r="O36" s="3"/>
      <c r="P36" s="3"/>
      <c r="Q36" s="3"/>
      <c r="R36" s="3"/>
      <c r="S36" s="3"/>
      <c r="T36" s="3"/>
      <c r="U36" s="3"/>
      <c r="V36" s="3"/>
      <c r="W36" s="3"/>
      <c r="X36" s="3"/>
      <c r="Y36" s="3"/>
    </row>
    <row r="37" ht="15.75" customHeight="1">
      <c r="A37" s="3"/>
      <c r="B37" s="62"/>
      <c r="C37" s="12"/>
      <c r="D37" s="12"/>
      <c r="E37" s="12"/>
      <c r="F37" s="12"/>
      <c r="G37" s="12"/>
      <c r="H37" s="3"/>
      <c r="I37" s="3"/>
      <c r="J37" s="3"/>
      <c r="K37" s="3"/>
      <c r="L37" s="3"/>
      <c r="M37" s="3"/>
      <c r="N37" s="62"/>
      <c r="O37" s="3"/>
      <c r="P37" s="3"/>
      <c r="Q37" s="3"/>
      <c r="R37" s="3"/>
      <c r="S37" s="3"/>
      <c r="T37" s="3"/>
      <c r="U37" s="3"/>
      <c r="V37" s="3"/>
      <c r="W37" s="3"/>
      <c r="X37" s="3"/>
      <c r="Y37" s="3"/>
    </row>
    <row r="38" ht="15.75" customHeight="1">
      <c r="A38" s="3"/>
      <c r="B38" s="62"/>
      <c r="C38" s="12"/>
      <c r="D38" s="12"/>
      <c r="E38" s="12"/>
      <c r="F38" s="12"/>
      <c r="G38" s="12"/>
      <c r="H38" s="3"/>
      <c r="I38" s="3"/>
      <c r="J38" s="3"/>
      <c r="K38" s="3"/>
      <c r="L38" s="3"/>
      <c r="M38" s="3"/>
      <c r="N38" s="62"/>
      <c r="O38" s="3"/>
      <c r="P38" s="3"/>
      <c r="Q38" s="3"/>
      <c r="R38" s="3"/>
      <c r="S38" s="3"/>
      <c r="T38" s="3"/>
      <c r="U38" s="3"/>
      <c r="V38" s="3"/>
      <c r="W38" s="3"/>
      <c r="X38" s="3"/>
      <c r="Y38" s="3"/>
    </row>
    <row r="39" ht="15.75" customHeight="1">
      <c r="A39" s="3"/>
      <c r="B39" s="62"/>
      <c r="C39" s="12"/>
      <c r="D39" s="12"/>
      <c r="E39" s="12"/>
      <c r="F39" s="12"/>
      <c r="G39" s="12"/>
      <c r="H39" s="3"/>
      <c r="I39" s="3"/>
      <c r="J39" s="3"/>
      <c r="K39" s="3"/>
      <c r="L39" s="3"/>
      <c r="M39" s="3"/>
      <c r="N39" s="62"/>
      <c r="O39" s="3"/>
      <c r="P39" s="3"/>
      <c r="Q39" s="3"/>
      <c r="R39" s="3"/>
      <c r="S39" s="3"/>
      <c r="T39" s="3"/>
      <c r="U39" s="3"/>
      <c r="V39" s="3"/>
      <c r="W39" s="3"/>
      <c r="X39" s="3"/>
      <c r="Y39" s="3"/>
    </row>
    <row r="40" ht="15.75" customHeight="1">
      <c r="A40" s="3"/>
      <c r="B40" s="62"/>
      <c r="C40" s="12"/>
      <c r="D40" s="12"/>
      <c r="E40" s="12"/>
      <c r="F40" s="12"/>
      <c r="G40" s="12"/>
      <c r="H40" s="3"/>
      <c r="I40" s="3"/>
      <c r="J40" s="3"/>
      <c r="K40" s="3"/>
      <c r="L40" s="3"/>
      <c r="M40" s="3"/>
      <c r="N40" s="62"/>
      <c r="O40" s="3"/>
      <c r="P40" s="3"/>
      <c r="Q40" s="3"/>
      <c r="R40" s="3"/>
      <c r="S40" s="3"/>
      <c r="T40" s="3"/>
      <c r="U40" s="3"/>
      <c r="V40" s="3"/>
      <c r="W40" s="3"/>
      <c r="X40" s="3"/>
      <c r="Y40" s="3"/>
    </row>
    <row r="41" ht="15.75" customHeight="1">
      <c r="A41" s="3"/>
      <c r="B41" s="62"/>
      <c r="C41" s="12"/>
      <c r="D41" s="12"/>
      <c r="E41" s="12"/>
      <c r="F41" s="12"/>
      <c r="G41" s="12"/>
      <c r="H41" s="3"/>
      <c r="I41" s="3"/>
      <c r="J41" s="3"/>
      <c r="K41" s="3"/>
      <c r="L41" s="3"/>
      <c r="M41" s="3"/>
      <c r="N41" s="62"/>
      <c r="O41" s="3"/>
      <c r="P41" s="3"/>
      <c r="Q41" s="3"/>
      <c r="R41" s="3"/>
      <c r="S41" s="3"/>
      <c r="T41" s="3"/>
      <c r="U41" s="3"/>
      <c r="V41" s="3"/>
      <c r="W41" s="3"/>
      <c r="X41" s="3"/>
      <c r="Y41" s="3"/>
    </row>
    <row r="42" ht="15.75" customHeight="1">
      <c r="A42" s="3"/>
      <c r="B42" s="62"/>
      <c r="C42" s="12"/>
      <c r="D42" s="12"/>
      <c r="E42" s="12"/>
      <c r="F42" s="12"/>
      <c r="G42" s="12"/>
      <c r="H42" s="3"/>
      <c r="I42" s="3"/>
      <c r="J42" s="3"/>
      <c r="K42" s="3"/>
      <c r="L42" s="3"/>
      <c r="M42" s="3"/>
      <c r="N42" s="62"/>
      <c r="O42" s="3"/>
      <c r="P42" s="3"/>
      <c r="Q42" s="3"/>
      <c r="R42" s="3"/>
      <c r="S42" s="3"/>
      <c r="T42" s="3"/>
      <c r="U42" s="3"/>
      <c r="V42" s="3"/>
      <c r="W42" s="3"/>
      <c r="X42" s="3"/>
      <c r="Y42" s="3"/>
    </row>
    <row r="43" ht="15.75" customHeight="1">
      <c r="A43" s="3"/>
      <c r="B43" s="62"/>
      <c r="C43" s="12"/>
      <c r="D43" s="12"/>
      <c r="E43" s="12"/>
      <c r="F43" s="12"/>
      <c r="G43" s="12"/>
      <c r="H43" s="3"/>
      <c r="I43" s="3"/>
      <c r="J43" s="3"/>
      <c r="K43" s="3"/>
      <c r="L43" s="3"/>
      <c r="M43" s="3"/>
      <c r="N43" s="62"/>
      <c r="O43" s="3"/>
      <c r="P43" s="3"/>
      <c r="Q43" s="3"/>
      <c r="R43" s="3"/>
      <c r="S43" s="3"/>
      <c r="T43" s="3"/>
      <c r="U43" s="3"/>
      <c r="V43" s="3"/>
      <c r="W43" s="3"/>
      <c r="X43" s="3"/>
      <c r="Y43" s="3"/>
    </row>
    <row r="44" ht="15.75" customHeight="1">
      <c r="A44" s="3"/>
      <c r="B44" s="62"/>
      <c r="C44" s="12"/>
      <c r="D44" s="12"/>
      <c r="E44" s="12"/>
      <c r="F44" s="12"/>
      <c r="G44" s="12"/>
      <c r="H44" s="3"/>
      <c r="I44" s="3"/>
      <c r="J44" s="3"/>
      <c r="K44" s="3"/>
      <c r="L44" s="3"/>
      <c r="M44" s="3"/>
      <c r="N44" s="62"/>
      <c r="O44" s="3"/>
      <c r="P44" s="3"/>
      <c r="Q44" s="3"/>
      <c r="R44" s="3"/>
      <c r="S44" s="3"/>
      <c r="T44" s="3"/>
      <c r="U44" s="3"/>
      <c r="V44" s="3"/>
      <c r="W44" s="3"/>
      <c r="X44" s="3"/>
      <c r="Y44" s="3"/>
    </row>
    <row r="45" ht="15.75" customHeight="1">
      <c r="A45" s="3"/>
      <c r="B45" s="62"/>
      <c r="C45" s="12"/>
      <c r="D45" s="12"/>
      <c r="E45" s="12"/>
      <c r="F45" s="12"/>
      <c r="G45" s="12"/>
      <c r="H45" s="3"/>
      <c r="I45" s="3"/>
      <c r="J45" s="3"/>
      <c r="K45" s="3"/>
      <c r="L45" s="3"/>
      <c r="M45" s="3"/>
      <c r="N45" s="62"/>
      <c r="O45" s="3"/>
      <c r="P45" s="3"/>
      <c r="Q45" s="3"/>
      <c r="R45" s="3"/>
      <c r="S45" s="3"/>
      <c r="T45" s="3"/>
      <c r="U45" s="3"/>
      <c r="V45" s="3"/>
      <c r="W45" s="3"/>
      <c r="X45" s="3"/>
      <c r="Y45" s="3"/>
    </row>
    <row r="46" ht="15.75" customHeight="1">
      <c r="A46" s="3"/>
      <c r="B46" s="62"/>
      <c r="C46" s="12"/>
      <c r="D46" s="12"/>
      <c r="E46" s="12"/>
      <c r="F46" s="12"/>
      <c r="G46" s="12"/>
      <c r="H46" s="3"/>
      <c r="I46" s="3"/>
      <c r="J46" s="3"/>
      <c r="K46" s="3"/>
      <c r="L46" s="3"/>
      <c r="M46" s="3"/>
      <c r="N46" s="62"/>
      <c r="O46" s="3"/>
      <c r="P46" s="3"/>
      <c r="Q46" s="3"/>
      <c r="R46" s="3"/>
      <c r="S46" s="3"/>
      <c r="T46" s="3"/>
      <c r="U46" s="3"/>
      <c r="V46" s="3"/>
      <c r="W46" s="3"/>
      <c r="X46" s="3"/>
      <c r="Y46" s="3"/>
    </row>
    <row r="47" ht="15.75" customHeight="1">
      <c r="A47" s="3"/>
      <c r="B47" s="62"/>
      <c r="C47" s="12"/>
      <c r="D47" s="12"/>
      <c r="E47" s="12"/>
      <c r="F47" s="12"/>
      <c r="G47" s="12"/>
      <c r="H47" s="3"/>
      <c r="I47" s="3"/>
      <c r="J47" s="3"/>
      <c r="K47" s="3"/>
      <c r="L47" s="3"/>
      <c r="M47" s="3"/>
      <c r="N47" s="62"/>
      <c r="O47" s="3"/>
      <c r="P47" s="3"/>
      <c r="Q47" s="3"/>
      <c r="R47" s="3"/>
      <c r="S47" s="3"/>
      <c r="T47" s="3"/>
      <c r="U47" s="3"/>
      <c r="V47" s="3"/>
      <c r="W47" s="3"/>
      <c r="X47" s="3"/>
      <c r="Y47" s="3"/>
    </row>
    <row r="48" ht="15.75" customHeight="1">
      <c r="A48" s="3"/>
      <c r="B48" s="62"/>
      <c r="C48" s="12"/>
      <c r="D48" s="12"/>
      <c r="E48" s="12"/>
      <c r="F48" s="12"/>
      <c r="G48" s="12"/>
      <c r="H48" s="3"/>
      <c r="I48" s="3"/>
      <c r="J48" s="3"/>
      <c r="K48" s="3"/>
      <c r="L48" s="3"/>
      <c r="M48" s="3"/>
      <c r="N48" s="62"/>
      <c r="O48" s="3"/>
      <c r="P48" s="3"/>
      <c r="Q48" s="3"/>
      <c r="R48" s="3"/>
      <c r="S48" s="3"/>
      <c r="T48" s="3"/>
      <c r="U48" s="3"/>
      <c r="V48" s="3"/>
      <c r="W48" s="3"/>
      <c r="X48" s="3"/>
      <c r="Y48" s="3"/>
    </row>
    <row r="49" ht="15.75" customHeight="1">
      <c r="A49" s="3"/>
      <c r="B49" s="62"/>
      <c r="C49" s="12"/>
      <c r="D49" s="12"/>
      <c r="E49" s="12"/>
      <c r="F49" s="12"/>
      <c r="G49" s="12"/>
      <c r="H49" s="3"/>
      <c r="I49" s="3"/>
      <c r="J49" s="3"/>
      <c r="K49" s="3"/>
      <c r="L49" s="3"/>
      <c r="M49" s="3"/>
      <c r="N49" s="62"/>
      <c r="O49" s="3"/>
      <c r="P49" s="3"/>
      <c r="Q49" s="3"/>
      <c r="R49" s="3"/>
      <c r="S49" s="3"/>
      <c r="T49" s="3"/>
      <c r="U49" s="3"/>
      <c r="V49" s="3"/>
      <c r="W49" s="3"/>
      <c r="X49" s="3"/>
      <c r="Y49" s="3"/>
    </row>
    <row r="50" ht="15.75" customHeight="1">
      <c r="A50" s="3"/>
      <c r="B50" s="62"/>
      <c r="C50" s="12"/>
      <c r="D50" s="12"/>
      <c r="E50" s="12"/>
      <c r="F50" s="12"/>
      <c r="G50" s="12"/>
      <c r="H50" s="3"/>
      <c r="I50" s="3"/>
      <c r="J50" s="3"/>
      <c r="K50" s="3"/>
      <c r="L50" s="3"/>
      <c r="M50" s="3"/>
      <c r="N50" s="62"/>
      <c r="O50" s="3"/>
      <c r="P50" s="3"/>
      <c r="Q50" s="3"/>
      <c r="R50" s="3"/>
      <c r="S50" s="3"/>
      <c r="T50" s="3"/>
      <c r="U50" s="3"/>
      <c r="V50" s="3"/>
      <c r="W50" s="3"/>
      <c r="X50" s="3"/>
      <c r="Y50" s="3"/>
    </row>
    <row r="51" ht="15.75" customHeight="1">
      <c r="A51" s="3"/>
      <c r="B51" s="62"/>
      <c r="C51" s="12"/>
      <c r="D51" s="12"/>
      <c r="E51" s="12"/>
      <c r="F51" s="12"/>
      <c r="G51" s="12"/>
      <c r="H51" s="3"/>
      <c r="I51" s="3"/>
      <c r="J51" s="3"/>
      <c r="K51" s="3"/>
      <c r="L51" s="3"/>
      <c r="M51" s="3"/>
      <c r="N51" s="62"/>
      <c r="O51" s="3"/>
      <c r="P51" s="3"/>
      <c r="Q51" s="3"/>
      <c r="R51" s="3"/>
      <c r="S51" s="3"/>
      <c r="T51" s="3"/>
      <c r="U51" s="3"/>
      <c r="V51" s="3"/>
      <c r="W51" s="3"/>
      <c r="X51" s="3"/>
      <c r="Y51" s="3"/>
    </row>
    <row r="52" ht="15.75" customHeight="1">
      <c r="A52" s="3"/>
      <c r="B52" s="62"/>
      <c r="C52" s="12"/>
      <c r="D52" s="12"/>
      <c r="E52" s="12"/>
      <c r="F52" s="12"/>
      <c r="G52" s="12"/>
      <c r="H52" s="3"/>
      <c r="I52" s="3"/>
      <c r="J52" s="3"/>
      <c r="K52" s="3"/>
      <c r="L52" s="3"/>
      <c r="M52" s="3"/>
      <c r="N52" s="62"/>
      <c r="O52" s="3"/>
      <c r="P52" s="3"/>
      <c r="Q52" s="3"/>
      <c r="R52" s="3"/>
      <c r="S52" s="3"/>
      <c r="T52" s="3"/>
      <c r="U52" s="3"/>
      <c r="V52" s="3"/>
      <c r="W52" s="3"/>
      <c r="X52" s="3"/>
      <c r="Y52" s="3"/>
    </row>
    <row r="53" ht="15.75" customHeight="1">
      <c r="A53" s="3"/>
      <c r="B53" s="62"/>
      <c r="C53" s="12"/>
      <c r="D53" s="12"/>
      <c r="E53" s="12"/>
      <c r="F53" s="12"/>
      <c r="G53" s="12"/>
      <c r="H53" s="3"/>
      <c r="I53" s="3"/>
      <c r="J53" s="3"/>
      <c r="K53" s="3"/>
      <c r="L53" s="3"/>
      <c r="M53" s="3"/>
      <c r="N53" s="62"/>
      <c r="O53" s="3"/>
      <c r="P53" s="3"/>
      <c r="Q53" s="3"/>
      <c r="R53" s="3"/>
      <c r="S53" s="3"/>
      <c r="T53" s="3"/>
      <c r="U53" s="3"/>
      <c r="V53" s="3"/>
      <c r="W53" s="3"/>
      <c r="X53" s="3"/>
      <c r="Y53" s="3"/>
    </row>
    <row r="54" ht="15.75" customHeight="1">
      <c r="A54" s="3"/>
      <c r="B54" s="62"/>
      <c r="C54" s="12"/>
      <c r="D54" s="12"/>
      <c r="E54" s="12"/>
      <c r="F54" s="12"/>
      <c r="G54" s="12"/>
      <c r="H54" s="3"/>
      <c r="I54" s="3"/>
      <c r="J54" s="3"/>
      <c r="K54" s="3"/>
      <c r="L54" s="3"/>
      <c r="M54" s="3"/>
      <c r="N54" s="62"/>
      <c r="O54" s="3"/>
      <c r="P54" s="3"/>
      <c r="Q54" s="3"/>
      <c r="R54" s="3"/>
      <c r="S54" s="3"/>
      <c r="T54" s="3"/>
      <c r="U54" s="3"/>
      <c r="V54" s="3"/>
      <c r="W54" s="3"/>
      <c r="X54" s="3"/>
      <c r="Y54" s="3"/>
    </row>
    <row r="55" ht="15.75" customHeight="1">
      <c r="A55" s="3"/>
      <c r="B55" s="62"/>
      <c r="C55" s="12"/>
      <c r="D55" s="12"/>
      <c r="E55" s="12"/>
      <c r="F55" s="12"/>
      <c r="G55" s="12"/>
      <c r="H55" s="3"/>
      <c r="I55" s="3"/>
      <c r="J55" s="3"/>
      <c r="K55" s="3"/>
      <c r="L55" s="3"/>
      <c r="M55" s="3"/>
      <c r="N55" s="62"/>
      <c r="O55" s="3"/>
      <c r="P55" s="3"/>
      <c r="Q55" s="3"/>
      <c r="R55" s="3"/>
      <c r="S55" s="3"/>
      <c r="T55" s="3"/>
      <c r="U55" s="3"/>
      <c r="V55" s="3"/>
      <c r="W55" s="3"/>
      <c r="X55" s="3"/>
      <c r="Y55" s="3"/>
    </row>
    <row r="56" ht="15.75" customHeight="1">
      <c r="A56" s="3"/>
      <c r="B56" s="62"/>
      <c r="C56" s="12"/>
      <c r="D56" s="12"/>
      <c r="E56" s="12"/>
      <c r="F56" s="12"/>
      <c r="G56" s="12"/>
      <c r="H56" s="3"/>
      <c r="I56" s="3"/>
      <c r="J56" s="3"/>
      <c r="K56" s="3"/>
      <c r="L56" s="3"/>
      <c r="M56" s="3"/>
      <c r="N56" s="62"/>
      <c r="O56" s="3"/>
      <c r="P56" s="3"/>
      <c r="Q56" s="3"/>
      <c r="R56" s="3"/>
      <c r="S56" s="3"/>
      <c r="T56" s="3"/>
      <c r="U56" s="3"/>
      <c r="V56" s="3"/>
      <c r="W56" s="3"/>
      <c r="X56" s="3"/>
      <c r="Y56" s="3"/>
    </row>
    <row r="57" ht="15.75" customHeight="1">
      <c r="A57" s="3"/>
      <c r="B57" s="62"/>
      <c r="C57" s="12"/>
      <c r="D57" s="12"/>
      <c r="E57" s="12"/>
      <c r="F57" s="12"/>
      <c r="G57" s="12"/>
      <c r="H57" s="3"/>
      <c r="I57" s="3"/>
      <c r="J57" s="3"/>
      <c r="K57" s="3"/>
      <c r="L57" s="3"/>
      <c r="M57" s="3"/>
      <c r="N57" s="62"/>
      <c r="O57" s="3"/>
      <c r="P57" s="3"/>
      <c r="Q57" s="3"/>
      <c r="R57" s="3"/>
      <c r="S57" s="3"/>
      <c r="T57" s="3"/>
      <c r="U57" s="3"/>
      <c r="V57" s="3"/>
      <c r="W57" s="3"/>
      <c r="X57" s="3"/>
      <c r="Y57" s="3"/>
    </row>
    <row r="58" ht="15.75" customHeight="1">
      <c r="A58" s="3"/>
      <c r="B58" s="62"/>
      <c r="C58" s="12"/>
      <c r="D58" s="12"/>
      <c r="E58" s="12"/>
      <c r="F58" s="12"/>
      <c r="G58" s="12"/>
      <c r="H58" s="3"/>
      <c r="I58" s="3"/>
      <c r="J58" s="3"/>
      <c r="K58" s="3"/>
      <c r="L58" s="3"/>
      <c r="M58" s="3"/>
      <c r="N58" s="62"/>
      <c r="O58" s="3"/>
      <c r="P58" s="3"/>
      <c r="Q58" s="3"/>
      <c r="R58" s="3"/>
      <c r="S58" s="3"/>
      <c r="T58" s="3"/>
      <c r="U58" s="3"/>
      <c r="V58" s="3"/>
      <c r="W58" s="3"/>
      <c r="X58" s="3"/>
      <c r="Y58" s="3"/>
    </row>
    <row r="59" ht="15.75" customHeight="1">
      <c r="A59" s="3"/>
      <c r="B59" s="62"/>
      <c r="C59" s="12"/>
      <c r="D59" s="12"/>
      <c r="E59" s="12"/>
      <c r="F59" s="12"/>
      <c r="G59" s="12"/>
      <c r="H59" s="3"/>
      <c r="I59" s="3"/>
      <c r="J59" s="3"/>
      <c r="K59" s="3"/>
      <c r="L59" s="3"/>
      <c r="M59" s="3"/>
      <c r="N59" s="62"/>
      <c r="O59" s="3"/>
      <c r="P59" s="3"/>
      <c r="Q59" s="3"/>
      <c r="R59" s="3"/>
      <c r="S59" s="3"/>
      <c r="T59" s="3"/>
      <c r="U59" s="3"/>
      <c r="V59" s="3"/>
      <c r="W59" s="3"/>
      <c r="X59" s="3"/>
      <c r="Y59" s="3"/>
    </row>
    <row r="60" ht="15.75" customHeight="1">
      <c r="A60" s="3"/>
      <c r="B60" s="62"/>
      <c r="C60" s="12"/>
      <c r="D60" s="12"/>
      <c r="E60" s="12"/>
      <c r="F60" s="12"/>
      <c r="G60" s="12"/>
      <c r="H60" s="3"/>
      <c r="I60" s="3"/>
      <c r="J60" s="3"/>
      <c r="K60" s="3"/>
      <c r="L60" s="3"/>
      <c r="M60" s="3"/>
      <c r="N60" s="62"/>
      <c r="O60" s="3"/>
      <c r="P60" s="3"/>
      <c r="Q60" s="3"/>
      <c r="R60" s="3"/>
      <c r="S60" s="3"/>
      <c r="T60" s="3"/>
      <c r="U60" s="3"/>
      <c r="V60" s="3"/>
      <c r="W60" s="3"/>
      <c r="X60" s="3"/>
      <c r="Y60" s="3"/>
    </row>
    <row r="61" ht="15.75" customHeight="1">
      <c r="A61" s="3"/>
      <c r="B61" s="62"/>
      <c r="C61" s="12"/>
      <c r="D61" s="12"/>
      <c r="E61" s="12"/>
      <c r="F61" s="12"/>
      <c r="G61" s="12"/>
      <c r="H61" s="3"/>
      <c r="I61" s="3"/>
      <c r="J61" s="3"/>
      <c r="K61" s="3"/>
      <c r="L61" s="3"/>
      <c r="M61" s="3"/>
      <c r="N61" s="62"/>
      <c r="O61" s="3"/>
      <c r="P61" s="3"/>
      <c r="Q61" s="3"/>
      <c r="R61" s="3"/>
      <c r="S61" s="3"/>
      <c r="T61" s="3"/>
      <c r="U61" s="3"/>
      <c r="V61" s="3"/>
      <c r="W61" s="3"/>
      <c r="X61" s="3"/>
      <c r="Y61" s="3"/>
    </row>
    <row r="62" ht="15.75" customHeight="1">
      <c r="A62" s="3"/>
      <c r="B62" s="62"/>
      <c r="C62" s="12"/>
      <c r="D62" s="12"/>
      <c r="E62" s="12"/>
      <c r="F62" s="12"/>
      <c r="G62" s="12"/>
      <c r="H62" s="3"/>
      <c r="I62" s="3"/>
      <c r="J62" s="3"/>
      <c r="K62" s="3"/>
      <c r="L62" s="3"/>
      <c r="M62" s="3"/>
      <c r="N62" s="62"/>
      <c r="O62" s="3"/>
      <c r="P62" s="3"/>
      <c r="Q62" s="3"/>
      <c r="R62" s="3"/>
      <c r="S62" s="3"/>
      <c r="T62" s="3"/>
      <c r="U62" s="3"/>
      <c r="V62" s="3"/>
      <c r="W62" s="3"/>
      <c r="X62" s="3"/>
      <c r="Y62" s="3"/>
    </row>
    <row r="63" ht="15.75" customHeight="1">
      <c r="A63" s="3"/>
      <c r="B63" s="62"/>
      <c r="C63" s="12"/>
      <c r="D63" s="12"/>
      <c r="E63" s="12"/>
      <c r="F63" s="12"/>
      <c r="G63" s="12"/>
      <c r="H63" s="3"/>
      <c r="I63" s="3"/>
      <c r="J63" s="3"/>
      <c r="K63" s="3"/>
      <c r="L63" s="3"/>
      <c r="M63" s="3"/>
      <c r="N63" s="62"/>
      <c r="O63" s="3"/>
      <c r="P63" s="3"/>
      <c r="Q63" s="3"/>
      <c r="R63" s="3"/>
      <c r="S63" s="3"/>
      <c r="T63" s="3"/>
      <c r="U63" s="3"/>
      <c r="V63" s="3"/>
      <c r="W63" s="3"/>
      <c r="X63" s="3"/>
      <c r="Y63" s="3"/>
    </row>
    <row r="64" ht="15.75" customHeight="1">
      <c r="A64" s="3"/>
      <c r="B64" s="62"/>
      <c r="C64" s="12"/>
      <c r="D64" s="12"/>
      <c r="E64" s="12"/>
      <c r="F64" s="12"/>
      <c r="G64" s="12"/>
      <c r="H64" s="3"/>
      <c r="I64" s="3"/>
      <c r="J64" s="3"/>
      <c r="K64" s="3"/>
      <c r="L64" s="3"/>
      <c r="M64" s="3"/>
      <c r="N64" s="62"/>
      <c r="O64" s="3"/>
      <c r="P64" s="3"/>
      <c r="Q64" s="3"/>
      <c r="R64" s="3"/>
      <c r="S64" s="3"/>
      <c r="T64" s="3"/>
      <c r="U64" s="3"/>
      <c r="V64" s="3"/>
      <c r="W64" s="3"/>
      <c r="X64" s="3"/>
      <c r="Y64" s="3"/>
    </row>
    <row r="65" ht="15.75" customHeight="1">
      <c r="A65" s="3"/>
      <c r="B65" s="62"/>
      <c r="C65" s="12"/>
      <c r="D65" s="12"/>
      <c r="E65" s="12"/>
      <c r="F65" s="12"/>
      <c r="G65" s="12"/>
      <c r="H65" s="3"/>
      <c r="I65" s="3"/>
      <c r="J65" s="3"/>
      <c r="K65" s="3"/>
      <c r="L65" s="3"/>
      <c r="M65" s="3"/>
      <c r="N65" s="62"/>
      <c r="O65" s="3"/>
      <c r="P65" s="3"/>
      <c r="Q65" s="3"/>
      <c r="R65" s="3"/>
      <c r="S65" s="3"/>
      <c r="T65" s="3"/>
      <c r="U65" s="3"/>
      <c r="V65" s="3"/>
      <c r="W65" s="3"/>
      <c r="X65" s="3"/>
      <c r="Y65" s="3"/>
    </row>
    <row r="66" ht="15.75" customHeight="1">
      <c r="A66" s="3"/>
      <c r="B66" s="62"/>
      <c r="C66" s="12"/>
      <c r="D66" s="12"/>
      <c r="E66" s="12"/>
      <c r="F66" s="12"/>
      <c r="G66" s="12"/>
      <c r="H66" s="3"/>
      <c r="I66" s="3"/>
      <c r="J66" s="3"/>
      <c r="K66" s="3"/>
      <c r="L66" s="3"/>
      <c r="M66" s="3"/>
      <c r="N66" s="62"/>
      <c r="O66" s="3"/>
      <c r="P66" s="3"/>
      <c r="Q66" s="3"/>
      <c r="R66" s="3"/>
      <c r="S66" s="3"/>
      <c r="T66" s="3"/>
      <c r="U66" s="3"/>
      <c r="V66" s="3"/>
      <c r="W66" s="3"/>
      <c r="X66" s="3"/>
      <c r="Y66" s="3"/>
    </row>
    <row r="67" ht="15.75" customHeight="1">
      <c r="A67" s="3"/>
      <c r="B67" s="62"/>
      <c r="C67" s="12"/>
      <c r="D67" s="12"/>
      <c r="E67" s="12"/>
      <c r="F67" s="12"/>
      <c r="G67" s="12"/>
      <c r="H67" s="3"/>
      <c r="I67" s="3"/>
      <c r="J67" s="3"/>
      <c r="K67" s="3"/>
      <c r="L67" s="3"/>
      <c r="M67" s="3"/>
      <c r="N67" s="62"/>
      <c r="O67" s="3"/>
      <c r="P67" s="3"/>
      <c r="Q67" s="3"/>
      <c r="R67" s="3"/>
      <c r="S67" s="3"/>
      <c r="T67" s="3"/>
      <c r="U67" s="3"/>
      <c r="V67" s="3"/>
      <c r="W67" s="3"/>
      <c r="X67" s="3"/>
      <c r="Y67" s="3"/>
    </row>
    <row r="68" ht="15.75" customHeight="1">
      <c r="A68" s="3"/>
      <c r="B68" s="62"/>
      <c r="C68" s="12"/>
      <c r="D68" s="12"/>
      <c r="E68" s="12"/>
      <c r="F68" s="12"/>
      <c r="G68" s="12"/>
      <c r="H68" s="3"/>
      <c r="I68" s="3"/>
      <c r="J68" s="3"/>
      <c r="K68" s="3"/>
      <c r="L68" s="3"/>
      <c r="M68" s="3"/>
      <c r="N68" s="62"/>
      <c r="O68" s="3"/>
      <c r="P68" s="3"/>
      <c r="Q68" s="3"/>
      <c r="R68" s="3"/>
      <c r="S68" s="3"/>
      <c r="T68" s="3"/>
      <c r="U68" s="3"/>
      <c r="V68" s="3"/>
      <c r="W68" s="3"/>
      <c r="X68" s="3"/>
      <c r="Y68" s="3"/>
    </row>
    <row r="69" ht="15.75" customHeight="1">
      <c r="A69" s="3"/>
      <c r="B69" s="62"/>
      <c r="C69" s="12"/>
      <c r="D69" s="12"/>
      <c r="E69" s="12"/>
      <c r="F69" s="12"/>
      <c r="G69" s="12"/>
      <c r="H69" s="3"/>
      <c r="I69" s="3"/>
      <c r="J69" s="3"/>
      <c r="K69" s="3"/>
      <c r="L69" s="3"/>
      <c r="M69" s="3"/>
      <c r="N69" s="62"/>
      <c r="O69" s="3"/>
      <c r="P69" s="3"/>
      <c r="Q69" s="3"/>
      <c r="R69" s="3"/>
      <c r="S69" s="3"/>
      <c r="T69" s="3"/>
      <c r="U69" s="3"/>
      <c r="V69" s="3"/>
      <c r="W69" s="3"/>
      <c r="X69" s="3"/>
      <c r="Y69" s="3"/>
    </row>
    <row r="70" ht="15.75" customHeight="1">
      <c r="A70" s="3"/>
      <c r="B70" s="62"/>
      <c r="C70" s="12"/>
      <c r="D70" s="12"/>
      <c r="E70" s="12"/>
      <c r="F70" s="12"/>
      <c r="G70" s="12"/>
      <c r="H70" s="3"/>
      <c r="I70" s="3"/>
      <c r="J70" s="3"/>
      <c r="K70" s="3"/>
      <c r="L70" s="3"/>
      <c r="M70" s="3"/>
      <c r="N70" s="62"/>
      <c r="O70" s="3"/>
      <c r="P70" s="3"/>
      <c r="Q70" s="3"/>
      <c r="R70" s="3"/>
      <c r="S70" s="3"/>
      <c r="T70" s="3"/>
      <c r="U70" s="3"/>
      <c r="V70" s="3"/>
      <c r="W70" s="3"/>
      <c r="X70" s="3"/>
      <c r="Y70" s="3"/>
    </row>
    <row r="71" ht="15.75" customHeight="1">
      <c r="A71" s="3"/>
      <c r="B71" s="62"/>
      <c r="C71" s="12"/>
      <c r="D71" s="12"/>
      <c r="E71" s="12"/>
      <c r="F71" s="12"/>
      <c r="G71" s="12"/>
      <c r="H71" s="3"/>
      <c r="I71" s="3"/>
      <c r="J71" s="3"/>
      <c r="K71" s="3"/>
      <c r="L71" s="3"/>
      <c r="M71" s="3"/>
      <c r="N71" s="62"/>
      <c r="O71" s="3"/>
      <c r="P71" s="3"/>
      <c r="Q71" s="3"/>
      <c r="R71" s="3"/>
      <c r="S71" s="3"/>
      <c r="T71" s="3"/>
      <c r="U71" s="3"/>
      <c r="V71" s="3"/>
      <c r="W71" s="3"/>
      <c r="X71" s="3"/>
      <c r="Y71" s="3"/>
    </row>
    <row r="72" ht="15.75" customHeight="1">
      <c r="A72" s="3"/>
      <c r="B72" s="62"/>
      <c r="C72" s="12"/>
      <c r="D72" s="12"/>
      <c r="E72" s="12"/>
      <c r="F72" s="12"/>
      <c r="G72" s="12"/>
      <c r="H72" s="3"/>
      <c r="I72" s="3"/>
      <c r="J72" s="3"/>
      <c r="K72" s="3"/>
      <c r="L72" s="3"/>
      <c r="M72" s="3"/>
      <c r="N72" s="62"/>
      <c r="O72" s="3"/>
      <c r="P72" s="3"/>
      <c r="Q72" s="3"/>
      <c r="R72" s="3"/>
      <c r="S72" s="3"/>
      <c r="T72" s="3"/>
      <c r="U72" s="3"/>
      <c r="V72" s="3"/>
      <c r="W72" s="3"/>
      <c r="X72" s="3"/>
      <c r="Y72" s="3"/>
    </row>
    <row r="73" ht="15.75" customHeight="1">
      <c r="A73" s="3"/>
      <c r="B73" s="62"/>
      <c r="C73" s="12"/>
      <c r="D73" s="12"/>
      <c r="E73" s="12"/>
      <c r="F73" s="12"/>
      <c r="G73" s="12"/>
      <c r="H73" s="3"/>
      <c r="I73" s="3"/>
      <c r="J73" s="3"/>
      <c r="K73" s="3"/>
      <c r="L73" s="3"/>
      <c r="M73" s="3"/>
      <c r="N73" s="62"/>
      <c r="O73" s="3"/>
      <c r="P73" s="3"/>
      <c r="Q73" s="3"/>
      <c r="R73" s="3"/>
      <c r="S73" s="3"/>
      <c r="T73" s="3"/>
      <c r="U73" s="3"/>
      <c r="V73" s="3"/>
      <c r="W73" s="3"/>
      <c r="X73" s="3"/>
      <c r="Y73" s="3"/>
    </row>
    <row r="74" ht="15.75" customHeight="1">
      <c r="A74" s="3"/>
      <c r="B74" s="62"/>
      <c r="C74" s="12"/>
      <c r="D74" s="12"/>
      <c r="E74" s="12"/>
      <c r="F74" s="12"/>
      <c r="G74" s="12"/>
      <c r="H74" s="3"/>
      <c r="I74" s="3"/>
      <c r="J74" s="3"/>
      <c r="K74" s="3"/>
      <c r="L74" s="3"/>
      <c r="M74" s="3"/>
      <c r="N74" s="62"/>
      <c r="O74" s="3"/>
      <c r="P74" s="3"/>
      <c r="Q74" s="3"/>
      <c r="R74" s="3"/>
      <c r="S74" s="3"/>
      <c r="T74" s="3"/>
      <c r="U74" s="3"/>
      <c r="V74" s="3"/>
      <c r="W74" s="3"/>
      <c r="X74" s="3"/>
      <c r="Y74" s="3"/>
    </row>
    <row r="75" ht="15.75" customHeight="1">
      <c r="A75" s="3"/>
      <c r="B75" s="62"/>
      <c r="C75" s="12"/>
      <c r="D75" s="12"/>
      <c r="E75" s="12"/>
      <c r="F75" s="12"/>
      <c r="G75" s="12"/>
      <c r="H75" s="3"/>
      <c r="I75" s="3"/>
      <c r="J75" s="3"/>
      <c r="K75" s="3"/>
      <c r="L75" s="3"/>
      <c r="M75" s="3"/>
      <c r="N75" s="62"/>
      <c r="O75" s="3"/>
      <c r="P75" s="3"/>
      <c r="Q75" s="3"/>
      <c r="R75" s="3"/>
      <c r="S75" s="3"/>
      <c r="T75" s="3"/>
      <c r="U75" s="3"/>
      <c r="V75" s="3"/>
      <c r="W75" s="3"/>
      <c r="X75" s="3"/>
      <c r="Y75" s="3"/>
    </row>
    <row r="76" ht="15.75" customHeight="1">
      <c r="A76" s="3"/>
      <c r="B76" s="62"/>
      <c r="C76" s="12"/>
      <c r="D76" s="12"/>
      <c r="E76" s="12"/>
      <c r="F76" s="12"/>
      <c r="G76" s="12"/>
      <c r="H76" s="3"/>
      <c r="I76" s="3"/>
      <c r="J76" s="3"/>
      <c r="K76" s="3"/>
      <c r="L76" s="3"/>
      <c r="M76" s="3"/>
      <c r="N76" s="62"/>
      <c r="O76" s="3"/>
      <c r="P76" s="3"/>
      <c r="Q76" s="3"/>
      <c r="R76" s="3"/>
      <c r="S76" s="3"/>
      <c r="T76" s="3"/>
      <c r="U76" s="3"/>
      <c r="V76" s="3"/>
      <c r="W76" s="3"/>
      <c r="X76" s="3"/>
      <c r="Y76" s="3"/>
    </row>
    <row r="77" ht="15.75" customHeight="1">
      <c r="A77" s="3"/>
      <c r="B77" s="62"/>
      <c r="C77" s="12"/>
      <c r="D77" s="12"/>
      <c r="E77" s="12"/>
      <c r="F77" s="12"/>
      <c r="G77" s="12"/>
      <c r="H77" s="3"/>
      <c r="I77" s="3"/>
      <c r="J77" s="3"/>
      <c r="K77" s="3"/>
      <c r="L77" s="3"/>
      <c r="M77" s="3"/>
      <c r="N77" s="62"/>
      <c r="O77" s="3"/>
      <c r="P77" s="3"/>
      <c r="Q77" s="3"/>
      <c r="R77" s="3"/>
      <c r="S77" s="3"/>
      <c r="T77" s="3"/>
      <c r="U77" s="3"/>
      <c r="V77" s="3"/>
      <c r="W77" s="3"/>
      <c r="X77" s="3"/>
      <c r="Y77" s="3"/>
    </row>
    <row r="78" ht="15.75" customHeight="1">
      <c r="A78" s="3"/>
      <c r="B78" s="62"/>
      <c r="C78" s="12"/>
      <c r="D78" s="12"/>
      <c r="E78" s="12"/>
      <c r="F78" s="12"/>
      <c r="G78" s="12"/>
      <c r="H78" s="3"/>
      <c r="I78" s="3"/>
      <c r="J78" s="3"/>
      <c r="K78" s="3"/>
      <c r="L78" s="3"/>
      <c r="M78" s="3"/>
      <c r="N78" s="62"/>
      <c r="O78" s="3"/>
      <c r="P78" s="3"/>
      <c r="Q78" s="3"/>
      <c r="R78" s="3"/>
      <c r="S78" s="3"/>
      <c r="T78" s="3"/>
      <c r="U78" s="3"/>
      <c r="V78" s="3"/>
      <c r="W78" s="3"/>
      <c r="X78" s="3"/>
      <c r="Y78" s="3"/>
    </row>
    <row r="79" ht="15.75" customHeight="1">
      <c r="A79" s="3"/>
      <c r="B79" s="62"/>
      <c r="C79" s="12"/>
      <c r="D79" s="12"/>
      <c r="E79" s="12"/>
      <c r="F79" s="12"/>
      <c r="G79" s="12"/>
      <c r="H79" s="3"/>
      <c r="I79" s="3"/>
      <c r="J79" s="3"/>
      <c r="K79" s="3"/>
      <c r="L79" s="3"/>
      <c r="M79" s="3"/>
      <c r="N79" s="62"/>
      <c r="O79" s="3"/>
      <c r="P79" s="3"/>
      <c r="Q79" s="3"/>
      <c r="R79" s="3"/>
      <c r="S79" s="3"/>
      <c r="T79" s="3"/>
      <c r="U79" s="3"/>
      <c r="V79" s="3"/>
      <c r="W79" s="3"/>
      <c r="X79" s="3"/>
      <c r="Y79" s="3"/>
    </row>
    <row r="80" ht="15.75" customHeight="1">
      <c r="A80" s="3"/>
      <c r="B80" s="62"/>
      <c r="C80" s="12"/>
      <c r="D80" s="12"/>
      <c r="E80" s="12"/>
      <c r="F80" s="12"/>
      <c r="G80" s="12"/>
      <c r="H80" s="3"/>
      <c r="I80" s="3"/>
      <c r="J80" s="3"/>
      <c r="K80" s="3"/>
      <c r="L80" s="3"/>
      <c r="M80" s="3"/>
      <c r="N80" s="62"/>
      <c r="O80" s="3"/>
      <c r="P80" s="3"/>
      <c r="Q80" s="3"/>
      <c r="R80" s="3"/>
      <c r="S80" s="3"/>
      <c r="T80" s="3"/>
      <c r="U80" s="3"/>
      <c r="V80" s="3"/>
      <c r="W80" s="3"/>
      <c r="X80" s="3"/>
      <c r="Y80" s="3"/>
    </row>
    <row r="81" ht="15.75" customHeight="1">
      <c r="A81" s="3"/>
      <c r="B81" s="62"/>
      <c r="C81" s="12"/>
      <c r="D81" s="12"/>
      <c r="E81" s="12"/>
      <c r="F81" s="12"/>
      <c r="G81" s="12"/>
      <c r="H81" s="3"/>
      <c r="I81" s="3"/>
      <c r="J81" s="3"/>
      <c r="K81" s="3"/>
      <c r="L81" s="3"/>
      <c r="M81" s="3"/>
      <c r="N81" s="62"/>
      <c r="O81" s="3"/>
      <c r="P81" s="3"/>
      <c r="Q81" s="3"/>
      <c r="R81" s="3"/>
      <c r="S81" s="3"/>
      <c r="T81" s="3"/>
      <c r="U81" s="3"/>
      <c r="V81" s="3"/>
      <c r="W81" s="3"/>
      <c r="X81" s="3"/>
      <c r="Y81" s="3"/>
    </row>
    <row r="82" ht="15.75" customHeight="1">
      <c r="A82" s="3"/>
      <c r="B82" s="62"/>
      <c r="C82" s="12"/>
      <c r="D82" s="12"/>
      <c r="E82" s="12"/>
      <c r="F82" s="12"/>
      <c r="G82" s="12"/>
      <c r="H82" s="3"/>
      <c r="I82" s="3"/>
      <c r="J82" s="3"/>
      <c r="K82" s="3"/>
      <c r="L82" s="3"/>
      <c r="M82" s="3"/>
      <c r="N82" s="62"/>
      <c r="O82" s="3"/>
      <c r="P82" s="3"/>
      <c r="Q82" s="3"/>
      <c r="R82" s="3"/>
      <c r="S82" s="3"/>
      <c r="T82" s="3"/>
      <c r="U82" s="3"/>
      <c r="V82" s="3"/>
      <c r="W82" s="3"/>
      <c r="X82" s="3"/>
      <c r="Y82" s="3"/>
    </row>
    <row r="83" ht="15.75" customHeight="1">
      <c r="A83" s="3"/>
      <c r="B83" s="62"/>
      <c r="C83" s="12"/>
      <c r="D83" s="12"/>
      <c r="E83" s="12"/>
      <c r="F83" s="12"/>
      <c r="G83" s="12"/>
      <c r="H83" s="3"/>
      <c r="I83" s="3"/>
      <c r="J83" s="3"/>
      <c r="K83" s="3"/>
      <c r="L83" s="3"/>
      <c r="M83" s="3"/>
      <c r="N83" s="62"/>
      <c r="O83" s="3"/>
      <c r="P83" s="3"/>
      <c r="Q83" s="3"/>
      <c r="R83" s="3"/>
      <c r="S83" s="3"/>
      <c r="T83" s="3"/>
      <c r="U83" s="3"/>
      <c r="V83" s="3"/>
      <c r="W83" s="3"/>
      <c r="X83" s="3"/>
      <c r="Y83" s="3"/>
    </row>
    <row r="84" ht="15.75" customHeight="1">
      <c r="A84" s="3"/>
      <c r="B84" s="62"/>
      <c r="C84" s="12"/>
      <c r="D84" s="12"/>
      <c r="E84" s="12"/>
      <c r="F84" s="12"/>
      <c r="G84" s="12"/>
      <c r="H84" s="3"/>
      <c r="I84" s="3"/>
      <c r="J84" s="3"/>
      <c r="K84" s="3"/>
      <c r="L84" s="3"/>
      <c r="M84" s="3"/>
      <c r="N84" s="62"/>
      <c r="O84" s="3"/>
      <c r="P84" s="3"/>
      <c r="Q84" s="3"/>
      <c r="R84" s="3"/>
      <c r="S84" s="3"/>
      <c r="T84" s="3"/>
      <c r="U84" s="3"/>
      <c r="V84" s="3"/>
      <c r="W84" s="3"/>
      <c r="X84" s="3"/>
      <c r="Y84" s="3"/>
    </row>
    <row r="85" ht="15.75" customHeight="1">
      <c r="A85" s="3"/>
      <c r="B85" s="62"/>
      <c r="C85" s="12"/>
      <c r="D85" s="12"/>
      <c r="E85" s="12"/>
      <c r="F85" s="12"/>
      <c r="G85" s="12"/>
      <c r="H85" s="3"/>
      <c r="I85" s="3"/>
      <c r="J85" s="3"/>
      <c r="K85" s="3"/>
      <c r="L85" s="3"/>
      <c r="M85" s="3"/>
      <c r="N85" s="62"/>
      <c r="O85" s="3"/>
      <c r="P85" s="3"/>
      <c r="Q85" s="3"/>
      <c r="R85" s="3"/>
      <c r="S85" s="3"/>
      <c r="T85" s="3"/>
      <c r="U85" s="3"/>
      <c r="V85" s="3"/>
      <c r="W85" s="3"/>
      <c r="X85" s="3"/>
      <c r="Y85" s="3"/>
    </row>
    <row r="86" ht="15.75" customHeight="1">
      <c r="A86" s="3"/>
      <c r="B86" s="62"/>
      <c r="C86" s="12"/>
      <c r="D86" s="12"/>
      <c r="E86" s="12"/>
      <c r="F86" s="12"/>
      <c r="G86" s="12"/>
      <c r="H86" s="3"/>
      <c r="I86" s="3"/>
      <c r="J86" s="3"/>
      <c r="K86" s="3"/>
      <c r="L86" s="3"/>
      <c r="M86" s="3"/>
      <c r="N86" s="62"/>
      <c r="O86" s="3"/>
      <c r="P86" s="3"/>
      <c r="Q86" s="3"/>
      <c r="R86" s="3"/>
      <c r="S86" s="3"/>
      <c r="T86" s="3"/>
      <c r="U86" s="3"/>
      <c r="V86" s="3"/>
      <c r="W86" s="3"/>
      <c r="X86" s="3"/>
      <c r="Y86" s="3"/>
    </row>
    <row r="87" ht="15.75" customHeight="1">
      <c r="A87" s="3"/>
      <c r="B87" s="62"/>
      <c r="C87" s="12"/>
      <c r="D87" s="12"/>
      <c r="E87" s="12"/>
      <c r="F87" s="12"/>
      <c r="G87" s="12"/>
      <c r="H87" s="3"/>
      <c r="I87" s="3"/>
      <c r="J87" s="3"/>
      <c r="K87" s="3"/>
      <c r="L87" s="3"/>
      <c r="M87" s="3"/>
      <c r="N87" s="62"/>
      <c r="O87" s="3"/>
      <c r="P87" s="3"/>
      <c r="Q87" s="3"/>
      <c r="R87" s="3"/>
      <c r="S87" s="3"/>
      <c r="T87" s="3"/>
      <c r="U87" s="3"/>
      <c r="V87" s="3"/>
      <c r="W87" s="3"/>
      <c r="X87" s="3"/>
      <c r="Y87" s="3"/>
    </row>
    <row r="88" ht="15.75" customHeight="1">
      <c r="A88" s="3"/>
      <c r="B88" s="62"/>
      <c r="C88" s="12"/>
      <c r="D88" s="12"/>
      <c r="E88" s="12"/>
      <c r="F88" s="12"/>
      <c r="G88" s="12"/>
      <c r="H88" s="3"/>
      <c r="I88" s="3"/>
      <c r="J88" s="3"/>
      <c r="K88" s="3"/>
      <c r="L88" s="3"/>
      <c r="M88" s="3"/>
      <c r="N88" s="62"/>
      <c r="O88" s="3"/>
      <c r="P88" s="3"/>
      <c r="Q88" s="3"/>
      <c r="R88" s="3"/>
      <c r="S88" s="3"/>
      <c r="T88" s="3"/>
      <c r="U88" s="3"/>
      <c r="V88" s="3"/>
      <c r="W88" s="3"/>
      <c r="X88" s="3"/>
      <c r="Y88" s="3"/>
    </row>
    <row r="89" ht="15.75" customHeight="1">
      <c r="A89" s="3"/>
      <c r="B89" s="62"/>
      <c r="C89" s="12"/>
      <c r="D89" s="12"/>
      <c r="E89" s="12"/>
      <c r="F89" s="12"/>
      <c r="G89" s="12"/>
      <c r="H89" s="3"/>
      <c r="I89" s="3"/>
      <c r="J89" s="3"/>
      <c r="K89" s="3"/>
      <c r="L89" s="3"/>
      <c r="M89" s="3"/>
      <c r="N89" s="62"/>
      <c r="O89" s="3"/>
      <c r="P89" s="3"/>
      <c r="Q89" s="3"/>
      <c r="R89" s="3"/>
      <c r="S89" s="3"/>
      <c r="T89" s="3"/>
      <c r="U89" s="3"/>
      <c r="V89" s="3"/>
      <c r="W89" s="3"/>
      <c r="X89" s="3"/>
      <c r="Y89" s="3"/>
    </row>
    <row r="90" ht="15.75" customHeight="1">
      <c r="A90" s="3"/>
      <c r="B90" s="62"/>
      <c r="C90" s="12"/>
      <c r="D90" s="12"/>
      <c r="E90" s="12"/>
      <c r="F90" s="12"/>
      <c r="G90" s="12"/>
      <c r="H90" s="3"/>
      <c r="I90" s="3"/>
      <c r="J90" s="3"/>
      <c r="K90" s="3"/>
      <c r="L90" s="3"/>
      <c r="M90" s="3"/>
      <c r="N90" s="62"/>
      <c r="O90" s="3"/>
      <c r="P90" s="3"/>
      <c r="Q90" s="3"/>
      <c r="R90" s="3"/>
      <c r="S90" s="3"/>
      <c r="T90" s="3"/>
      <c r="U90" s="3"/>
      <c r="V90" s="3"/>
      <c r="W90" s="3"/>
      <c r="X90" s="3"/>
      <c r="Y90" s="3"/>
    </row>
    <row r="91" ht="15.75" customHeight="1">
      <c r="A91" s="3"/>
      <c r="B91" s="62"/>
      <c r="C91" s="12"/>
      <c r="D91" s="12"/>
      <c r="E91" s="12"/>
      <c r="F91" s="12"/>
      <c r="G91" s="12"/>
      <c r="H91" s="3"/>
      <c r="I91" s="3"/>
      <c r="J91" s="3"/>
      <c r="K91" s="3"/>
      <c r="L91" s="3"/>
      <c r="M91" s="3"/>
      <c r="N91" s="62"/>
      <c r="O91" s="3"/>
      <c r="P91" s="3"/>
      <c r="Q91" s="3"/>
      <c r="R91" s="3"/>
      <c r="S91" s="3"/>
      <c r="T91" s="3"/>
      <c r="U91" s="3"/>
      <c r="V91" s="3"/>
      <c r="W91" s="3"/>
      <c r="X91" s="3"/>
      <c r="Y91" s="3"/>
    </row>
    <row r="92" ht="15.75" customHeight="1">
      <c r="A92" s="3"/>
      <c r="B92" s="62"/>
      <c r="C92" s="12"/>
      <c r="D92" s="12"/>
      <c r="E92" s="12"/>
      <c r="F92" s="12"/>
      <c r="G92" s="12"/>
      <c r="H92" s="3"/>
      <c r="I92" s="3"/>
      <c r="J92" s="3"/>
      <c r="K92" s="3"/>
      <c r="L92" s="3"/>
      <c r="M92" s="3"/>
      <c r="N92" s="62"/>
      <c r="O92" s="3"/>
      <c r="P92" s="3"/>
      <c r="Q92" s="3"/>
      <c r="R92" s="3"/>
      <c r="S92" s="3"/>
      <c r="T92" s="3"/>
      <c r="U92" s="3"/>
      <c r="V92" s="3"/>
      <c r="W92" s="3"/>
      <c r="X92" s="3"/>
      <c r="Y92" s="3"/>
    </row>
    <row r="93" ht="15.75" customHeight="1">
      <c r="A93" s="3"/>
      <c r="B93" s="62"/>
      <c r="C93" s="12"/>
      <c r="D93" s="12"/>
      <c r="E93" s="12"/>
      <c r="F93" s="12"/>
      <c r="G93" s="12"/>
      <c r="H93" s="3"/>
      <c r="I93" s="3"/>
      <c r="J93" s="3"/>
      <c r="K93" s="3"/>
      <c r="L93" s="3"/>
      <c r="M93" s="3"/>
      <c r="N93" s="62"/>
      <c r="O93" s="3"/>
      <c r="P93" s="3"/>
      <c r="Q93" s="3"/>
      <c r="R93" s="3"/>
      <c r="S93" s="3"/>
      <c r="T93" s="3"/>
      <c r="U93" s="3"/>
      <c r="V93" s="3"/>
      <c r="W93" s="3"/>
      <c r="X93" s="3"/>
      <c r="Y93" s="3"/>
    </row>
    <row r="94" ht="15.75" customHeight="1">
      <c r="A94" s="3"/>
      <c r="B94" s="62"/>
      <c r="C94" s="12"/>
      <c r="D94" s="12"/>
      <c r="E94" s="12"/>
      <c r="F94" s="12"/>
      <c r="G94" s="12"/>
      <c r="H94" s="3"/>
      <c r="I94" s="3"/>
      <c r="J94" s="3"/>
      <c r="K94" s="3"/>
      <c r="L94" s="3"/>
      <c r="M94" s="3"/>
      <c r="N94" s="62"/>
      <c r="O94" s="3"/>
      <c r="P94" s="3"/>
      <c r="Q94" s="3"/>
      <c r="R94" s="3"/>
      <c r="S94" s="3"/>
      <c r="T94" s="3"/>
      <c r="U94" s="3"/>
      <c r="V94" s="3"/>
      <c r="W94" s="3"/>
      <c r="X94" s="3"/>
      <c r="Y94" s="3"/>
    </row>
    <row r="95" ht="15.75" customHeight="1">
      <c r="A95" s="3"/>
      <c r="B95" s="62"/>
      <c r="C95" s="12"/>
      <c r="D95" s="12"/>
      <c r="E95" s="12"/>
      <c r="F95" s="12"/>
      <c r="G95" s="12"/>
      <c r="H95" s="3"/>
      <c r="I95" s="3"/>
      <c r="J95" s="3"/>
      <c r="K95" s="3"/>
      <c r="L95" s="3"/>
      <c r="M95" s="3"/>
      <c r="N95" s="62"/>
      <c r="O95" s="3"/>
      <c r="P95" s="3"/>
      <c r="Q95" s="3"/>
      <c r="R95" s="3"/>
      <c r="S95" s="3"/>
      <c r="T95" s="3"/>
      <c r="U95" s="3"/>
      <c r="V95" s="3"/>
      <c r="W95" s="3"/>
      <c r="X95" s="3"/>
      <c r="Y95" s="3"/>
    </row>
    <row r="96" ht="15.75" customHeight="1">
      <c r="A96" s="3"/>
      <c r="B96" s="62"/>
      <c r="C96" s="12"/>
      <c r="D96" s="12"/>
      <c r="E96" s="12"/>
      <c r="F96" s="12"/>
      <c r="G96" s="12"/>
      <c r="H96" s="3"/>
      <c r="I96" s="3"/>
      <c r="J96" s="3"/>
      <c r="K96" s="3"/>
      <c r="L96" s="3"/>
      <c r="M96" s="3"/>
      <c r="N96" s="62"/>
      <c r="O96" s="3"/>
      <c r="P96" s="3"/>
      <c r="Q96" s="3"/>
      <c r="R96" s="3"/>
      <c r="S96" s="3"/>
      <c r="T96" s="3"/>
      <c r="U96" s="3"/>
      <c r="V96" s="3"/>
      <c r="W96" s="3"/>
      <c r="X96" s="3"/>
      <c r="Y96" s="3"/>
    </row>
    <row r="97" ht="15.75" customHeight="1">
      <c r="A97" s="3"/>
      <c r="B97" s="62"/>
      <c r="C97" s="12"/>
      <c r="D97" s="12"/>
      <c r="E97" s="12"/>
      <c r="F97" s="12"/>
      <c r="G97" s="12"/>
      <c r="H97" s="3"/>
      <c r="I97" s="3"/>
      <c r="J97" s="3"/>
      <c r="K97" s="3"/>
      <c r="L97" s="3"/>
      <c r="M97" s="3"/>
      <c r="N97" s="62"/>
      <c r="O97" s="3"/>
      <c r="P97" s="3"/>
      <c r="Q97" s="3"/>
      <c r="R97" s="3"/>
      <c r="S97" s="3"/>
      <c r="T97" s="3"/>
      <c r="U97" s="3"/>
      <c r="V97" s="3"/>
      <c r="W97" s="3"/>
      <c r="X97" s="3"/>
      <c r="Y97" s="3"/>
    </row>
    <row r="98" ht="15.75" customHeight="1">
      <c r="A98" s="3"/>
      <c r="B98" s="62"/>
      <c r="C98" s="12"/>
      <c r="D98" s="12"/>
      <c r="E98" s="12"/>
      <c r="F98" s="12"/>
      <c r="G98" s="12"/>
      <c r="H98" s="3"/>
      <c r="I98" s="3"/>
      <c r="J98" s="3"/>
      <c r="K98" s="3"/>
      <c r="L98" s="3"/>
      <c r="M98" s="3"/>
      <c r="N98" s="62"/>
      <c r="O98" s="3"/>
      <c r="P98" s="3"/>
      <c r="Q98" s="3"/>
      <c r="R98" s="3"/>
      <c r="S98" s="3"/>
      <c r="T98" s="3"/>
      <c r="U98" s="3"/>
      <c r="V98" s="3"/>
      <c r="W98" s="3"/>
      <c r="X98" s="3"/>
      <c r="Y98" s="3"/>
    </row>
    <row r="99" ht="15.75" customHeight="1">
      <c r="A99" s="3"/>
      <c r="B99" s="62"/>
      <c r="C99" s="12"/>
      <c r="D99" s="12"/>
      <c r="E99" s="12"/>
      <c r="F99" s="12"/>
      <c r="G99" s="12"/>
      <c r="H99" s="3"/>
      <c r="I99" s="3"/>
      <c r="J99" s="3"/>
      <c r="K99" s="3"/>
      <c r="L99" s="3"/>
      <c r="M99" s="3"/>
      <c r="N99" s="62"/>
      <c r="O99" s="3"/>
      <c r="P99" s="3"/>
      <c r="Q99" s="3"/>
      <c r="R99" s="3"/>
      <c r="S99" s="3"/>
      <c r="T99" s="3"/>
      <c r="U99" s="3"/>
      <c r="V99" s="3"/>
      <c r="W99" s="3"/>
      <c r="X99" s="3"/>
      <c r="Y99" s="3"/>
    </row>
    <row r="100" ht="15.75" customHeight="1">
      <c r="A100" s="3"/>
      <c r="B100" s="62"/>
      <c r="C100" s="12"/>
      <c r="D100" s="12"/>
      <c r="E100" s="12"/>
      <c r="F100" s="12"/>
      <c r="G100" s="12"/>
      <c r="H100" s="3"/>
      <c r="I100" s="3"/>
      <c r="J100" s="3"/>
      <c r="K100" s="3"/>
      <c r="L100" s="3"/>
      <c r="M100" s="3"/>
      <c r="N100" s="62"/>
      <c r="O100" s="3"/>
      <c r="P100" s="3"/>
      <c r="Q100" s="3"/>
      <c r="R100" s="3"/>
      <c r="S100" s="3"/>
      <c r="T100" s="3"/>
      <c r="U100" s="3"/>
      <c r="V100" s="3"/>
      <c r="W100" s="3"/>
      <c r="X100" s="3"/>
      <c r="Y100" s="3"/>
    </row>
    <row r="101" ht="15.75" customHeight="1">
      <c r="A101" s="3"/>
      <c r="B101" s="62"/>
      <c r="C101" s="12"/>
      <c r="D101" s="12"/>
      <c r="E101" s="12"/>
      <c r="F101" s="12"/>
      <c r="G101" s="12"/>
      <c r="H101" s="3"/>
      <c r="I101" s="3"/>
      <c r="J101" s="3"/>
      <c r="K101" s="3"/>
      <c r="L101" s="3"/>
      <c r="M101" s="3"/>
      <c r="N101" s="62"/>
      <c r="O101" s="3"/>
      <c r="P101" s="3"/>
      <c r="Q101" s="3"/>
      <c r="R101" s="3"/>
      <c r="S101" s="3"/>
      <c r="T101" s="3"/>
      <c r="U101" s="3"/>
      <c r="V101" s="3"/>
      <c r="W101" s="3"/>
      <c r="X101" s="3"/>
      <c r="Y101" s="3"/>
    </row>
    <row r="102" ht="15.75" customHeight="1">
      <c r="A102" s="3"/>
      <c r="B102" s="62"/>
      <c r="C102" s="12"/>
      <c r="D102" s="12"/>
      <c r="E102" s="12"/>
      <c r="F102" s="12"/>
      <c r="G102" s="12"/>
      <c r="H102" s="3"/>
      <c r="I102" s="3"/>
      <c r="J102" s="3"/>
      <c r="K102" s="3"/>
      <c r="L102" s="3"/>
      <c r="M102" s="3"/>
      <c r="N102" s="62"/>
      <c r="O102" s="3"/>
      <c r="P102" s="3"/>
      <c r="Q102" s="3"/>
      <c r="R102" s="3"/>
      <c r="S102" s="3"/>
      <c r="T102" s="3"/>
      <c r="U102" s="3"/>
      <c r="V102" s="3"/>
      <c r="W102" s="3"/>
      <c r="X102" s="3"/>
      <c r="Y102" s="3"/>
    </row>
    <row r="103" ht="15.75" customHeight="1">
      <c r="A103" s="3"/>
      <c r="B103" s="62"/>
      <c r="C103" s="12"/>
      <c r="D103" s="12"/>
      <c r="E103" s="12"/>
      <c r="F103" s="12"/>
      <c r="G103" s="12"/>
      <c r="H103" s="3"/>
      <c r="I103" s="3"/>
      <c r="J103" s="3"/>
      <c r="K103" s="3"/>
      <c r="L103" s="3"/>
      <c r="M103" s="3"/>
      <c r="N103" s="62"/>
      <c r="O103" s="3"/>
      <c r="P103" s="3"/>
      <c r="Q103" s="3"/>
      <c r="R103" s="3"/>
      <c r="S103" s="3"/>
      <c r="T103" s="3"/>
      <c r="U103" s="3"/>
      <c r="V103" s="3"/>
      <c r="W103" s="3"/>
      <c r="X103" s="3"/>
      <c r="Y103" s="3"/>
    </row>
    <row r="104" ht="15.75" customHeight="1">
      <c r="A104" s="3"/>
      <c r="B104" s="62"/>
      <c r="C104" s="12"/>
      <c r="D104" s="12"/>
      <c r="E104" s="12"/>
      <c r="F104" s="12"/>
      <c r="G104" s="12"/>
      <c r="H104" s="3"/>
      <c r="I104" s="3"/>
      <c r="J104" s="3"/>
      <c r="K104" s="3"/>
      <c r="L104" s="3"/>
      <c r="M104" s="3"/>
      <c r="N104" s="62"/>
      <c r="O104" s="3"/>
      <c r="P104" s="3"/>
      <c r="Q104" s="3"/>
      <c r="R104" s="3"/>
      <c r="S104" s="3"/>
      <c r="T104" s="3"/>
      <c r="U104" s="3"/>
      <c r="V104" s="3"/>
      <c r="W104" s="3"/>
      <c r="X104" s="3"/>
      <c r="Y104" s="3"/>
    </row>
    <row r="105" ht="15.75" customHeight="1">
      <c r="A105" s="3"/>
      <c r="B105" s="62"/>
      <c r="C105" s="12"/>
      <c r="D105" s="12"/>
      <c r="E105" s="12"/>
      <c r="F105" s="12"/>
      <c r="G105" s="12"/>
      <c r="H105" s="3"/>
      <c r="I105" s="3"/>
      <c r="J105" s="3"/>
      <c r="K105" s="3"/>
      <c r="L105" s="3"/>
      <c r="M105" s="3"/>
      <c r="N105" s="62"/>
      <c r="O105" s="3"/>
      <c r="P105" s="3"/>
      <c r="Q105" s="3"/>
      <c r="R105" s="3"/>
      <c r="S105" s="3"/>
      <c r="T105" s="3"/>
      <c r="U105" s="3"/>
      <c r="V105" s="3"/>
      <c r="W105" s="3"/>
      <c r="X105" s="3"/>
      <c r="Y105" s="3"/>
    </row>
    <row r="106" ht="15.75" customHeight="1">
      <c r="A106" s="3"/>
      <c r="B106" s="62"/>
      <c r="C106" s="12"/>
      <c r="D106" s="12"/>
      <c r="E106" s="12"/>
      <c r="F106" s="12"/>
      <c r="G106" s="12"/>
      <c r="H106" s="3"/>
      <c r="I106" s="3"/>
      <c r="J106" s="3"/>
      <c r="K106" s="3"/>
      <c r="L106" s="3"/>
      <c r="M106" s="3"/>
      <c r="N106" s="62"/>
      <c r="O106" s="3"/>
      <c r="P106" s="3"/>
      <c r="Q106" s="3"/>
      <c r="R106" s="3"/>
      <c r="S106" s="3"/>
      <c r="T106" s="3"/>
      <c r="U106" s="3"/>
      <c r="V106" s="3"/>
      <c r="W106" s="3"/>
      <c r="X106" s="3"/>
      <c r="Y106" s="3"/>
    </row>
    <row r="107" ht="15.75" customHeight="1">
      <c r="A107" s="3"/>
      <c r="B107" s="62"/>
      <c r="C107" s="12"/>
      <c r="D107" s="12"/>
      <c r="E107" s="12"/>
      <c r="F107" s="12"/>
      <c r="G107" s="12"/>
      <c r="H107" s="3"/>
      <c r="I107" s="3"/>
      <c r="J107" s="3"/>
      <c r="K107" s="3"/>
      <c r="L107" s="3"/>
      <c r="M107" s="3"/>
      <c r="N107" s="62"/>
      <c r="O107" s="3"/>
      <c r="P107" s="3"/>
      <c r="Q107" s="3"/>
      <c r="R107" s="3"/>
      <c r="S107" s="3"/>
      <c r="T107" s="3"/>
      <c r="U107" s="3"/>
      <c r="V107" s="3"/>
      <c r="W107" s="3"/>
      <c r="X107" s="3"/>
      <c r="Y107" s="3"/>
    </row>
    <row r="108" ht="15.75" customHeight="1">
      <c r="A108" s="3"/>
      <c r="B108" s="62"/>
      <c r="C108" s="12"/>
      <c r="D108" s="12"/>
      <c r="E108" s="12"/>
      <c r="F108" s="12"/>
      <c r="G108" s="12"/>
      <c r="H108" s="3"/>
      <c r="I108" s="3"/>
      <c r="J108" s="3"/>
      <c r="K108" s="3"/>
      <c r="L108" s="3"/>
      <c r="M108" s="3"/>
      <c r="N108" s="62"/>
      <c r="O108" s="3"/>
      <c r="P108" s="3"/>
      <c r="Q108" s="3"/>
      <c r="R108" s="3"/>
      <c r="S108" s="3"/>
      <c r="T108" s="3"/>
      <c r="U108" s="3"/>
      <c r="V108" s="3"/>
      <c r="W108" s="3"/>
      <c r="X108" s="3"/>
      <c r="Y108" s="3"/>
    </row>
    <row r="109" ht="15.75" customHeight="1">
      <c r="A109" s="3"/>
      <c r="B109" s="62"/>
      <c r="C109" s="12"/>
      <c r="D109" s="12"/>
      <c r="E109" s="12"/>
      <c r="F109" s="12"/>
      <c r="G109" s="12"/>
      <c r="H109" s="3"/>
      <c r="I109" s="3"/>
      <c r="J109" s="3"/>
      <c r="K109" s="3"/>
      <c r="L109" s="3"/>
      <c r="M109" s="3"/>
      <c r="N109" s="62"/>
      <c r="O109" s="3"/>
      <c r="P109" s="3"/>
      <c r="Q109" s="3"/>
      <c r="R109" s="3"/>
      <c r="S109" s="3"/>
      <c r="T109" s="3"/>
      <c r="U109" s="3"/>
      <c r="V109" s="3"/>
      <c r="W109" s="3"/>
      <c r="X109" s="3"/>
      <c r="Y109" s="3"/>
    </row>
    <row r="110" ht="15.75" customHeight="1">
      <c r="A110" s="3"/>
      <c r="B110" s="62"/>
      <c r="C110" s="12"/>
      <c r="D110" s="12"/>
      <c r="E110" s="12"/>
      <c r="F110" s="12"/>
      <c r="G110" s="12"/>
      <c r="H110" s="3"/>
      <c r="I110" s="3"/>
      <c r="J110" s="3"/>
      <c r="K110" s="3"/>
      <c r="L110" s="3"/>
      <c r="M110" s="3"/>
      <c r="N110" s="62"/>
      <c r="O110" s="3"/>
      <c r="P110" s="3"/>
      <c r="Q110" s="3"/>
      <c r="R110" s="3"/>
      <c r="S110" s="3"/>
      <c r="T110" s="3"/>
      <c r="U110" s="3"/>
      <c r="V110" s="3"/>
      <c r="W110" s="3"/>
      <c r="X110" s="3"/>
      <c r="Y110" s="3"/>
    </row>
    <row r="111" ht="15.75" customHeight="1">
      <c r="A111" s="3"/>
      <c r="B111" s="62"/>
      <c r="C111" s="12"/>
      <c r="D111" s="12"/>
      <c r="E111" s="12"/>
      <c r="F111" s="12"/>
      <c r="G111" s="12"/>
      <c r="H111" s="3"/>
      <c r="I111" s="3"/>
      <c r="J111" s="3"/>
      <c r="K111" s="3"/>
      <c r="L111" s="3"/>
      <c r="M111" s="3"/>
      <c r="N111" s="62"/>
      <c r="O111" s="3"/>
      <c r="P111" s="3"/>
      <c r="Q111" s="3"/>
      <c r="R111" s="3"/>
      <c r="S111" s="3"/>
      <c r="T111" s="3"/>
      <c r="U111" s="3"/>
      <c r="V111" s="3"/>
      <c r="W111" s="3"/>
      <c r="X111" s="3"/>
      <c r="Y111" s="3"/>
    </row>
    <row r="112" ht="15.75" customHeight="1">
      <c r="A112" s="3"/>
      <c r="B112" s="62"/>
      <c r="C112" s="12"/>
      <c r="D112" s="12"/>
      <c r="E112" s="12"/>
      <c r="F112" s="12"/>
      <c r="G112" s="12"/>
      <c r="H112" s="3"/>
      <c r="I112" s="3"/>
      <c r="J112" s="3"/>
      <c r="K112" s="3"/>
      <c r="L112" s="3"/>
      <c r="M112" s="3"/>
      <c r="N112" s="62"/>
      <c r="O112" s="3"/>
      <c r="P112" s="3"/>
      <c r="Q112" s="3"/>
      <c r="R112" s="3"/>
      <c r="S112" s="3"/>
      <c r="T112" s="3"/>
      <c r="U112" s="3"/>
      <c r="V112" s="3"/>
      <c r="W112" s="3"/>
      <c r="X112" s="3"/>
      <c r="Y112" s="3"/>
    </row>
    <row r="113" ht="15.75" customHeight="1">
      <c r="A113" s="3"/>
      <c r="B113" s="62"/>
      <c r="C113" s="12"/>
      <c r="D113" s="12"/>
      <c r="E113" s="12"/>
      <c r="F113" s="12"/>
      <c r="G113" s="12"/>
      <c r="H113" s="3"/>
      <c r="I113" s="3"/>
      <c r="J113" s="3"/>
      <c r="K113" s="3"/>
      <c r="L113" s="3"/>
      <c r="M113" s="3"/>
      <c r="N113" s="62"/>
      <c r="O113" s="3"/>
      <c r="P113" s="3"/>
      <c r="Q113" s="3"/>
      <c r="R113" s="3"/>
      <c r="S113" s="3"/>
      <c r="T113" s="3"/>
      <c r="U113" s="3"/>
      <c r="V113" s="3"/>
      <c r="W113" s="3"/>
      <c r="X113" s="3"/>
      <c r="Y113" s="3"/>
    </row>
    <row r="114" ht="15.75" customHeight="1">
      <c r="A114" s="3"/>
      <c r="B114" s="62"/>
      <c r="C114" s="12"/>
      <c r="D114" s="12"/>
      <c r="E114" s="12"/>
      <c r="F114" s="12"/>
      <c r="G114" s="12"/>
      <c r="H114" s="3"/>
      <c r="I114" s="3"/>
      <c r="J114" s="3"/>
      <c r="K114" s="3"/>
      <c r="L114" s="3"/>
      <c r="M114" s="3"/>
      <c r="N114" s="62"/>
      <c r="O114" s="3"/>
      <c r="P114" s="3"/>
      <c r="Q114" s="3"/>
      <c r="R114" s="3"/>
      <c r="S114" s="3"/>
      <c r="T114" s="3"/>
      <c r="U114" s="3"/>
      <c r="V114" s="3"/>
      <c r="W114" s="3"/>
      <c r="X114" s="3"/>
      <c r="Y114" s="3"/>
    </row>
    <row r="115" ht="15.75" customHeight="1">
      <c r="A115" s="3"/>
      <c r="B115" s="62"/>
      <c r="C115" s="12"/>
      <c r="D115" s="12"/>
      <c r="E115" s="12"/>
      <c r="F115" s="12"/>
      <c r="G115" s="12"/>
      <c r="H115" s="3"/>
      <c r="I115" s="3"/>
      <c r="J115" s="3"/>
      <c r="K115" s="3"/>
      <c r="L115" s="3"/>
      <c r="M115" s="3"/>
      <c r="N115" s="62"/>
      <c r="O115" s="3"/>
      <c r="P115" s="3"/>
      <c r="Q115" s="3"/>
      <c r="R115" s="3"/>
      <c r="S115" s="3"/>
      <c r="T115" s="3"/>
      <c r="U115" s="3"/>
      <c r="V115" s="3"/>
      <c r="W115" s="3"/>
      <c r="X115" s="3"/>
      <c r="Y115" s="3"/>
    </row>
    <row r="116" ht="15.75" customHeight="1">
      <c r="A116" s="3"/>
      <c r="B116" s="62"/>
      <c r="C116" s="12"/>
      <c r="D116" s="12"/>
      <c r="E116" s="12"/>
      <c r="F116" s="12"/>
      <c r="G116" s="12"/>
      <c r="H116" s="3"/>
      <c r="I116" s="3"/>
      <c r="J116" s="3"/>
      <c r="K116" s="3"/>
      <c r="L116" s="3"/>
      <c r="M116" s="3"/>
      <c r="N116" s="62"/>
      <c r="O116" s="3"/>
      <c r="P116" s="3"/>
      <c r="Q116" s="3"/>
      <c r="R116" s="3"/>
      <c r="S116" s="3"/>
      <c r="T116" s="3"/>
      <c r="U116" s="3"/>
      <c r="V116" s="3"/>
      <c r="W116" s="3"/>
      <c r="X116" s="3"/>
      <c r="Y116" s="3"/>
    </row>
    <row r="117" ht="15.75" customHeight="1">
      <c r="A117" s="3"/>
      <c r="B117" s="62"/>
      <c r="C117" s="12"/>
      <c r="D117" s="12"/>
      <c r="E117" s="12"/>
      <c r="F117" s="12"/>
      <c r="G117" s="12"/>
      <c r="H117" s="3"/>
      <c r="I117" s="3"/>
      <c r="J117" s="3"/>
      <c r="K117" s="3"/>
      <c r="L117" s="3"/>
      <c r="M117" s="3"/>
      <c r="N117" s="62"/>
      <c r="O117" s="3"/>
      <c r="P117" s="3"/>
      <c r="Q117" s="3"/>
      <c r="R117" s="3"/>
      <c r="S117" s="3"/>
      <c r="T117" s="3"/>
      <c r="U117" s="3"/>
      <c r="V117" s="3"/>
      <c r="W117" s="3"/>
      <c r="X117" s="3"/>
      <c r="Y117" s="3"/>
    </row>
    <row r="118" ht="15.75" customHeight="1">
      <c r="A118" s="3"/>
      <c r="B118" s="62"/>
      <c r="C118" s="12"/>
      <c r="D118" s="12"/>
      <c r="E118" s="12"/>
      <c r="F118" s="12"/>
      <c r="G118" s="12"/>
      <c r="H118" s="3"/>
      <c r="I118" s="3"/>
      <c r="J118" s="3"/>
      <c r="K118" s="3"/>
      <c r="L118" s="3"/>
      <c r="M118" s="3"/>
      <c r="N118" s="62"/>
      <c r="O118" s="3"/>
      <c r="P118" s="3"/>
      <c r="Q118" s="3"/>
      <c r="R118" s="3"/>
      <c r="S118" s="3"/>
      <c r="T118" s="3"/>
      <c r="U118" s="3"/>
      <c r="V118" s="3"/>
      <c r="W118" s="3"/>
      <c r="X118" s="3"/>
      <c r="Y118" s="3"/>
    </row>
    <row r="119" ht="15.75" customHeight="1">
      <c r="A119" s="3"/>
      <c r="B119" s="62"/>
      <c r="C119" s="12"/>
      <c r="D119" s="12"/>
      <c r="E119" s="12"/>
      <c r="F119" s="12"/>
      <c r="G119" s="12"/>
      <c r="H119" s="3"/>
      <c r="I119" s="3"/>
      <c r="J119" s="3"/>
      <c r="K119" s="3"/>
      <c r="L119" s="3"/>
      <c r="M119" s="3"/>
      <c r="N119" s="62"/>
      <c r="O119" s="3"/>
      <c r="P119" s="3"/>
      <c r="Q119" s="3"/>
      <c r="R119" s="3"/>
      <c r="S119" s="3"/>
      <c r="T119" s="3"/>
      <c r="U119" s="3"/>
      <c r="V119" s="3"/>
      <c r="W119" s="3"/>
      <c r="X119" s="3"/>
      <c r="Y119" s="3"/>
    </row>
    <row r="120" ht="15.75" customHeight="1">
      <c r="A120" s="3"/>
      <c r="B120" s="62"/>
      <c r="C120" s="12"/>
      <c r="D120" s="12"/>
      <c r="E120" s="12"/>
      <c r="F120" s="12"/>
      <c r="G120" s="12"/>
      <c r="H120" s="3"/>
      <c r="I120" s="3"/>
      <c r="J120" s="3"/>
      <c r="K120" s="3"/>
      <c r="L120" s="3"/>
      <c r="M120" s="3"/>
      <c r="N120" s="62"/>
      <c r="O120" s="3"/>
      <c r="P120" s="3"/>
      <c r="Q120" s="3"/>
      <c r="R120" s="3"/>
      <c r="S120" s="3"/>
      <c r="T120" s="3"/>
      <c r="U120" s="3"/>
      <c r="V120" s="3"/>
      <c r="W120" s="3"/>
      <c r="X120" s="3"/>
      <c r="Y120" s="3"/>
    </row>
    <row r="121" ht="15.75" customHeight="1">
      <c r="A121" s="3"/>
      <c r="B121" s="62"/>
      <c r="C121" s="12"/>
      <c r="D121" s="12"/>
      <c r="E121" s="12"/>
      <c r="F121" s="12"/>
      <c r="G121" s="12"/>
      <c r="H121" s="3"/>
      <c r="I121" s="3"/>
      <c r="J121" s="3"/>
      <c r="K121" s="3"/>
      <c r="L121" s="3"/>
      <c r="M121" s="3"/>
      <c r="N121" s="62"/>
      <c r="O121" s="3"/>
      <c r="P121" s="3"/>
      <c r="Q121" s="3"/>
      <c r="R121" s="3"/>
      <c r="S121" s="3"/>
      <c r="T121" s="3"/>
      <c r="U121" s="3"/>
      <c r="V121" s="3"/>
      <c r="W121" s="3"/>
      <c r="X121" s="3"/>
      <c r="Y121" s="3"/>
    </row>
    <row r="122" ht="15.75" customHeight="1">
      <c r="A122" s="3"/>
      <c r="B122" s="62"/>
      <c r="C122" s="12"/>
      <c r="D122" s="12"/>
      <c r="E122" s="12"/>
      <c r="F122" s="12"/>
      <c r="G122" s="12"/>
      <c r="H122" s="3"/>
      <c r="I122" s="3"/>
      <c r="J122" s="3"/>
      <c r="K122" s="3"/>
      <c r="L122" s="3"/>
      <c r="M122" s="3"/>
      <c r="N122" s="62"/>
      <c r="O122" s="3"/>
      <c r="P122" s="3"/>
      <c r="Q122" s="3"/>
      <c r="R122" s="3"/>
      <c r="S122" s="3"/>
      <c r="T122" s="3"/>
      <c r="U122" s="3"/>
      <c r="V122" s="3"/>
      <c r="W122" s="3"/>
      <c r="X122" s="3"/>
      <c r="Y122" s="3"/>
    </row>
    <row r="123" ht="15.75" customHeight="1">
      <c r="A123" s="3"/>
      <c r="B123" s="62"/>
      <c r="C123" s="12"/>
      <c r="D123" s="12"/>
      <c r="E123" s="12"/>
      <c r="F123" s="12"/>
      <c r="G123" s="12"/>
      <c r="H123" s="3"/>
      <c r="I123" s="3"/>
      <c r="J123" s="3"/>
      <c r="K123" s="3"/>
      <c r="L123" s="3"/>
      <c r="M123" s="3"/>
      <c r="N123" s="62"/>
      <c r="O123" s="3"/>
      <c r="P123" s="3"/>
      <c r="Q123" s="3"/>
      <c r="R123" s="3"/>
      <c r="S123" s="3"/>
      <c r="T123" s="3"/>
      <c r="U123" s="3"/>
      <c r="V123" s="3"/>
      <c r="W123" s="3"/>
      <c r="X123" s="3"/>
      <c r="Y123" s="3"/>
    </row>
    <row r="124" ht="15.75" customHeight="1">
      <c r="A124" s="3"/>
      <c r="B124" s="62"/>
      <c r="C124" s="12"/>
      <c r="D124" s="12"/>
      <c r="E124" s="12"/>
      <c r="F124" s="12"/>
      <c r="G124" s="12"/>
      <c r="H124" s="3"/>
      <c r="I124" s="3"/>
      <c r="J124" s="3"/>
      <c r="K124" s="3"/>
      <c r="L124" s="3"/>
      <c r="M124" s="3"/>
      <c r="N124" s="62"/>
      <c r="O124" s="3"/>
      <c r="P124" s="3"/>
      <c r="Q124" s="3"/>
      <c r="R124" s="3"/>
      <c r="S124" s="3"/>
      <c r="T124" s="3"/>
      <c r="U124" s="3"/>
      <c r="V124" s="3"/>
      <c r="W124" s="3"/>
      <c r="X124" s="3"/>
      <c r="Y124" s="3"/>
    </row>
    <row r="125" ht="15.75" customHeight="1">
      <c r="A125" s="3"/>
      <c r="B125" s="62"/>
      <c r="C125" s="12"/>
      <c r="D125" s="12"/>
      <c r="E125" s="12"/>
      <c r="F125" s="12"/>
      <c r="G125" s="12"/>
      <c r="H125" s="3"/>
      <c r="I125" s="3"/>
      <c r="J125" s="3"/>
      <c r="K125" s="3"/>
      <c r="L125" s="3"/>
      <c r="M125" s="3"/>
      <c r="N125" s="62"/>
      <c r="O125" s="3"/>
      <c r="P125" s="3"/>
      <c r="Q125" s="3"/>
      <c r="R125" s="3"/>
      <c r="S125" s="3"/>
      <c r="T125" s="3"/>
      <c r="U125" s="3"/>
      <c r="V125" s="3"/>
      <c r="W125" s="3"/>
      <c r="X125" s="3"/>
      <c r="Y125" s="3"/>
    </row>
    <row r="126" ht="15.75" customHeight="1">
      <c r="A126" s="3"/>
      <c r="B126" s="62"/>
      <c r="C126" s="12"/>
      <c r="D126" s="12"/>
      <c r="E126" s="12"/>
      <c r="F126" s="12"/>
      <c r="G126" s="12"/>
      <c r="H126" s="3"/>
      <c r="I126" s="3"/>
      <c r="J126" s="3"/>
      <c r="K126" s="3"/>
      <c r="L126" s="3"/>
      <c r="M126" s="3"/>
      <c r="N126" s="62"/>
      <c r="O126" s="3"/>
      <c r="P126" s="3"/>
      <c r="Q126" s="3"/>
      <c r="R126" s="3"/>
      <c r="S126" s="3"/>
      <c r="T126" s="3"/>
      <c r="U126" s="3"/>
      <c r="V126" s="3"/>
      <c r="W126" s="3"/>
      <c r="X126" s="3"/>
      <c r="Y126" s="3"/>
    </row>
    <row r="127" ht="15.75" customHeight="1">
      <c r="A127" s="3"/>
      <c r="B127" s="62"/>
      <c r="C127" s="12"/>
      <c r="D127" s="12"/>
      <c r="E127" s="12"/>
      <c r="F127" s="12"/>
      <c r="G127" s="12"/>
      <c r="H127" s="3"/>
      <c r="I127" s="3"/>
      <c r="J127" s="3"/>
      <c r="K127" s="3"/>
      <c r="L127" s="3"/>
      <c r="M127" s="3"/>
      <c r="N127" s="62"/>
      <c r="O127" s="3"/>
      <c r="P127" s="3"/>
      <c r="Q127" s="3"/>
      <c r="R127" s="3"/>
      <c r="S127" s="3"/>
      <c r="T127" s="3"/>
      <c r="U127" s="3"/>
      <c r="V127" s="3"/>
      <c r="W127" s="3"/>
      <c r="X127" s="3"/>
      <c r="Y127" s="3"/>
    </row>
    <row r="128" ht="15.75" customHeight="1">
      <c r="A128" s="3"/>
      <c r="B128" s="62"/>
      <c r="C128" s="12"/>
      <c r="D128" s="12"/>
      <c r="E128" s="12"/>
      <c r="F128" s="12"/>
      <c r="G128" s="12"/>
      <c r="H128" s="3"/>
      <c r="I128" s="3"/>
      <c r="J128" s="3"/>
      <c r="K128" s="3"/>
      <c r="L128" s="3"/>
      <c r="M128" s="3"/>
      <c r="N128" s="62"/>
      <c r="O128" s="3"/>
      <c r="P128" s="3"/>
      <c r="Q128" s="3"/>
      <c r="R128" s="3"/>
      <c r="S128" s="3"/>
      <c r="T128" s="3"/>
      <c r="U128" s="3"/>
      <c r="V128" s="3"/>
      <c r="W128" s="3"/>
      <c r="X128" s="3"/>
      <c r="Y128" s="3"/>
    </row>
    <row r="129" ht="15.75" customHeight="1">
      <c r="A129" s="3"/>
      <c r="B129" s="62"/>
      <c r="C129" s="12"/>
      <c r="D129" s="12"/>
      <c r="E129" s="12"/>
      <c r="F129" s="12"/>
      <c r="G129" s="12"/>
      <c r="H129" s="3"/>
      <c r="I129" s="3"/>
      <c r="J129" s="3"/>
      <c r="K129" s="3"/>
      <c r="L129" s="3"/>
      <c r="M129" s="3"/>
      <c r="N129" s="62"/>
      <c r="O129" s="3"/>
      <c r="P129" s="3"/>
      <c r="Q129" s="3"/>
      <c r="R129" s="3"/>
      <c r="S129" s="3"/>
      <c r="T129" s="3"/>
      <c r="U129" s="3"/>
      <c r="V129" s="3"/>
      <c r="W129" s="3"/>
      <c r="X129" s="3"/>
      <c r="Y129" s="3"/>
    </row>
    <row r="130" ht="15.75" customHeight="1">
      <c r="A130" s="3"/>
      <c r="B130" s="62"/>
      <c r="C130" s="12"/>
      <c r="D130" s="12"/>
      <c r="E130" s="12"/>
      <c r="F130" s="12"/>
      <c r="G130" s="12"/>
      <c r="H130" s="3"/>
      <c r="I130" s="3"/>
      <c r="J130" s="3"/>
      <c r="K130" s="3"/>
      <c r="L130" s="3"/>
      <c r="M130" s="3"/>
      <c r="N130" s="62"/>
      <c r="O130" s="3"/>
      <c r="P130" s="3"/>
      <c r="Q130" s="3"/>
      <c r="R130" s="3"/>
      <c r="S130" s="3"/>
      <c r="T130" s="3"/>
      <c r="U130" s="3"/>
      <c r="V130" s="3"/>
      <c r="W130" s="3"/>
      <c r="X130" s="3"/>
      <c r="Y130" s="3"/>
    </row>
    <row r="131" ht="15.75" customHeight="1">
      <c r="A131" s="3"/>
      <c r="B131" s="62"/>
      <c r="C131" s="12"/>
      <c r="D131" s="12"/>
      <c r="E131" s="12"/>
      <c r="F131" s="12"/>
      <c r="G131" s="12"/>
      <c r="H131" s="3"/>
      <c r="I131" s="3"/>
      <c r="J131" s="3"/>
      <c r="K131" s="3"/>
      <c r="L131" s="3"/>
      <c r="M131" s="3"/>
      <c r="N131" s="62"/>
      <c r="O131" s="3"/>
      <c r="P131" s="3"/>
      <c r="Q131" s="3"/>
      <c r="R131" s="3"/>
      <c r="S131" s="3"/>
      <c r="T131" s="3"/>
      <c r="U131" s="3"/>
      <c r="V131" s="3"/>
      <c r="W131" s="3"/>
      <c r="X131" s="3"/>
      <c r="Y131" s="3"/>
    </row>
    <row r="132" ht="15.75" customHeight="1">
      <c r="A132" s="3"/>
      <c r="B132" s="62"/>
      <c r="C132" s="12"/>
      <c r="D132" s="12"/>
      <c r="E132" s="12"/>
      <c r="F132" s="12"/>
      <c r="G132" s="12"/>
      <c r="H132" s="3"/>
      <c r="I132" s="3"/>
      <c r="J132" s="3"/>
      <c r="K132" s="3"/>
      <c r="L132" s="3"/>
      <c r="M132" s="3"/>
      <c r="N132" s="62"/>
      <c r="O132" s="3"/>
      <c r="P132" s="3"/>
      <c r="Q132" s="3"/>
      <c r="R132" s="3"/>
      <c r="S132" s="3"/>
      <c r="T132" s="3"/>
      <c r="U132" s="3"/>
      <c r="V132" s="3"/>
      <c r="W132" s="3"/>
      <c r="X132" s="3"/>
      <c r="Y132" s="3"/>
    </row>
    <row r="133" ht="15.75" customHeight="1">
      <c r="A133" s="3"/>
      <c r="B133" s="62"/>
      <c r="C133" s="12"/>
      <c r="D133" s="12"/>
      <c r="E133" s="12"/>
      <c r="F133" s="12"/>
      <c r="G133" s="12"/>
      <c r="H133" s="3"/>
      <c r="I133" s="3"/>
      <c r="J133" s="3"/>
      <c r="K133" s="3"/>
      <c r="L133" s="3"/>
      <c r="M133" s="3"/>
      <c r="N133" s="62"/>
      <c r="O133" s="3"/>
      <c r="P133" s="3"/>
      <c r="Q133" s="3"/>
      <c r="R133" s="3"/>
      <c r="S133" s="3"/>
      <c r="T133" s="3"/>
      <c r="U133" s="3"/>
      <c r="V133" s="3"/>
      <c r="W133" s="3"/>
      <c r="X133" s="3"/>
      <c r="Y133" s="3"/>
    </row>
    <row r="134" ht="15.75" customHeight="1">
      <c r="A134" s="3"/>
      <c r="B134" s="62"/>
      <c r="C134" s="12"/>
      <c r="D134" s="12"/>
      <c r="E134" s="12"/>
      <c r="F134" s="12"/>
      <c r="G134" s="12"/>
      <c r="H134" s="3"/>
      <c r="I134" s="3"/>
      <c r="J134" s="3"/>
      <c r="K134" s="3"/>
      <c r="L134" s="3"/>
      <c r="M134" s="3"/>
      <c r="N134" s="62"/>
      <c r="O134" s="3"/>
      <c r="P134" s="3"/>
      <c r="Q134" s="3"/>
      <c r="R134" s="3"/>
      <c r="S134" s="3"/>
      <c r="T134" s="3"/>
      <c r="U134" s="3"/>
      <c r="V134" s="3"/>
      <c r="W134" s="3"/>
      <c r="X134" s="3"/>
      <c r="Y134" s="3"/>
    </row>
    <row r="135" ht="15.75" customHeight="1">
      <c r="A135" s="3"/>
      <c r="B135" s="62"/>
      <c r="C135" s="12"/>
      <c r="D135" s="12"/>
      <c r="E135" s="12"/>
      <c r="F135" s="12"/>
      <c r="G135" s="12"/>
      <c r="H135" s="3"/>
      <c r="I135" s="3"/>
      <c r="J135" s="3"/>
      <c r="K135" s="3"/>
      <c r="L135" s="3"/>
      <c r="M135" s="3"/>
      <c r="N135" s="62"/>
      <c r="O135" s="3"/>
      <c r="P135" s="3"/>
      <c r="Q135" s="3"/>
      <c r="R135" s="3"/>
      <c r="S135" s="3"/>
      <c r="T135" s="3"/>
      <c r="U135" s="3"/>
      <c r="V135" s="3"/>
      <c r="W135" s="3"/>
      <c r="X135" s="3"/>
      <c r="Y135" s="3"/>
    </row>
    <row r="136" ht="15.75" customHeight="1">
      <c r="A136" s="3"/>
      <c r="B136" s="62"/>
      <c r="C136" s="12"/>
      <c r="D136" s="12"/>
      <c r="E136" s="12"/>
      <c r="F136" s="12"/>
      <c r="G136" s="12"/>
      <c r="H136" s="3"/>
      <c r="I136" s="3"/>
      <c r="J136" s="3"/>
      <c r="K136" s="3"/>
      <c r="L136" s="3"/>
      <c r="M136" s="3"/>
      <c r="N136" s="62"/>
      <c r="O136" s="3"/>
      <c r="P136" s="3"/>
      <c r="Q136" s="3"/>
      <c r="R136" s="3"/>
      <c r="S136" s="3"/>
      <c r="T136" s="3"/>
      <c r="U136" s="3"/>
      <c r="V136" s="3"/>
      <c r="W136" s="3"/>
      <c r="X136" s="3"/>
      <c r="Y136" s="3"/>
    </row>
    <row r="137" ht="15.75" customHeight="1">
      <c r="A137" s="3"/>
      <c r="B137" s="62"/>
      <c r="C137" s="12"/>
      <c r="D137" s="12"/>
      <c r="E137" s="12"/>
      <c r="F137" s="12"/>
      <c r="G137" s="12"/>
      <c r="H137" s="3"/>
      <c r="I137" s="3"/>
      <c r="J137" s="3"/>
      <c r="K137" s="3"/>
      <c r="L137" s="3"/>
      <c r="M137" s="3"/>
      <c r="N137" s="62"/>
      <c r="O137" s="3"/>
      <c r="P137" s="3"/>
      <c r="Q137" s="3"/>
      <c r="R137" s="3"/>
      <c r="S137" s="3"/>
      <c r="T137" s="3"/>
      <c r="U137" s="3"/>
      <c r="V137" s="3"/>
      <c r="W137" s="3"/>
      <c r="X137" s="3"/>
      <c r="Y137" s="3"/>
    </row>
    <row r="138" ht="15.75" customHeight="1">
      <c r="A138" s="3"/>
      <c r="B138" s="62"/>
      <c r="C138" s="12"/>
      <c r="D138" s="12"/>
      <c r="E138" s="12"/>
      <c r="F138" s="12"/>
      <c r="G138" s="12"/>
      <c r="H138" s="3"/>
      <c r="I138" s="3"/>
      <c r="J138" s="3"/>
      <c r="K138" s="3"/>
      <c r="L138" s="3"/>
      <c r="M138" s="3"/>
      <c r="N138" s="62"/>
      <c r="O138" s="3"/>
      <c r="P138" s="3"/>
      <c r="Q138" s="3"/>
      <c r="R138" s="3"/>
      <c r="S138" s="3"/>
      <c r="T138" s="3"/>
      <c r="U138" s="3"/>
      <c r="V138" s="3"/>
      <c r="W138" s="3"/>
      <c r="X138" s="3"/>
      <c r="Y138" s="3"/>
    </row>
    <row r="139" ht="15.75" customHeight="1">
      <c r="A139" s="3"/>
      <c r="B139" s="62"/>
      <c r="C139" s="12"/>
      <c r="D139" s="12"/>
      <c r="E139" s="12"/>
      <c r="F139" s="12"/>
      <c r="G139" s="12"/>
      <c r="H139" s="3"/>
      <c r="I139" s="3"/>
      <c r="J139" s="3"/>
      <c r="K139" s="3"/>
      <c r="L139" s="3"/>
      <c r="M139" s="3"/>
      <c r="N139" s="62"/>
      <c r="O139" s="3"/>
      <c r="P139" s="3"/>
      <c r="Q139" s="3"/>
      <c r="R139" s="3"/>
      <c r="S139" s="3"/>
      <c r="T139" s="3"/>
      <c r="U139" s="3"/>
      <c r="V139" s="3"/>
      <c r="W139" s="3"/>
      <c r="X139" s="3"/>
      <c r="Y139" s="3"/>
    </row>
    <row r="140" ht="15.75" customHeight="1">
      <c r="A140" s="3"/>
      <c r="B140" s="62"/>
      <c r="C140" s="12"/>
      <c r="D140" s="12"/>
      <c r="E140" s="12"/>
      <c r="F140" s="12"/>
      <c r="G140" s="12"/>
      <c r="H140" s="3"/>
      <c r="I140" s="3"/>
      <c r="J140" s="3"/>
      <c r="K140" s="3"/>
      <c r="L140" s="3"/>
      <c r="M140" s="3"/>
      <c r="N140" s="62"/>
      <c r="O140" s="3"/>
      <c r="P140" s="3"/>
      <c r="Q140" s="3"/>
      <c r="R140" s="3"/>
      <c r="S140" s="3"/>
      <c r="T140" s="3"/>
      <c r="U140" s="3"/>
      <c r="V140" s="3"/>
      <c r="W140" s="3"/>
      <c r="X140" s="3"/>
      <c r="Y140" s="3"/>
    </row>
    <row r="141" ht="15.75" customHeight="1">
      <c r="A141" s="3"/>
      <c r="B141" s="62"/>
      <c r="C141" s="12"/>
      <c r="D141" s="12"/>
      <c r="E141" s="12"/>
      <c r="F141" s="12"/>
      <c r="G141" s="12"/>
      <c r="H141" s="3"/>
      <c r="I141" s="3"/>
      <c r="J141" s="3"/>
      <c r="K141" s="3"/>
      <c r="L141" s="3"/>
      <c r="M141" s="3"/>
      <c r="N141" s="62"/>
      <c r="O141" s="3"/>
      <c r="P141" s="3"/>
      <c r="Q141" s="3"/>
      <c r="R141" s="3"/>
      <c r="S141" s="3"/>
      <c r="T141" s="3"/>
      <c r="U141" s="3"/>
      <c r="V141" s="3"/>
      <c r="W141" s="3"/>
      <c r="X141" s="3"/>
      <c r="Y141" s="3"/>
    </row>
    <row r="142" ht="15.75" customHeight="1">
      <c r="A142" s="3"/>
      <c r="B142" s="62"/>
      <c r="C142" s="12"/>
      <c r="D142" s="12"/>
      <c r="E142" s="12"/>
      <c r="F142" s="12"/>
      <c r="G142" s="12"/>
      <c r="H142" s="3"/>
      <c r="I142" s="3"/>
      <c r="J142" s="3"/>
      <c r="K142" s="3"/>
      <c r="L142" s="3"/>
      <c r="M142" s="3"/>
      <c r="N142" s="62"/>
      <c r="O142" s="3"/>
      <c r="P142" s="3"/>
      <c r="Q142" s="3"/>
      <c r="R142" s="3"/>
      <c r="S142" s="3"/>
      <c r="T142" s="3"/>
      <c r="U142" s="3"/>
      <c r="V142" s="3"/>
      <c r="W142" s="3"/>
      <c r="X142" s="3"/>
      <c r="Y142" s="3"/>
    </row>
    <row r="143" ht="15.75" customHeight="1">
      <c r="A143" s="3"/>
      <c r="B143" s="62"/>
      <c r="C143" s="12"/>
      <c r="D143" s="12"/>
      <c r="E143" s="12"/>
      <c r="F143" s="12"/>
      <c r="G143" s="12"/>
      <c r="H143" s="3"/>
      <c r="I143" s="3"/>
      <c r="J143" s="3"/>
      <c r="K143" s="3"/>
      <c r="L143" s="3"/>
      <c r="M143" s="3"/>
      <c r="N143" s="62"/>
      <c r="O143" s="3"/>
      <c r="P143" s="3"/>
      <c r="Q143" s="3"/>
      <c r="R143" s="3"/>
      <c r="S143" s="3"/>
      <c r="T143" s="3"/>
      <c r="U143" s="3"/>
      <c r="V143" s="3"/>
      <c r="W143" s="3"/>
      <c r="X143" s="3"/>
      <c r="Y143" s="3"/>
    </row>
    <row r="144" ht="15.75" customHeight="1">
      <c r="A144" s="3"/>
      <c r="B144" s="62"/>
      <c r="C144" s="12"/>
      <c r="D144" s="12"/>
      <c r="E144" s="12"/>
      <c r="F144" s="12"/>
      <c r="G144" s="12"/>
      <c r="H144" s="3"/>
      <c r="I144" s="3"/>
      <c r="J144" s="3"/>
      <c r="K144" s="3"/>
      <c r="L144" s="3"/>
      <c r="M144" s="3"/>
      <c r="N144" s="62"/>
      <c r="O144" s="3"/>
      <c r="P144" s="3"/>
      <c r="Q144" s="3"/>
      <c r="R144" s="3"/>
      <c r="S144" s="3"/>
      <c r="T144" s="3"/>
      <c r="U144" s="3"/>
      <c r="V144" s="3"/>
      <c r="W144" s="3"/>
      <c r="X144" s="3"/>
      <c r="Y144" s="3"/>
    </row>
    <row r="145" ht="15.75" customHeight="1">
      <c r="A145" s="3"/>
      <c r="B145" s="62"/>
      <c r="C145" s="12"/>
      <c r="D145" s="12"/>
      <c r="E145" s="12"/>
      <c r="F145" s="12"/>
      <c r="G145" s="12"/>
      <c r="H145" s="3"/>
      <c r="I145" s="3"/>
      <c r="J145" s="3"/>
      <c r="K145" s="3"/>
      <c r="L145" s="3"/>
      <c r="M145" s="3"/>
      <c r="N145" s="62"/>
      <c r="O145" s="3"/>
      <c r="P145" s="3"/>
      <c r="Q145" s="3"/>
      <c r="R145" s="3"/>
      <c r="S145" s="3"/>
      <c r="T145" s="3"/>
      <c r="U145" s="3"/>
      <c r="V145" s="3"/>
      <c r="W145" s="3"/>
      <c r="X145" s="3"/>
      <c r="Y145" s="3"/>
    </row>
    <row r="146" ht="15.75" customHeight="1">
      <c r="A146" s="3"/>
      <c r="B146" s="62"/>
      <c r="C146" s="12"/>
      <c r="D146" s="12"/>
      <c r="E146" s="12"/>
      <c r="F146" s="12"/>
      <c r="G146" s="12"/>
      <c r="H146" s="3"/>
      <c r="I146" s="3"/>
      <c r="J146" s="3"/>
      <c r="K146" s="3"/>
      <c r="L146" s="3"/>
      <c r="M146" s="3"/>
      <c r="N146" s="62"/>
      <c r="O146" s="3"/>
      <c r="P146" s="3"/>
      <c r="Q146" s="3"/>
      <c r="R146" s="3"/>
      <c r="S146" s="3"/>
      <c r="T146" s="3"/>
      <c r="U146" s="3"/>
      <c r="V146" s="3"/>
      <c r="W146" s="3"/>
      <c r="X146" s="3"/>
      <c r="Y146" s="3"/>
    </row>
    <row r="147" ht="15.75" customHeight="1">
      <c r="A147" s="3"/>
      <c r="B147" s="62"/>
      <c r="C147" s="12"/>
      <c r="D147" s="12"/>
      <c r="E147" s="12"/>
      <c r="F147" s="12"/>
      <c r="G147" s="12"/>
      <c r="H147" s="3"/>
      <c r="I147" s="3"/>
      <c r="J147" s="3"/>
      <c r="K147" s="3"/>
      <c r="L147" s="3"/>
      <c r="M147" s="3"/>
      <c r="N147" s="62"/>
      <c r="O147" s="3"/>
      <c r="P147" s="3"/>
      <c r="Q147" s="3"/>
      <c r="R147" s="3"/>
      <c r="S147" s="3"/>
      <c r="T147" s="3"/>
      <c r="U147" s="3"/>
      <c r="V147" s="3"/>
      <c r="W147" s="3"/>
      <c r="X147" s="3"/>
      <c r="Y147" s="3"/>
    </row>
    <row r="148" ht="15.75" customHeight="1">
      <c r="A148" s="3"/>
      <c r="B148" s="62"/>
      <c r="C148" s="12"/>
      <c r="D148" s="12"/>
      <c r="E148" s="12"/>
      <c r="F148" s="12"/>
      <c r="G148" s="12"/>
      <c r="H148" s="3"/>
      <c r="I148" s="3"/>
      <c r="J148" s="3"/>
      <c r="K148" s="3"/>
      <c r="L148" s="3"/>
      <c r="M148" s="3"/>
      <c r="N148" s="62"/>
      <c r="O148" s="3"/>
      <c r="P148" s="3"/>
      <c r="Q148" s="3"/>
      <c r="R148" s="3"/>
      <c r="S148" s="3"/>
      <c r="T148" s="3"/>
      <c r="U148" s="3"/>
      <c r="V148" s="3"/>
      <c r="W148" s="3"/>
      <c r="X148" s="3"/>
      <c r="Y148" s="3"/>
    </row>
    <row r="149" ht="15.75" customHeight="1">
      <c r="A149" s="3"/>
      <c r="B149" s="62"/>
      <c r="C149" s="12"/>
      <c r="D149" s="12"/>
      <c r="E149" s="12"/>
      <c r="F149" s="12"/>
      <c r="G149" s="12"/>
      <c r="H149" s="3"/>
      <c r="I149" s="3"/>
      <c r="J149" s="3"/>
      <c r="K149" s="3"/>
      <c r="L149" s="3"/>
      <c r="M149" s="3"/>
      <c r="N149" s="62"/>
      <c r="O149" s="3"/>
      <c r="P149" s="3"/>
      <c r="Q149" s="3"/>
      <c r="R149" s="3"/>
      <c r="S149" s="3"/>
      <c r="T149" s="3"/>
      <c r="U149" s="3"/>
      <c r="V149" s="3"/>
      <c r="W149" s="3"/>
      <c r="X149" s="3"/>
      <c r="Y149" s="3"/>
    </row>
    <row r="150" ht="15.75" customHeight="1">
      <c r="A150" s="3"/>
      <c r="B150" s="62"/>
      <c r="C150" s="12"/>
      <c r="D150" s="12"/>
      <c r="E150" s="12"/>
      <c r="F150" s="12"/>
      <c r="G150" s="12"/>
      <c r="H150" s="3"/>
      <c r="I150" s="3"/>
      <c r="J150" s="3"/>
      <c r="K150" s="3"/>
      <c r="L150" s="3"/>
      <c r="M150" s="3"/>
      <c r="N150" s="62"/>
      <c r="O150" s="3"/>
      <c r="P150" s="3"/>
      <c r="Q150" s="3"/>
      <c r="R150" s="3"/>
      <c r="S150" s="3"/>
      <c r="T150" s="3"/>
      <c r="U150" s="3"/>
      <c r="V150" s="3"/>
      <c r="W150" s="3"/>
      <c r="X150" s="3"/>
      <c r="Y150" s="3"/>
    </row>
    <row r="151" ht="15.75" customHeight="1">
      <c r="A151" s="3"/>
      <c r="B151" s="62"/>
      <c r="C151" s="12"/>
      <c r="D151" s="12"/>
      <c r="E151" s="12"/>
      <c r="F151" s="12"/>
      <c r="G151" s="12"/>
      <c r="H151" s="3"/>
      <c r="I151" s="3"/>
      <c r="J151" s="3"/>
      <c r="K151" s="3"/>
      <c r="L151" s="3"/>
      <c r="M151" s="3"/>
      <c r="N151" s="62"/>
      <c r="O151" s="3"/>
      <c r="P151" s="3"/>
      <c r="Q151" s="3"/>
      <c r="R151" s="3"/>
      <c r="S151" s="3"/>
      <c r="T151" s="3"/>
      <c r="U151" s="3"/>
      <c r="V151" s="3"/>
      <c r="W151" s="3"/>
      <c r="X151" s="3"/>
      <c r="Y151" s="3"/>
    </row>
    <row r="152" ht="15.75" customHeight="1">
      <c r="A152" s="3"/>
      <c r="B152" s="62"/>
      <c r="C152" s="12"/>
      <c r="D152" s="12"/>
      <c r="E152" s="12"/>
      <c r="F152" s="12"/>
      <c r="G152" s="12"/>
      <c r="H152" s="3"/>
      <c r="I152" s="3"/>
      <c r="J152" s="3"/>
      <c r="K152" s="3"/>
      <c r="L152" s="3"/>
      <c r="M152" s="3"/>
      <c r="N152" s="62"/>
      <c r="O152" s="3"/>
      <c r="P152" s="3"/>
      <c r="Q152" s="3"/>
      <c r="R152" s="3"/>
      <c r="S152" s="3"/>
      <c r="T152" s="3"/>
      <c r="U152" s="3"/>
      <c r="V152" s="3"/>
      <c r="W152" s="3"/>
      <c r="X152" s="3"/>
      <c r="Y152" s="3"/>
    </row>
    <row r="153" ht="15.75" customHeight="1">
      <c r="A153" s="3"/>
      <c r="B153" s="62"/>
      <c r="C153" s="12"/>
      <c r="D153" s="12"/>
      <c r="E153" s="12"/>
      <c r="F153" s="12"/>
      <c r="G153" s="12"/>
      <c r="H153" s="3"/>
      <c r="I153" s="3"/>
      <c r="J153" s="3"/>
      <c r="K153" s="3"/>
      <c r="L153" s="3"/>
      <c r="M153" s="3"/>
      <c r="N153" s="62"/>
      <c r="O153" s="3"/>
      <c r="P153" s="3"/>
      <c r="Q153" s="3"/>
      <c r="R153" s="3"/>
      <c r="S153" s="3"/>
      <c r="T153" s="3"/>
      <c r="U153" s="3"/>
      <c r="V153" s="3"/>
      <c r="W153" s="3"/>
      <c r="X153" s="3"/>
      <c r="Y153" s="3"/>
    </row>
    <row r="154" ht="15.75" customHeight="1">
      <c r="A154" s="3"/>
      <c r="B154" s="62"/>
      <c r="C154" s="12"/>
      <c r="D154" s="12"/>
      <c r="E154" s="12"/>
      <c r="F154" s="12"/>
      <c r="G154" s="12"/>
      <c r="H154" s="3"/>
      <c r="I154" s="3"/>
      <c r="J154" s="3"/>
      <c r="K154" s="3"/>
      <c r="L154" s="3"/>
      <c r="M154" s="3"/>
      <c r="N154" s="62"/>
      <c r="O154" s="3"/>
      <c r="P154" s="3"/>
      <c r="Q154" s="3"/>
      <c r="R154" s="3"/>
      <c r="S154" s="3"/>
      <c r="T154" s="3"/>
      <c r="U154" s="3"/>
      <c r="V154" s="3"/>
      <c r="W154" s="3"/>
      <c r="X154" s="3"/>
      <c r="Y154" s="3"/>
    </row>
    <row r="155" ht="15.75" customHeight="1">
      <c r="A155" s="3"/>
      <c r="B155" s="62"/>
      <c r="C155" s="12"/>
      <c r="D155" s="12"/>
      <c r="E155" s="12"/>
      <c r="F155" s="12"/>
      <c r="G155" s="12"/>
      <c r="H155" s="3"/>
      <c r="I155" s="3"/>
      <c r="J155" s="3"/>
      <c r="K155" s="3"/>
      <c r="L155" s="3"/>
      <c r="M155" s="3"/>
      <c r="N155" s="62"/>
      <c r="O155" s="3"/>
      <c r="P155" s="3"/>
      <c r="Q155" s="3"/>
      <c r="R155" s="3"/>
      <c r="S155" s="3"/>
      <c r="T155" s="3"/>
      <c r="U155" s="3"/>
      <c r="V155" s="3"/>
      <c r="W155" s="3"/>
      <c r="X155" s="3"/>
      <c r="Y155" s="3"/>
    </row>
    <row r="156" ht="15.75" customHeight="1">
      <c r="A156" s="3"/>
      <c r="B156" s="62"/>
      <c r="C156" s="12"/>
      <c r="D156" s="12"/>
      <c r="E156" s="12"/>
      <c r="F156" s="12"/>
      <c r="G156" s="12"/>
      <c r="H156" s="3"/>
      <c r="I156" s="3"/>
      <c r="J156" s="3"/>
      <c r="K156" s="3"/>
      <c r="L156" s="3"/>
      <c r="M156" s="3"/>
      <c r="N156" s="62"/>
      <c r="O156" s="3"/>
      <c r="P156" s="3"/>
      <c r="Q156" s="3"/>
      <c r="R156" s="3"/>
      <c r="S156" s="3"/>
      <c r="T156" s="3"/>
      <c r="U156" s="3"/>
      <c r="V156" s="3"/>
      <c r="W156" s="3"/>
      <c r="X156" s="3"/>
      <c r="Y156" s="3"/>
    </row>
    <row r="157" ht="15.75" customHeight="1">
      <c r="A157" s="3"/>
      <c r="B157" s="62"/>
      <c r="C157" s="12"/>
      <c r="D157" s="12"/>
      <c r="E157" s="12"/>
      <c r="F157" s="12"/>
      <c r="G157" s="12"/>
      <c r="H157" s="3"/>
      <c r="I157" s="3"/>
      <c r="J157" s="3"/>
      <c r="K157" s="3"/>
      <c r="L157" s="3"/>
      <c r="M157" s="3"/>
      <c r="N157" s="62"/>
      <c r="O157" s="3"/>
      <c r="P157" s="3"/>
      <c r="Q157" s="3"/>
      <c r="R157" s="3"/>
      <c r="S157" s="3"/>
      <c r="T157" s="3"/>
      <c r="U157" s="3"/>
      <c r="V157" s="3"/>
      <c r="W157" s="3"/>
      <c r="X157" s="3"/>
      <c r="Y157" s="3"/>
    </row>
    <row r="158" ht="15.75" customHeight="1">
      <c r="A158" s="3"/>
      <c r="B158" s="62"/>
      <c r="C158" s="12"/>
      <c r="D158" s="12"/>
      <c r="E158" s="12"/>
      <c r="F158" s="12"/>
      <c r="G158" s="12"/>
      <c r="H158" s="3"/>
      <c r="I158" s="3"/>
      <c r="J158" s="3"/>
      <c r="K158" s="3"/>
      <c r="L158" s="3"/>
      <c r="M158" s="3"/>
      <c r="N158" s="62"/>
      <c r="O158" s="3"/>
      <c r="P158" s="3"/>
      <c r="Q158" s="3"/>
      <c r="R158" s="3"/>
      <c r="S158" s="3"/>
      <c r="T158" s="3"/>
      <c r="U158" s="3"/>
      <c r="V158" s="3"/>
      <c r="W158" s="3"/>
      <c r="X158" s="3"/>
      <c r="Y158" s="3"/>
    </row>
    <row r="159" ht="15.75" customHeight="1">
      <c r="A159" s="3"/>
      <c r="B159" s="62"/>
      <c r="C159" s="12"/>
      <c r="D159" s="12"/>
      <c r="E159" s="12"/>
      <c r="F159" s="12"/>
      <c r="G159" s="12"/>
      <c r="H159" s="3"/>
      <c r="I159" s="3"/>
      <c r="J159" s="3"/>
      <c r="K159" s="3"/>
      <c r="L159" s="3"/>
      <c r="M159" s="3"/>
      <c r="N159" s="62"/>
      <c r="O159" s="3"/>
      <c r="P159" s="3"/>
      <c r="Q159" s="3"/>
      <c r="R159" s="3"/>
      <c r="S159" s="3"/>
      <c r="T159" s="3"/>
      <c r="U159" s="3"/>
      <c r="V159" s="3"/>
      <c r="W159" s="3"/>
      <c r="X159" s="3"/>
      <c r="Y159" s="3"/>
    </row>
    <row r="160" ht="15.75" customHeight="1">
      <c r="A160" s="3"/>
      <c r="B160" s="62"/>
      <c r="C160" s="12"/>
      <c r="D160" s="12"/>
      <c r="E160" s="12"/>
      <c r="F160" s="12"/>
      <c r="G160" s="12"/>
      <c r="H160" s="3"/>
      <c r="I160" s="3"/>
      <c r="J160" s="3"/>
      <c r="K160" s="3"/>
      <c r="L160" s="3"/>
      <c r="M160" s="3"/>
      <c r="N160" s="62"/>
      <c r="O160" s="3"/>
      <c r="P160" s="3"/>
      <c r="Q160" s="3"/>
      <c r="R160" s="3"/>
      <c r="S160" s="3"/>
      <c r="T160" s="3"/>
      <c r="U160" s="3"/>
      <c r="V160" s="3"/>
      <c r="W160" s="3"/>
      <c r="X160" s="3"/>
      <c r="Y160" s="3"/>
    </row>
    <row r="161" ht="15.75" customHeight="1">
      <c r="A161" s="3"/>
      <c r="B161" s="62"/>
      <c r="C161" s="12"/>
      <c r="D161" s="12"/>
      <c r="E161" s="12"/>
      <c r="F161" s="12"/>
      <c r="G161" s="12"/>
      <c r="H161" s="3"/>
      <c r="I161" s="3"/>
      <c r="J161" s="3"/>
      <c r="K161" s="3"/>
      <c r="L161" s="3"/>
      <c r="M161" s="3"/>
      <c r="N161" s="62"/>
      <c r="O161" s="3"/>
      <c r="P161" s="3"/>
      <c r="Q161" s="3"/>
      <c r="R161" s="3"/>
      <c r="S161" s="3"/>
      <c r="T161" s="3"/>
      <c r="U161" s="3"/>
      <c r="V161" s="3"/>
      <c r="W161" s="3"/>
      <c r="X161" s="3"/>
      <c r="Y161" s="3"/>
    </row>
    <row r="162" ht="15.75" customHeight="1">
      <c r="A162" s="3"/>
      <c r="B162" s="62"/>
      <c r="C162" s="12"/>
      <c r="D162" s="12"/>
      <c r="E162" s="12"/>
      <c r="F162" s="12"/>
      <c r="G162" s="12"/>
      <c r="H162" s="3"/>
      <c r="I162" s="3"/>
      <c r="J162" s="3"/>
      <c r="K162" s="3"/>
      <c r="L162" s="3"/>
      <c r="M162" s="3"/>
      <c r="N162" s="62"/>
      <c r="O162" s="3"/>
      <c r="P162" s="3"/>
      <c r="Q162" s="3"/>
      <c r="R162" s="3"/>
      <c r="S162" s="3"/>
      <c r="T162" s="3"/>
      <c r="U162" s="3"/>
      <c r="V162" s="3"/>
      <c r="W162" s="3"/>
      <c r="X162" s="3"/>
      <c r="Y162" s="3"/>
    </row>
    <row r="163" ht="15.75" customHeight="1">
      <c r="A163" s="3"/>
      <c r="B163" s="62"/>
      <c r="C163" s="12"/>
      <c r="D163" s="12"/>
      <c r="E163" s="12"/>
      <c r="F163" s="12"/>
      <c r="G163" s="12"/>
      <c r="H163" s="3"/>
      <c r="I163" s="3"/>
      <c r="J163" s="3"/>
      <c r="K163" s="3"/>
      <c r="L163" s="3"/>
      <c r="M163" s="3"/>
      <c r="N163" s="62"/>
      <c r="O163" s="3"/>
      <c r="P163" s="3"/>
      <c r="Q163" s="3"/>
      <c r="R163" s="3"/>
      <c r="S163" s="3"/>
      <c r="T163" s="3"/>
      <c r="U163" s="3"/>
      <c r="V163" s="3"/>
      <c r="W163" s="3"/>
      <c r="X163" s="3"/>
      <c r="Y163" s="3"/>
    </row>
    <row r="164" ht="15.75" customHeight="1">
      <c r="A164" s="3"/>
      <c r="B164" s="62"/>
      <c r="C164" s="12"/>
      <c r="D164" s="12"/>
      <c r="E164" s="12"/>
      <c r="F164" s="12"/>
      <c r="G164" s="12"/>
      <c r="H164" s="3"/>
      <c r="I164" s="3"/>
      <c r="J164" s="3"/>
      <c r="K164" s="3"/>
      <c r="L164" s="3"/>
      <c r="M164" s="3"/>
      <c r="N164" s="62"/>
      <c r="O164" s="3"/>
      <c r="P164" s="3"/>
      <c r="Q164" s="3"/>
      <c r="R164" s="3"/>
      <c r="S164" s="3"/>
      <c r="T164" s="3"/>
      <c r="U164" s="3"/>
      <c r="V164" s="3"/>
      <c r="W164" s="3"/>
      <c r="X164" s="3"/>
      <c r="Y164" s="3"/>
    </row>
    <row r="165" ht="15.75" customHeight="1">
      <c r="A165" s="3"/>
      <c r="B165" s="62"/>
      <c r="C165" s="12"/>
      <c r="D165" s="12"/>
      <c r="E165" s="12"/>
      <c r="F165" s="12"/>
      <c r="G165" s="12"/>
      <c r="H165" s="3"/>
      <c r="I165" s="3"/>
      <c r="J165" s="3"/>
      <c r="K165" s="3"/>
      <c r="L165" s="3"/>
      <c r="M165" s="3"/>
      <c r="N165" s="62"/>
      <c r="O165" s="3"/>
      <c r="P165" s="3"/>
      <c r="Q165" s="3"/>
      <c r="R165" s="3"/>
      <c r="S165" s="3"/>
      <c r="T165" s="3"/>
      <c r="U165" s="3"/>
      <c r="V165" s="3"/>
      <c r="W165" s="3"/>
      <c r="X165" s="3"/>
      <c r="Y165" s="3"/>
    </row>
    <row r="166" ht="15.75" customHeight="1">
      <c r="A166" s="3"/>
      <c r="B166" s="62"/>
      <c r="C166" s="12"/>
      <c r="D166" s="12"/>
      <c r="E166" s="12"/>
      <c r="F166" s="12"/>
      <c r="G166" s="12"/>
      <c r="H166" s="3"/>
      <c r="I166" s="3"/>
      <c r="J166" s="3"/>
      <c r="K166" s="3"/>
      <c r="L166" s="3"/>
      <c r="M166" s="3"/>
      <c r="N166" s="62"/>
      <c r="O166" s="3"/>
      <c r="P166" s="3"/>
      <c r="Q166" s="3"/>
      <c r="R166" s="3"/>
      <c r="S166" s="3"/>
      <c r="T166" s="3"/>
      <c r="U166" s="3"/>
      <c r="V166" s="3"/>
      <c r="W166" s="3"/>
      <c r="X166" s="3"/>
      <c r="Y166" s="3"/>
    </row>
    <row r="167" ht="15.75" customHeight="1">
      <c r="A167" s="3"/>
      <c r="B167" s="62"/>
      <c r="C167" s="12"/>
      <c r="D167" s="12"/>
      <c r="E167" s="12"/>
      <c r="F167" s="12"/>
      <c r="G167" s="12"/>
      <c r="H167" s="3"/>
      <c r="I167" s="3"/>
      <c r="J167" s="3"/>
      <c r="K167" s="3"/>
      <c r="L167" s="3"/>
      <c r="M167" s="3"/>
      <c r="N167" s="62"/>
      <c r="O167" s="3"/>
      <c r="P167" s="3"/>
      <c r="Q167" s="3"/>
      <c r="R167" s="3"/>
      <c r="S167" s="3"/>
      <c r="T167" s="3"/>
      <c r="U167" s="3"/>
      <c r="V167" s="3"/>
      <c r="W167" s="3"/>
      <c r="X167" s="3"/>
      <c r="Y167" s="3"/>
    </row>
    <row r="168" ht="15.75" customHeight="1">
      <c r="A168" s="3"/>
      <c r="B168" s="62"/>
      <c r="C168" s="12"/>
      <c r="D168" s="12"/>
      <c r="E168" s="12"/>
      <c r="F168" s="12"/>
      <c r="G168" s="12"/>
      <c r="H168" s="3"/>
      <c r="I168" s="3"/>
      <c r="J168" s="3"/>
      <c r="K168" s="3"/>
      <c r="L168" s="3"/>
      <c r="M168" s="3"/>
      <c r="N168" s="62"/>
      <c r="O168" s="3"/>
      <c r="P168" s="3"/>
      <c r="Q168" s="3"/>
      <c r="R168" s="3"/>
      <c r="S168" s="3"/>
      <c r="T168" s="3"/>
      <c r="U168" s="3"/>
      <c r="V168" s="3"/>
      <c r="W168" s="3"/>
      <c r="X168" s="3"/>
      <c r="Y168" s="3"/>
    </row>
    <row r="169" ht="15.75" customHeight="1">
      <c r="A169" s="3"/>
      <c r="B169" s="62"/>
      <c r="C169" s="12"/>
      <c r="D169" s="12"/>
      <c r="E169" s="12"/>
      <c r="F169" s="12"/>
      <c r="G169" s="12"/>
      <c r="H169" s="3"/>
      <c r="I169" s="3"/>
      <c r="J169" s="3"/>
      <c r="K169" s="3"/>
      <c r="L169" s="3"/>
      <c r="M169" s="3"/>
      <c r="N169" s="62"/>
      <c r="O169" s="3"/>
      <c r="P169" s="3"/>
      <c r="Q169" s="3"/>
      <c r="R169" s="3"/>
      <c r="S169" s="3"/>
      <c r="T169" s="3"/>
      <c r="U169" s="3"/>
      <c r="V169" s="3"/>
      <c r="W169" s="3"/>
      <c r="X169" s="3"/>
      <c r="Y169" s="3"/>
    </row>
    <row r="170" ht="15.75" customHeight="1">
      <c r="A170" s="3"/>
      <c r="B170" s="62"/>
      <c r="C170" s="12"/>
      <c r="D170" s="12"/>
      <c r="E170" s="12"/>
      <c r="F170" s="12"/>
      <c r="G170" s="12"/>
      <c r="H170" s="3"/>
      <c r="I170" s="3"/>
      <c r="J170" s="3"/>
      <c r="K170" s="3"/>
      <c r="L170" s="3"/>
      <c r="M170" s="3"/>
      <c r="N170" s="62"/>
      <c r="O170" s="3"/>
      <c r="P170" s="3"/>
      <c r="Q170" s="3"/>
      <c r="R170" s="3"/>
      <c r="S170" s="3"/>
      <c r="T170" s="3"/>
      <c r="U170" s="3"/>
      <c r="V170" s="3"/>
      <c r="W170" s="3"/>
      <c r="X170" s="3"/>
      <c r="Y170" s="3"/>
    </row>
    <row r="171" ht="15.75" customHeight="1">
      <c r="A171" s="3"/>
      <c r="B171" s="62"/>
      <c r="C171" s="12"/>
      <c r="D171" s="12"/>
      <c r="E171" s="12"/>
      <c r="F171" s="12"/>
      <c r="G171" s="12"/>
      <c r="H171" s="3"/>
      <c r="I171" s="3"/>
      <c r="J171" s="3"/>
      <c r="K171" s="3"/>
      <c r="L171" s="3"/>
      <c r="M171" s="3"/>
      <c r="N171" s="62"/>
      <c r="O171" s="3"/>
      <c r="P171" s="3"/>
      <c r="Q171" s="3"/>
      <c r="R171" s="3"/>
      <c r="S171" s="3"/>
      <c r="T171" s="3"/>
      <c r="U171" s="3"/>
      <c r="V171" s="3"/>
      <c r="W171" s="3"/>
      <c r="X171" s="3"/>
      <c r="Y171" s="3"/>
    </row>
    <row r="172" ht="15.75" customHeight="1">
      <c r="A172" s="3"/>
      <c r="B172" s="62"/>
      <c r="C172" s="12"/>
      <c r="D172" s="12"/>
      <c r="E172" s="12"/>
      <c r="F172" s="12"/>
      <c r="G172" s="12"/>
      <c r="H172" s="3"/>
      <c r="I172" s="3"/>
      <c r="J172" s="3"/>
      <c r="K172" s="3"/>
      <c r="L172" s="3"/>
      <c r="M172" s="3"/>
      <c r="N172" s="62"/>
      <c r="O172" s="3"/>
      <c r="P172" s="3"/>
      <c r="Q172" s="3"/>
      <c r="R172" s="3"/>
      <c r="S172" s="3"/>
      <c r="T172" s="3"/>
      <c r="U172" s="3"/>
      <c r="V172" s="3"/>
      <c r="W172" s="3"/>
      <c r="X172" s="3"/>
      <c r="Y172" s="3"/>
    </row>
    <row r="173" ht="15.75" customHeight="1">
      <c r="A173" s="3"/>
      <c r="B173" s="62"/>
      <c r="C173" s="12"/>
      <c r="D173" s="12"/>
      <c r="E173" s="12"/>
      <c r="F173" s="12"/>
      <c r="G173" s="12"/>
      <c r="H173" s="3"/>
      <c r="I173" s="3"/>
      <c r="J173" s="3"/>
      <c r="K173" s="3"/>
      <c r="L173" s="3"/>
      <c r="M173" s="3"/>
      <c r="N173" s="62"/>
      <c r="O173" s="3"/>
      <c r="P173" s="3"/>
      <c r="Q173" s="3"/>
      <c r="R173" s="3"/>
      <c r="S173" s="3"/>
      <c r="T173" s="3"/>
      <c r="U173" s="3"/>
      <c r="V173" s="3"/>
      <c r="W173" s="3"/>
      <c r="X173" s="3"/>
      <c r="Y173" s="3"/>
    </row>
    <row r="174" ht="15.75" customHeight="1">
      <c r="A174" s="3"/>
      <c r="B174" s="62"/>
      <c r="C174" s="12"/>
      <c r="D174" s="12"/>
      <c r="E174" s="12"/>
      <c r="F174" s="12"/>
      <c r="G174" s="12"/>
      <c r="H174" s="3"/>
      <c r="I174" s="3"/>
      <c r="J174" s="3"/>
      <c r="K174" s="3"/>
      <c r="L174" s="3"/>
      <c r="M174" s="3"/>
      <c r="N174" s="62"/>
      <c r="O174" s="3"/>
      <c r="P174" s="3"/>
      <c r="Q174" s="3"/>
      <c r="R174" s="3"/>
      <c r="S174" s="3"/>
      <c r="T174" s="3"/>
      <c r="U174" s="3"/>
      <c r="V174" s="3"/>
      <c r="W174" s="3"/>
      <c r="X174" s="3"/>
      <c r="Y174" s="3"/>
    </row>
    <row r="175" ht="15.75" customHeight="1">
      <c r="A175" s="3"/>
      <c r="B175" s="62"/>
      <c r="C175" s="12"/>
      <c r="D175" s="12"/>
      <c r="E175" s="12"/>
      <c r="F175" s="12"/>
      <c r="G175" s="12"/>
      <c r="H175" s="3"/>
      <c r="I175" s="3"/>
      <c r="J175" s="3"/>
      <c r="K175" s="3"/>
      <c r="L175" s="3"/>
      <c r="M175" s="3"/>
      <c r="N175" s="62"/>
      <c r="O175" s="3"/>
      <c r="P175" s="3"/>
      <c r="Q175" s="3"/>
      <c r="R175" s="3"/>
      <c r="S175" s="3"/>
      <c r="T175" s="3"/>
      <c r="U175" s="3"/>
      <c r="V175" s="3"/>
      <c r="W175" s="3"/>
      <c r="X175" s="3"/>
      <c r="Y175" s="3"/>
    </row>
    <row r="176" ht="15.75" customHeight="1">
      <c r="A176" s="3"/>
      <c r="B176" s="62"/>
      <c r="C176" s="12"/>
      <c r="D176" s="12"/>
      <c r="E176" s="12"/>
      <c r="F176" s="12"/>
      <c r="G176" s="12"/>
      <c r="H176" s="3"/>
      <c r="I176" s="3"/>
      <c r="J176" s="3"/>
      <c r="K176" s="3"/>
      <c r="L176" s="3"/>
      <c r="M176" s="3"/>
      <c r="N176" s="62"/>
      <c r="O176" s="3"/>
      <c r="P176" s="3"/>
      <c r="Q176" s="3"/>
      <c r="R176" s="3"/>
      <c r="S176" s="3"/>
      <c r="T176" s="3"/>
      <c r="U176" s="3"/>
      <c r="V176" s="3"/>
      <c r="W176" s="3"/>
      <c r="X176" s="3"/>
      <c r="Y176" s="3"/>
    </row>
    <row r="177" ht="15.75" customHeight="1">
      <c r="A177" s="3"/>
      <c r="B177" s="62"/>
      <c r="C177" s="12"/>
      <c r="D177" s="12"/>
      <c r="E177" s="12"/>
      <c r="F177" s="12"/>
      <c r="G177" s="12"/>
      <c r="H177" s="3"/>
      <c r="I177" s="3"/>
      <c r="J177" s="3"/>
      <c r="K177" s="3"/>
      <c r="L177" s="3"/>
      <c r="M177" s="3"/>
      <c r="N177" s="62"/>
      <c r="O177" s="3"/>
      <c r="P177" s="3"/>
      <c r="Q177" s="3"/>
      <c r="R177" s="3"/>
      <c r="S177" s="3"/>
      <c r="T177" s="3"/>
      <c r="U177" s="3"/>
      <c r="V177" s="3"/>
      <c r="W177" s="3"/>
      <c r="X177" s="3"/>
      <c r="Y177" s="3"/>
    </row>
    <row r="178" ht="15.75" customHeight="1">
      <c r="A178" s="3"/>
      <c r="B178" s="62"/>
      <c r="C178" s="12"/>
      <c r="D178" s="12"/>
      <c r="E178" s="12"/>
      <c r="F178" s="12"/>
      <c r="G178" s="12"/>
      <c r="H178" s="3"/>
      <c r="I178" s="3"/>
      <c r="J178" s="3"/>
      <c r="K178" s="3"/>
      <c r="L178" s="3"/>
      <c r="M178" s="3"/>
      <c r="N178" s="62"/>
      <c r="O178" s="3"/>
      <c r="P178" s="3"/>
      <c r="Q178" s="3"/>
      <c r="R178" s="3"/>
      <c r="S178" s="3"/>
      <c r="T178" s="3"/>
      <c r="U178" s="3"/>
      <c r="V178" s="3"/>
      <c r="W178" s="3"/>
      <c r="X178" s="3"/>
      <c r="Y178" s="3"/>
    </row>
    <row r="179" ht="15.75" customHeight="1">
      <c r="A179" s="3"/>
      <c r="B179" s="62"/>
      <c r="C179" s="12"/>
      <c r="D179" s="12"/>
      <c r="E179" s="12"/>
      <c r="F179" s="12"/>
      <c r="G179" s="12"/>
      <c r="H179" s="3"/>
      <c r="I179" s="3"/>
      <c r="J179" s="3"/>
      <c r="K179" s="3"/>
      <c r="L179" s="3"/>
      <c r="M179" s="3"/>
      <c r="N179" s="62"/>
      <c r="O179" s="3"/>
      <c r="P179" s="3"/>
      <c r="Q179" s="3"/>
      <c r="R179" s="3"/>
      <c r="S179" s="3"/>
      <c r="T179" s="3"/>
      <c r="U179" s="3"/>
      <c r="V179" s="3"/>
      <c r="W179" s="3"/>
      <c r="X179" s="3"/>
      <c r="Y179" s="3"/>
    </row>
    <row r="180" ht="15.75" customHeight="1">
      <c r="A180" s="3"/>
      <c r="B180" s="62"/>
      <c r="C180" s="12"/>
      <c r="D180" s="12"/>
      <c r="E180" s="12"/>
      <c r="F180" s="12"/>
      <c r="G180" s="12"/>
      <c r="H180" s="3"/>
      <c r="I180" s="3"/>
      <c r="J180" s="3"/>
      <c r="K180" s="3"/>
      <c r="L180" s="3"/>
      <c r="M180" s="3"/>
      <c r="N180" s="62"/>
      <c r="O180" s="3"/>
      <c r="P180" s="3"/>
      <c r="Q180" s="3"/>
      <c r="R180" s="3"/>
      <c r="S180" s="3"/>
      <c r="T180" s="3"/>
      <c r="U180" s="3"/>
      <c r="V180" s="3"/>
      <c r="W180" s="3"/>
      <c r="X180" s="3"/>
      <c r="Y180" s="3"/>
    </row>
    <row r="181" ht="15.75" customHeight="1">
      <c r="A181" s="3"/>
      <c r="B181" s="62"/>
      <c r="C181" s="12"/>
      <c r="D181" s="12"/>
      <c r="E181" s="12"/>
      <c r="F181" s="12"/>
      <c r="G181" s="12"/>
      <c r="H181" s="3"/>
      <c r="I181" s="3"/>
      <c r="J181" s="3"/>
      <c r="K181" s="3"/>
      <c r="L181" s="3"/>
      <c r="M181" s="3"/>
      <c r="N181" s="62"/>
      <c r="O181" s="3"/>
      <c r="P181" s="3"/>
      <c r="Q181" s="3"/>
      <c r="R181" s="3"/>
      <c r="S181" s="3"/>
      <c r="T181" s="3"/>
      <c r="U181" s="3"/>
      <c r="V181" s="3"/>
      <c r="W181" s="3"/>
      <c r="X181" s="3"/>
      <c r="Y181" s="3"/>
    </row>
    <row r="182" ht="15.75" customHeight="1">
      <c r="A182" s="3"/>
      <c r="B182" s="62"/>
      <c r="C182" s="12"/>
      <c r="D182" s="12"/>
      <c r="E182" s="12"/>
      <c r="F182" s="12"/>
      <c r="G182" s="12"/>
      <c r="H182" s="3"/>
      <c r="I182" s="3"/>
      <c r="J182" s="3"/>
      <c r="K182" s="3"/>
      <c r="L182" s="3"/>
      <c r="M182" s="3"/>
      <c r="N182" s="62"/>
      <c r="O182" s="3"/>
      <c r="P182" s="3"/>
      <c r="Q182" s="3"/>
      <c r="R182" s="3"/>
      <c r="S182" s="3"/>
      <c r="T182" s="3"/>
      <c r="U182" s="3"/>
      <c r="V182" s="3"/>
      <c r="W182" s="3"/>
      <c r="X182" s="3"/>
      <c r="Y182" s="3"/>
    </row>
    <row r="183" ht="15.75" customHeight="1">
      <c r="A183" s="3"/>
      <c r="B183" s="62"/>
      <c r="C183" s="12"/>
      <c r="D183" s="12"/>
      <c r="E183" s="12"/>
      <c r="F183" s="12"/>
      <c r="G183" s="12"/>
      <c r="H183" s="3"/>
      <c r="I183" s="3"/>
      <c r="J183" s="3"/>
      <c r="K183" s="3"/>
      <c r="L183" s="3"/>
      <c r="M183" s="3"/>
      <c r="N183" s="62"/>
      <c r="O183" s="3"/>
      <c r="P183" s="3"/>
      <c r="Q183" s="3"/>
      <c r="R183" s="3"/>
      <c r="S183" s="3"/>
      <c r="T183" s="3"/>
      <c r="U183" s="3"/>
      <c r="V183" s="3"/>
      <c r="W183" s="3"/>
      <c r="X183" s="3"/>
      <c r="Y183" s="3"/>
    </row>
    <row r="184" ht="15.75" customHeight="1">
      <c r="A184" s="3"/>
      <c r="B184" s="62"/>
      <c r="C184" s="12"/>
      <c r="D184" s="12"/>
      <c r="E184" s="12"/>
      <c r="F184" s="12"/>
      <c r="G184" s="12"/>
      <c r="H184" s="3"/>
      <c r="I184" s="3"/>
      <c r="J184" s="3"/>
      <c r="K184" s="3"/>
      <c r="L184" s="3"/>
      <c r="M184" s="3"/>
      <c r="N184" s="62"/>
      <c r="O184" s="3"/>
      <c r="P184" s="3"/>
      <c r="Q184" s="3"/>
      <c r="R184" s="3"/>
      <c r="S184" s="3"/>
      <c r="T184" s="3"/>
      <c r="U184" s="3"/>
      <c r="V184" s="3"/>
      <c r="W184" s="3"/>
      <c r="X184" s="3"/>
      <c r="Y184" s="3"/>
    </row>
    <row r="185" ht="15.75" customHeight="1">
      <c r="A185" s="3"/>
      <c r="B185" s="62"/>
      <c r="C185" s="12"/>
      <c r="D185" s="12"/>
      <c r="E185" s="12"/>
      <c r="F185" s="12"/>
      <c r="G185" s="12"/>
      <c r="H185" s="3"/>
      <c r="I185" s="3"/>
      <c r="J185" s="3"/>
      <c r="K185" s="3"/>
      <c r="L185" s="3"/>
      <c r="M185" s="3"/>
      <c r="N185" s="62"/>
      <c r="O185" s="3"/>
      <c r="P185" s="3"/>
      <c r="Q185" s="3"/>
      <c r="R185" s="3"/>
      <c r="S185" s="3"/>
      <c r="T185" s="3"/>
      <c r="U185" s="3"/>
      <c r="V185" s="3"/>
      <c r="W185" s="3"/>
      <c r="X185" s="3"/>
      <c r="Y185" s="3"/>
    </row>
    <row r="186" ht="15.75" customHeight="1">
      <c r="A186" s="3"/>
      <c r="B186" s="62"/>
      <c r="C186" s="12"/>
      <c r="D186" s="12"/>
      <c r="E186" s="12"/>
      <c r="F186" s="12"/>
      <c r="G186" s="12"/>
      <c r="H186" s="3"/>
      <c r="I186" s="3"/>
      <c r="J186" s="3"/>
      <c r="K186" s="3"/>
      <c r="L186" s="3"/>
      <c r="M186" s="3"/>
      <c r="N186" s="62"/>
      <c r="O186" s="3"/>
      <c r="P186" s="3"/>
      <c r="Q186" s="3"/>
      <c r="R186" s="3"/>
      <c r="S186" s="3"/>
      <c r="T186" s="3"/>
      <c r="U186" s="3"/>
      <c r="V186" s="3"/>
      <c r="W186" s="3"/>
      <c r="X186" s="3"/>
      <c r="Y186" s="3"/>
    </row>
    <row r="187" ht="15.75" customHeight="1">
      <c r="A187" s="3"/>
      <c r="B187" s="62"/>
      <c r="C187" s="12"/>
      <c r="D187" s="12"/>
      <c r="E187" s="12"/>
      <c r="F187" s="12"/>
      <c r="G187" s="12"/>
      <c r="H187" s="3"/>
      <c r="I187" s="3"/>
      <c r="J187" s="3"/>
      <c r="K187" s="3"/>
      <c r="L187" s="3"/>
      <c r="M187" s="3"/>
      <c r="N187" s="62"/>
      <c r="O187" s="3"/>
      <c r="P187" s="3"/>
      <c r="Q187" s="3"/>
      <c r="R187" s="3"/>
      <c r="S187" s="3"/>
      <c r="T187" s="3"/>
      <c r="U187" s="3"/>
      <c r="V187" s="3"/>
      <c r="W187" s="3"/>
      <c r="X187" s="3"/>
      <c r="Y187" s="3"/>
    </row>
    <row r="188" ht="15.75" customHeight="1">
      <c r="A188" s="3"/>
      <c r="B188" s="62"/>
      <c r="C188" s="12"/>
      <c r="D188" s="12"/>
      <c r="E188" s="12"/>
      <c r="F188" s="12"/>
      <c r="G188" s="12"/>
      <c r="H188" s="3"/>
      <c r="I188" s="3"/>
      <c r="J188" s="3"/>
      <c r="K188" s="3"/>
      <c r="L188" s="3"/>
      <c r="M188" s="3"/>
      <c r="N188" s="62"/>
      <c r="O188" s="3"/>
      <c r="P188" s="3"/>
      <c r="Q188" s="3"/>
      <c r="R188" s="3"/>
      <c r="S188" s="3"/>
      <c r="T188" s="3"/>
      <c r="U188" s="3"/>
      <c r="V188" s="3"/>
      <c r="W188" s="3"/>
      <c r="X188" s="3"/>
      <c r="Y188" s="3"/>
    </row>
    <row r="189" ht="15.75" customHeight="1">
      <c r="A189" s="3"/>
      <c r="B189" s="62"/>
      <c r="C189" s="12"/>
      <c r="D189" s="12"/>
      <c r="E189" s="12"/>
      <c r="F189" s="12"/>
      <c r="G189" s="12"/>
      <c r="H189" s="3"/>
      <c r="I189" s="3"/>
      <c r="J189" s="3"/>
      <c r="K189" s="3"/>
      <c r="L189" s="3"/>
      <c r="M189" s="3"/>
      <c r="N189" s="62"/>
      <c r="O189" s="3"/>
      <c r="P189" s="3"/>
      <c r="Q189" s="3"/>
      <c r="R189" s="3"/>
      <c r="S189" s="3"/>
      <c r="T189" s="3"/>
      <c r="U189" s="3"/>
      <c r="V189" s="3"/>
      <c r="W189" s="3"/>
      <c r="X189" s="3"/>
      <c r="Y189" s="3"/>
    </row>
    <row r="190" ht="15.75" customHeight="1">
      <c r="A190" s="3"/>
      <c r="B190" s="62"/>
      <c r="C190" s="12"/>
      <c r="D190" s="12"/>
      <c r="E190" s="12"/>
      <c r="F190" s="12"/>
      <c r="G190" s="12"/>
      <c r="H190" s="3"/>
      <c r="I190" s="3"/>
      <c r="J190" s="3"/>
      <c r="K190" s="3"/>
      <c r="L190" s="3"/>
      <c r="M190" s="3"/>
      <c r="N190" s="62"/>
      <c r="O190" s="3"/>
      <c r="P190" s="3"/>
      <c r="Q190" s="3"/>
      <c r="R190" s="3"/>
      <c r="S190" s="3"/>
      <c r="T190" s="3"/>
      <c r="U190" s="3"/>
      <c r="V190" s="3"/>
      <c r="W190" s="3"/>
      <c r="X190" s="3"/>
      <c r="Y190" s="3"/>
    </row>
    <row r="191" ht="15.75" customHeight="1">
      <c r="A191" s="3"/>
      <c r="B191" s="62"/>
      <c r="C191" s="12"/>
      <c r="D191" s="12"/>
      <c r="E191" s="12"/>
      <c r="F191" s="12"/>
      <c r="G191" s="12"/>
      <c r="H191" s="3"/>
      <c r="I191" s="3"/>
      <c r="J191" s="3"/>
      <c r="K191" s="3"/>
      <c r="L191" s="3"/>
      <c r="M191" s="3"/>
      <c r="N191" s="62"/>
      <c r="O191" s="3"/>
      <c r="P191" s="3"/>
      <c r="Q191" s="3"/>
      <c r="R191" s="3"/>
      <c r="S191" s="3"/>
      <c r="T191" s="3"/>
      <c r="U191" s="3"/>
      <c r="V191" s="3"/>
      <c r="W191" s="3"/>
      <c r="X191" s="3"/>
      <c r="Y191" s="3"/>
    </row>
    <row r="192" ht="15.75" customHeight="1">
      <c r="A192" s="3"/>
      <c r="B192" s="62"/>
      <c r="C192" s="12"/>
      <c r="D192" s="12"/>
      <c r="E192" s="12"/>
      <c r="F192" s="12"/>
      <c r="G192" s="12"/>
      <c r="H192" s="3"/>
      <c r="I192" s="3"/>
      <c r="J192" s="3"/>
      <c r="K192" s="3"/>
      <c r="L192" s="3"/>
      <c r="M192" s="3"/>
      <c r="N192" s="62"/>
      <c r="O192" s="3"/>
      <c r="P192" s="3"/>
      <c r="Q192" s="3"/>
      <c r="R192" s="3"/>
      <c r="S192" s="3"/>
      <c r="T192" s="3"/>
      <c r="U192" s="3"/>
      <c r="V192" s="3"/>
      <c r="W192" s="3"/>
      <c r="X192" s="3"/>
      <c r="Y192" s="3"/>
    </row>
    <row r="193" ht="15.75" customHeight="1">
      <c r="A193" s="3"/>
      <c r="B193" s="62"/>
      <c r="C193" s="12"/>
      <c r="D193" s="12"/>
      <c r="E193" s="12"/>
      <c r="F193" s="12"/>
      <c r="G193" s="12"/>
      <c r="H193" s="3"/>
      <c r="I193" s="3"/>
      <c r="J193" s="3"/>
      <c r="K193" s="3"/>
      <c r="L193" s="3"/>
      <c r="M193" s="3"/>
      <c r="N193" s="62"/>
      <c r="O193" s="3"/>
      <c r="P193" s="3"/>
      <c r="Q193" s="3"/>
      <c r="R193" s="3"/>
      <c r="S193" s="3"/>
      <c r="T193" s="3"/>
      <c r="U193" s="3"/>
      <c r="V193" s="3"/>
      <c r="W193" s="3"/>
      <c r="X193" s="3"/>
      <c r="Y193" s="3"/>
    </row>
    <row r="194" ht="15.75" customHeight="1">
      <c r="A194" s="3"/>
      <c r="B194" s="62"/>
      <c r="C194" s="12"/>
      <c r="D194" s="12"/>
      <c r="E194" s="12"/>
      <c r="F194" s="12"/>
      <c r="G194" s="12"/>
      <c r="H194" s="3"/>
      <c r="I194" s="3"/>
      <c r="J194" s="3"/>
      <c r="K194" s="3"/>
      <c r="L194" s="3"/>
      <c r="M194" s="3"/>
      <c r="N194" s="62"/>
      <c r="O194" s="3"/>
      <c r="P194" s="3"/>
      <c r="Q194" s="3"/>
      <c r="R194" s="3"/>
      <c r="S194" s="3"/>
      <c r="T194" s="3"/>
      <c r="U194" s="3"/>
      <c r="V194" s="3"/>
      <c r="W194" s="3"/>
      <c r="X194" s="3"/>
      <c r="Y194" s="3"/>
    </row>
    <row r="195" ht="15.75" customHeight="1">
      <c r="A195" s="3"/>
      <c r="B195" s="62"/>
      <c r="C195" s="12"/>
      <c r="D195" s="12"/>
      <c r="E195" s="12"/>
      <c r="F195" s="12"/>
      <c r="G195" s="12"/>
      <c r="H195" s="3"/>
      <c r="I195" s="3"/>
      <c r="J195" s="3"/>
      <c r="K195" s="3"/>
      <c r="L195" s="3"/>
      <c r="M195" s="3"/>
      <c r="N195" s="62"/>
      <c r="O195" s="3"/>
      <c r="P195" s="3"/>
      <c r="Q195" s="3"/>
      <c r="R195" s="3"/>
      <c r="S195" s="3"/>
      <c r="T195" s="3"/>
      <c r="U195" s="3"/>
      <c r="V195" s="3"/>
      <c r="W195" s="3"/>
      <c r="X195" s="3"/>
      <c r="Y195" s="3"/>
    </row>
    <row r="196" ht="15.75" customHeight="1">
      <c r="A196" s="3"/>
      <c r="B196" s="62"/>
      <c r="C196" s="12"/>
      <c r="D196" s="12"/>
      <c r="E196" s="12"/>
      <c r="F196" s="12"/>
      <c r="G196" s="12"/>
      <c r="H196" s="3"/>
      <c r="I196" s="3"/>
      <c r="J196" s="3"/>
      <c r="K196" s="3"/>
      <c r="L196" s="3"/>
      <c r="M196" s="3"/>
      <c r="N196" s="62"/>
      <c r="O196" s="3"/>
      <c r="P196" s="3"/>
      <c r="Q196" s="3"/>
      <c r="R196" s="3"/>
      <c r="S196" s="3"/>
      <c r="T196" s="3"/>
      <c r="U196" s="3"/>
      <c r="V196" s="3"/>
      <c r="W196" s="3"/>
      <c r="X196" s="3"/>
      <c r="Y196" s="3"/>
    </row>
    <row r="197" ht="15.75" customHeight="1">
      <c r="A197" s="3"/>
      <c r="B197" s="62"/>
      <c r="C197" s="12"/>
      <c r="D197" s="12"/>
      <c r="E197" s="12"/>
      <c r="F197" s="12"/>
      <c r="G197" s="12"/>
      <c r="H197" s="3"/>
      <c r="I197" s="3"/>
      <c r="J197" s="3"/>
      <c r="K197" s="3"/>
      <c r="L197" s="3"/>
      <c r="M197" s="3"/>
      <c r="N197" s="62"/>
      <c r="O197" s="3"/>
      <c r="P197" s="3"/>
      <c r="Q197" s="3"/>
      <c r="R197" s="3"/>
      <c r="S197" s="3"/>
      <c r="T197" s="3"/>
      <c r="U197" s="3"/>
      <c r="V197" s="3"/>
      <c r="W197" s="3"/>
      <c r="X197" s="3"/>
      <c r="Y197" s="3"/>
    </row>
    <row r="198" ht="15.75" customHeight="1">
      <c r="A198" s="3"/>
      <c r="B198" s="62"/>
      <c r="C198" s="12"/>
      <c r="D198" s="12"/>
      <c r="E198" s="12"/>
      <c r="F198" s="12"/>
      <c r="G198" s="12"/>
      <c r="H198" s="3"/>
      <c r="I198" s="3"/>
      <c r="J198" s="3"/>
      <c r="K198" s="3"/>
      <c r="L198" s="3"/>
      <c r="M198" s="3"/>
      <c r="N198" s="62"/>
      <c r="O198" s="3"/>
      <c r="P198" s="3"/>
      <c r="Q198" s="3"/>
      <c r="R198" s="3"/>
      <c r="S198" s="3"/>
      <c r="T198" s="3"/>
      <c r="U198" s="3"/>
      <c r="V198" s="3"/>
      <c r="W198" s="3"/>
      <c r="X198" s="3"/>
      <c r="Y198" s="3"/>
    </row>
    <row r="199" ht="15.75" customHeight="1">
      <c r="A199" s="3"/>
      <c r="B199" s="62"/>
      <c r="C199" s="12"/>
      <c r="D199" s="12"/>
      <c r="E199" s="12"/>
      <c r="F199" s="12"/>
      <c r="G199" s="12"/>
      <c r="H199" s="3"/>
      <c r="I199" s="3"/>
      <c r="J199" s="3"/>
      <c r="K199" s="3"/>
      <c r="L199" s="3"/>
      <c r="M199" s="3"/>
      <c r="N199" s="62"/>
      <c r="O199" s="3"/>
      <c r="P199" s="3"/>
      <c r="Q199" s="3"/>
      <c r="R199" s="3"/>
      <c r="S199" s="3"/>
      <c r="T199" s="3"/>
      <c r="U199" s="3"/>
      <c r="V199" s="3"/>
      <c r="W199" s="3"/>
      <c r="X199" s="3"/>
      <c r="Y199" s="3"/>
    </row>
    <row r="200" ht="15.75" customHeight="1">
      <c r="A200" s="3"/>
      <c r="B200" s="62"/>
      <c r="C200" s="12"/>
      <c r="D200" s="12"/>
      <c r="E200" s="12"/>
      <c r="F200" s="12"/>
      <c r="G200" s="12"/>
      <c r="H200" s="3"/>
      <c r="I200" s="3"/>
      <c r="J200" s="3"/>
      <c r="K200" s="3"/>
      <c r="L200" s="3"/>
      <c r="M200" s="3"/>
      <c r="N200" s="62"/>
      <c r="O200" s="3"/>
      <c r="P200" s="3"/>
      <c r="Q200" s="3"/>
      <c r="R200" s="3"/>
      <c r="S200" s="3"/>
      <c r="T200" s="3"/>
      <c r="U200" s="3"/>
      <c r="V200" s="3"/>
      <c r="W200" s="3"/>
      <c r="X200" s="3"/>
      <c r="Y200" s="3"/>
    </row>
    <row r="201" ht="15.75" customHeight="1">
      <c r="A201" s="3"/>
      <c r="B201" s="62"/>
      <c r="C201" s="12"/>
      <c r="D201" s="12"/>
      <c r="E201" s="12"/>
      <c r="F201" s="12"/>
      <c r="G201" s="12"/>
      <c r="H201" s="3"/>
      <c r="I201" s="3"/>
      <c r="J201" s="3"/>
      <c r="K201" s="3"/>
      <c r="L201" s="3"/>
      <c r="M201" s="3"/>
      <c r="N201" s="62"/>
      <c r="O201" s="3"/>
      <c r="P201" s="3"/>
      <c r="Q201" s="3"/>
      <c r="R201" s="3"/>
      <c r="S201" s="3"/>
      <c r="T201" s="3"/>
      <c r="U201" s="3"/>
      <c r="V201" s="3"/>
      <c r="W201" s="3"/>
      <c r="X201" s="3"/>
      <c r="Y201" s="3"/>
    </row>
    <row r="202" ht="15.75" customHeight="1">
      <c r="A202" s="3"/>
      <c r="B202" s="62"/>
      <c r="C202" s="12"/>
      <c r="D202" s="12"/>
      <c r="E202" s="12"/>
      <c r="F202" s="12"/>
      <c r="G202" s="12"/>
      <c r="H202" s="3"/>
      <c r="I202" s="3"/>
      <c r="J202" s="3"/>
      <c r="K202" s="3"/>
      <c r="L202" s="3"/>
      <c r="M202" s="3"/>
      <c r="N202" s="62"/>
      <c r="O202" s="3"/>
      <c r="P202" s="3"/>
      <c r="Q202" s="3"/>
      <c r="R202" s="3"/>
      <c r="S202" s="3"/>
      <c r="T202" s="3"/>
      <c r="U202" s="3"/>
      <c r="V202" s="3"/>
      <c r="W202" s="3"/>
      <c r="X202" s="3"/>
      <c r="Y202" s="3"/>
    </row>
    <row r="203" ht="15.75" customHeight="1">
      <c r="A203" s="3"/>
      <c r="B203" s="62"/>
      <c r="C203" s="12"/>
      <c r="D203" s="12"/>
      <c r="E203" s="12"/>
      <c r="F203" s="12"/>
      <c r="G203" s="12"/>
      <c r="H203" s="3"/>
      <c r="I203" s="3"/>
      <c r="J203" s="3"/>
      <c r="K203" s="3"/>
      <c r="L203" s="3"/>
      <c r="M203" s="3"/>
      <c r="N203" s="62"/>
      <c r="O203" s="3"/>
      <c r="P203" s="3"/>
      <c r="Q203" s="3"/>
      <c r="R203" s="3"/>
      <c r="S203" s="3"/>
      <c r="T203" s="3"/>
      <c r="U203" s="3"/>
      <c r="V203" s="3"/>
      <c r="W203" s="3"/>
      <c r="X203" s="3"/>
      <c r="Y203" s="3"/>
    </row>
    <row r="204" ht="15.75" customHeight="1">
      <c r="A204" s="3"/>
      <c r="B204" s="62"/>
      <c r="C204" s="12"/>
      <c r="D204" s="12"/>
      <c r="E204" s="12"/>
      <c r="F204" s="12"/>
      <c r="G204" s="12"/>
      <c r="H204" s="3"/>
      <c r="I204" s="3"/>
      <c r="J204" s="3"/>
      <c r="K204" s="3"/>
      <c r="L204" s="3"/>
      <c r="M204" s="3"/>
      <c r="N204" s="62"/>
      <c r="O204" s="3"/>
      <c r="P204" s="3"/>
      <c r="Q204" s="3"/>
      <c r="R204" s="3"/>
      <c r="S204" s="3"/>
      <c r="T204" s="3"/>
      <c r="U204" s="3"/>
      <c r="V204" s="3"/>
      <c r="W204" s="3"/>
      <c r="X204" s="3"/>
      <c r="Y204" s="3"/>
    </row>
    <row r="205" ht="15.75" customHeight="1">
      <c r="A205" s="3"/>
      <c r="B205" s="62"/>
      <c r="C205" s="12"/>
      <c r="D205" s="12"/>
      <c r="E205" s="12"/>
      <c r="F205" s="12"/>
      <c r="G205" s="12"/>
      <c r="H205" s="3"/>
      <c r="I205" s="3"/>
      <c r="J205" s="3"/>
      <c r="K205" s="3"/>
      <c r="L205" s="3"/>
      <c r="M205" s="3"/>
      <c r="N205" s="62"/>
      <c r="O205" s="3"/>
      <c r="P205" s="3"/>
      <c r="Q205" s="3"/>
      <c r="R205" s="3"/>
      <c r="S205" s="3"/>
      <c r="T205" s="3"/>
      <c r="U205" s="3"/>
      <c r="V205" s="3"/>
      <c r="W205" s="3"/>
      <c r="X205" s="3"/>
      <c r="Y205" s="3"/>
    </row>
    <row r="206" ht="15.75" customHeight="1">
      <c r="A206" s="3"/>
      <c r="B206" s="62"/>
      <c r="C206" s="12"/>
      <c r="D206" s="12"/>
      <c r="E206" s="12"/>
      <c r="F206" s="12"/>
      <c r="G206" s="12"/>
      <c r="H206" s="3"/>
      <c r="I206" s="3"/>
      <c r="J206" s="3"/>
      <c r="K206" s="3"/>
      <c r="L206" s="3"/>
      <c r="M206" s="3"/>
      <c r="N206" s="62"/>
      <c r="O206" s="3"/>
      <c r="P206" s="3"/>
      <c r="Q206" s="3"/>
      <c r="R206" s="3"/>
      <c r="S206" s="3"/>
      <c r="T206" s="3"/>
      <c r="U206" s="3"/>
      <c r="V206" s="3"/>
      <c r="W206" s="3"/>
      <c r="X206" s="3"/>
      <c r="Y206" s="3"/>
    </row>
    <row r="207" ht="15.75" customHeight="1">
      <c r="A207" s="3"/>
      <c r="B207" s="62"/>
      <c r="C207" s="12"/>
      <c r="D207" s="12"/>
      <c r="E207" s="12"/>
      <c r="F207" s="12"/>
      <c r="G207" s="12"/>
      <c r="H207" s="3"/>
      <c r="I207" s="3"/>
      <c r="J207" s="3"/>
      <c r="K207" s="3"/>
      <c r="L207" s="3"/>
      <c r="M207" s="3"/>
      <c r="N207" s="62"/>
      <c r="O207" s="3"/>
      <c r="P207" s="3"/>
      <c r="Q207" s="3"/>
      <c r="R207" s="3"/>
      <c r="S207" s="3"/>
      <c r="T207" s="3"/>
      <c r="U207" s="3"/>
      <c r="V207" s="3"/>
      <c r="W207" s="3"/>
      <c r="X207" s="3"/>
      <c r="Y207" s="3"/>
    </row>
    <row r="208" ht="15.75" customHeight="1">
      <c r="A208" s="3"/>
      <c r="B208" s="62"/>
      <c r="C208" s="12"/>
      <c r="D208" s="12"/>
      <c r="E208" s="12"/>
      <c r="F208" s="12"/>
      <c r="G208" s="12"/>
      <c r="H208" s="3"/>
      <c r="I208" s="3"/>
      <c r="J208" s="3"/>
      <c r="K208" s="3"/>
      <c r="L208" s="3"/>
      <c r="M208" s="3"/>
      <c r="N208" s="62"/>
      <c r="O208" s="3"/>
      <c r="P208" s="3"/>
      <c r="Q208" s="3"/>
      <c r="R208" s="3"/>
      <c r="S208" s="3"/>
      <c r="T208" s="3"/>
      <c r="U208" s="3"/>
      <c r="V208" s="3"/>
      <c r="W208" s="3"/>
      <c r="X208" s="3"/>
      <c r="Y208" s="3"/>
    </row>
    <row r="209" ht="15.75" customHeight="1">
      <c r="A209" s="3"/>
      <c r="B209" s="62"/>
      <c r="C209" s="12"/>
      <c r="D209" s="12"/>
      <c r="E209" s="12"/>
      <c r="F209" s="12"/>
      <c r="G209" s="12"/>
      <c r="H209" s="3"/>
      <c r="I209" s="3"/>
      <c r="J209" s="3"/>
      <c r="K209" s="3"/>
      <c r="L209" s="3"/>
      <c r="M209" s="3"/>
      <c r="N209" s="62"/>
      <c r="O209" s="3"/>
      <c r="P209" s="3"/>
      <c r="Q209" s="3"/>
      <c r="R209" s="3"/>
      <c r="S209" s="3"/>
      <c r="T209" s="3"/>
      <c r="U209" s="3"/>
      <c r="V209" s="3"/>
      <c r="W209" s="3"/>
      <c r="X209" s="3"/>
      <c r="Y209" s="3"/>
    </row>
    <row r="210" ht="15.75" customHeight="1">
      <c r="A210" s="3"/>
      <c r="B210" s="62"/>
      <c r="C210" s="12"/>
      <c r="D210" s="12"/>
      <c r="E210" s="12"/>
      <c r="F210" s="12"/>
      <c r="G210" s="12"/>
      <c r="H210" s="3"/>
      <c r="I210" s="3"/>
      <c r="J210" s="3"/>
      <c r="K210" s="3"/>
      <c r="L210" s="3"/>
      <c r="M210" s="3"/>
      <c r="N210" s="62"/>
      <c r="O210" s="3"/>
      <c r="P210" s="3"/>
      <c r="Q210" s="3"/>
      <c r="R210" s="3"/>
      <c r="S210" s="3"/>
      <c r="T210" s="3"/>
      <c r="U210" s="3"/>
      <c r="V210" s="3"/>
      <c r="W210" s="3"/>
      <c r="X210" s="3"/>
      <c r="Y210" s="3"/>
    </row>
    <row r="211" ht="15.75" customHeight="1">
      <c r="A211" s="3"/>
      <c r="B211" s="62"/>
      <c r="C211" s="12"/>
      <c r="D211" s="12"/>
      <c r="E211" s="12"/>
      <c r="F211" s="12"/>
      <c r="G211" s="12"/>
      <c r="H211" s="3"/>
      <c r="I211" s="3"/>
      <c r="J211" s="3"/>
      <c r="K211" s="3"/>
      <c r="L211" s="3"/>
      <c r="M211" s="3"/>
      <c r="N211" s="62"/>
      <c r="O211" s="3"/>
      <c r="P211" s="3"/>
      <c r="Q211" s="3"/>
      <c r="R211" s="3"/>
      <c r="S211" s="3"/>
      <c r="T211" s="3"/>
      <c r="U211" s="3"/>
      <c r="V211" s="3"/>
      <c r="W211" s="3"/>
      <c r="X211" s="3"/>
      <c r="Y211" s="3"/>
    </row>
    <row r="212" ht="15.75" customHeight="1">
      <c r="A212" s="3"/>
      <c r="B212" s="62"/>
      <c r="C212" s="12"/>
      <c r="D212" s="12"/>
      <c r="E212" s="12"/>
      <c r="F212" s="12"/>
      <c r="G212" s="12"/>
      <c r="H212" s="3"/>
      <c r="I212" s="3"/>
      <c r="J212" s="3"/>
      <c r="K212" s="3"/>
      <c r="L212" s="3"/>
      <c r="M212" s="3"/>
      <c r="N212" s="62"/>
      <c r="O212" s="3"/>
      <c r="P212" s="3"/>
      <c r="Q212" s="3"/>
      <c r="R212" s="3"/>
      <c r="S212" s="3"/>
      <c r="T212" s="3"/>
      <c r="U212" s="3"/>
      <c r="V212" s="3"/>
      <c r="W212" s="3"/>
      <c r="X212" s="3"/>
      <c r="Y212" s="3"/>
    </row>
    <row r="213" ht="15.75" customHeight="1">
      <c r="A213" s="3"/>
      <c r="B213" s="62"/>
      <c r="C213" s="12"/>
      <c r="D213" s="12"/>
      <c r="E213" s="12"/>
      <c r="F213" s="12"/>
      <c r="G213" s="12"/>
      <c r="H213" s="3"/>
      <c r="I213" s="3"/>
      <c r="J213" s="3"/>
      <c r="K213" s="3"/>
      <c r="L213" s="3"/>
      <c r="M213" s="3"/>
      <c r="N213" s="62"/>
      <c r="O213" s="3"/>
      <c r="P213" s="3"/>
      <c r="Q213" s="3"/>
      <c r="R213" s="3"/>
      <c r="S213" s="3"/>
      <c r="T213" s="3"/>
      <c r="U213" s="3"/>
      <c r="V213" s="3"/>
      <c r="W213" s="3"/>
      <c r="X213" s="3"/>
      <c r="Y213" s="3"/>
    </row>
    <row r="214" ht="15.75" customHeight="1">
      <c r="A214" s="3"/>
      <c r="B214" s="62"/>
      <c r="C214" s="12"/>
      <c r="D214" s="12"/>
      <c r="E214" s="12"/>
      <c r="F214" s="12"/>
      <c r="G214" s="12"/>
      <c r="H214" s="3"/>
      <c r="I214" s="3"/>
      <c r="J214" s="3"/>
      <c r="K214" s="3"/>
      <c r="L214" s="3"/>
      <c r="M214" s="3"/>
      <c r="N214" s="62"/>
      <c r="O214" s="3"/>
      <c r="P214" s="3"/>
      <c r="Q214" s="3"/>
      <c r="R214" s="3"/>
      <c r="S214" s="3"/>
      <c r="T214" s="3"/>
      <c r="U214" s="3"/>
      <c r="V214" s="3"/>
      <c r="W214" s="3"/>
      <c r="X214" s="3"/>
      <c r="Y214" s="3"/>
    </row>
    <row r="215" ht="15.75" customHeight="1">
      <c r="A215" s="3"/>
      <c r="B215" s="62"/>
      <c r="C215" s="12"/>
      <c r="D215" s="12"/>
      <c r="E215" s="12"/>
      <c r="F215" s="12"/>
      <c r="G215" s="12"/>
      <c r="H215" s="3"/>
      <c r="I215" s="3"/>
      <c r="J215" s="3"/>
      <c r="K215" s="3"/>
      <c r="L215" s="3"/>
      <c r="M215" s="3"/>
      <c r="N215" s="62"/>
      <c r="O215" s="3"/>
      <c r="P215" s="3"/>
      <c r="Q215" s="3"/>
      <c r="R215" s="3"/>
      <c r="S215" s="3"/>
      <c r="T215" s="3"/>
      <c r="U215" s="3"/>
      <c r="V215" s="3"/>
      <c r="W215" s="3"/>
      <c r="X215" s="3"/>
      <c r="Y215" s="3"/>
    </row>
    <row r="216" ht="15.75" customHeight="1">
      <c r="A216" s="3"/>
      <c r="B216" s="62"/>
      <c r="C216" s="12"/>
      <c r="D216" s="12"/>
      <c r="E216" s="12"/>
      <c r="F216" s="12"/>
      <c r="G216" s="12"/>
      <c r="H216" s="3"/>
      <c r="I216" s="3"/>
      <c r="J216" s="3"/>
      <c r="K216" s="3"/>
      <c r="L216" s="3"/>
      <c r="M216" s="3"/>
      <c r="N216" s="62"/>
      <c r="O216" s="3"/>
      <c r="P216" s="3"/>
      <c r="Q216" s="3"/>
      <c r="R216" s="3"/>
      <c r="S216" s="3"/>
      <c r="T216" s="3"/>
      <c r="U216" s="3"/>
      <c r="V216" s="3"/>
      <c r="W216" s="3"/>
      <c r="X216" s="3"/>
      <c r="Y216" s="3"/>
    </row>
    <row r="217" ht="15.75" customHeight="1">
      <c r="A217" s="3"/>
      <c r="B217" s="62"/>
      <c r="C217" s="12"/>
      <c r="D217" s="12"/>
      <c r="E217" s="12"/>
      <c r="F217" s="12"/>
      <c r="G217" s="12"/>
      <c r="H217" s="3"/>
      <c r="I217" s="3"/>
      <c r="J217" s="3"/>
      <c r="K217" s="3"/>
      <c r="L217" s="3"/>
      <c r="M217" s="3"/>
      <c r="N217" s="62"/>
      <c r="O217" s="3"/>
      <c r="P217" s="3"/>
      <c r="Q217" s="3"/>
      <c r="R217" s="3"/>
      <c r="S217" s="3"/>
      <c r="T217" s="3"/>
      <c r="U217" s="3"/>
      <c r="V217" s="3"/>
      <c r="W217" s="3"/>
      <c r="X217" s="3"/>
      <c r="Y217" s="3"/>
    </row>
    <row r="218" ht="15.75" customHeight="1">
      <c r="A218" s="3"/>
      <c r="B218" s="62"/>
      <c r="C218" s="12"/>
      <c r="D218" s="12"/>
      <c r="E218" s="12"/>
      <c r="F218" s="12"/>
      <c r="G218" s="12"/>
      <c r="H218" s="3"/>
      <c r="I218" s="3"/>
      <c r="J218" s="3"/>
      <c r="K218" s="3"/>
      <c r="L218" s="3"/>
      <c r="M218" s="3"/>
      <c r="N218" s="62"/>
      <c r="O218" s="3"/>
      <c r="P218" s="3"/>
      <c r="Q218" s="3"/>
      <c r="R218" s="3"/>
      <c r="S218" s="3"/>
      <c r="T218" s="3"/>
      <c r="U218" s="3"/>
      <c r="V218" s="3"/>
      <c r="W218" s="3"/>
      <c r="X218" s="3"/>
      <c r="Y218" s="3"/>
    </row>
    <row r="219" ht="15.75" customHeight="1">
      <c r="A219" s="3"/>
      <c r="B219" s="62"/>
      <c r="C219" s="12"/>
      <c r="D219" s="12"/>
      <c r="E219" s="12"/>
      <c r="F219" s="12"/>
      <c r="G219" s="12"/>
      <c r="H219" s="3"/>
      <c r="I219" s="3"/>
      <c r="J219" s="3"/>
      <c r="K219" s="3"/>
      <c r="L219" s="3"/>
      <c r="M219" s="3"/>
      <c r="N219" s="62"/>
      <c r="O219" s="3"/>
      <c r="P219" s="3"/>
      <c r="Q219" s="3"/>
      <c r="R219" s="3"/>
      <c r="S219" s="3"/>
      <c r="T219" s="3"/>
      <c r="U219" s="3"/>
      <c r="V219" s="3"/>
      <c r="W219" s="3"/>
      <c r="X219" s="3"/>
      <c r="Y219" s="3"/>
    </row>
    <row r="220" ht="15.75" customHeight="1">
      <c r="A220" s="3"/>
      <c r="B220" s="62"/>
      <c r="C220" s="12"/>
      <c r="D220" s="12"/>
      <c r="E220" s="12"/>
      <c r="F220" s="12"/>
      <c r="G220" s="12"/>
      <c r="H220" s="3"/>
      <c r="I220" s="3"/>
      <c r="J220" s="3"/>
      <c r="K220" s="3"/>
      <c r="L220" s="3"/>
      <c r="M220" s="3"/>
      <c r="N220" s="62"/>
      <c r="O220" s="3"/>
      <c r="P220" s="3"/>
      <c r="Q220" s="3"/>
      <c r="R220" s="3"/>
      <c r="S220" s="3"/>
      <c r="T220" s="3"/>
      <c r="U220" s="3"/>
      <c r="V220" s="3"/>
      <c r="W220" s="3"/>
      <c r="X220" s="3"/>
      <c r="Y220" s="3"/>
    </row>
    <row r="221" ht="15.75" customHeight="1">
      <c r="A221" s="3"/>
      <c r="B221" s="62"/>
      <c r="C221" s="12"/>
      <c r="D221" s="12"/>
      <c r="E221" s="12"/>
      <c r="F221" s="12"/>
      <c r="G221" s="12"/>
      <c r="H221" s="3"/>
      <c r="I221" s="3"/>
      <c r="J221" s="3"/>
      <c r="K221" s="3"/>
      <c r="L221" s="3"/>
      <c r="M221" s="3"/>
      <c r="N221" s="62"/>
      <c r="O221" s="3"/>
      <c r="P221" s="3"/>
      <c r="Q221" s="3"/>
      <c r="R221" s="3"/>
      <c r="S221" s="3"/>
      <c r="T221" s="3"/>
      <c r="U221" s="3"/>
      <c r="V221" s="3"/>
      <c r="W221" s="3"/>
      <c r="X221" s="3"/>
      <c r="Y221" s="3"/>
    </row>
    <row r="222" ht="15.75" customHeight="1">
      <c r="A222" s="3"/>
      <c r="B222" s="62"/>
      <c r="C222" s="12"/>
      <c r="D222" s="12"/>
      <c r="E222" s="12"/>
      <c r="F222" s="12"/>
      <c r="G222" s="12"/>
      <c r="H222" s="3"/>
      <c r="I222" s="3"/>
      <c r="J222" s="3"/>
      <c r="K222" s="3"/>
      <c r="L222" s="3"/>
      <c r="M222" s="3"/>
      <c r="N222" s="62"/>
      <c r="O222" s="3"/>
      <c r="P222" s="3"/>
      <c r="Q222" s="3"/>
      <c r="R222" s="3"/>
      <c r="S222" s="3"/>
      <c r="T222" s="3"/>
      <c r="U222" s="3"/>
      <c r="V222" s="3"/>
      <c r="W222" s="3"/>
      <c r="X222" s="3"/>
      <c r="Y222" s="3"/>
    </row>
    <row r="223" ht="15.75" customHeight="1">
      <c r="A223" s="3"/>
      <c r="B223" s="62"/>
      <c r="C223" s="12"/>
      <c r="D223" s="12"/>
      <c r="E223" s="12"/>
      <c r="F223" s="12"/>
      <c r="G223" s="12"/>
      <c r="H223" s="3"/>
      <c r="I223" s="3"/>
      <c r="J223" s="3"/>
      <c r="K223" s="3"/>
      <c r="L223" s="3"/>
      <c r="M223" s="3"/>
      <c r="N223" s="62"/>
      <c r="O223" s="3"/>
      <c r="P223" s="3"/>
      <c r="Q223" s="3"/>
      <c r="R223" s="3"/>
      <c r="S223" s="3"/>
      <c r="T223" s="3"/>
      <c r="U223" s="3"/>
      <c r="V223" s="3"/>
      <c r="W223" s="3"/>
      <c r="X223" s="3"/>
      <c r="Y223" s="3"/>
    </row>
    <row r="224" ht="15.75" customHeight="1">
      <c r="A224" s="3"/>
      <c r="B224" s="62"/>
      <c r="C224" s="12"/>
      <c r="D224" s="12"/>
      <c r="E224" s="12"/>
      <c r="F224" s="12"/>
      <c r="G224" s="12"/>
      <c r="H224" s="3"/>
      <c r="I224" s="3"/>
      <c r="J224" s="3"/>
      <c r="K224" s="3"/>
      <c r="L224" s="3"/>
      <c r="M224" s="3"/>
      <c r="N224" s="62"/>
      <c r="O224" s="3"/>
      <c r="P224" s="3"/>
      <c r="Q224" s="3"/>
      <c r="R224" s="3"/>
      <c r="S224" s="3"/>
      <c r="T224" s="3"/>
      <c r="U224" s="3"/>
      <c r="V224" s="3"/>
      <c r="W224" s="3"/>
      <c r="X224" s="3"/>
      <c r="Y224" s="3"/>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1">
    <mergeCell ref="A1:I1"/>
    <mergeCell ref="M1:X1"/>
    <mergeCell ref="A2:X2"/>
    <mergeCell ref="A3:X3"/>
    <mergeCell ref="A17:F17"/>
    <mergeCell ref="E18:F18"/>
    <mergeCell ref="G18:L18"/>
    <mergeCell ref="M20:P20"/>
    <mergeCell ref="Q20:R20"/>
    <mergeCell ref="A18:D18"/>
    <mergeCell ref="A19:F19"/>
    <mergeCell ref="G19:J19"/>
    <mergeCell ref="K19:L19"/>
    <mergeCell ref="M19:R19"/>
    <mergeCell ref="A20:F20"/>
    <mergeCell ref="G20:L20"/>
    <mergeCell ref="A22:J22"/>
    <mergeCell ref="B23:M23"/>
    <mergeCell ref="N23:O23"/>
    <mergeCell ref="P23:R23"/>
    <mergeCell ref="S23:X23"/>
    <mergeCell ref="D24:N24"/>
    <mergeCell ref="O24:R24"/>
    <mergeCell ref="S24:X24"/>
    <mergeCell ref="G21:L21"/>
    <mergeCell ref="M21:R21"/>
    <mergeCell ref="S21:X21"/>
    <mergeCell ref="K22:L22"/>
    <mergeCell ref="M22:R22"/>
    <mergeCell ref="S22:V22"/>
    <mergeCell ref="W22:X22"/>
  </mergeCells>
  <printOptions/>
  <pageMargins bottom="0.75" footer="0.0" header="0.0" left="0.59" right="0.17" top="0.75"/>
  <pageSetup paperSize="9" scale="75" orientation="landscape"/>
  <drawing r:id="rId1"/>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652</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2.355201150011E12</v>
      </c>
      <c r="C7" s="83" t="s">
        <v>653</v>
      </c>
      <c r="D7" s="84" t="s">
        <v>54</v>
      </c>
      <c r="E7" s="85"/>
      <c r="F7" s="85"/>
      <c r="G7" s="85"/>
      <c r="H7" s="85"/>
      <c r="I7" s="85"/>
      <c r="J7" s="85"/>
      <c r="K7" s="85"/>
      <c r="L7" s="85"/>
      <c r="M7" s="85"/>
      <c r="N7" s="85"/>
      <c r="O7" s="85"/>
      <c r="P7" s="86"/>
      <c r="Q7" s="85"/>
      <c r="R7" s="85"/>
      <c r="S7" s="85"/>
      <c r="T7" s="85"/>
      <c r="U7" s="85"/>
      <c r="V7" s="85"/>
      <c r="W7" s="85"/>
      <c r="X7" s="85"/>
      <c r="Y7" s="85"/>
      <c r="Z7" s="85"/>
      <c r="AA7" s="85"/>
      <c r="AB7" s="85"/>
      <c r="AC7" s="85"/>
      <c r="AD7" s="87"/>
      <c r="AE7" s="85"/>
      <c r="AF7" s="85"/>
      <c r="AG7" s="85"/>
      <c r="AH7" s="85"/>
      <c r="AI7" s="85"/>
      <c r="AJ7" s="88">
        <f t="shared" ref="AJ7:AJ59" si="3">COUNTIF(E7:AI7,"K")+2*COUNTIF(E7:AI7,"2K")+COUNTIF(E7:AI7,"TK")+COUNTIF(E7:AI7,"KT")+COUNTIF(E7:AI7,"PK")+COUNTIF(E7:AI7,"KP")+2*COUNTIF(E7:AI7,"K2")</f>
        <v>0</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2.355201150006E12</v>
      </c>
      <c r="C8" s="83" t="s">
        <v>654</v>
      </c>
      <c r="D8" s="84" t="s">
        <v>472</v>
      </c>
      <c r="E8" s="85"/>
      <c r="F8" s="85"/>
      <c r="G8" s="85"/>
      <c r="H8" s="85"/>
      <c r="I8" s="87" t="s">
        <v>47</v>
      </c>
      <c r="J8" s="87" t="s">
        <v>48</v>
      </c>
      <c r="K8" s="87"/>
      <c r="L8" s="85"/>
      <c r="M8" s="85"/>
      <c r="N8" s="87"/>
      <c r="O8" s="85"/>
      <c r="P8" s="103"/>
      <c r="Q8" s="85"/>
      <c r="R8" s="87" t="s">
        <v>49</v>
      </c>
      <c r="S8" s="85"/>
      <c r="T8" s="85"/>
      <c r="U8" s="87"/>
      <c r="V8" s="85"/>
      <c r="W8" s="85"/>
      <c r="X8" s="87"/>
      <c r="Y8" s="85"/>
      <c r="Z8" s="85"/>
      <c r="AA8" s="85"/>
      <c r="AB8" s="85"/>
      <c r="AC8" s="85"/>
      <c r="AD8" s="85"/>
      <c r="AE8" s="87"/>
      <c r="AF8" s="85"/>
      <c r="AG8" s="87"/>
      <c r="AH8" s="85"/>
      <c r="AI8" s="85"/>
      <c r="AJ8" s="88">
        <f t="shared" si="3"/>
        <v>1</v>
      </c>
      <c r="AK8" s="9">
        <f t="shared" si="4"/>
        <v>1</v>
      </c>
      <c r="AL8" s="9">
        <f t="shared" si="5"/>
        <v>1</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2.355201150002E12</v>
      </c>
      <c r="C9" s="83" t="s">
        <v>204</v>
      </c>
      <c r="D9" s="84" t="s">
        <v>56</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2.355201150013E12</v>
      </c>
      <c r="C10" s="161" t="s">
        <v>655</v>
      </c>
      <c r="D10" s="162" t="s">
        <v>329</v>
      </c>
      <c r="E10" s="87"/>
      <c r="F10" s="85"/>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2.355201150019E12</v>
      </c>
      <c r="C11" s="161" t="s">
        <v>656</v>
      </c>
      <c r="D11" s="162" t="s">
        <v>624</v>
      </c>
      <c r="E11" s="85"/>
      <c r="F11" s="85"/>
      <c r="G11" s="85"/>
      <c r="H11" s="85"/>
      <c r="I11" s="85"/>
      <c r="J11" s="85"/>
      <c r="K11" s="85"/>
      <c r="L11" s="85"/>
      <c r="M11" s="85"/>
      <c r="N11" s="85"/>
      <c r="O11" s="87"/>
      <c r="P11" s="103"/>
      <c r="Q11" s="85"/>
      <c r="R11" s="87" t="s">
        <v>47</v>
      </c>
      <c r="S11" s="85"/>
      <c r="T11" s="85"/>
      <c r="U11" s="85"/>
      <c r="V11" s="85"/>
      <c r="W11" s="85"/>
      <c r="X11" s="85"/>
      <c r="Y11" s="85"/>
      <c r="Z11" s="85"/>
      <c r="AA11" s="85"/>
      <c r="AB11" s="85"/>
      <c r="AC11" s="85"/>
      <c r="AD11" s="85"/>
      <c r="AE11" s="87"/>
      <c r="AF11" s="85"/>
      <c r="AG11" s="87"/>
      <c r="AH11" s="85"/>
      <c r="AI11" s="85"/>
      <c r="AJ11" s="88">
        <f t="shared" si="3"/>
        <v>1</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2.355201150009E12</v>
      </c>
      <c r="C12" s="83" t="s">
        <v>333</v>
      </c>
      <c r="D12" s="84" t="s">
        <v>624</v>
      </c>
      <c r="E12" s="85"/>
      <c r="F12" s="85"/>
      <c r="G12" s="85"/>
      <c r="H12" s="85"/>
      <c r="I12" s="85"/>
      <c r="J12" s="85"/>
      <c r="K12" s="85"/>
      <c r="L12" s="85"/>
      <c r="M12" s="85"/>
      <c r="N12" s="85"/>
      <c r="O12" s="85"/>
      <c r="P12" s="86"/>
      <c r="Q12" s="85"/>
      <c r="R12" s="87" t="s">
        <v>47</v>
      </c>
      <c r="S12" s="85"/>
      <c r="T12" s="85"/>
      <c r="U12" s="87"/>
      <c r="V12" s="85"/>
      <c r="W12" s="85"/>
      <c r="X12" s="85"/>
      <c r="Y12" s="85"/>
      <c r="Z12" s="87"/>
      <c r="AA12" s="87"/>
      <c r="AB12" s="85"/>
      <c r="AC12" s="85"/>
      <c r="AD12" s="85"/>
      <c r="AE12" s="85"/>
      <c r="AF12" s="85"/>
      <c r="AG12" s="87"/>
      <c r="AH12" s="85"/>
      <c r="AI12" s="85"/>
      <c r="AJ12" s="88">
        <f t="shared" si="3"/>
        <v>1</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2.355201150023E12</v>
      </c>
      <c r="C13" s="83" t="s">
        <v>657</v>
      </c>
      <c r="D13" s="84" t="s">
        <v>252</v>
      </c>
      <c r="E13" s="87" t="s">
        <v>47</v>
      </c>
      <c r="F13" s="85"/>
      <c r="G13" s="85"/>
      <c r="H13" s="87"/>
      <c r="I13" s="87" t="s">
        <v>47</v>
      </c>
      <c r="J13" s="85"/>
      <c r="K13" s="87" t="s">
        <v>48</v>
      </c>
      <c r="L13" s="85"/>
      <c r="M13" s="85"/>
      <c r="N13" s="85"/>
      <c r="O13" s="87" t="s">
        <v>49</v>
      </c>
      <c r="P13" s="103"/>
      <c r="Q13" s="85"/>
      <c r="R13" s="87" t="s">
        <v>47</v>
      </c>
      <c r="S13" s="87" t="s">
        <v>47</v>
      </c>
      <c r="T13" s="87"/>
      <c r="U13" s="87"/>
      <c r="V13" s="87" t="s">
        <v>47</v>
      </c>
      <c r="W13" s="85"/>
      <c r="X13" s="87"/>
      <c r="Y13" s="85"/>
      <c r="Z13" s="87"/>
      <c r="AA13" s="85"/>
      <c r="AB13" s="85"/>
      <c r="AC13" s="85"/>
      <c r="AD13" s="85"/>
      <c r="AE13" s="87"/>
      <c r="AF13" s="85"/>
      <c r="AG13" s="87"/>
      <c r="AH13" s="85"/>
      <c r="AI13" s="85"/>
      <c r="AJ13" s="88">
        <f t="shared" si="3"/>
        <v>5</v>
      </c>
      <c r="AK13" s="9">
        <f t="shared" si="4"/>
        <v>1</v>
      </c>
      <c r="AL13" s="9">
        <f t="shared" si="5"/>
        <v>1</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91">
        <v>8.0</v>
      </c>
      <c r="B14" s="140">
        <v>2.35520115001E12</v>
      </c>
      <c r="C14" s="93" t="s">
        <v>658</v>
      </c>
      <c r="D14" s="94" t="s">
        <v>170</v>
      </c>
      <c r="E14" s="95"/>
      <c r="F14" s="95"/>
      <c r="G14" s="95"/>
      <c r="H14" s="97"/>
      <c r="I14" s="97"/>
      <c r="J14" s="95"/>
      <c r="K14" s="95"/>
      <c r="L14" s="97"/>
      <c r="M14" s="97"/>
      <c r="N14" s="95"/>
      <c r="O14" s="97"/>
      <c r="P14" s="111"/>
      <c r="Q14" s="95"/>
      <c r="R14" s="95"/>
      <c r="S14" s="97"/>
      <c r="T14" s="97"/>
      <c r="U14" s="97"/>
      <c r="V14" s="95"/>
      <c r="W14" s="95"/>
      <c r="X14" s="95"/>
      <c r="Y14" s="95"/>
      <c r="Z14" s="95"/>
      <c r="AA14" s="95"/>
      <c r="AB14" s="95"/>
      <c r="AC14" s="95"/>
      <c r="AD14" s="95"/>
      <c r="AE14" s="95"/>
      <c r="AF14" s="95"/>
      <c r="AG14" s="97"/>
      <c r="AH14" s="95"/>
      <c r="AI14" s="95"/>
      <c r="AJ14" s="98">
        <f t="shared" si="3"/>
        <v>0</v>
      </c>
      <c r="AK14" s="98">
        <f t="shared" si="4"/>
        <v>0</v>
      </c>
      <c r="AL14" s="98">
        <f t="shared" si="5"/>
        <v>0</v>
      </c>
      <c r="AM14" s="99"/>
      <c r="AN14" s="99"/>
      <c r="AO14" s="100"/>
      <c r="AP14" s="101"/>
      <c r="AQ14" s="101"/>
      <c r="AR14" s="101"/>
      <c r="AS14" s="101"/>
      <c r="AT14" s="101"/>
      <c r="AU14" s="101"/>
      <c r="AV14" s="101"/>
      <c r="AW14" s="101"/>
      <c r="AX14" s="101"/>
      <c r="AY14" s="101"/>
      <c r="AZ14" s="101"/>
      <c r="BA14" s="101"/>
      <c r="BB14" s="101"/>
      <c r="BC14" s="101"/>
      <c r="BD14" s="101"/>
      <c r="BE14" s="101"/>
      <c r="BF14" s="101"/>
    </row>
    <row r="15" ht="21.0" customHeight="1">
      <c r="A15" s="81">
        <v>9.0</v>
      </c>
      <c r="B15" s="102">
        <v>2.355201150016E12</v>
      </c>
      <c r="C15" s="83" t="s">
        <v>659</v>
      </c>
      <c r="D15" s="84" t="s">
        <v>170</v>
      </c>
      <c r="E15" s="85"/>
      <c r="F15" s="85"/>
      <c r="G15" s="85"/>
      <c r="H15" s="85"/>
      <c r="I15" s="85"/>
      <c r="J15" s="85"/>
      <c r="K15" s="85"/>
      <c r="L15" s="87" t="s">
        <v>47</v>
      </c>
      <c r="M15" s="85"/>
      <c r="N15" s="85"/>
      <c r="O15" s="87" t="s">
        <v>48</v>
      </c>
      <c r="P15" s="86"/>
      <c r="Q15" s="85"/>
      <c r="R15" s="85"/>
      <c r="S15" s="85"/>
      <c r="T15" s="85"/>
      <c r="U15" s="87"/>
      <c r="V15" s="85"/>
      <c r="W15" s="85"/>
      <c r="X15" s="85"/>
      <c r="Y15" s="85"/>
      <c r="Z15" s="85"/>
      <c r="AA15" s="85"/>
      <c r="AB15" s="87"/>
      <c r="AC15" s="85"/>
      <c r="AD15" s="87"/>
      <c r="AE15" s="87"/>
      <c r="AF15" s="85"/>
      <c r="AG15" s="87"/>
      <c r="AH15" s="85"/>
      <c r="AI15" s="85"/>
      <c r="AJ15" s="88">
        <f t="shared" si="3"/>
        <v>1</v>
      </c>
      <c r="AK15" s="9">
        <f t="shared" si="4"/>
        <v>1</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2.355201150007E12</v>
      </c>
      <c r="C16" s="83" t="s">
        <v>660</v>
      </c>
      <c r="D16" s="84" t="s">
        <v>452</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2.355201150022E12</v>
      </c>
      <c r="C17" s="83" t="s">
        <v>357</v>
      </c>
      <c r="D17" s="84" t="s">
        <v>661</v>
      </c>
      <c r="E17" s="85"/>
      <c r="F17" s="85"/>
      <c r="G17" s="85"/>
      <c r="H17" s="85"/>
      <c r="I17" s="85"/>
      <c r="J17" s="85"/>
      <c r="K17" s="85"/>
      <c r="L17" s="85"/>
      <c r="M17" s="85"/>
      <c r="N17" s="85"/>
      <c r="O17" s="85"/>
      <c r="P17" s="103"/>
      <c r="Q17" s="85"/>
      <c r="R17" s="85"/>
      <c r="S17" s="85"/>
      <c r="T17" s="85"/>
      <c r="U17" s="85"/>
      <c r="V17" s="85"/>
      <c r="W17" s="85"/>
      <c r="X17" s="85"/>
      <c r="Y17" s="85"/>
      <c r="Z17" s="85"/>
      <c r="AA17" s="87"/>
      <c r="AB17" s="87"/>
      <c r="AC17" s="85"/>
      <c r="AD17" s="85"/>
      <c r="AE17" s="85"/>
      <c r="AF17" s="85"/>
      <c r="AG17" s="87"/>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2.355201150021E12</v>
      </c>
      <c r="C18" s="83" t="s">
        <v>148</v>
      </c>
      <c r="D18" s="84" t="s">
        <v>172</v>
      </c>
      <c r="E18" s="85"/>
      <c r="F18" s="85"/>
      <c r="G18" s="85"/>
      <c r="H18" s="85"/>
      <c r="I18" s="85"/>
      <c r="J18" s="85"/>
      <c r="K18" s="85"/>
      <c r="L18" s="85"/>
      <c r="M18" s="85"/>
      <c r="N18" s="85"/>
      <c r="O18" s="85"/>
      <c r="P18" s="86"/>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2.355201150005E12</v>
      </c>
      <c r="C19" s="83" t="s">
        <v>662</v>
      </c>
      <c r="D19" s="84" t="s">
        <v>172</v>
      </c>
      <c r="E19" s="85"/>
      <c r="F19" s="85"/>
      <c r="G19" s="85"/>
      <c r="H19" s="85"/>
      <c r="I19" s="85"/>
      <c r="J19" s="87"/>
      <c r="K19" s="85"/>
      <c r="L19" s="85"/>
      <c r="M19" s="85"/>
      <c r="N19" s="85"/>
      <c r="O19" s="85"/>
      <c r="P19" s="86"/>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2.355201150012E12</v>
      </c>
      <c r="C20" s="83" t="s">
        <v>663</v>
      </c>
      <c r="D20" s="84" t="s">
        <v>239</v>
      </c>
      <c r="E20" s="85"/>
      <c r="F20" s="85"/>
      <c r="G20" s="85"/>
      <c r="H20" s="85"/>
      <c r="I20" s="85"/>
      <c r="J20" s="85"/>
      <c r="K20" s="85"/>
      <c r="L20" s="85"/>
      <c r="M20" s="85"/>
      <c r="N20" s="85"/>
      <c r="O20" s="85"/>
      <c r="P20" s="86"/>
      <c r="Q20" s="85"/>
      <c r="R20" s="85"/>
      <c r="S20" s="85"/>
      <c r="T20" s="85"/>
      <c r="U20" s="85"/>
      <c r="V20" s="87"/>
      <c r="W20" s="85"/>
      <c r="X20" s="85"/>
      <c r="Y20" s="85"/>
      <c r="Z20" s="85"/>
      <c r="AA20" s="85"/>
      <c r="AB20" s="85"/>
      <c r="AC20" s="85"/>
      <c r="AD20" s="85"/>
      <c r="AE20" s="87"/>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2.355201150003E12</v>
      </c>
      <c r="C21" s="83" t="s">
        <v>523</v>
      </c>
      <c r="D21" s="84" t="s">
        <v>205</v>
      </c>
      <c r="E21" s="85"/>
      <c r="F21" s="85"/>
      <c r="G21" s="85"/>
      <c r="H21" s="85"/>
      <c r="I21" s="85"/>
      <c r="J21" s="87" t="s">
        <v>48</v>
      </c>
      <c r="K21" s="85"/>
      <c r="L21" s="85"/>
      <c r="M21" s="85"/>
      <c r="N21" s="85"/>
      <c r="O21" s="85"/>
      <c r="P21" s="103"/>
      <c r="Q21" s="85"/>
      <c r="R21" s="85"/>
      <c r="S21" s="85"/>
      <c r="T21" s="85"/>
      <c r="U21" s="85"/>
      <c r="V21" s="85"/>
      <c r="W21" s="85"/>
      <c r="X21" s="87"/>
      <c r="Y21" s="85"/>
      <c r="Z21" s="85"/>
      <c r="AA21" s="85"/>
      <c r="AB21" s="85"/>
      <c r="AC21" s="85"/>
      <c r="AD21" s="85"/>
      <c r="AE21" s="85"/>
      <c r="AF21" s="85"/>
      <c r="AG21" s="85"/>
      <c r="AH21" s="85"/>
      <c r="AI21" s="85"/>
      <c r="AJ21" s="88">
        <f t="shared" si="3"/>
        <v>0</v>
      </c>
      <c r="AK21" s="9">
        <f t="shared" si="4"/>
        <v>1</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2.355201150004E12</v>
      </c>
      <c r="C22" s="83" t="s">
        <v>664</v>
      </c>
      <c r="D22" s="84" t="s">
        <v>307</v>
      </c>
      <c r="E22" s="85"/>
      <c r="F22" s="85"/>
      <c r="G22" s="85"/>
      <c r="H22" s="87" t="s">
        <v>47</v>
      </c>
      <c r="I22" s="85"/>
      <c r="J22" s="85"/>
      <c r="K22" s="85"/>
      <c r="L22" s="85"/>
      <c r="M22" s="85"/>
      <c r="N22" s="85"/>
      <c r="O22" s="85"/>
      <c r="P22" s="86"/>
      <c r="Q22" s="85"/>
      <c r="R22" s="87"/>
      <c r="S22" s="85"/>
      <c r="T22" s="85"/>
      <c r="U22" s="85"/>
      <c r="V22" s="85"/>
      <c r="W22" s="87" t="s">
        <v>47</v>
      </c>
      <c r="X22" s="85"/>
      <c r="Y22" s="85"/>
      <c r="Z22" s="85"/>
      <c r="AA22" s="87"/>
      <c r="AB22" s="87"/>
      <c r="AC22" s="85"/>
      <c r="AD22" s="85"/>
      <c r="AE22" s="85"/>
      <c r="AF22" s="85"/>
      <c r="AG22" s="87"/>
      <c r="AH22" s="85"/>
      <c r="AI22" s="85"/>
      <c r="AJ22" s="88">
        <f t="shared" si="3"/>
        <v>2</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2.35520115002E12</v>
      </c>
      <c r="C23" s="83" t="s">
        <v>665</v>
      </c>
      <c r="D23" s="84" t="s">
        <v>270</v>
      </c>
      <c r="E23" s="85"/>
      <c r="F23" s="85"/>
      <c r="G23" s="85"/>
      <c r="H23" s="85"/>
      <c r="I23" s="85"/>
      <c r="J23" s="85"/>
      <c r="K23" s="85"/>
      <c r="L23" s="85"/>
      <c r="M23" s="85"/>
      <c r="N23" s="85"/>
      <c r="O23" s="85"/>
      <c r="P23" s="86"/>
      <c r="Q23" s="85"/>
      <c r="R23" s="87" t="s">
        <v>47</v>
      </c>
      <c r="S23" s="85"/>
      <c r="T23" s="85"/>
      <c r="U23" s="85"/>
      <c r="V23" s="85"/>
      <c r="W23" s="85"/>
      <c r="X23" s="85"/>
      <c r="Y23" s="85"/>
      <c r="Z23" s="85"/>
      <c r="AA23" s="85"/>
      <c r="AB23" s="85"/>
      <c r="AC23" s="85"/>
      <c r="AD23" s="85"/>
      <c r="AE23" s="85"/>
      <c r="AF23" s="85"/>
      <c r="AG23" s="85"/>
      <c r="AH23" s="85"/>
      <c r="AI23" s="85"/>
      <c r="AJ23" s="88">
        <f t="shared" si="3"/>
        <v>1</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2.355201150008E12</v>
      </c>
      <c r="C24" s="161" t="s">
        <v>666</v>
      </c>
      <c r="D24" s="162" t="s">
        <v>309</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7" t="s">
        <v>48</v>
      </c>
      <c r="AD24" s="85"/>
      <c r="AE24" s="85"/>
      <c r="AF24" s="85"/>
      <c r="AG24" s="85"/>
      <c r="AH24" s="85"/>
      <c r="AI24" s="85"/>
      <c r="AJ24" s="88">
        <f t="shared" si="3"/>
        <v>0</v>
      </c>
      <c r="AK24" s="9">
        <f t="shared" si="4"/>
        <v>1</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91">
        <v>19.0</v>
      </c>
      <c r="B25" s="140">
        <v>2.355201150015E12</v>
      </c>
      <c r="C25" s="93" t="s">
        <v>667</v>
      </c>
      <c r="D25" s="94" t="s">
        <v>580</v>
      </c>
      <c r="E25" s="97"/>
      <c r="F25" s="95"/>
      <c r="G25" s="95"/>
      <c r="H25" s="97"/>
      <c r="I25" s="97"/>
      <c r="J25" s="95"/>
      <c r="K25" s="95"/>
      <c r="L25" s="97"/>
      <c r="M25" s="97"/>
      <c r="N25" s="95"/>
      <c r="O25" s="97"/>
      <c r="P25" s="111"/>
      <c r="Q25" s="95"/>
      <c r="R25" s="95"/>
      <c r="S25" s="212"/>
      <c r="T25" s="97"/>
      <c r="U25" s="97"/>
      <c r="V25" s="95"/>
      <c r="W25" s="95"/>
      <c r="X25" s="95"/>
      <c r="Y25" s="97"/>
      <c r="Z25" s="95"/>
      <c r="AA25" s="95"/>
      <c r="AB25" s="95"/>
      <c r="AC25" s="95"/>
      <c r="AD25" s="95"/>
      <c r="AE25" s="95"/>
      <c r="AF25" s="95"/>
      <c r="AG25" s="95"/>
      <c r="AH25" s="95"/>
      <c r="AI25" s="95"/>
      <c r="AJ25" s="98">
        <f t="shared" si="3"/>
        <v>0</v>
      </c>
      <c r="AK25" s="98">
        <f t="shared" si="4"/>
        <v>0</v>
      </c>
      <c r="AL25" s="98">
        <f t="shared" si="5"/>
        <v>0</v>
      </c>
      <c r="AM25" s="99"/>
      <c r="AN25" s="99"/>
      <c r="AO25" s="100"/>
      <c r="AP25" s="101"/>
      <c r="AQ25" s="101"/>
      <c r="AR25" s="101"/>
      <c r="AS25" s="101"/>
      <c r="AT25" s="101"/>
      <c r="AU25" s="101"/>
      <c r="AV25" s="101"/>
      <c r="AW25" s="101"/>
      <c r="AX25" s="101"/>
      <c r="AY25" s="101"/>
      <c r="AZ25" s="101"/>
      <c r="BA25" s="101"/>
      <c r="BB25" s="101"/>
      <c r="BC25" s="101"/>
      <c r="BD25" s="101"/>
      <c r="BE25" s="101"/>
      <c r="BF25" s="101"/>
    </row>
    <row r="26" ht="21.0" customHeight="1">
      <c r="A26" s="81">
        <v>20.0</v>
      </c>
      <c r="B26" s="102">
        <v>2.355201150014E12</v>
      </c>
      <c r="C26" s="161" t="s">
        <v>158</v>
      </c>
      <c r="D26" s="162" t="s">
        <v>276</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2.355201150018E12</v>
      </c>
      <c r="C27" s="83" t="s">
        <v>668</v>
      </c>
      <c r="D27" s="84" t="s">
        <v>364</v>
      </c>
      <c r="E27" s="85"/>
      <c r="F27" s="85"/>
      <c r="G27" s="85"/>
      <c r="H27" s="85"/>
      <c r="I27" s="87"/>
      <c r="J27" s="85"/>
      <c r="K27" s="85"/>
      <c r="L27" s="85"/>
      <c r="M27" s="85"/>
      <c r="N27" s="85"/>
      <c r="O27" s="87" t="s">
        <v>48</v>
      </c>
      <c r="P27" s="103"/>
      <c r="Q27" s="85"/>
      <c r="R27" s="170" t="s">
        <v>48</v>
      </c>
      <c r="S27" s="108"/>
      <c r="T27" s="85"/>
      <c r="U27" s="85"/>
      <c r="V27" s="107"/>
      <c r="W27" s="107"/>
      <c r="X27" s="126"/>
      <c r="Y27" s="126" t="s">
        <v>47</v>
      </c>
      <c r="Z27" s="126" t="s">
        <v>48</v>
      </c>
      <c r="AA27" s="107"/>
      <c r="AB27" s="107"/>
      <c r="AC27" s="107"/>
      <c r="AD27" s="107"/>
      <c r="AE27" s="126"/>
      <c r="AF27" s="107"/>
      <c r="AG27" s="107"/>
      <c r="AH27" s="107"/>
      <c r="AI27" s="107"/>
      <c r="AJ27" s="88">
        <f t="shared" si="3"/>
        <v>1</v>
      </c>
      <c r="AK27" s="9">
        <f t="shared" si="4"/>
        <v>3</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71">
        <v>2.355201150001E12</v>
      </c>
      <c r="C28" s="175" t="s">
        <v>669</v>
      </c>
      <c r="D28" s="181" t="s">
        <v>98</v>
      </c>
      <c r="E28" s="85"/>
      <c r="F28" s="85"/>
      <c r="G28" s="85"/>
      <c r="H28" s="85"/>
      <c r="I28" s="85"/>
      <c r="J28" s="85"/>
      <c r="K28" s="85"/>
      <c r="L28" s="85"/>
      <c r="M28" s="85"/>
      <c r="N28" s="85"/>
      <c r="O28" s="85"/>
      <c r="P28" s="103"/>
      <c r="Q28" s="87"/>
      <c r="R28" s="85"/>
      <c r="S28" s="109"/>
      <c r="T28" s="109"/>
      <c r="U28" s="109"/>
      <c r="V28" s="109"/>
      <c r="W28" s="109"/>
      <c r="X28" s="110"/>
      <c r="Y28" s="109"/>
      <c r="Z28" s="110"/>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71">
        <v>2.355201150017E12</v>
      </c>
      <c r="C29" s="175" t="s">
        <v>670</v>
      </c>
      <c r="D29" s="181" t="s">
        <v>625</v>
      </c>
      <c r="E29" s="85"/>
      <c r="F29" s="85"/>
      <c r="G29" s="85"/>
      <c r="H29" s="87" t="s">
        <v>48</v>
      </c>
      <c r="I29" s="85"/>
      <c r="J29" s="85"/>
      <c r="K29" s="87" t="s">
        <v>48</v>
      </c>
      <c r="L29" s="87" t="s">
        <v>47</v>
      </c>
      <c r="M29" s="85"/>
      <c r="N29" s="85"/>
      <c r="O29" s="85"/>
      <c r="P29" s="103" t="s">
        <v>48</v>
      </c>
      <c r="Q29" s="87" t="s">
        <v>48</v>
      </c>
      <c r="R29" s="85"/>
      <c r="S29" s="85"/>
      <c r="T29" s="85"/>
      <c r="U29" s="87"/>
      <c r="V29" s="85"/>
      <c r="W29" s="85"/>
      <c r="X29" s="85"/>
      <c r="Y29" s="85"/>
      <c r="Z29" s="87" t="s">
        <v>48</v>
      </c>
      <c r="AA29" s="85"/>
      <c r="AB29" s="85"/>
      <c r="AC29" s="85"/>
      <c r="AD29" s="85"/>
      <c r="AE29" s="85"/>
      <c r="AF29" s="85"/>
      <c r="AG29" s="85"/>
      <c r="AH29" s="85"/>
      <c r="AI29" s="85"/>
      <c r="AJ29" s="88">
        <f t="shared" si="3"/>
        <v>1</v>
      </c>
      <c r="AK29" s="9">
        <f t="shared" si="4"/>
        <v>5</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71">
        <v>2.355201150024E12</v>
      </c>
      <c r="C30" s="175" t="s">
        <v>308</v>
      </c>
      <c r="D30" s="181" t="s">
        <v>270</v>
      </c>
      <c r="E30" s="85"/>
      <c r="F30" s="85"/>
      <c r="G30" s="87"/>
      <c r="H30" s="85"/>
      <c r="I30" s="87"/>
      <c r="J30" s="85"/>
      <c r="K30" s="85"/>
      <c r="L30" s="85"/>
      <c r="M30" s="85"/>
      <c r="N30" s="87"/>
      <c r="O30" s="85"/>
      <c r="P30" s="103"/>
      <c r="Q30" s="87"/>
      <c r="R30" s="85"/>
      <c r="S30" s="87"/>
      <c r="T30" s="85"/>
      <c r="U30" s="87"/>
      <c r="V30" s="87"/>
      <c r="W30" s="85"/>
      <c r="X30" s="87"/>
      <c r="Y30" s="87" t="s">
        <v>48</v>
      </c>
      <c r="Z30" s="85"/>
      <c r="AA30" s="85"/>
      <c r="AB30" s="87"/>
      <c r="AC30" s="87" t="s">
        <v>48</v>
      </c>
      <c r="AD30" s="85"/>
      <c r="AE30" s="87"/>
      <c r="AF30" s="85"/>
      <c r="AG30" s="85"/>
      <c r="AH30" s="85"/>
      <c r="AI30" s="85"/>
      <c r="AJ30" s="88">
        <f t="shared" si="3"/>
        <v>0</v>
      </c>
      <c r="AK30" s="9">
        <f t="shared" si="4"/>
        <v>2</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71">
        <v>2.35520205002E12</v>
      </c>
      <c r="C31" s="175" t="s">
        <v>671</v>
      </c>
      <c r="D31" s="181" t="s">
        <v>205</v>
      </c>
      <c r="E31" s="85"/>
      <c r="F31" s="85"/>
      <c r="G31" s="87"/>
      <c r="H31" s="85"/>
      <c r="I31" s="85"/>
      <c r="J31" s="85"/>
      <c r="K31" s="85"/>
      <c r="L31" s="87" t="s">
        <v>47</v>
      </c>
      <c r="M31" s="85"/>
      <c r="N31" s="85"/>
      <c r="O31" s="85"/>
      <c r="P31" s="103"/>
      <c r="Q31" s="85"/>
      <c r="R31" s="87" t="s">
        <v>47</v>
      </c>
      <c r="S31" s="85"/>
      <c r="T31" s="85"/>
      <c r="U31" s="85"/>
      <c r="V31" s="85"/>
      <c r="W31" s="85"/>
      <c r="X31" s="87"/>
      <c r="Y31" s="85"/>
      <c r="Z31" s="85"/>
      <c r="AA31" s="85"/>
      <c r="AB31" s="85"/>
      <c r="AC31" s="85"/>
      <c r="AD31" s="85"/>
      <c r="AE31" s="87"/>
      <c r="AF31" s="85"/>
      <c r="AG31" s="85"/>
      <c r="AH31" s="85"/>
      <c r="AI31" s="85"/>
      <c r="AJ31" s="88">
        <f t="shared" si="3"/>
        <v>2</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71">
        <v>2.355102160017E12</v>
      </c>
      <c r="C32" s="175" t="s">
        <v>465</v>
      </c>
      <c r="D32" s="181" t="s">
        <v>201</v>
      </c>
      <c r="E32" s="85"/>
      <c r="F32" s="85"/>
      <c r="G32" s="85"/>
      <c r="H32" s="87"/>
      <c r="I32" s="85"/>
      <c r="J32" s="85"/>
      <c r="K32" s="87" t="s">
        <v>48</v>
      </c>
      <c r="L32" s="85"/>
      <c r="M32" s="85"/>
      <c r="N32" s="85"/>
      <c r="O32" s="87" t="s">
        <v>49</v>
      </c>
      <c r="P32" s="86"/>
      <c r="Q32" s="85"/>
      <c r="R32" s="85"/>
      <c r="S32" s="87" t="s">
        <v>48</v>
      </c>
      <c r="T32" s="87"/>
      <c r="U32" s="87"/>
      <c r="V32" s="85"/>
      <c r="W32" s="87" t="s">
        <v>47</v>
      </c>
      <c r="X32" s="87"/>
      <c r="Y32" s="85"/>
      <c r="Z32" s="85"/>
      <c r="AA32" s="87"/>
      <c r="AB32" s="85"/>
      <c r="AC32" s="85"/>
      <c r="AD32" s="87"/>
      <c r="AE32" s="87"/>
      <c r="AF32" s="85"/>
      <c r="AG32" s="85"/>
      <c r="AH32" s="85"/>
      <c r="AI32" s="85"/>
      <c r="AJ32" s="88">
        <f t="shared" si="3"/>
        <v>1</v>
      </c>
      <c r="AK32" s="9">
        <f t="shared" si="4"/>
        <v>2</v>
      </c>
      <c r="AL32" s="9">
        <f t="shared" si="5"/>
        <v>1</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71">
        <v>2.355201150026E12</v>
      </c>
      <c r="C33" s="175" t="s">
        <v>148</v>
      </c>
      <c r="D33" s="181" t="s">
        <v>388</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71">
        <v>2.353401220004E12</v>
      </c>
      <c r="C34" s="175" t="s">
        <v>137</v>
      </c>
      <c r="D34" s="181" t="s">
        <v>172</v>
      </c>
      <c r="E34" s="85"/>
      <c r="F34" s="85"/>
      <c r="G34" s="85"/>
      <c r="H34" s="85"/>
      <c r="I34" s="85"/>
      <c r="J34" s="85"/>
      <c r="K34" s="85"/>
      <c r="L34" s="85"/>
      <c r="M34" s="85"/>
      <c r="N34" s="85"/>
      <c r="O34" s="85"/>
      <c r="P34" s="103"/>
      <c r="Q34" s="85"/>
      <c r="R34" s="85"/>
      <c r="S34" s="87" t="s">
        <v>49</v>
      </c>
      <c r="T34" s="85"/>
      <c r="U34" s="85"/>
      <c r="V34" s="85"/>
      <c r="W34" s="85"/>
      <c r="X34" s="87"/>
      <c r="Y34" s="85"/>
      <c r="Z34" s="85"/>
      <c r="AA34" s="85"/>
      <c r="AB34" s="85"/>
      <c r="AC34" s="85"/>
      <c r="AD34" s="85"/>
      <c r="AE34" s="85"/>
      <c r="AF34" s="85"/>
      <c r="AG34" s="85"/>
      <c r="AH34" s="85"/>
      <c r="AI34" s="85"/>
      <c r="AJ34" s="88">
        <f t="shared" si="3"/>
        <v>0</v>
      </c>
      <c r="AK34" s="9">
        <f t="shared" si="4"/>
        <v>0</v>
      </c>
      <c r="AL34" s="9">
        <f t="shared" si="5"/>
        <v>1</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213">
        <v>2.355201150078E12</v>
      </c>
      <c r="C35" s="175" t="s">
        <v>672</v>
      </c>
      <c r="D35" s="181" t="s">
        <v>288</v>
      </c>
      <c r="E35" s="87" t="s">
        <v>49</v>
      </c>
      <c r="F35" s="85"/>
      <c r="G35" s="87"/>
      <c r="H35" s="85"/>
      <c r="I35" s="85"/>
      <c r="J35" s="85"/>
      <c r="K35" s="87" t="s">
        <v>48</v>
      </c>
      <c r="L35" s="87"/>
      <c r="M35" s="85"/>
      <c r="N35" s="87"/>
      <c r="O35" s="87" t="s">
        <v>49</v>
      </c>
      <c r="P35" s="103" t="s">
        <v>47</v>
      </c>
      <c r="Q35" s="87" t="s">
        <v>49</v>
      </c>
      <c r="R35" s="87" t="s">
        <v>49</v>
      </c>
      <c r="S35" s="85"/>
      <c r="T35" s="87"/>
      <c r="U35" s="87"/>
      <c r="V35" s="87"/>
      <c r="W35" s="85"/>
      <c r="X35" s="87"/>
      <c r="Y35" s="87"/>
      <c r="Z35" s="85"/>
      <c r="AA35" s="85"/>
      <c r="AB35" s="85"/>
      <c r="AC35" s="87" t="s">
        <v>49</v>
      </c>
      <c r="AD35" s="87"/>
      <c r="AE35" s="87"/>
      <c r="AF35" s="85"/>
      <c r="AG35" s="85"/>
      <c r="AH35" s="85"/>
      <c r="AI35" s="85"/>
      <c r="AJ35" s="88">
        <f t="shared" si="3"/>
        <v>1</v>
      </c>
      <c r="AK35" s="9">
        <f t="shared" si="4"/>
        <v>1</v>
      </c>
      <c r="AL35" s="9">
        <f t="shared" si="5"/>
        <v>5</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77">
        <v>2.355201150079E12</v>
      </c>
      <c r="C36" s="178" t="s">
        <v>673</v>
      </c>
      <c r="D36" s="179" t="s">
        <v>345</v>
      </c>
      <c r="E36" s="87" t="s">
        <v>47</v>
      </c>
      <c r="F36" s="85"/>
      <c r="G36" s="85"/>
      <c r="H36" s="87" t="s">
        <v>47</v>
      </c>
      <c r="I36" s="87" t="s">
        <v>47</v>
      </c>
      <c r="J36" s="87" t="s">
        <v>48</v>
      </c>
      <c r="K36" s="87" t="s">
        <v>48</v>
      </c>
      <c r="L36" s="87" t="s">
        <v>47</v>
      </c>
      <c r="M36" s="85"/>
      <c r="N36" s="85"/>
      <c r="O36" s="85"/>
      <c r="P36" s="103" t="s">
        <v>48</v>
      </c>
      <c r="Q36" s="85"/>
      <c r="R36" s="85"/>
      <c r="S36" s="87"/>
      <c r="T36" s="85"/>
      <c r="U36" s="87"/>
      <c r="V36" s="85"/>
      <c r="W36" s="85"/>
      <c r="X36" s="87"/>
      <c r="Y36" s="85"/>
      <c r="Z36" s="87"/>
      <c r="AA36" s="87"/>
      <c r="AB36" s="85"/>
      <c r="AC36" s="85"/>
      <c r="AD36" s="87"/>
      <c r="AE36" s="87"/>
      <c r="AF36" s="85"/>
      <c r="AG36" s="87"/>
      <c r="AH36" s="85"/>
      <c r="AI36" s="85"/>
      <c r="AJ36" s="88">
        <f t="shared" si="3"/>
        <v>4</v>
      </c>
      <c r="AK36" s="9">
        <f t="shared" si="4"/>
        <v>3</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91">
        <v>31.0</v>
      </c>
      <c r="B37" s="214">
        <v>2.35520115008E12</v>
      </c>
      <c r="C37" s="215" t="s">
        <v>211</v>
      </c>
      <c r="D37" s="216" t="s">
        <v>605</v>
      </c>
      <c r="E37" s="97"/>
      <c r="F37" s="95"/>
      <c r="G37" s="97"/>
      <c r="H37" s="97"/>
      <c r="I37" s="97"/>
      <c r="J37" s="95"/>
      <c r="K37" s="95"/>
      <c r="L37" s="97"/>
      <c r="M37" s="97"/>
      <c r="N37" s="97"/>
      <c r="O37" s="97"/>
      <c r="P37" s="111"/>
      <c r="Q37" s="95"/>
      <c r="R37" s="97"/>
      <c r="S37" s="97"/>
      <c r="T37" s="97"/>
      <c r="U37" s="97"/>
      <c r="V37" s="95"/>
      <c r="W37" s="95"/>
      <c r="X37" s="95"/>
      <c r="Y37" s="97"/>
      <c r="Z37" s="97"/>
      <c r="AA37" s="95"/>
      <c r="AB37" s="97"/>
      <c r="AC37" s="95"/>
      <c r="AD37" s="95"/>
      <c r="AE37" s="95"/>
      <c r="AF37" s="95"/>
      <c r="AG37" s="95"/>
      <c r="AH37" s="95"/>
      <c r="AI37" s="95"/>
      <c r="AJ37" s="98">
        <f t="shared" si="3"/>
        <v>0</v>
      </c>
      <c r="AK37" s="98">
        <f t="shared" si="4"/>
        <v>0</v>
      </c>
      <c r="AL37" s="98">
        <f t="shared" si="5"/>
        <v>0</v>
      </c>
      <c r="AM37" s="100"/>
      <c r="AN37" s="100"/>
      <c r="AO37" s="100"/>
      <c r="AP37" s="101"/>
      <c r="AQ37" s="101"/>
      <c r="AR37" s="101"/>
      <c r="AS37" s="101"/>
      <c r="AT37" s="101"/>
      <c r="AU37" s="101"/>
      <c r="AV37" s="101"/>
      <c r="AW37" s="101"/>
      <c r="AX37" s="101"/>
      <c r="AY37" s="101"/>
      <c r="AZ37" s="101"/>
      <c r="BA37" s="101"/>
      <c r="BB37" s="101"/>
      <c r="BC37" s="101"/>
      <c r="BD37" s="101"/>
      <c r="BE37" s="101"/>
      <c r="BF37" s="101"/>
    </row>
    <row r="38" ht="21.0" customHeight="1">
      <c r="A38" s="81">
        <v>32.0</v>
      </c>
      <c r="B38" s="177">
        <v>2.355201150081E12</v>
      </c>
      <c r="C38" s="178" t="s">
        <v>674</v>
      </c>
      <c r="D38" s="179" t="s">
        <v>361</v>
      </c>
      <c r="E38" s="85"/>
      <c r="F38" s="85"/>
      <c r="G38" s="85"/>
      <c r="H38" s="85"/>
      <c r="I38" s="87" t="s">
        <v>47</v>
      </c>
      <c r="J38" s="87" t="s">
        <v>48</v>
      </c>
      <c r="K38" s="85"/>
      <c r="L38" s="85"/>
      <c r="M38" s="87"/>
      <c r="N38" s="85"/>
      <c r="O38" s="87"/>
      <c r="P38" s="103" t="s">
        <v>48</v>
      </c>
      <c r="Q38" s="85"/>
      <c r="R38" s="87" t="s">
        <v>47</v>
      </c>
      <c r="S38" s="87"/>
      <c r="T38" s="85"/>
      <c r="U38" s="87"/>
      <c r="V38" s="85"/>
      <c r="W38" s="87" t="s">
        <v>47</v>
      </c>
      <c r="X38" s="87"/>
      <c r="Y38" s="85"/>
      <c r="Z38" s="87"/>
      <c r="AA38" s="87"/>
      <c r="AB38" s="85"/>
      <c r="AC38" s="85"/>
      <c r="AD38" s="85"/>
      <c r="AE38" s="87"/>
      <c r="AF38" s="85"/>
      <c r="AG38" s="87"/>
      <c r="AH38" s="85"/>
      <c r="AI38" s="85"/>
      <c r="AJ38" s="88">
        <f t="shared" si="3"/>
        <v>3</v>
      </c>
      <c r="AK38" s="9">
        <f t="shared" si="4"/>
        <v>2</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5"/>
      <c r="C39" s="156"/>
      <c r="D39" s="157"/>
      <c r="E39" s="85"/>
      <c r="F39" s="85"/>
      <c r="G39" s="85"/>
      <c r="H39" s="85"/>
      <c r="I39" s="85"/>
      <c r="J39" s="85"/>
      <c r="K39" s="85"/>
      <c r="L39" s="85"/>
      <c r="M39" s="85"/>
      <c r="N39" s="85"/>
      <c r="O39" s="85"/>
      <c r="P39" s="86"/>
      <c r="Q39" s="85"/>
      <c r="R39" s="85"/>
      <c r="S39" s="85"/>
      <c r="T39" s="85"/>
      <c r="U39" s="85"/>
      <c r="V39" s="85"/>
      <c r="W39" s="85"/>
      <c r="X39" s="85"/>
      <c r="Y39" s="85"/>
      <c r="Z39" s="85"/>
      <c r="AA39" s="85"/>
      <c r="AB39" s="85"/>
      <c r="AC39" s="85"/>
      <c r="AD39" s="85"/>
      <c r="AE39" s="85"/>
      <c r="AF39" s="85"/>
      <c r="AG39" s="85"/>
      <c r="AH39" s="85"/>
      <c r="AI39" s="85"/>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5"/>
      <c r="C40" s="156"/>
      <c r="D40" s="157"/>
      <c r="E40" s="85"/>
      <c r="F40" s="85"/>
      <c r="G40" s="85"/>
      <c r="H40" s="85"/>
      <c r="I40" s="85"/>
      <c r="J40" s="85"/>
      <c r="K40" s="85"/>
      <c r="L40" s="85"/>
      <c r="M40" s="85"/>
      <c r="N40" s="85"/>
      <c r="O40" s="85"/>
      <c r="P40" s="86"/>
      <c r="Q40" s="85"/>
      <c r="R40" s="85"/>
      <c r="S40" s="85"/>
      <c r="T40" s="85"/>
      <c r="U40" s="85"/>
      <c r="V40" s="85"/>
      <c r="W40" s="85"/>
      <c r="X40" s="85"/>
      <c r="Y40" s="85"/>
      <c r="Z40" s="85"/>
      <c r="AA40" s="85"/>
      <c r="AB40" s="85"/>
      <c r="AC40" s="85"/>
      <c r="AD40" s="85"/>
      <c r="AE40" s="85"/>
      <c r="AF40" s="85"/>
      <c r="AG40" s="85"/>
      <c r="AH40" s="85"/>
      <c r="AI40" s="85"/>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5"/>
      <c r="C41" s="156"/>
      <c r="D41" s="157"/>
      <c r="E41" s="85"/>
      <c r="F41" s="85"/>
      <c r="G41" s="85"/>
      <c r="H41" s="85"/>
      <c r="I41" s="85"/>
      <c r="J41" s="85"/>
      <c r="K41" s="85"/>
      <c r="L41" s="85"/>
      <c r="M41" s="85"/>
      <c r="N41" s="85"/>
      <c r="O41" s="85"/>
      <c r="P41" s="86"/>
      <c r="Q41" s="85"/>
      <c r="R41" s="85"/>
      <c r="S41" s="85"/>
      <c r="T41" s="85"/>
      <c r="U41" s="85"/>
      <c r="V41" s="85"/>
      <c r="W41" s="85"/>
      <c r="X41" s="85"/>
      <c r="Y41" s="85"/>
      <c r="Z41" s="85"/>
      <c r="AA41" s="85"/>
      <c r="AB41" s="85"/>
      <c r="AC41" s="85"/>
      <c r="AD41" s="85"/>
      <c r="AE41" s="85"/>
      <c r="AF41" s="85"/>
      <c r="AG41" s="85"/>
      <c r="AH41" s="85"/>
      <c r="AI41" s="85"/>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55"/>
      <c r="C42" s="156"/>
      <c r="D42" s="157"/>
      <c r="E42" s="87"/>
      <c r="F42" s="85"/>
      <c r="G42" s="87"/>
      <c r="H42" s="85"/>
      <c r="I42" s="85"/>
      <c r="J42" s="87"/>
      <c r="K42" s="87"/>
      <c r="L42" s="87"/>
      <c r="M42" s="85"/>
      <c r="N42" s="87"/>
      <c r="O42" s="85"/>
      <c r="P42" s="86"/>
      <c r="Q42" s="85"/>
      <c r="R42" s="87"/>
      <c r="S42" s="85"/>
      <c r="T42" s="85"/>
      <c r="U42" s="85"/>
      <c r="V42" s="87"/>
      <c r="W42" s="85"/>
      <c r="X42" s="87"/>
      <c r="Y42" s="85"/>
      <c r="Z42" s="85"/>
      <c r="AA42" s="85"/>
      <c r="AB42" s="87"/>
      <c r="AC42" s="87"/>
      <c r="AD42" s="85"/>
      <c r="AE42" s="85"/>
      <c r="AF42" s="85"/>
      <c r="AG42" s="87"/>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5"/>
      <c r="C43" s="156"/>
      <c r="D43" s="157"/>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55"/>
      <c r="C44" s="156"/>
      <c r="D44" s="157"/>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5"/>
      <c r="C45" s="156"/>
      <c r="D45" s="157"/>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5"/>
      <c r="C47" s="156"/>
      <c r="D47" s="157"/>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5"/>
      <c r="C48" s="156"/>
      <c r="D48" s="157"/>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5"/>
      <c r="C52" s="156"/>
      <c r="D52" s="157"/>
      <c r="E52" s="85"/>
      <c r="F52" s="85"/>
      <c r="G52" s="85"/>
      <c r="H52" s="85"/>
      <c r="I52" s="85"/>
      <c r="J52" s="85"/>
      <c r="K52" s="85"/>
      <c r="L52" s="85"/>
      <c r="M52" s="85"/>
      <c r="N52" s="85"/>
      <c r="O52" s="85"/>
      <c r="P52" s="86"/>
      <c r="Q52" s="85"/>
      <c r="R52" s="85"/>
      <c r="S52" s="85"/>
      <c r="T52" s="85"/>
      <c r="U52" s="85"/>
      <c r="V52" s="85"/>
      <c r="W52" s="85"/>
      <c r="X52" s="85"/>
      <c r="Y52" s="85"/>
      <c r="Z52" s="85"/>
      <c r="AA52" s="85"/>
      <c r="AB52" s="85"/>
      <c r="AC52" s="85"/>
      <c r="AD52" s="85"/>
      <c r="AE52" s="85"/>
      <c r="AF52" s="85"/>
      <c r="AG52" s="85"/>
      <c r="AH52" s="85"/>
      <c r="AI52" s="85"/>
      <c r="AJ52" s="88">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5"/>
      <c r="C53" s="156"/>
      <c r="D53" s="157"/>
      <c r="E53" s="85"/>
      <c r="F53" s="85"/>
      <c r="G53" s="85"/>
      <c r="H53" s="85"/>
      <c r="I53" s="85"/>
      <c r="J53" s="85"/>
      <c r="K53" s="85"/>
      <c r="L53" s="85"/>
      <c r="M53" s="85"/>
      <c r="N53" s="85"/>
      <c r="O53" s="85"/>
      <c r="P53" s="86"/>
      <c r="Q53" s="85"/>
      <c r="R53" s="85"/>
      <c r="S53" s="85"/>
      <c r="T53" s="85"/>
      <c r="U53" s="85"/>
      <c r="V53" s="85"/>
      <c r="W53" s="85"/>
      <c r="X53" s="85"/>
      <c r="Y53" s="85"/>
      <c r="Z53" s="85"/>
      <c r="AA53" s="85"/>
      <c r="AB53" s="85"/>
      <c r="AC53" s="85"/>
      <c r="AD53" s="85"/>
      <c r="AE53" s="85"/>
      <c r="AF53" s="85"/>
      <c r="AG53" s="85"/>
      <c r="AH53" s="85"/>
      <c r="AI53" s="85"/>
      <c r="AJ53" s="88">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5"/>
      <c r="C54" s="156"/>
      <c r="D54" s="157"/>
      <c r="E54" s="85"/>
      <c r="F54" s="85"/>
      <c r="G54" s="85"/>
      <c r="H54" s="85"/>
      <c r="I54" s="85"/>
      <c r="J54" s="85"/>
      <c r="K54" s="85"/>
      <c r="L54" s="85"/>
      <c r="M54" s="85"/>
      <c r="N54" s="85"/>
      <c r="O54" s="85"/>
      <c r="P54" s="86"/>
      <c r="Q54" s="85"/>
      <c r="R54" s="85"/>
      <c r="S54" s="85"/>
      <c r="T54" s="85"/>
      <c r="U54" s="85"/>
      <c r="V54" s="85"/>
      <c r="W54" s="85"/>
      <c r="X54" s="85"/>
      <c r="Y54" s="85"/>
      <c r="Z54" s="85"/>
      <c r="AA54" s="85"/>
      <c r="AB54" s="85"/>
      <c r="AC54" s="85"/>
      <c r="AD54" s="85"/>
      <c r="AE54" s="85"/>
      <c r="AF54" s="85"/>
      <c r="AG54" s="85"/>
      <c r="AH54" s="85"/>
      <c r="AI54" s="85"/>
      <c r="AJ54" s="88">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5"/>
      <c r="C55" s="156"/>
      <c r="D55" s="157"/>
      <c r="E55" s="85"/>
      <c r="F55" s="85"/>
      <c r="G55" s="85"/>
      <c r="H55" s="85"/>
      <c r="I55" s="85"/>
      <c r="J55" s="85"/>
      <c r="K55" s="85"/>
      <c r="L55" s="85"/>
      <c r="M55" s="85"/>
      <c r="N55" s="85"/>
      <c r="O55" s="85"/>
      <c r="P55" s="86"/>
      <c r="Q55" s="85"/>
      <c r="R55" s="85"/>
      <c r="S55" s="85"/>
      <c r="T55" s="85"/>
      <c r="U55" s="85"/>
      <c r="V55" s="85"/>
      <c r="W55" s="85"/>
      <c r="X55" s="85"/>
      <c r="Y55" s="85"/>
      <c r="Z55" s="85"/>
      <c r="AA55" s="85"/>
      <c r="AB55" s="85"/>
      <c r="AC55" s="85"/>
      <c r="AD55" s="85"/>
      <c r="AE55" s="85"/>
      <c r="AF55" s="85"/>
      <c r="AG55" s="85"/>
      <c r="AH55" s="85"/>
      <c r="AI55" s="85"/>
      <c r="AJ55" s="88">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5"/>
      <c r="C56" s="156"/>
      <c r="D56" s="157"/>
      <c r="E56" s="85"/>
      <c r="F56" s="85"/>
      <c r="G56" s="85"/>
      <c r="H56" s="85"/>
      <c r="I56" s="85"/>
      <c r="J56" s="85"/>
      <c r="K56" s="85"/>
      <c r="L56" s="85"/>
      <c r="M56" s="85"/>
      <c r="N56" s="85"/>
      <c r="O56" s="85"/>
      <c r="P56" s="86"/>
      <c r="Q56" s="85"/>
      <c r="R56" s="85"/>
      <c r="S56" s="85"/>
      <c r="T56" s="85"/>
      <c r="U56" s="85"/>
      <c r="V56" s="85"/>
      <c r="W56" s="85"/>
      <c r="X56" s="85"/>
      <c r="Y56" s="85"/>
      <c r="Z56" s="85"/>
      <c r="AA56" s="85"/>
      <c r="AB56" s="85"/>
      <c r="AC56" s="85"/>
      <c r="AD56" s="85"/>
      <c r="AE56" s="85"/>
      <c r="AF56" s="85"/>
      <c r="AG56" s="85"/>
      <c r="AH56" s="85"/>
      <c r="AI56" s="85"/>
      <c r="AJ56" s="88">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5"/>
      <c r="C57" s="156"/>
      <c r="D57" s="157"/>
      <c r="E57" s="85"/>
      <c r="F57" s="85"/>
      <c r="G57" s="85"/>
      <c r="H57" s="85"/>
      <c r="I57" s="85"/>
      <c r="J57" s="85"/>
      <c r="K57" s="85"/>
      <c r="L57" s="85"/>
      <c r="M57" s="85"/>
      <c r="N57" s="85"/>
      <c r="O57" s="85"/>
      <c r="P57" s="86"/>
      <c r="Q57" s="85"/>
      <c r="R57" s="85"/>
      <c r="S57" s="85"/>
      <c r="T57" s="85"/>
      <c r="U57" s="85"/>
      <c r="V57" s="85"/>
      <c r="W57" s="85"/>
      <c r="X57" s="85"/>
      <c r="Y57" s="85"/>
      <c r="Z57" s="85"/>
      <c r="AA57" s="85"/>
      <c r="AB57" s="85"/>
      <c r="AC57" s="85"/>
      <c r="AD57" s="85"/>
      <c r="AE57" s="85"/>
      <c r="AF57" s="85"/>
      <c r="AG57" s="85"/>
      <c r="AH57" s="85"/>
      <c r="AI57" s="85"/>
      <c r="AJ57" s="88">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5"/>
      <c r="C58" s="156"/>
      <c r="D58" s="157"/>
      <c r="E58" s="85"/>
      <c r="F58" s="85"/>
      <c r="G58" s="85"/>
      <c r="H58" s="85"/>
      <c r="I58" s="85"/>
      <c r="J58" s="85"/>
      <c r="K58" s="85"/>
      <c r="L58" s="85"/>
      <c r="M58" s="85"/>
      <c r="N58" s="85"/>
      <c r="O58" s="85"/>
      <c r="P58" s="86"/>
      <c r="Q58" s="85"/>
      <c r="R58" s="85"/>
      <c r="S58" s="85"/>
      <c r="T58" s="85"/>
      <c r="U58" s="85"/>
      <c r="V58" s="85"/>
      <c r="W58" s="85"/>
      <c r="X58" s="85"/>
      <c r="Y58" s="85"/>
      <c r="Z58" s="85"/>
      <c r="AA58" s="85"/>
      <c r="AB58" s="85"/>
      <c r="AC58" s="85"/>
      <c r="AD58" s="85"/>
      <c r="AE58" s="85"/>
      <c r="AF58" s="85"/>
      <c r="AG58" s="85"/>
      <c r="AH58" s="85"/>
      <c r="AI58" s="85"/>
      <c r="AJ58" s="88">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5"/>
      <c r="C59" s="156"/>
      <c r="D59" s="157"/>
      <c r="E59" s="85"/>
      <c r="F59" s="85"/>
      <c r="G59" s="85"/>
      <c r="H59" s="85"/>
      <c r="I59" s="85"/>
      <c r="J59" s="85"/>
      <c r="K59" s="85"/>
      <c r="L59" s="85"/>
      <c r="M59" s="85"/>
      <c r="N59" s="85"/>
      <c r="O59" s="85"/>
      <c r="P59" s="86"/>
      <c r="Q59" s="85"/>
      <c r="R59" s="85"/>
      <c r="S59" s="85"/>
      <c r="T59" s="85"/>
      <c r="U59" s="85"/>
      <c r="V59" s="85"/>
      <c r="W59" s="85"/>
      <c r="X59" s="85"/>
      <c r="Y59" s="85"/>
      <c r="Z59" s="85"/>
      <c r="AA59" s="85"/>
      <c r="AB59" s="85"/>
      <c r="AC59" s="85"/>
      <c r="AD59" s="85"/>
      <c r="AE59" s="85"/>
      <c r="AF59" s="85"/>
      <c r="AG59" s="85"/>
      <c r="AH59" s="85"/>
      <c r="AI59" s="85"/>
      <c r="AJ59" s="88">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17" t="s">
        <v>105</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25</v>
      </c>
      <c r="AK60" s="88">
        <f t="shared" si="6"/>
        <v>23</v>
      </c>
      <c r="AL60" s="88">
        <f t="shared" si="6"/>
        <v>9</v>
      </c>
      <c r="AM60" s="88" t="s">
        <v>106</v>
      </c>
      <c r="AN60" s="88" t="s">
        <v>107</v>
      </c>
      <c r="AO60" s="88" t="s">
        <v>108</v>
      </c>
      <c r="AP60" s="64"/>
      <c r="AQ60" s="64"/>
      <c r="AR60" s="76"/>
      <c r="AS60" s="76"/>
      <c r="AT60" s="76"/>
      <c r="AU60" s="76"/>
      <c r="AV60" s="76"/>
      <c r="AW60" s="76"/>
      <c r="AX60" s="76"/>
      <c r="AY60" s="76"/>
      <c r="AZ60" s="76"/>
      <c r="BA60" s="76"/>
      <c r="BB60" s="76"/>
      <c r="BC60" s="76"/>
      <c r="BD60" s="76"/>
      <c r="BE60" s="76"/>
      <c r="BF60" s="76"/>
    </row>
    <row r="61" ht="21.0" customHeight="1">
      <c r="A61" s="118" t="s">
        <v>109</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19"/>
      <c r="B62" s="119"/>
      <c r="C62" s="120"/>
      <c r="E62" s="65"/>
      <c r="F62" s="65"/>
      <c r="G62" s="65"/>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20"/>
      <c r="D63" s="65"/>
      <c r="E63" s="65"/>
      <c r="F63" s="65"/>
      <c r="G63" s="65"/>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20"/>
      <c r="D64" s="65"/>
      <c r="E64" s="65"/>
      <c r="F64" s="65"/>
      <c r="G64" s="65"/>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20"/>
      <c r="E65" s="65"/>
      <c r="F65" s="65"/>
      <c r="G65" s="65"/>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2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20"/>
      <c r="F67" s="65"/>
      <c r="G67" s="65"/>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20"/>
      <c r="E68" s="65"/>
      <c r="F68" s="65"/>
      <c r="G68" s="65"/>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59 H6 I6:I44 J6:J59 K6:L44 M6:N59 O6:P6 Q6:AI59">
    <cfRule type="expression" dxfId="0" priority="3">
      <formula>IF(E$6="CN",1,0)</formula>
    </cfRule>
  </conditionalFormatting>
  <conditionalFormatting sqref="E6:G59 H6 I6:N59 O6:P6 Q6:AI59">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675</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2.355102160007E12</v>
      </c>
      <c r="C7" s="161" t="s">
        <v>387</v>
      </c>
      <c r="D7" s="162" t="s">
        <v>51</v>
      </c>
      <c r="E7" s="85"/>
      <c r="F7" s="85"/>
      <c r="G7" s="85"/>
      <c r="H7" s="85"/>
      <c r="I7" s="85"/>
      <c r="J7" s="85"/>
      <c r="K7" s="85"/>
      <c r="L7" s="85"/>
      <c r="M7" s="85"/>
      <c r="N7" s="85"/>
      <c r="O7" s="87"/>
      <c r="P7" s="86"/>
      <c r="Q7" s="87" t="s">
        <v>48</v>
      </c>
      <c r="R7" s="85"/>
      <c r="S7" s="85"/>
      <c r="T7" s="85"/>
      <c r="U7" s="85"/>
      <c r="V7" s="85"/>
      <c r="W7" s="85"/>
      <c r="X7" s="85"/>
      <c r="Y7" s="85"/>
      <c r="Z7" s="85"/>
      <c r="AA7" s="85"/>
      <c r="AB7" s="85"/>
      <c r="AC7" s="87" t="s">
        <v>47</v>
      </c>
      <c r="AD7" s="87"/>
      <c r="AE7" s="85"/>
      <c r="AF7" s="85"/>
      <c r="AG7" s="85"/>
      <c r="AH7" s="85"/>
      <c r="AI7" s="85"/>
      <c r="AJ7" s="88">
        <f t="shared" ref="AJ7:AJ51" si="3">COUNTIF(E7:AI7,"K")+2*COUNTIF(E7:AI7,"2K")+COUNTIF(E7:AI7,"TK")+COUNTIF(E7:AI7,"KT")+COUNTIF(E7:AI7,"PK")+COUNTIF(E7:AI7,"KP")+2*COUNTIF(E7:AI7,"K2")</f>
        <v>1</v>
      </c>
      <c r="AK7" s="9">
        <f t="shared" ref="AK7:AK51" si="4">COUNTIF(F7:AJ7,"P")+2*COUNTIF(F7:AJ7,"2P")+COUNTIF(F7:AJ7,"TP")+COUNTIF(F7:AJ7,"PT")+COUNTIF(F7:AJ7,"PK")+COUNTIF(F7:AJ7,"KP")+2*COUNTIF(F7:AJ7,"P2")</f>
        <v>1</v>
      </c>
      <c r="AL7" s="9">
        <f t="shared" ref="AL7:AL5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2.355102160025E12</v>
      </c>
      <c r="C8" s="83" t="s">
        <v>644</v>
      </c>
      <c r="D8" s="84" t="s">
        <v>51</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2.355102160018E12</v>
      </c>
      <c r="C9" s="83" t="s">
        <v>308</v>
      </c>
      <c r="D9" s="84" t="s">
        <v>54</v>
      </c>
      <c r="E9" s="85"/>
      <c r="F9" s="87"/>
      <c r="G9" s="87"/>
      <c r="H9" s="87"/>
      <c r="I9" s="87"/>
      <c r="J9" s="85"/>
      <c r="K9" s="85"/>
      <c r="L9" s="87"/>
      <c r="M9" s="87"/>
      <c r="N9" s="87"/>
      <c r="O9" s="85"/>
      <c r="P9" s="103"/>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2.355102160074E12</v>
      </c>
      <c r="C10" s="83" t="s">
        <v>676</v>
      </c>
      <c r="D10" s="84" t="s">
        <v>54</v>
      </c>
      <c r="E10" s="85"/>
      <c r="F10" s="85"/>
      <c r="G10" s="85"/>
      <c r="H10" s="85"/>
      <c r="I10" s="87"/>
      <c r="J10" s="85"/>
      <c r="K10" s="87" t="s">
        <v>48</v>
      </c>
      <c r="L10" s="87" t="s">
        <v>48</v>
      </c>
      <c r="M10" s="85"/>
      <c r="N10" s="85"/>
      <c r="O10" s="87" t="s">
        <v>48</v>
      </c>
      <c r="P10" s="103" t="s">
        <v>48</v>
      </c>
      <c r="Q10" s="87" t="s">
        <v>48</v>
      </c>
      <c r="R10" s="85"/>
      <c r="S10" s="87" t="s">
        <v>367</v>
      </c>
      <c r="T10" s="85"/>
      <c r="U10" s="87"/>
      <c r="V10" s="87" t="s">
        <v>48</v>
      </c>
      <c r="W10" s="87" t="s">
        <v>48</v>
      </c>
      <c r="X10" s="85"/>
      <c r="Y10" s="85"/>
      <c r="Z10" s="87"/>
      <c r="AA10" s="85"/>
      <c r="AB10" s="87"/>
      <c r="AC10" s="87" t="s">
        <v>48</v>
      </c>
      <c r="AD10" s="85"/>
      <c r="AE10" s="87"/>
      <c r="AF10" s="87"/>
      <c r="AG10" s="85"/>
      <c r="AH10" s="85"/>
      <c r="AI10" s="85"/>
      <c r="AJ10" s="88">
        <f t="shared" si="3"/>
        <v>0</v>
      </c>
      <c r="AK10" s="9">
        <f t="shared" si="4"/>
        <v>9</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2.355102160012E12</v>
      </c>
      <c r="C11" s="83" t="s">
        <v>677</v>
      </c>
      <c r="D11" s="84" t="s">
        <v>404</v>
      </c>
      <c r="E11" s="85"/>
      <c r="F11" s="87"/>
      <c r="G11" s="85"/>
      <c r="H11" s="85"/>
      <c r="I11" s="87"/>
      <c r="J11" s="87" t="s">
        <v>48</v>
      </c>
      <c r="K11" s="85"/>
      <c r="L11" s="87" t="s">
        <v>47</v>
      </c>
      <c r="M11" s="85"/>
      <c r="N11" s="85"/>
      <c r="O11" s="87" t="s">
        <v>48</v>
      </c>
      <c r="P11" s="86"/>
      <c r="Q11" s="85"/>
      <c r="R11" s="85"/>
      <c r="S11" s="85"/>
      <c r="T11" s="85"/>
      <c r="U11" s="85"/>
      <c r="V11" s="87" t="s">
        <v>48</v>
      </c>
      <c r="W11" s="85"/>
      <c r="X11" s="85"/>
      <c r="Y11" s="85"/>
      <c r="Z11" s="85"/>
      <c r="AA11" s="85"/>
      <c r="AB11" s="85"/>
      <c r="AC11" s="87" t="s">
        <v>47</v>
      </c>
      <c r="AD11" s="87"/>
      <c r="AE11" s="85"/>
      <c r="AF11" s="85"/>
      <c r="AG11" s="85"/>
      <c r="AH11" s="85"/>
      <c r="AI11" s="85"/>
      <c r="AJ11" s="88">
        <f t="shared" si="3"/>
        <v>2</v>
      </c>
      <c r="AK11" s="9">
        <f t="shared" si="4"/>
        <v>3</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2.355102160031E12</v>
      </c>
      <c r="C12" s="83" t="s">
        <v>678</v>
      </c>
      <c r="D12" s="84" t="s">
        <v>163</v>
      </c>
      <c r="E12" s="85"/>
      <c r="F12" s="85"/>
      <c r="G12" s="85"/>
      <c r="H12" s="85"/>
      <c r="I12" s="85"/>
      <c r="J12" s="85"/>
      <c r="K12" s="85"/>
      <c r="L12" s="85"/>
      <c r="M12" s="85"/>
      <c r="N12" s="85"/>
      <c r="O12" s="87"/>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2.35510216001E12</v>
      </c>
      <c r="C13" s="83" t="s">
        <v>679</v>
      </c>
      <c r="D13" s="84" t="s">
        <v>163</v>
      </c>
      <c r="E13" s="87" t="s">
        <v>47</v>
      </c>
      <c r="F13" s="85"/>
      <c r="G13" s="85"/>
      <c r="H13" s="87"/>
      <c r="I13" s="87"/>
      <c r="J13" s="87" t="s">
        <v>48</v>
      </c>
      <c r="K13" s="87" t="s">
        <v>48</v>
      </c>
      <c r="L13" s="87" t="s">
        <v>47</v>
      </c>
      <c r="M13" s="85"/>
      <c r="N13" s="87"/>
      <c r="O13" s="87"/>
      <c r="P13" s="103" t="s">
        <v>48</v>
      </c>
      <c r="Q13" s="87" t="s">
        <v>48</v>
      </c>
      <c r="R13" s="85"/>
      <c r="S13" s="87" t="s">
        <v>367</v>
      </c>
      <c r="T13" s="85"/>
      <c r="U13" s="85"/>
      <c r="V13" s="87" t="s">
        <v>48</v>
      </c>
      <c r="W13" s="85"/>
      <c r="X13" s="87" t="s">
        <v>48</v>
      </c>
      <c r="Y13" s="85"/>
      <c r="Z13" s="87" t="s">
        <v>48</v>
      </c>
      <c r="AA13" s="85"/>
      <c r="AB13" s="85"/>
      <c r="AC13" s="87" t="s">
        <v>48</v>
      </c>
      <c r="AD13" s="85"/>
      <c r="AE13" s="87"/>
      <c r="AF13" s="85"/>
      <c r="AG13" s="87"/>
      <c r="AH13" s="85"/>
      <c r="AI13" s="85"/>
      <c r="AJ13" s="88">
        <f t="shared" si="3"/>
        <v>2</v>
      </c>
      <c r="AK13" s="9">
        <f t="shared" si="4"/>
        <v>9</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2.355102160033E12</v>
      </c>
      <c r="C14" s="83" t="s">
        <v>680</v>
      </c>
      <c r="D14" s="84" t="s">
        <v>624</v>
      </c>
      <c r="E14" s="87" t="s">
        <v>48</v>
      </c>
      <c r="F14" s="87"/>
      <c r="G14" s="87"/>
      <c r="H14" s="85"/>
      <c r="I14" s="87"/>
      <c r="J14" s="85"/>
      <c r="K14" s="85"/>
      <c r="L14" s="85"/>
      <c r="M14" s="85"/>
      <c r="N14" s="85"/>
      <c r="O14" s="87" t="s">
        <v>48</v>
      </c>
      <c r="P14" s="103" t="s">
        <v>48</v>
      </c>
      <c r="Q14" s="87" t="s">
        <v>48</v>
      </c>
      <c r="R14" s="85"/>
      <c r="S14" s="85"/>
      <c r="T14" s="87"/>
      <c r="U14" s="85"/>
      <c r="V14" s="85"/>
      <c r="W14" s="85"/>
      <c r="X14" s="85"/>
      <c r="Y14" s="85"/>
      <c r="Z14" s="87"/>
      <c r="AA14" s="85"/>
      <c r="AB14" s="85"/>
      <c r="AC14" s="85"/>
      <c r="AD14" s="87"/>
      <c r="AE14" s="87"/>
      <c r="AF14" s="87"/>
      <c r="AG14" s="87"/>
      <c r="AH14" s="85"/>
      <c r="AI14" s="85"/>
      <c r="AJ14" s="88">
        <f t="shared" si="3"/>
        <v>0</v>
      </c>
      <c r="AK14" s="9">
        <f t="shared" si="4"/>
        <v>3</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2.355102160015E12</v>
      </c>
      <c r="C15" s="83" t="s">
        <v>681</v>
      </c>
      <c r="D15" s="84" t="s">
        <v>252</v>
      </c>
      <c r="E15" s="85"/>
      <c r="F15" s="85"/>
      <c r="G15" s="87"/>
      <c r="H15" s="85"/>
      <c r="I15" s="85"/>
      <c r="J15" s="85"/>
      <c r="K15" s="85"/>
      <c r="L15" s="87" t="s">
        <v>47</v>
      </c>
      <c r="M15" s="85"/>
      <c r="N15" s="85"/>
      <c r="O15" s="85"/>
      <c r="P15" s="86"/>
      <c r="Q15" s="85"/>
      <c r="R15" s="85"/>
      <c r="S15" s="87" t="s">
        <v>367</v>
      </c>
      <c r="T15" s="85"/>
      <c r="U15" s="85"/>
      <c r="V15" s="87" t="s">
        <v>48</v>
      </c>
      <c r="W15" s="87" t="s">
        <v>48</v>
      </c>
      <c r="X15" s="85"/>
      <c r="Y15" s="85"/>
      <c r="Z15" s="85"/>
      <c r="AA15" s="85"/>
      <c r="AB15" s="87"/>
      <c r="AC15" s="85"/>
      <c r="AD15" s="85"/>
      <c r="AE15" s="87"/>
      <c r="AF15" s="85"/>
      <c r="AG15" s="85"/>
      <c r="AH15" s="85"/>
      <c r="AI15" s="85"/>
      <c r="AJ15" s="88">
        <f t="shared" si="3"/>
        <v>1</v>
      </c>
      <c r="AK15" s="9">
        <f t="shared" si="4"/>
        <v>3</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2.355102160003E12</v>
      </c>
      <c r="C16" s="83" t="s">
        <v>540</v>
      </c>
      <c r="D16" s="84" t="s">
        <v>170</v>
      </c>
      <c r="E16" s="85"/>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2.355102160021E12</v>
      </c>
      <c r="C17" s="83" t="s">
        <v>540</v>
      </c>
      <c r="D17" s="84" t="s">
        <v>170</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2.355102160013E12</v>
      </c>
      <c r="C18" s="104" t="s">
        <v>64</v>
      </c>
      <c r="D18" s="84" t="s">
        <v>170</v>
      </c>
      <c r="E18" s="85"/>
      <c r="F18" s="85"/>
      <c r="G18" s="85"/>
      <c r="H18" s="85"/>
      <c r="I18" s="87"/>
      <c r="J18" s="85"/>
      <c r="K18" s="87" t="s">
        <v>48</v>
      </c>
      <c r="L18" s="87" t="s">
        <v>47</v>
      </c>
      <c r="M18" s="85"/>
      <c r="N18" s="87"/>
      <c r="O18" s="87"/>
      <c r="P18" s="86"/>
      <c r="Q18" s="87" t="s">
        <v>47</v>
      </c>
      <c r="R18" s="85"/>
      <c r="S18" s="85"/>
      <c r="T18" s="85"/>
      <c r="U18" s="87"/>
      <c r="V18" s="87" t="s">
        <v>48</v>
      </c>
      <c r="W18" s="85"/>
      <c r="X18" s="85"/>
      <c r="Y18" s="85"/>
      <c r="Z18" s="87"/>
      <c r="AA18" s="87"/>
      <c r="AB18" s="85"/>
      <c r="AC18" s="87" t="s">
        <v>47</v>
      </c>
      <c r="AD18" s="85"/>
      <c r="AE18" s="85"/>
      <c r="AF18" s="87"/>
      <c r="AG18" s="87"/>
      <c r="AH18" s="85"/>
      <c r="AI18" s="85"/>
      <c r="AJ18" s="88">
        <f t="shared" si="3"/>
        <v>3</v>
      </c>
      <c r="AK18" s="9">
        <f t="shared" si="4"/>
        <v>2</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2.355102160029E12</v>
      </c>
      <c r="C19" s="83" t="s">
        <v>614</v>
      </c>
      <c r="D19" s="84" t="s">
        <v>201</v>
      </c>
      <c r="E19" s="85"/>
      <c r="F19" s="85"/>
      <c r="G19" s="85"/>
      <c r="H19" s="85"/>
      <c r="I19" s="85"/>
      <c r="J19" s="87"/>
      <c r="K19" s="85"/>
      <c r="L19" s="85"/>
      <c r="M19" s="85"/>
      <c r="N19" s="85"/>
      <c r="O19" s="87"/>
      <c r="P19" s="86"/>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2.35510216002E12</v>
      </c>
      <c r="C20" s="83" t="s">
        <v>682</v>
      </c>
      <c r="D20" s="84" t="s">
        <v>65</v>
      </c>
      <c r="E20" s="85"/>
      <c r="F20" s="85"/>
      <c r="G20" s="85"/>
      <c r="H20" s="85"/>
      <c r="I20" s="85"/>
      <c r="J20" s="85"/>
      <c r="K20" s="85"/>
      <c r="L20" s="85"/>
      <c r="M20" s="85"/>
      <c r="N20" s="85"/>
      <c r="O20" s="85"/>
      <c r="P20" s="86"/>
      <c r="Q20" s="85"/>
      <c r="R20" s="85"/>
      <c r="S20" s="85"/>
      <c r="T20" s="85"/>
      <c r="U20" s="85"/>
      <c r="V20" s="87"/>
      <c r="W20" s="85"/>
      <c r="X20" s="85"/>
      <c r="Y20" s="85"/>
      <c r="Z20" s="85"/>
      <c r="AA20" s="87"/>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2.355102160032E12</v>
      </c>
      <c r="C21" s="83" t="s">
        <v>594</v>
      </c>
      <c r="D21" s="84" t="s">
        <v>172</v>
      </c>
      <c r="E21" s="85"/>
      <c r="F21" s="85"/>
      <c r="G21" s="85"/>
      <c r="H21" s="85"/>
      <c r="I21" s="87" t="s">
        <v>48</v>
      </c>
      <c r="J21" s="85"/>
      <c r="K21" s="85"/>
      <c r="L21" s="85"/>
      <c r="M21" s="85"/>
      <c r="N21" s="85"/>
      <c r="O21" s="85"/>
      <c r="P21" s="103" t="s">
        <v>48</v>
      </c>
      <c r="Q21" s="85"/>
      <c r="R21" s="87" t="s">
        <v>48</v>
      </c>
      <c r="S21" s="85"/>
      <c r="T21" s="85"/>
      <c r="U21" s="85"/>
      <c r="V21" s="85"/>
      <c r="W21" s="85"/>
      <c r="X21" s="87"/>
      <c r="Y21" s="85"/>
      <c r="Z21" s="85"/>
      <c r="AA21" s="87"/>
      <c r="AB21" s="85"/>
      <c r="AC21" s="85"/>
      <c r="AD21" s="85"/>
      <c r="AE21" s="87"/>
      <c r="AF21" s="85"/>
      <c r="AG21" s="85"/>
      <c r="AH21" s="85"/>
      <c r="AI21" s="85"/>
      <c r="AJ21" s="88">
        <f t="shared" si="3"/>
        <v>0</v>
      </c>
      <c r="AK21" s="9">
        <f t="shared" si="4"/>
        <v>3</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2.355102160037E12</v>
      </c>
      <c r="C22" s="83" t="s">
        <v>378</v>
      </c>
      <c r="D22" s="84" t="s">
        <v>265</v>
      </c>
      <c r="E22" s="87" t="s">
        <v>48</v>
      </c>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2.355102160005E12</v>
      </c>
      <c r="C23" s="83" t="s">
        <v>552</v>
      </c>
      <c r="D23" s="84" t="s">
        <v>239</v>
      </c>
      <c r="E23" s="87" t="s">
        <v>47</v>
      </c>
      <c r="F23" s="85"/>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1</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91">
        <v>18.0</v>
      </c>
      <c r="B24" s="140">
        <v>2.355102160075E12</v>
      </c>
      <c r="C24" s="93" t="s">
        <v>683</v>
      </c>
      <c r="D24" s="94" t="s">
        <v>205</v>
      </c>
      <c r="E24" s="85"/>
      <c r="F24" s="95"/>
      <c r="G24" s="95"/>
      <c r="H24" s="95"/>
      <c r="I24" s="97"/>
      <c r="J24" s="95"/>
      <c r="K24" s="95"/>
      <c r="L24" s="95"/>
      <c r="M24" s="95"/>
      <c r="N24" s="95"/>
      <c r="O24" s="95"/>
      <c r="P24" s="96"/>
      <c r="Q24" s="95"/>
      <c r="R24" s="95"/>
      <c r="S24" s="95"/>
      <c r="T24" s="95"/>
      <c r="U24" s="95"/>
      <c r="V24" s="95"/>
      <c r="W24" s="95"/>
      <c r="X24" s="95"/>
      <c r="Y24" s="95"/>
      <c r="Z24" s="95"/>
      <c r="AA24" s="95"/>
      <c r="AB24" s="95"/>
      <c r="AC24" s="95"/>
      <c r="AD24" s="95"/>
      <c r="AE24" s="95"/>
      <c r="AF24" s="95"/>
      <c r="AG24" s="95"/>
      <c r="AH24" s="95"/>
      <c r="AI24" s="95"/>
      <c r="AJ24" s="98">
        <f t="shared" si="3"/>
        <v>0</v>
      </c>
      <c r="AK24" s="98">
        <f t="shared" si="4"/>
        <v>0</v>
      </c>
      <c r="AL24" s="98">
        <f t="shared" si="5"/>
        <v>0</v>
      </c>
      <c r="AM24" s="99"/>
      <c r="AN24" s="99"/>
      <c r="AO24" s="100"/>
      <c r="AP24" s="101"/>
      <c r="AQ24" s="101"/>
      <c r="AR24" s="101"/>
      <c r="AS24" s="101"/>
      <c r="AT24" s="101"/>
      <c r="AU24" s="101"/>
      <c r="AV24" s="101"/>
      <c r="AW24" s="101"/>
      <c r="AX24" s="101"/>
      <c r="AY24" s="101"/>
      <c r="AZ24" s="101"/>
      <c r="BA24" s="101"/>
      <c r="BB24" s="101"/>
      <c r="BC24" s="101"/>
      <c r="BD24" s="101"/>
      <c r="BE24" s="101"/>
      <c r="BF24" s="101"/>
    </row>
    <row r="25" ht="21.0" customHeight="1">
      <c r="A25" s="81">
        <v>19.0</v>
      </c>
      <c r="B25" s="102">
        <v>2.355102160004E12</v>
      </c>
      <c r="C25" s="83" t="s">
        <v>314</v>
      </c>
      <c r="D25" s="84" t="s">
        <v>71</v>
      </c>
      <c r="E25" s="85"/>
      <c r="F25" s="85"/>
      <c r="G25" s="85"/>
      <c r="H25" s="87"/>
      <c r="I25" s="87"/>
      <c r="J25" s="87" t="s">
        <v>48</v>
      </c>
      <c r="K25" s="87" t="s">
        <v>48</v>
      </c>
      <c r="L25" s="85"/>
      <c r="M25" s="85"/>
      <c r="N25" s="85"/>
      <c r="O25" s="87" t="s">
        <v>48</v>
      </c>
      <c r="P25" s="86"/>
      <c r="Q25" s="85"/>
      <c r="R25" s="87" t="s">
        <v>49</v>
      </c>
      <c r="S25" s="105"/>
      <c r="T25" s="85"/>
      <c r="U25" s="87"/>
      <c r="V25" s="85"/>
      <c r="W25" s="87" t="s">
        <v>48</v>
      </c>
      <c r="X25" s="85"/>
      <c r="Y25" s="87"/>
      <c r="Z25" s="87"/>
      <c r="AA25" s="85"/>
      <c r="AB25" s="85"/>
      <c r="AC25" s="85"/>
      <c r="AD25" s="87"/>
      <c r="AE25" s="87"/>
      <c r="AF25" s="85"/>
      <c r="AG25" s="85"/>
      <c r="AH25" s="85"/>
      <c r="AI25" s="85"/>
      <c r="AJ25" s="88">
        <f t="shared" si="3"/>
        <v>0</v>
      </c>
      <c r="AK25" s="9">
        <f t="shared" si="4"/>
        <v>4</v>
      </c>
      <c r="AL25" s="9">
        <f t="shared" si="5"/>
        <v>1</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2.355102160008E12</v>
      </c>
      <c r="C26" s="83" t="s">
        <v>401</v>
      </c>
      <c r="D26" s="84" t="s">
        <v>309</v>
      </c>
      <c r="E26" s="85"/>
      <c r="F26" s="85"/>
      <c r="G26" s="85"/>
      <c r="H26" s="85"/>
      <c r="I26" s="85"/>
      <c r="J26" s="85"/>
      <c r="K26" s="85"/>
      <c r="L26" s="85"/>
      <c r="M26" s="85"/>
      <c r="N26" s="85"/>
      <c r="O26" s="85"/>
      <c r="P26" s="86"/>
      <c r="Q26" s="85"/>
      <c r="R26" s="85"/>
      <c r="S26" s="106"/>
      <c r="T26" s="107"/>
      <c r="U26" s="107"/>
      <c r="V26" s="107"/>
      <c r="W26" s="107"/>
      <c r="X26" s="107"/>
      <c r="Y26" s="107"/>
      <c r="Z26" s="126"/>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2.35510216003E12</v>
      </c>
      <c r="C27" s="83" t="s">
        <v>684</v>
      </c>
      <c r="D27" s="84" t="s">
        <v>309</v>
      </c>
      <c r="E27" s="85"/>
      <c r="F27" s="85"/>
      <c r="G27" s="85"/>
      <c r="H27" s="85"/>
      <c r="I27" s="85"/>
      <c r="J27" s="85"/>
      <c r="K27" s="85"/>
      <c r="L27" s="87"/>
      <c r="M27" s="85"/>
      <c r="N27" s="85"/>
      <c r="O27" s="87"/>
      <c r="P27" s="103" t="s">
        <v>48</v>
      </c>
      <c r="Q27" s="85"/>
      <c r="R27" s="105"/>
      <c r="S27" s="108"/>
      <c r="T27" s="85"/>
      <c r="U27" s="85"/>
      <c r="V27" s="107"/>
      <c r="W27" s="107"/>
      <c r="X27" s="107"/>
      <c r="Y27" s="107"/>
      <c r="Z27" s="107"/>
      <c r="AA27" s="126"/>
      <c r="AB27" s="107"/>
      <c r="AC27" s="107"/>
      <c r="AD27" s="107"/>
      <c r="AE27" s="126"/>
      <c r="AF27" s="107"/>
      <c r="AG27" s="107"/>
      <c r="AH27" s="107"/>
      <c r="AI27" s="107"/>
      <c r="AJ27" s="88">
        <f t="shared" si="3"/>
        <v>0</v>
      </c>
      <c r="AK27" s="9">
        <f t="shared" si="4"/>
        <v>1</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2.355102160023E12</v>
      </c>
      <c r="C28" s="83" t="s">
        <v>349</v>
      </c>
      <c r="D28" s="84" t="s">
        <v>215</v>
      </c>
      <c r="E28" s="85"/>
      <c r="F28" s="85"/>
      <c r="G28" s="85"/>
      <c r="H28" s="85"/>
      <c r="I28" s="85"/>
      <c r="J28" s="85"/>
      <c r="K28" s="85"/>
      <c r="L28" s="85"/>
      <c r="M28" s="85"/>
      <c r="N28" s="85"/>
      <c r="O28" s="85"/>
      <c r="P28" s="103"/>
      <c r="Q28" s="87"/>
      <c r="R28" s="85"/>
      <c r="S28" s="109"/>
      <c r="T28" s="109"/>
      <c r="U28" s="109"/>
      <c r="V28" s="109"/>
      <c r="W28" s="109"/>
      <c r="X28" s="109"/>
      <c r="Y28" s="109"/>
      <c r="Z28" s="110"/>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v>2.355102160035E12</v>
      </c>
      <c r="C29" s="83" t="s">
        <v>685</v>
      </c>
      <c r="D29" s="84" t="s">
        <v>88</v>
      </c>
      <c r="E29" s="85"/>
      <c r="F29" s="85"/>
      <c r="G29" s="85"/>
      <c r="H29" s="85"/>
      <c r="I29" s="85"/>
      <c r="J29" s="87" t="s">
        <v>48</v>
      </c>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1</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v>2.355102160036E12</v>
      </c>
      <c r="C30" s="83" t="s">
        <v>594</v>
      </c>
      <c r="D30" s="84" t="s">
        <v>88</v>
      </c>
      <c r="E30" s="85"/>
      <c r="F30" s="85"/>
      <c r="G30" s="87"/>
      <c r="H30" s="85"/>
      <c r="I30" s="85"/>
      <c r="J30" s="85"/>
      <c r="K30" s="85"/>
      <c r="L30" s="87" t="s">
        <v>47</v>
      </c>
      <c r="M30" s="85"/>
      <c r="N30" s="87"/>
      <c r="O30" s="85"/>
      <c r="P30" s="103"/>
      <c r="Q30" s="87" t="s">
        <v>48</v>
      </c>
      <c r="R30" s="87" t="s">
        <v>48</v>
      </c>
      <c r="S30" s="87"/>
      <c r="T30" s="85"/>
      <c r="U30" s="87"/>
      <c r="V30" s="87" t="s">
        <v>48</v>
      </c>
      <c r="W30" s="85"/>
      <c r="X30" s="85"/>
      <c r="Y30" s="87"/>
      <c r="Z30" s="85"/>
      <c r="AA30" s="85"/>
      <c r="AB30" s="87"/>
      <c r="AC30" s="87"/>
      <c r="AD30" s="85"/>
      <c r="AE30" s="85"/>
      <c r="AF30" s="85"/>
      <c r="AG30" s="85"/>
      <c r="AH30" s="85"/>
      <c r="AI30" s="85"/>
      <c r="AJ30" s="88">
        <f t="shared" si="3"/>
        <v>1</v>
      </c>
      <c r="AK30" s="9">
        <f t="shared" si="4"/>
        <v>3</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v>2.355102160028E12</v>
      </c>
      <c r="C31" s="104" t="s">
        <v>242</v>
      </c>
      <c r="D31" s="84" t="s">
        <v>224</v>
      </c>
      <c r="E31" s="85"/>
      <c r="F31" s="85"/>
      <c r="G31" s="87"/>
      <c r="H31" s="85"/>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02">
        <v>2.355102160014E12</v>
      </c>
      <c r="C32" s="83" t="s">
        <v>275</v>
      </c>
      <c r="D32" s="84" t="s">
        <v>224</v>
      </c>
      <c r="E32" s="85"/>
      <c r="F32" s="85"/>
      <c r="G32" s="85"/>
      <c r="H32" s="85"/>
      <c r="I32" s="87" t="s">
        <v>48</v>
      </c>
      <c r="J32" s="85"/>
      <c r="K32" s="85"/>
      <c r="L32" s="85"/>
      <c r="M32" s="85"/>
      <c r="N32" s="85"/>
      <c r="O32" s="85"/>
      <c r="P32" s="86"/>
      <c r="Q32" s="87" t="s">
        <v>48</v>
      </c>
      <c r="R32" s="85"/>
      <c r="S32" s="85"/>
      <c r="T32" s="85"/>
      <c r="U32" s="85"/>
      <c r="V32" s="85"/>
      <c r="W32" s="85"/>
      <c r="X32" s="87" t="s">
        <v>48</v>
      </c>
      <c r="Y32" s="85"/>
      <c r="Z32" s="87"/>
      <c r="AA32" s="87"/>
      <c r="AB32" s="85"/>
      <c r="AC32" s="85"/>
      <c r="AD32" s="87"/>
      <c r="AE32" s="87"/>
      <c r="AF32" s="87"/>
      <c r="AG32" s="85"/>
      <c r="AH32" s="85"/>
      <c r="AI32" s="85"/>
      <c r="AJ32" s="88">
        <f t="shared" si="3"/>
        <v>0</v>
      </c>
      <c r="AK32" s="9">
        <f t="shared" si="4"/>
        <v>3</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2.355102160001E12</v>
      </c>
      <c r="C33" s="83" t="s">
        <v>686</v>
      </c>
      <c r="D33" s="84" t="s">
        <v>142</v>
      </c>
      <c r="E33" s="85"/>
      <c r="F33" s="85"/>
      <c r="G33" s="85"/>
      <c r="H33" s="85"/>
      <c r="I33" s="85"/>
      <c r="J33" s="85"/>
      <c r="K33" s="85"/>
      <c r="L33" s="85"/>
      <c r="M33" s="85"/>
      <c r="N33" s="85"/>
      <c r="O33" s="87" t="s">
        <v>48</v>
      </c>
      <c r="P33" s="103"/>
      <c r="Q33" s="87"/>
      <c r="R33" s="87" t="s">
        <v>48</v>
      </c>
      <c r="S33" s="85"/>
      <c r="T33" s="85"/>
      <c r="U33" s="85"/>
      <c r="V33" s="85"/>
      <c r="W33" s="85"/>
      <c r="X33" s="87" t="s">
        <v>48</v>
      </c>
      <c r="Y33" s="85"/>
      <c r="Z33" s="85"/>
      <c r="AA33" s="85"/>
      <c r="AB33" s="85"/>
      <c r="AC33" s="87" t="s">
        <v>48</v>
      </c>
      <c r="AD33" s="85"/>
      <c r="AE33" s="85"/>
      <c r="AF33" s="85"/>
      <c r="AG33" s="85"/>
      <c r="AH33" s="85"/>
      <c r="AI33" s="85"/>
      <c r="AJ33" s="88">
        <f t="shared" si="3"/>
        <v>0</v>
      </c>
      <c r="AK33" s="9">
        <f t="shared" si="4"/>
        <v>4</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02">
        <v>2.355102160019E12</v>
      </c>
      <c r="C34" s="83" t="s">
        <v>687</v>
      </c>
      <c r="D34" s="84" t="s">
        <v>651</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2">
        <v>2.355102160009E12</v>
      </c>
      <c r="C35" s="83" t="s">
        <v>688</v>
      </c>
      <c r="D35" s="84" t="s">
        <v>689</v>
      </c>
      <c r="E35" s="85"/>
      <c r="F35" s="85"/>
      <c r="G35" s="87"/>
      <c r="H35" s="85"/>
      <c r="I35" s="87"/>
      <c r="J35" s="85"/>
      <c r="K35" s="85"/>
      <c r="L35" s="85"/>
      <c r="M35" s="85"/>
      <c r="N35" s="87"/>
      <c r="O35" s="87" t="s">
        <v>47</v>
      </c>
      <c r="P35" s="86"/>
      <c r="Q35" s="87"/>
      <c r="R35" s="87"/>
      <c r="S35" s="85"/>
      <c r="T35" s="85"/>
      <c r="U35" s="87"/>
      <c r="V35" s="87" t="s">
        <v>48</v>
      </c>
      <c r="W35" s="85"/>
      <c r="X35" s="87"/>
      <c r="Y35" s="87"/>
      <c r="Z35" s="85"/>
      <c r="AA35" s="85"/>
      <c r="AB35" s="85"/>
      <c r="AC35" s="87" t="s">
        <v>47</v>
      </c>
      <c r="AD35" s="85"/>
      <c r="AE35" s="85"/>
      <c r="AF35" s="85"/>
      <c r="AG35" s="85"/>
      <c r="AH35" s="85"/>
      <c r="AI35" s="85"/>
      <c r="AJ35" s="88">
        <f t="shared" si="3"/>
        <v>2</v>
      </c>
      <c r="AK35" s="9">
        <f t="shared" si="4"/>
        <v>1</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2">
        <v>2.355102160006E12</v>
      </c>
      <c r="C36" s="83" t="s">
        <v>690</v>
      </c>
      <c r="D36" s="84" t="s">
        <v>691</v>
      </c>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91">
        <v>31.0</v>
      </c>
      <c r="B37" s="140">
        <v>2.355102160016E12</v>
      </c>
      <c r="C37" s="93" t="s">
        <v>319</v>
      </c>
      <c r="D37" s="94" t="s">
        <v>215</v>
      </c>
      <c r="E37" s="85"/>
      <c r="F37" s="95"/>
      <c r="G37" s="97"/>
      <c r="H37" s="95"/>
      <c r="I37" s="97"/>
      <c r="J37" s="95"/>
      <c r="K37" s="95"/>
      <c r="L37" s="97"/>
      <c r="M37" s="95"/>
      <c r="N37" s="97"/>
      <c r="O37" s="95"/>
      <c r="P37" s="96"/>
      <c r="Q37" s="95"/>
      <c r="R37" s="97"/>
      <c r="S37" s="97"/>
      <c r="T37" s="95"/>
      <c r="U37" s="97"/>
      <c r="V37" s="95"/>
      <c r="W37" s="95"/>
      <c r="X37" s="95"/>
      <c r="Y37" s="97"/>
      <c r="Z37" s="97"/>
      <c r="AA37" s="95"/>
      <c r="AB37" s="97"/>
      <c r="AC37" s="95"/>
      <c r="AD37" s="95"/>
      <c r="AE37" s="95"/>
      <c r="AF37" s="95"/>
      <c r="AG37" s="95"/>
      <c r="AH37" s="95"/>
      <c r="AI37" s="95"/>
      <c r="AJ37" s="98">
        <f t="shared" si="3"/>
        <v>0</v>
      </c>
      <c r="AK37" s="98">
        <f t="shared" si="4"/>
        <v>0</v>
      </c>
      <c r="AL37" s="98">
        <f t="shared" si="5"/>
        <v>0</v>
      </c>
      <c r="AM37" s="100"/>
      <c r="AN37" s="100"/>
      <c r="AO37" s="100"/>
      <c r="AP37" s="101"/>
      <c r="AQ37" s="101"/>
      <c r="AR37" s="101"/>
      <c r="AS37" s="101"/>
      <c r="AT37" s="101"/>
      <c r="AU37" s="101"/>
      <c r="AV37" s="101"/>
      <c r="AW37" s="101"/>
      <c r="AX37" s="101"/>
      <c r="AY37" s="101"/>
      <c r="AZ37" s="101"/>
      <c r="BA37" s="101"/>
      <c r="BB37" s="101"/>
      <c r="BC37" s="101"/>
      <c r="BD37" s="101"/>
      <c r="BE37" s="101"/>
      <c r="BF37" s="101"/>
    </row>
    <row r="38" ht="21.0" customHeight="1">
      <c r="A38" s="81">
        <v>32.0</v>
      </c>
      <c r="B38" s="217"/>
      <c r="C38" s="165"/>
      <c r="D38" s="218"/>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1"/>
      <c r="C39" s="152"/>
      <c r="D39" s="196"/>
      <c r="E39" s="85"/>
      <c r="F39" s="85"/>
      <c r="G39" s="85"/>
      <c r="H39" s="85"/>
      <c r="I39" s="85"/>
      <c r="J39" s="85"/>
      <c r="K39" s="85"/>
      <c r="L39" s="85"/>
      <c r="M39" s="85"/>
      <c r="N39" s="85"/>
      <c r="O39" s="85"/>
      <c r="P39" s="86"/>
      <c r="Q39" s="85"/>
      <c r="R39" s="85"/>
      <c r="S39" s="85"/>
      <c r="T39" s="85"/>
      <c r="U39" s="85"/>
      <c r="V39" s="85"/>
      <c r="W39" s="85"/>
      <c r="X39" s="85"/>
      <c r="Y39" s="85"/>
      <c r="Z39" s="85"/>
      <c r="AA39" s="85"/>
      <c r="AB39" s="85"/>
      <c r="AC39" s="85"/>
      <c r="AD39" s="85"/>
      <c r="AE39" s="85"/>
      <c r="AF39" s="85"/>
      <c r="AG39" s="85"/>
      <c r="AH39" s="85"/>
      <c r="AI39" s="85"/>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217"/>
      <c r="C40" s="152"/>
      <c r="D40" s="196"/>
      <c r="E40" s="85"/>
      <c r="F40" s="85"/>
      <c r="G40" s="85"/>
      <c r="H40" s="85"/>
      <c r="I40" s="85"/>
      <c r="J40" s="85"/>
      <c r="K40" s="85"/>
      <c r="L40" s="85"/>
      <c r="M40" s="85"/>
      <c r="N40" s="85"/>
      <c r="O40" s="85"/>
      <c r="P40" s="86"/>
      <c r="Q40" s="85"/>
      <c r="R40" s="85"/>
      <c r="S40" s="85"/>
      <c r="T40" s="85"/>
      <c r="U40" s="85"/>
      <c r="V40" s="85"/>
      <c r="W40" s="85"/>
      <c r="X40" s="85"/>
      <c r="Y40" s="85"/>
      <c r="Z40" s="85"/>
      <c r="AA40" s="85"/>
      <c r="AB40" s="85"/>
      <c r="AC40" s="85"/>
      <c r="AD40" s="85"/>
      <c r="AE40" s="85"/>
      <c r="AF40" s="85"/>
      <c r="AG40" s="85"/>
      <c r="AH40" s="85"/>
      <c r="AI40" s="85"/>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1"/>
      <c r="C41" s="152"/>
      <c r="D41" s="196"/>
      <c r="E41" s="85"/>
      <c r="F41" s="85"/>
      <c r="G41" s="85"/>
      <c r="H41" s="85"/>
      <c r="I41" s="85"/>
      <c r="J41" s="85"/>
      <c r="K41" s="85"/>
      <c r="L41" s="85"/>
      <c r="M41" s="85"/>
      <c r="N41" s="85"/>
      <c r="O41" s="85"/>
      <c r="P41" s="86"/>
      <c r="Q41" s="85"/>
      <c r="R41" s="85"/>
      <c r="S41" s="85"/>
      <c r="T41" s="85"/>
      <c r="U41" s="85"/>
      <c r="V41" s="85"/>
      <c r="W41" s="85"/>
      <c r="X41" s="85"/>
      <c r="Y41" s="85"/>
      <c r="Z41" s="85"/>
      <c r="AA41" s="85"/>
      <c r="AB41" s="85"/>
      <c r="AC41" s="85"/>
      <c r="AD41" s="85"/>
      <c r="AE41" s="85"/>
      <c r="AF41" s="85"/>
      <c r="AG41" s="85"/>
      <c r="AH41" s="85"/>
      <c r="AI41" s="85"/>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217"/>
      <c r="C42" s="152"/>
      <c r="D42" s="196"/>
      <c r="E42" s="87"/>
      <c r="F42" s="85"/>
      <c r="G42" s="87"/>
      <c r="H42" s="85"/>
      <c r="I42" s="85"/>
      <c r="J42" s="87"/>
      <c r="K42" s="87"/>
      <c r="L42" s="87"/>
      <c r="M42" s="85"/>
      <c r="N42" s="87"/>
      <c r="O42" s="85"/>
      <c r="P42" s="86"/>
      <c r="Q42" s="85"/>
      <c r="R42" s="87"/>
      <c r="S42" s="85"/>
      <c r="T42" s="85"/>
      <c r="U42" s="85"/>
      <c r="V42" s="87"/>
      <c r="W42" s="85"/>
      <c r="X42" s="87"/>
      <c r="Y42" s="85"/>
      <c r="Z42" s="85"/>
      <c r="AA42" s="85"/>
      <c r="AB42" s="87"/>
      <c r="AC42" s="87"/>
      <c r="AD42" s="85"/>
      <c r="AE42" s="85"/>
      <c r="AF42" s="85"/>
      <c r="AG42" s="87"/>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1"/>
      <c r="C43" s="152"/>
      <c r="D43" s="196"/>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217"/>
      <c r="C44" s="152"/>
      <c r="D44" s="196"/>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217"/>
      <c r="C45" s="152"/>
      <c r="D45" s="184"/>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5"/>
      <c r="C47" s="156"/>
      <c r="D47" s="157"/>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5"/>
      <c r="C48" s="156"/>
      <c r="D48" s="157"/>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117" t="s">
        <v>105</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4"/>
      <c r="AJ52" s="88">
        <f t="shared" ref="AJ52:AL52" si="6">SUM(AJ8:AJ51)</f>
        <v>12</v>
      </c>
      <c r="AK52" s="88">
        <f t="shared" si="6"/>
        <v>49</v>
      </c>
      <c r="AL52" s="88">
        <f t="shared" si="6"/>
        <v>1</v>
      </c>
      <c r="AM52" s="88" t="s">
        <v>106</v>
      </c>
      <c r="AN52" s="88" t="s">
        <v>107</v>
      </c>
      <c r="AO52" s="88" t="s">
        <v>108</v>
      </c>
      <c r="AP52" s="64"/>
      <c r="AQ52" s="64"/>
      <c r="AR52" s="76"/>
      <c r="AS52" s="76"/>
      <c r="AT52" s="76"/>
      <c r="AU52" s="76"/>
      <c r="AV52" s="76"/>
      <c r="AW52" s="76"/>
      <c r="AX52" s="76"/>
      <c r="AY52" s="76"/>
      <c r="AZ52" s="76"/>
      <c r="BA52" s="76"/>
      <c r="BB52" s="76"/>
      <c r="BC52" s="76"/>
      <c r="BD52" s="76"/>
      <c r="BE52" s="76"/>
      <c r="BF52" s="76"/>
    </row>
    <row r="53" ht="21.0" customHeight="1">
      <c r="A53" s="118" t="s">
        <v>109</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4"/>
      <c r="AM53" s="88"/>
      <c r="AN53" s="88"/>
      <c r="AO53" s="88"/>
      <c r="AP53" s="64"/>
      <c r="AQ53" s="64"/>
      <c r="AR53" s="76"/>
      <c r="AS53" s="76"/>
      <c r="AT53" s="76"/>
      <c r="AU53" s="76"/>
      <c r="AV53" s="76"/>
      <c r="AW53" s="76"/>
      <c r="AX53" s="76"/>
      <c r="AY53" s="76"/>
      <c r="AZ53" s="76"/>
      <c r="BA53" s="76"/>
      <c r="BB53" s="76"/>
      <c r="BC53" s="76"/>
      <c r="BD53" s="76"/>
      <c r="BE53" s="76"/>
      <c r="BF53" s="76"/>
    </row>
    <row r="54" ht="18.0" customHeight="1">
      <c r="A54" s="119"/>
      <c r="B54" s="119"/>
      <c r="C54" s="120"/>
      <c r="E54" s="65"/>
      <c r="F54" s="65"/>
      <c r="G54" s="65"/>
      <c r="H54" s="121"/>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20"/>
      <c r="D55" s="65"/>
      <c r="E55" s="65"/>
      <c r="F55" s="65"/>
      <c r="G55" s="65"/>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20"/>
      <c r="D56" s="65"/>
      <c r="E56" s="65"/>
      <c r="F56" s="65"/>
      <c r="G56" s="65"/>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20"/>
      <c r="E57" s="65"/>
      <c r="F57" s="65"/>
      <c r="G57" s="65"/>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20"/>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20"/>
      <c r="F59" s="65"/>
      <c r="G59" s="65"/>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120"/>
      <c r="E60" s="65"/>
      <c r="F60" s="65"/>
      <c r="G60" s="65"/>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52:AI52"/>
    <mergeCell ref="A53:AL53"/>
    <mergeCell ref="C54:D54"/>
    <mergeCell ref="C57:D57"/>
    <mergeCell ref="C58:G58"/>
    <mergeCell ref="C59:E59"/>
    <mergeCell ref="C60:D60"/>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51 H6:I44 J6:J51 K6:L44 M6:N51 O6:P44 Q6:AI51">
    <cfRule type="expression" dxfId="0" priority="3">
      <formula>IF(E$6="CN",1,0)</formula>
    </cfRule>
  </conditionalFormatting>
  <conditionalFormatting sqref="E6:G51 H6:H44 I6:N51 O6:P44 Q6:AI5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4.43" defaultRowHeight="15.0"/>
  <cols>
    <col customWidth="1" min="1" max="1" width="6.43"/>
    <col customWidth="1" min="2" max="2" width="17.86"/>
    <col customWidth="1" min="3" max="3" width="32.0"/>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692</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2.355102160055E12</v>
      </c>
      <c r="C7" s="83" t="s">
        <v>693</v>
      </c>
      <c r="D7" s="84" t="s">
        <v>112</v>
      </c>
      <c r="E7" s="85"/>
      <c r="F7" s="85"/>
      <c r="G7" s="85"/>
      <c r="H7" s="87" t="s">
        <v>49</v>
      </c>
      <c r="I7" s="85"/>
      <c r="J7" s="85"/>
      <c r="K7" s="85"/>
      <c r="L7" s="85"/>
      <c r="M7" s="87"/>
      <c r="N7" s="85"/>
      <c r="O7" s="85"/>
      <c r="P7" s="103" t="s">
        <v>49</v>
      </c>
      <c r="Q7" s="85"/>
      <c r="R7" s="85"/>
      <c r="S7" s="85"/>
      <c r="T7" s="85"/>
      <c r="U7" s="85"/>
      <c r="V7" s="85"/>
      <c r="W7" s="85"/>
      <c r="X7" s="85"/>
      <c r="Y7" s="85"/>
      <c r="Z7" s="85"/>
      <c r="AA7" s="85"/>
      <c r="AB7" s="85"/>
      <c r="AC7" s="85"/>
      <c r="AD7" s="87"/>
      <c r="AE7" s="87"/>
      <c r="AF7" s="87"/>
      <c r="AG7" s="85"/>
      <c r="AH7" s="85"/>
      <c r="AI7" s="85"/>
      <c r="AJ7" s="88">
        <f t="shared" ref="AJ7:AJ51" si="3">COUNTIF(E7:AI7,"K")+2*COUNTIF(E7:AI7,"2K")+COUNTIF(E7:AI7,"TK")+COUNTIF(E7:AI7,"KT")+COUNTIF(E7:AI7,"PK")+COUNTIF(E7:AI7,"KP")+2*COUNTIF(E7:AI7,"K2")</f>
        <v>0</v>
      </c>
      <c r="AK7" s="9">
        <f t="shared" ref="AK7:AK51" si="4">COUNTIF(F7:AJ7,"P")+2*COUNTIF(F7:AJ7,"2P")+COUNTIF(F7:AJ7,"TP")+COUNTIF(F7:AJ7,"PT")+COUNTIF(F7:AJ7,"PK")+COUNTIF(F7:AJ7,"KP")+2*COUNTIF(F7:AJ7,"P2")</f>
        <v>0</v>
      </c>
      <c r="AL7" s="9">
        <f t="shared" ref="AL7:AL51" si="5">COUNTIF(E7:AI7,"T")+2*COUNTIF(E7:AI7,"2T")+2*COUNTIF(E7:AI7,"T2")+COUNTIF(E7:AI7,"PT")+COUNTIF(E7:AI7,"TP")+COUNTIF(E7:AI7,"TK")+COUNTIF(E7:AI7,"KT")</f>
        <v>2</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2.355102160064E12</v>
      </c>
      <c r="C8" s="83" t="s">
        <v>694</v>
      </c>
      <c r="D8" s="84" t="s">
        <v>51</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2.355102160058E12</v>
      </c>
      <c r="C9" s="83" t="s">
        <v>695</v>
      </c>
      <c r="D9" s="84" t="s">
        <v>51</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2.355102160049E12</v>
      </c>
      <c r="C10" s="83" t="s">
        <v>696</v>
      </c>
      <c r="D10" s="84" t="s">
        <v>51</v>
      </c>
      <c r="E10" s="87"/>
      <c r="F10" s="87"/>
      <c r="G10" s="85"/>
      <c r="H10" s="85"/>
      <c r="I10" s="85"/>
      <c r="J10" s="85"/>
      <c r="K10" s="85"/>
      <c r="L10" s="87" t="s">
        <v>49</v>
      </c>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1</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2.355102160072E12</v>
      </c>
      <c r="C11" s="83" t="s">
        <v>297</v>
      </c>
      <c r="D11" s="84" t="s">
        <v>54</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2.35510216007E12</v>
      </c>
      <c r="C12" s="83" t="s">
        <v>697</v>
      </c>
      <c r="D12" s="84" t="s">
        <v>161</v>
      </c>
      <c r="E12" s="85"/>
      <c r="F12" s="85"/>
      <c r="G12" s="85"/>
      <c r="H12" s="85"/>
      <c r="I12" s="85"/>
      <c r="J12" s="85"/>
      <c r="K12" s="85"/>
      <c r="L12" s="85"/>
      <c r="M12" s="85"/>
      <c r="N12" s="85"/>
      <c r="O12" s="85"/>
      <c r="P12" s="86"/>
      <c r="Q12" s="85"/>
      <c r="R12" s="85"/>
      <c r="S12" s="85"/>
      <c r="T12" s="85"/>
      <c r="U12" s="85"/>
      <c r="V12" s="85"/>
      <c r="W12" s="87" t="s">
        <v>48</v>
      </c>
      <c r="X12" s="87" t="s">
        <v>48</v>
      </c>
      <c r="Y12" s="87" t="s">
        <v>48</v>
      </c>
      <c r="Z12" s="87" t="s">
        <v>48</v>
      </c>
      <c r="AA12" s="85"/>
      <c r="AB12" s="85"/>
      <c r="AC12" s="87" t="s">
        <v>48</v>
      </c>
      <c r="AD12" s="85"/>
      <c r="AE12" s="85"/>
      <c r="AF12" s="85"/>
      <c r="AG12" s="87"/>
      <c r="AH12" s="85"/>
      <c r="AI12" s="85"/>
      <c r="AJ12" s="88">
        <f t="shared" si="3"/>
        <v>0</v>
      </c>
      <c r="AK12" s="9">
        <f t="shared" si="4"/>
        <v>5</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2.35510216006E12</v>
      </c>
      <c r="C13" s="83" t="s">
        <v>698</v>
      </c>
      <c r="D13" s="84" t="s">
        <v>163</v>
      </c>
      <c r="E13" s="85"/>
      <c r="F13" s="85"/>
      <c r="G13" s="85"/>
      <c r="H13" s="85"/>
      <c r="I13" s="85"/>
      <c r="J13" s="85"/>
      <c r="K13" s="87" t="s">
        <v>48</v>
      </c>
      <c r="L13" s="85"/>
      <c r="M13" s="85"/>
      <c r="N13" s="85"/>
      <c r="O13" s="85"/>
      <c r="P13" s="86"/>
      <c r="Q13" s="85"/>
      <c r="R13" s="85"/>
      <c r="S13" s="85"/>
      <c r="T13" s="85"/>
      <c r="U13" s="85"/>
      <c r="V13" s="87" t="s">
        <v>48</v>
      </c>
      <c r="W13" s="85"/>
      <c r="X13" s="85"/>
      <c r="Y13" s="85"/>
      <c r="Z13" s="87"/>
      <c r="AA13" s="85"/>
      <c r="AB13" s="85"/>
      <c r="AC13" s="85"/>
      <c r="AD13" s="85"/>
      <c r="AE13" s="87"/>
      <c r="AF13" s="85"/>
      <c r="AG13" s="87"/>
      <c r="AH13" s="85"/>
      <c r="AI13" s="85"/>
      <c r="AJ13" s="88">
        <f t="shared" si="3"/>
        <v>0</v>
      </c>
      <c r="AK13" s="9">
        <f t="shared" si="4"/>
        <v>2</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2.355102160071E12</v>
      </c>
      <c r="C14" s="83" t="s">
        <v>699</v>
      </c>
      <c r="D14" s="84" t="s">
        <v>700</v>
      </c>
      <c r="E14" s="85"/>
      <c r="F14" s="85"/>
      <c r="G14" s="85"/>
      <c r="H14" s="85"/>
      <c r="I14" s="85"/>
      <c r="J14" s="85"/>
      <c r="K14" s="85"/>
      <c r="L14" s="85"/>
      <c r="M14" s="85"/>
      <c r="N14" s="85"/>
      <c r="O14" s="85"/>
      <c r="P14" s="103"/>
      <c r="Q14" s="85"/>
      <c r="R14" s="85"/>
      <c r="S14" s="85"/>
      <c r="T14" s="85"/>
      <c r="U14" s="85"/>
      <c r="V14" s="85"/>
      <c r="W14" s="85"/>
      <c r="X14" s="85"/>
      <c r="Y14" s="85"/>
      <c r="Z14" s="85"/>
      <c r="AA14" s="85"/>
      <c r="AB14" s="85"/>
      <c r="AC14" s="85"/>
      <c r="AD14" s="85"/>
      <c r="AE14" s="87"/>
      <c r="AF14" s="85"/>
      <c r="AG14" s="87"/>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2.355102160047E12</v>
      </c>
      <c r="C15" s="83" t="s">
        <v>674</v>
      </c>
      <c r="D15" s="84" t="s">
        <v>419</v>
      </c>
      <c r="E15" s="85"/>
      <c r="F15" s="85"/>
      <c r="G15" s="85"/>
      <c r="H15" s="85"/>
      <c r="I15" s="85"/>
      <c r="J15" s="85"/>
      <c r="K15" s="85"/>
      <c r="L15" s="87" t="s">
        <v>49</v>
      </c>
      <c r="M15" s="85"/>
      <c r="N15" s="85"/>
      <c r="O15" s="85"/>
      <c r="P15" s="86"/>
      <c r="Q15" s="85"/>
      <c r="R15" s="85"/>
      <c r="S15" s="85"/>
      <c r="T15" s="85"/>
      <c r="U15" s="85"/>
      <c r="V15" s="85"/>
      <c r="W15" s="85"/>
      <c r="X15" s="85"/>
      <c r="Y15" s="85"/>
      <c r="Z15" s="85"/>
      <c r="AA15" s="85"/>
      <c r="AB15" s="87"/>
      <c r="AC15" s="85"/>
      <c r="AD15" s="87"/>
      <c r="AE15" s="87"/>
      <c r="AF15" s="85"/>
      <c r="AG15" s="85"/>
      <c r="AH15" s="85"/>
      <c r="AI15" s="85"/>
      <c r="AJ15" s="88">
        <f t="shared" si="3"/>
        <v>0</v>
      </c>
      <c r="AK15" s="9">
        <f t="shared" si="4"/>
        <v>0</v>
      </c>
      <c r="AL15" s="9">
        <f t="shared" si="5"/>
        <v>1</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2.355102160073E12</v>
      </c>
      <c r="C16" s="83" t="s">
        <v>701</v>
      </c>
      <c r="D16" s="84" t="s">
        <v>301</v>
      </c>
      <c r="E16" s="87"/>
      <c r="F16" s="85"/>
      <c r="G16" s="85"/>
      <c r="H16" s="85"/>
      <c r="I16" s="85"/>
      <c r="J16" s="85"/>
      <c r="K16" s="85"/>
      <c r="L16" s="85"/>
      <c r="M16" s="85"/>
      <c r="N16" s="85"/>
      <c r="O16" s="85"/>
      <c r="P16" s="103" t="s">
        <v>48</v>
      </c>
      <c r="Q16" s="87"/>
      <c r="R16" s="85"/>
      <c r="S16" s="87"/>
      <c r="T16" s="85"/>
      <c r="U16" s="87"/>
      <c r="V16" s="85"/>
      <c r="W16" s="87"/>
      <c r="X16" s="87"/>
      <c r="Y16" s="87"/>
      <c r="Z16" s="87"/>
      <c r="AA16" s="85"/>
      <c r="AB16" s="87"/>
      <c r="AC16" s="87" t="s">
        <v>48</v>
      </c>
      <c r="AD16" s="85"/>
      <c r="AE16" s="87"/>
      <c r="AF16" s="87"/>
      <c r="AG16" s="85"/>
      <c r="AH16" s="85"/>
      <c r="AI16" s="85"/>
      <c r="AJ16" s="88">
        <f t="shared" si="3"/>
        <v>0</v>
      </c>
      <c r="AK16" s="9">
        <f t="shared" si="4"/>
        <v>2</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2.355102160069E12</v>
      </c>
      <c r="C17" s="83" t="s">
        <v>702</v>
      </c>
      <c r="D17" s="84" t="s">
        <v>170</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7"/>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2.355102160056E12</v>
      </c>
      <c r="C18" s="83" t="s">
        <v>64</v>
      </c>
      <c r="D18" s="84" t="s">
        <v>170</v>
      </c>
      <c r="E18" s="85"/>
      <c r="F18" s="85"/>
      <c r="G18" s="85"/>
      <c r="H18" s="85"/>
      <c r="I18" s="85"/>
      <c r="J18" s="85"/>
      <c r="K18" s="85"/>
      <c r="L18" s="85"/>
      <c r="M18" s="85"/>
      <c r="N18" s="85"/>
      <c r="O18" s="85"/>
      <c r="P18" s="103"/>
      <c r="Q18" s="85"/>
      <c r="R18" s="85"/>
      <c r="S18" s="85"/>
      <c r="T18" s="85"/>
      <c r="U18" s="87"/>
      <c r="V18" s="85"/>
      <c r="W18" s="87" t="s">
        <v>48</v>
      </c>
      <c r="X18" s="85"/>
      <c r="Y18" s="85"/>
      <c r="Z18" s="87" t="s">
        <v>48</v>
      </c>
      <c r="AA18" s="85"/>
      <c r="AB18" s="85"/>
      <c r="AC18" s="85"/>
      <c r="AD18" s="85"/>
      <c r="AE18" s="85"/>
      <c r="AF18" s="85"/>
      <c r="AG18" s="87"/>
      <c r="AH18" s="85"/>
      <c r="AI18" s="85"/>
      <c r="AJ18" s="88">
        <f t="shared" si="3"/>
        <v>0</v>
      </c>
      <c r="AK18" s="9">
        <f t="shared" si="4"/>
        <v>2</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2.355102160066E12</v>
      </c>
      <c r="C19" s="83" t="s">
        <v>703</v>
      </c>
      <c r="D19" s="84" t="s">
        <v>476</v>
      </c>
      <c r="E19" s="85"/>
      <c r="F19" s="85"/>
      <c r="G19" s="85"/>
      <c r="H19" s="85"/>
      <c r="I19" s="85"/>
      <c r="J19" s="87"/>
      <c r="K19" s="85"/>
      <c r="L19" s="85"/>
      <c r="M19" s="85"/>
      <c r="N19" s="85"/>
      <c r="O19" s="85"/>
      <c r="P19" s="86"/>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2.355102160059E12</v>
      </c>
      <c r="C20" s="83" t="s">
        <v>644</v>
      </c>
      <c r="D20" s="84" t="s">
        <v>201</v>
      </c>
      <c r="E20" s="85"/>
      <c r="F20" s="85"/>
      <c r="G20" s="85"/>
      <c r="H20" s="85"/>
      <c r="I20" s="85"/>
      <c r="J20" s="85"/>
      <c r="K20" s="85"/>
      <c r="L20" s="85"/>
      <c r="M20" s="85"/>
      <c r="N20" s="85"/>
      <c r="O20" s="85"/>
      <c r="P20" s="86"/>
      <c r="Q20" s="85"/>
      <c r="R20" s="85"/>
      <c r="S20" s="85"/>
      <c r="T20" s="85"/>
      <c r="U20" s="85"/>
      <c r="V20" s="87" t="s">
        <v>48</v>
      </c>
      <c r="W20" s="85"/>
      <c r="X20" s="85"/>
      <c r="Y20" s="85"/>
      <c r="Z20" s="87"/>
      <c r="AA20" s="85"/>
      <c r="AB20" s="85"/>
      <c r="AC20" s="85"/>
      <c r="AD20" s="85"/>
      <c r="AE20" s="85"/>
      <c r="AF20" s="85"/>
      <c r="AG20" s="87"/>
      <c r="AH20" s="85"/>
      <c r="AI20" s="85"/>
      <c r="AJ20" s="88">
        <f t="shared" si="3"/>
        <v>0</v>
      </c>
      <c r="AK20" s="9">
        <f t="shared" si="4"/>
        <v>1</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2.355102160039E12</v>
      </c>
      <c r="C21" s="83" t="s">
        <v>64</v>
      </c>
      <c r="D21" s="84" t="s">
        <v>302</v>
      </c>
      <c r="E21" s="85"/>
      <c r="F21" s="85"/>
      <c r="G21" s="87"/>
      <c r="H21" s="85"/>
      <c r="I21" s="85"/>
      <c r="J21" s="85"/>
      <c r="K21" s="85"/>
      <c r="L21" s="87" t="s">
        <v>49</v>
      </c>
      <c r="M21" s="85"/>
      <c r="N21" s="87"/>
      <c r="O21" s="87" t="s">
        <v>48</v>
      </c>
      <c r="P21" s="103" t="s">
        <v>48</v>
      </c>
      <c r="Q21" s="85"/>
      <c r="R21" s="85"/>
      <c r="S21" s="85"/>
      <c r="T21" s="85"/>
      <c r="U21" s="85"/>
      <c r="V21" s="85"/>
      <c r="W21" s="85"/>
      <c r="X21" s="87" t="s">
        <v>47</v>
      </c>
      <c r="Y21" s="85"/>
      <c r="Z21" s="87" t="s">
        <v>48</v>
      </c>
      <c r="AA21" s="85"/>
      <c r="AB21" s="85"/>
      <c r="AC21" s="85"/>
      <c r="AD21" s="85"/>
      <c r="AE21" s="85"/>
      <c r="AF21" s="85"/>
      <c r="AG21" s="85"/>
      <c r="AH21" s="85"/>
      <c r="AI21" s="85"/>
      <c r="AJ21" s="88">
        <f t="shared" si="3"/>
        <v>1</v>
      </c>
      <c r="AK21" s="9">
        <f t="shared" si="4"/>
        <v>3</v>
      </c>
      <c r="AL21" s="9">
        <f t="shared" si="5"/>
        <v>1</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2.355102160045E12</v>
      </c>
      <c r="C22" s="83" t="s">
        <v>704</v>
      </c>
      <c r="D22" s="84" t="s">
        <v>609</v>
      </c>
      <c r="E22" s="85"/>
      <c r="F22" s="85"/>
      <c r="G22" s="85"/>
      <c r="H22" s="85"/>
      <c r="I22" s="85"/>
      <c r="J22" s="85"/>
      <c r="K22" s="85"/>
      <c r="L22" s="87" t="s">
        <v>48</v>
      </c>
      <c r="M22" s="85"/>
      <c r="N22" s="85"/>
      <c r="O22" s="85"/>
      <c r="P22" s="103"/>
      <c r="Q22" s="85"/>
      <c r="R22" s="87"/>
      <c r="S22" s="85"/>
      <c r="T22" s="85"/>
      <c r="U22" s="85"/>
      <c r="V22" s="85"/>
      <c r="W22" s="85"/>
      <c r="X22" s="85"/>
      <c r="Y22" s="85"/>
      <c r="Z22" s="85"/>
      <c r="AA22" s="85"/>
      <c r="AB22" s="87"/>
      <c r="AC22" s="85"/>
      <c r="AD22" s="85"/>
      <c r="AE22" s="85"/>
      <c r="AF22" s="85"/>
      <c r="AG22" s="87"/>
      <c r="AH22" s="85"/>
      <c r="AI22" s="85"/>
      <c r="AJ22" s="88">
        <f t="shared" si="3"/>
        <v>0</v>
      </c>
      <c r="AK22" s="9">
        <f t="shared" si="4"/>
        <v>1</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2.355102160044E12</v>
      </c>
      <c r="C23" s="83" t="s">
        <v>420</v>
      </c>
      <c r="D23" s="84" t="s">
        <v>705</v>
      </c>
      <c r="E23" s="85"/>
      <c r="F23" s="85"/>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187">
        <v>18.0</v>
      </c>
      <c r="B24" s="185">
        <v>2.355102160053E12</v>
      </c>
      <c r="C24" s="159" t="s">
        <v>706</v>
      </c>
      <c r="D24" s="139" t="s">
        <v>172</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88">
        <f t="shared" si="4"/>
        <v>0</v>
      </c>
      <c r="AL24" s="88">
        <f t="shared" si="5"/>
        <v>0</v>
      </c>
      <c r="AM24" s="189"/>
      <c r="AN24" s="189"/>
      <c r="AO24" s="190"/>
      <c r="AP24" s="191"/>
      <c r="AQ24" s="191"/>
      <c r="AR24" s="191"/>
      <c r="AS24" s="191"/>
      <c r="AT24" s="191"/>
      <c r="AU24" s="191"/>
      <c r="AV24" s="191"/>
      <c r="AW24" s="191"/>
      <c r="AX24" s="191"/>
      <c r="AY24" s="191"/>
      <c r="AZ24" s="191"/>
      <c r="BA24" s="191"/>
      <c r="BB24" s="191"/>
      <c r="BC24" s="191"/>
      <c r="BD24" s="191"/>
      <c r="BE24" s="191"/>
      <c r="BF24" s="191"/>
    </row>
    <row r="25" ht="21.0" customHeight="1">
      <c r="A25" s="81">
        <v>19.0</v>
      </c>
      <c r="B25" s="102">
        <v>2.35510216004E12</v>
      </c>
      <c r="C25" s="83" t="s">
        <v>707</v>
      </c>
      <c r="D25" s="84" t="s">
        <v>305</v>
      </c>
      <c r="E25" s="87"/>
      <c r="F25" s="85"/>
      <c r="G25" s="85"/>
      <c r="H25" s="85"/>
      <c r="I25" s="87"/>
      <c r="J25" s="85"/>
      <c r="K25" s="87" t="s">
        <v>47</v>
      </c>
      <c r="L25" s="85"/>
      <c r="M25" s="85"/>
      <c r="N25" s="85"/>
      <c r="O25" s="85"/>
      <c r="P25" s="86"/>
      <c r="Q25" s="85"/>
      <c r="R25" s="85"/>
      <c r="S25" s="105"/>
      <c r="T25" s="85"/>
      <c r="U25" s="87"/>
      <c r="V25" s="85"/>
      <c r="W25" s="85"/>
      <c r="X25" s="87"/>
      <c r="Y25" s="87"/>
      <c r="Z25" s="85"/>
      <c r="AA25" s="85"/>
      <c r="AB25" s="85"/>
      <c r="AC25" s="85"/>
      <c r="AD25" s="85"/>
      <c r="AE25" s="87"/>
      <c r="AF25" s="87"/>
      <c r="AG25" s="85"/>
      <c r="AH25" s="85"/>
      <c r="AI25" s="85"/>
      <c r="AJ25" s="219">
        <f t="shared" si="3"/>
        <v>1</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2.355102160065E12</v>
      </c>
      <c r="C26" s="83" t="s">
        <v>708</v>
      </c>
      <c r="D26" s="84" t="s">
        <v>307</v>
      </c>
      <c r="E26" s="85"/>
      <c r="F26" s="85"/>
      <c r="G26" s="85"/>
      <c r="H26" s="85"/>
      <c r="I26" s="85"/>
      <c r="J26" s="85"/>
      <c r="K26" s="85"/>
      <c r="L26" s="85"/>
      <c r="M26" s="85"/>
      <c r="N26" s="85"/>
      <c r="O26" s="85"/>
      <c r="P26" s="103"/>
      <c r="Q26" s="85"/>
      <c r="R26" s="85"/>
      <c r="S26" s="106"/>
      <c r="T26" s="107"/>
      <c r="U26" s="107"/>
      <c r="V26" s="107"/>
      <c r="W26" s="107"/>
      <c r="X26" s="107"/>
      <c r="Y26" s="107"/>
      <c r="Z26" s="107"/>
      <c r="AA26" s="107"/>
      <c r="AB26" s="107"/>
      <c r="AC26" s="107"/>
      <c r="AD26" s="107"/>
      <c r="AE26" s="107"/>
      <c r="AF26" s="107"/>
      <c r="AG26" s="126"/>
      <c r="AH26" s="107"/>
      <c r="AI26" s="107"/>
      <c r="AJ26" s="219">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2.355102160048E12</v>
      </c>
      <c r="C27" s="83" t="s">
        <v>709</v>
      </c>
      <c r="D27" s="84" t="s">
        <v>632</v>
      </c>
      <c r="E27" s="85"/>
      <c r="F27" s="85"/>
      <c r="G27" s="85"/>
      <c r="H27" s="85"/>
      <c r="I27" s="85"/>
      <c r="J27" s="85"/>
      <c r="K27" s="85"/>
      <c r="L27" s="85"/>
      <c r="M27" s="85"/>
      <c r="N27" s="85"/>
      <c r="O27" s="85"/>
      <c r="P27" s="86"/>
      <c r="Q27" s="85"/>
      <c r="R27" s="105"/>
      <c r="S27" s="108"/>
      <c r="T27" s="85"/>
      <c r="U27" s="85"/>
      <c r="V27" s="107"/>
      <c r="W27" s="107"/>
      <c r="X27" s="107"/>
      <c r="Y27" s="107"/>
      <c r="Z27" s="107"/>
      <c r="AA27" s="107"/>
      <c r="AB27" s="107"/>
      <c r="AC27" s="107"/>
      <c r="AD27" s="107"/>
      <c r="AE27" s="107"/>
      <c r="AF27" s="107"/>
      <c r="AG27" s="107"/>
      <c r="AH27" s="107"/>
      <c r="AI27" s="107"/>
      <c r="AJ27" s="219">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2.355102160067E12</v>
      </c>
      <c r="C28" s="83" t="s">
        <v>710</v>
      </c>
      <c r="D28" s="84" t="s">
        <v>632</v>
      </c>
      <c r="E28" s="85"/>
      <c r="F28" s="85"/>
      <c r="G28" s="85"/>
      <c r="H28" s="85"/>
      <c r="I28" s="85"/>
      <c r="J28" s="85"/>
      <c r="K28" s="85"/>
      <c r="L28" s="85"/>
      <c r="M28" s="85"/>
      <c r="N28" s="85"/>
      <c r="O28" s="85"/>
      <c r="P28" s="103"/>
      <c r="Q28" s="87"/>
      <c r="R28" s="85"/>
      <c r="S28" s="110" t="s">
        <v>367</v>
      </c>
      <c r="T28" s="109"/>
      <c r="U28" s="109"/>
      <c r="V28" s="109"/>
      <c r="W28" s="110"/>
      <c r="X28" s="109"/>
      <c r="Y28" s="109"/>
      <c r="Z28" s="109"/>
      <c r="AA28" s="109"/>
      <c r="AB28" s="109"/>
      <c r="AC28" s="109"/>
      <c r="AD28" s="110"/>
      <c r="AE28" s="109"/>
      <c r="AF28" s="109"/>
      <c r="AG28" s="109"/>
      <c r="AH28" s="109"/>
      <c r="AI28" s="109"/>
      <c r="AJ28" s="88">
        <f t="shared" si="3"/>
        <v>0</v>
      </c>
      <c r="AK28" s="9">
        <f t="shared" si="4"/>
        <v>1</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v>2.355102160063E12</v>
      </c>
      <c r="C29" s="83" t="s">
        <v>711</v>
      </c>
      <c r="D29" s="84" t="s">
        <v>309</v>
      </c>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v>2.355102160054E12</v>
      </c>
      <c r="C30" s="83" t="s">
        <v>712</v>
      </c>
      <c r="D30" s="84" t="s">
        <v>309</v>
      </c>
      <c r="E30" s="85"/>
      <c r="F30" s="85"/>
      <c r="G30" s="87"/>
      <c r="H30" s="85"/>
      <c r="I30" s="85"/>
      <c r="J30" s="85"/>
      <c r="K30" s="87" t="s">
        <v>48</v>
      </c>
      <c r="L30" s="85"/>
      <c r="M30" s="85"/>
      <c r="N30" s="87"/>
      <c r="O30" s="85"/>
      <c r="P30" s="103"/>
      <c r="Q30" s="87"/>
      <c r="R30" s="85"/>
      <c r="S30" s="87"/>
      <c r="T30" s="85"/>
      <c r="U30" s="87"/>
      <c r="V30" s="87"/>
      <c r="W30" s="85"/>
      <c r="X30" s="85"/>
      <c r="Y30" s="87"/>
      <c r="Z30" s="85"/>
      <c r="AA30" s="85"/>
      <c r="AB30" s="87"/>
      <c r="AC30" s="87"/>
      <c r="AD30" s="85"/>
      <c r="AE30" s="85"/>
      <c r="AF30" s="85"/>
      <c r="AG30" s="85"/>
      <c r="AH30" s="85"/>
      <c r="AI30" s="85"/>
      <c r="AJ30" s="88">
        <f t="shared" si="3"/>
        <v>0</v>
      </c>
      <c r="AK30" s="9">
        <f t="shared" si="4"/>
        <v>1</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v>2.355102160061E12</v>
      </c>
      <c r="C31" s="83" t="s">
        <v>713</v>
      </c>
      <c r="D31" s="84" t="s">
        <v>273</v>
      </c>
      <c r="E31" s="85"/>
      <c r="F31" s="85"/>
      <c r="G31" s="87"/>
      <c r="H31" s="85"/>
      <c r="I31" s="85"/>
      <c r="J31" s="85"/>
      <c r="K31" s="87" t="s">
        <v>49</v>
      </c>
      <c r="L31" s="85"/>
      <c r="M31" s="85"/>
      <c r="N31" s="85"/>
      <c r="O31" s="85"/>
      <c r="P31" s="103"/>
      <c r="Q31" s="85"/>
      <c r="R31" s="85"/>
      <c r="S31" s="85"/>
      <c r="T31" s="85"/>
      <c r="U31" s="85"/>
      <c r="V31" s="85"/>
      <c r="W31" s="85"/>
      <c r="X31" s="85"/>
      <c r="Y31" s="85"/>
      <c r="Z31" s="87"/>
      <c r="AA31" s="85"/>
      <c r="AB31" s="85"/>
      <c r="AC31" s="85"/>
      <c r="AD31" s="85"/>
      <c r="AE31" s="85"/>
      <c r="AF31" s="85"/>
      <c r="AG31" s="85"/>
      <c r="AH31" s="85"/>
      <c r="AI31" s="85"/>
      <c r="AJ31" s="88">
        <f t="shared" si="3"/>
        <v>0</v>
      </c>
      <c r="AK31" s="9">
        <f t="shared" si="4"/>
        <v>0</v>
      </c>
      <c r="AL31" s="9">
        <f t="shared" si="5"/>
        <v>1</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02">
        <v>2.355102160041E12</v>
      </c>
      <c r="C32" s="83" t="s">
        <v>706</v>
      </c>
      <c r="D32" s="84" t="s">
        <v>276</v>
      </c>
      <c r="E32" s="85"/>
      <c r="F32" s="85"/>
      <c r="G32" s="85"/>
      <c r="H32" s="85"/>
      <c r="I32" s="85"/>
      <c r="J32" s="85"/>
      <c r="K32" s="87" t="s">
        <v>47</v>
      </c>
      <c r="L32" s="85"/>
      <c r="M32" s="85"/>
      <c r="N32" s="85"/>
      <c r="O32" s="85"/>
      <c r="P32" s="86"/>
      <c r="Q32" s="85"/>
      <c r="R32" s="85"/>
      <c r="S32" s="85"/>
      <c r="T32" s="85"/>
      <c r="U32" s="85"/>
      <c r="V32" s="85"/>
      <c r="W32" s="87" t="s">
        <v>49</v>
      </c>
      <c r="X32" s="87" t="s">
        <v>48</v>
      </c>
      <c r="Y32" s="85"/>
      <c r="Z32" s="87"/>
      <c r="AA32" s="85"/>
      <c r="AB32" s="85"/>
      <c r="AC32" s="85"/>
      <c r="AD32" s="87"/>
      <c r="AE32" s="85"/>
      <c r="AF32" s="87"/>
      <c r="AG32" s="87"/>
      <c r="AH32" s="85"/>
      <c r="AI32" s="85"/>
      <c r="AJ32" s="88">
        <f t="shared" si="3"/>
        <v>1</v>
      </c>
      <c r="AK32" s="9">
        <f t="shared" si="4"/>
        <v>1</v>
      </c>
      <c r="AL32" s="9">
        <f t="shared" si="5"/>
        <v>1</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2.355102160062E12</v>
      </c>
      <c r="C33" s="83" t="s">
        <v>714</v>
      </c>
      <c r="D33" s="84" t="s">
        <v>142</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7"/>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02">
        <v>2.355102160057E12</v>
      </c>
      <c r="C34" s="83" t="s">
        <v>715</v>
      </c>
      <c r="D34" s="84" t="s">
        <v>96</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2">
        <v>2.355102160046E12</v>
      </c>
      <c r="C35" s="83" t="s">
        <v>716</v>
      </c>
      <c r="D35" s="84" t="s">
        <v>98</v>
      </c>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91">
        <v>30.0</v>
      </c>
      <c r="B36" s="140">
        <v>2.355102160042E12</v>
      </c>
      <c r="C36" s="93" t="s">
        <v>191</v>
      </c>
      <c r="D36" s="94" t="s">
        <v>361</v>
      </c>
      <c r="E36" s="95"/>
      <c r="F36" s="95"/>
      <c r="G36" s="95"/>
      <c r="H36" s="95"/>
      <c r="I36" s="95"/>
      <c r="J36" s="95"/>
      <c r="K36" s="95"/>
      <c r="L36" s="95"/>
      <c r="M36" s="95"/>
      <c r="N36" s="95"/>
      <c r="O36" s="95"/>
      <c r="P36" s="96"/>
      <c r="Q36" s="95"/>
      <c r="R36" s="95"/>
      <c r="S36" s="95"/>
      <c r="T36" s="95"/>
      <c r="U36" s="95"/>
      <c r="V36" s="95"/>
      <c r="W36" s="95"/>
      <c r="X36" s="95"/>
      <c r="Y36" s="95"/>
      <c r="Z36" s="95"/>
      <c r="AA36" s="95"/>
      <c r="AB36" s="95"/>
      <c r="AC36" s="95"/>
      <c r="AD36" s="95"/>
      <c r="AE36" s="95"/>
      <c r="AF36" s="95"/>
      <c r="AG36" s="97"/>
      <c r="AH36" s="95"/>
      <c r="AI36" s="95"/>
      <c r="AJ36" s="98">
        <f t="shared" si="3"/>
        <v>0</v>
      </c>
      <c r="AK36" s="98">
        <f t="shared" si="4"/>
        <v>0</v>
      </c>
      <c r="AL36" s="98">
        <f t="shared" si="5"/>
        <v>0</v>
      </c>
      <c r="AM36" s="100"/>
      <c r="AN36" s="100"/>
      <c r="AO36" s="100"/>
      <c r="AP36" s="101"/>
      <c r="AQ36" s="101"/>
      <c r="AR36" s="101"/>
      <c r="AS36" s="101"/>
      <c r="AT36" s="101"/>
      <c r="AU36" s="101"/>
      <c r="AV36" s="101"/>
      <c r="AW36" s="101"/>
      <c r="AX36" s="101"/>
      <c r="AY36" s="101"/>
      <c r="AZ36" s="101"/>
      <c r="BA36" s="101"/>
      <c r="BB36" s="101"/>
      <c r="BC36" s="101"/>
      <c r="BD36" s="101"/>
      <c r="BE36" s="101"/>
      <c r="BF36" s="101"/>
    </row>
    <row r="37" ht="21.0" customHeight="1">
      <c r="A37" s="81">
        <v>31.0</v>
      </c>
      <c r="B37" s="102">
        <v>2.354802090003E12</v>
      </c>
      <c r="C37" s="83" t="s">
        <v>717</v>
      </c>
      <c r="D37" s="84" t="s">
        <v>51</v>
      </c>
      <c r="E37" s="87"/>
      <c r="F37" s="85"/>
      <c r="G37" s="87"/>
      <c r="H37" s="85"/>
      <c r="I37" s="87"/>
      <c r="J37" s="85"/>
      <c r="K37" s="85"/>
      <c r="L37" s="87"/>
      <c r="M37" s="85"/>
      <c r="N37" s="87"/>
      <c r="O37" s="85"/>
      <c r="P37" s="86"/>
      <c r="Q37" s="85"/>
      <c r="R37" s="87"/>
      <c r="S37" s="87"/>
      <c r="T37" s="85"/>
      <c r="U37" s="87"/>
      <c r="V37" s="85"/>
      <c r="W37" s="85"/>
      <c r="X37" s="87" t="s">
        <v>47</v>
      </c>
      <c r="Y37" s="87"/>
      <c r="Z37" s="87"/>
      <c r="AA37" s="85"/>
      <c r="AB37" s="87"/>
      <c r="AC37" s="85"/>
      <c r="AD37" s="85"/>
      <c r="AE37" s="87"/>
      <c r="AF37" s="85"/>
      <c r="AG37" s="87"/>
      <c r="AH37" s="85"/>
      <c r="AI37" s="85"/>
      <c r="AJ37" s="88">
        <f t="shared" si="3"/>
        <v>1</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199">
        <v>32.0</v>
      </c>
      <c r="B38" s="200">
        <v>2.358102050001E12</v>
      </c>
      <c r="C38" s="201" t="s">
        <v>718</v>
      </c>
      <c r="D38" s="220" t="s">
        <v>719</v>
      </c>
      <c r="E38" s="202"/>
      <c r="F38" s="202"/>
      <c r="G38" s="202"/>
      <c r="H38" s="202"/>
      <c r="I38" s="202"/>
      <c r="J38" s="202"/>
      <c r="K38" s="203" t="s">
        <v>49</v>
      </c>
      <c r="L38" s="202"/>
      <c r="M38" s="202"/>
      <c r="N38" s="202"/>
      <c r="O38" s="202"/>
      <c r="P38" s="221"/>
      <c r="Q38" s="202"/>
      <c r="R38" s="202"/>
      <c r="S38" s="202"/>
      <c r="T38" s="202"/>
      <c r="U38" s="202"/>
      <c r="V38" s="202"/>
      <c r="W38" s="202"/>
      <c r="X38" s="202"/>
      <c r="Y38" s="202"/>
      <c r="Z38" s="202"/>
      <c r="AA38" s="202"/>
      <c r="AB38" s="202"/>
      <c r="AC38" s="202"/>
      <c r="AD38" s="202"/>
      <c r="AE38" s="202"/>
      <c r="AF38" s="202"/>
      <c r="AG38" s="203"/>
      <c r="AH38" s="202"/>
      <c r="AI38" s="202"/>
      <c r="AJ38" s="204">
        <f t="shared" si="3"/>
        <v>0</v>
      </c>
      <c r="AK38" s="204">
        <f t="shared" si="4"/>
        <v>0</v>
      </c>
      <c r="AL38" s="204">
        <f t="shared" si="5"/>
        <v>1</v>
      </c>
      <c r="AM38" s="206"/>
      <c r="AN38" s="206"/>
      <c r="AO38" s="206"/>
      <c r="AP38" s="207"/>
      <c r="AQ38" s="207"/>
      <c r="AR38" s="207"/>
      <c r="AS38" s="207"/>
      <c r="AT38" s="207"/>
      <c r="AU38" s="207"/>
      <c r="AV38" s="207"/>
      <c r="AW38" s="207"/>
      <c r="AX38" s="207"/>
      <c r="AY38" s="207"/>
      <c r="AZ38" s="207"/>
      <c r="BA38" s="207"/>
      <c r="BB38" s="207"/>
      <c r="BC38" s="207"/>
      <c r="BD38" s="207"/>
      <c r="BE38" s="207"/>
      <c r="BF38" s="207"/>
    </row>
    <row r="39" ht="21.0" customHeight="1">
      <c r="A39" s="81">
        <v>33.0</v>
      </c>
      <c r="B39" s="151"/>
      <c r="C39" s="152"/>
      <c r="D39" s="196"/>
      <c r="E39" s="85"/>
      <c r="F39" s="85"/>
      <c r="G39" s="85"/>
      <c r="H39" s="85"/>
      <c r="I39" s="85"/>
      <c r="J39" s="85"/>
      <c r="K39" s="85"/>
      <c r="L39" s="85"/>
      <c r="M39" s="85"/>
      <c r="N39" s="85"/>
      <c r="O39" s="85"/>
      <c r="P39" s="86"/>
      <c r="Q39" s="85"/>
      <c r="R39" s="85"/>
      <c r="S39" s="85"/>
      <c r="T39" s="85"/>
      <c r="U39" s="85"/>
      <c r="V39" s="85"/>
      <c r="W39" s="85"/>
      <c r="X39" s="85"/>
      <c r="Y39" s="85"/>
      <c r="Z39" s="85"/>
      <c r="AA39" s="85"/>
      <c r="AB39" s="85"/>
      <c r="AC39" s="85"/>
      <c r="AD39" s="85"/>
      <c r="AE39" s="85"/>
      <c r="AF39" s="85"/>
      <c r="AG39" s="85"/>
      <c r="AH39" s="85"/>
      <c r="AI39" s="85"/>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217"/>
      <c r="C40" s="152"/>
      <c r="D40" s="196"/>
      <c r="E40" s="85"/>
      <c r="F40" s="85"/>
      <c r="G40" s="85"/>
      <c r="H40" s="85"/>
      <c r="I40" s="85"/>
      <c r="J40" s="85"/>
      <c r="K40" s="85"/>
      <c r="L40" s="85"/>
      <c r="M40" s="85"/>
      <c r="N40" s="85"/>
      <c r="O40" s="85"/>
      <c r="P40" s="86"/>
      <c r="Q40" s="85"/>
      <c r="R40" s="85"/>
      <c r="S40" s="85"/>
      <c r="T40" s="85"/>
      <c r="U40" s="85"/>
      <c r="V40" s="85"/>
      <c r="W40" s="85"/>
      <c r="X40" s="85"/>
      <c r="Y40" s="85"/>
      <c r="Z40" s="85"/>
      <c r="AA40" s="85"/>
      <c r="AB40" s="85"/>
      <c r="AC40" s="85"/>
      <c r="AD40" s="85"/>
      <c r="AE40" s="85"/>
      <c r="AF40" s="85"/>
      <c r="AG40" s="85"/>
      <c r="AH40" s="85"/>
      <c r="AI40" s="85"/>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1"/>
      <c r="C41" s="152"/>
      <c r="D41" s="196"/>
      <c r="E41" s="85"/>
      <c r="F41" s="85"/>
      <c r="G41" s="85"/>
      <c r="H41" s="85"/>
      <c r="I41" s="85"/>
      <c r="J41" s="85"/>
      <c r="K41" s="85"/>
      <c r="L41" s="85"/>
      <c r="M41" s="85"/>
      <c r="N41" s="85"/>
      <c r="O41" s="85"/>
      <c r="P41" s="86"/>
      <c r="Q41" s="85"/>
      <c r="R41" s="85"/>
      <c r="S41" s="85"/>
      <c r="T41" s="85"/>
      <c r="U41" s="85"/>
      <c r="V41" s="85"/>
      <c r="W41" s="85"/>
      <c r="X41" s="85"/>
      <c r="Y41" s="85"/>
      <c r="Z41" s="85"/>
      <c r="AA41" s="85"/>
      <c r="AB41" s="85"/>
      <c r="AC41" s="85"/>
      <c r="AD41" s="85"/>
      <c r="AE41" s="85"/>
      <c r="AF41" s="85"/>
      <c r="AG41" s="85"/>
      <c r="AH41" s="85"/>
      <c r="AI41" s="85"/>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217"/>
      <c r="C42" s="152"/>
      <c r="D42" s="196"/>
      <c r="E42" s="87"/>
      <c r="F42" s="85"/>
      <c r="G42" s="87"/>
      <c r="H42" s="85"/>
      <c r="I42" s="85"/>
      <c r="J42" s="87"/>
      <c r="K42" s="87"/>
      <c r="L42" s="87"/>
      <c r="M42" s="85"/>
      <c r="N42" s="87"/>
      <c r="O42" s="85"/>
      <c r="P42" s="86"/>
      <c r="Q42" s="85"/>
      <c r="R42" s="87"/>
      <c r="S42" s="85"/>
      <c r="T42" s="85"/>
      <c r="U42" s="85"/>
      <c r="V42" s="87"/>
      <c r="W42" s="85"/>
      <c r="X42" s="87"/>
      <c r="Y42" s="85"/>
      <c r="Z42" s="85"/>
      <c r="AA42" s="85"/>
      <c r="AB42" s="87"/>
      <c r="AC42" s="87"/>
      <c r="AD42" s="85"/>
      <c r="AE42" s="85"/>
      <c r="AF42" s="85"/>
      <c r="AG42" s="87"/>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1"/>
      <c r="C43" s="152"/>
      <c r="D43" s="196"/>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51"/>
      <c r="C44" s="152"/>
      <c r="D44" s="196"/>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217"/>
      <c r="C45" s="152"/>
      <c r="D45" s="196"/>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5"/>
      <c r="C47" s="156"/>
      <c r="D47" s="157"/>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5"/>
      <c r="C48" s="156"/>
      <c r="D48" s="157"/>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117" t="s">
        <v>105</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4"/>
      <c r="AJ52" s="88">
        <f t="shared" ref="AJ52:AL52" si="6">SUM(AJ8:AJ51)</f>
        <v>4</v>
      </c>
      <c r="AK52" s="88">
        <f t="shared" si="6"/>
        <v>19</v>
      </c>
      <c r="AL52" s="88">
        <f t="shared" si="6"/>
        <v>6</v>
      </c>
      <c r="AM52" s="88" t="s">
        <v>106</v>
      </c>
      <c r="AN52" s="88" t="s">
        <v>107</v>
      </c>
      <c r="AO52" s="88" t="s">
        <v>108</v>
      </c>
      <c r="AP52" s="64"/>
      <c r="AQ52" s="64"/>
      <c r="AR52" s="76"/>
      <c r="AS52" s="76"/>
      <c r="AT52" s="76"/>
      <c r="AU52" s="76"/>
      <c r="AV52" s="76"/>
      <c r="AW52" s="76"/>
      <c r="AX52" s="76"/>
      <c r="AY52" s="76"/>
      <c r="AZ52" s="76"/>
      <c r="BA52" s="76"/>
      <c r="BB52" s="76"/>
      <c r="BC52" s="76"/>
      <c r="BD52" s="76"/>
      <c r="BE52" s="76"/>
      <c r="BF52" s="76"/>
    </row>
    <row r="53" ht="21.0" customHeight="1">
      <c r="A53" s="118" t="s">
        <v>109</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4"/>
      <c r="AM53" s="88"/>
      <c r="AN53" s="88"/>
      <c r="AO53" s="88"/>
      <c r="AP53" s="64"/>
      <c r="AQ53" s="64"/>
      <c r="AR53" s="76"/>
      <c r="AS53" s="76"/>
      <c r="AT53" s="76"/>
      <c r="AU53" s="76"/>
      <c r="AV53" s="76"/>
      <c r="AW53" s="76"/>
      <c r="AX53" s="76"/>
      <c r="AY53" s="76"/>
      <c r="AZ53" s="76"/>
      <c r="BA53" s="76"/>
      <c r="BB53" s="76"/>
      <c r="BC53" s="76"/>
      <c r="BD53" s="76"/>
      <c r="BE53" s="76"/>
      <c r="BF53" s="76"/>
    </row>
    <row r="54" ht="18.0" customHeight="1">
      <c r="A54" s="119"/>
      <c r="B54" s="119"/>
      <c r="C54" s="120"/>
      <c r="E54" s="65"/>
      <c r="F54" s="65"/>
      <c r="G54" s="65"/>
      <c r="H54" s="121"/>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20"/>
      <c r="D55" s="65"/>
      <c r="E55" s="65"/>
      <c r="F55" s="65"/>
      <c r="G55" s="65"/>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20"/>
      <c r="D56" s="65"/>
      <c r="E56" s="65"/>
      <c r="F56" s="65"/>
      <c r="G56" s="65"/>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20"/>
      <c r="E57" s="65"/>
      <c r="F57" s="65"/>
      <c r="G57" s="65"/>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20"/>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20"/>
      <c r="F59" s="65"/>
      <c r="G59" s="65"/>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120"/>
      <c r="E60" s="65"/>
      <c r="F60" s="65"/>
      <c r="G60" s="65"/>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52:AI52"/>
    <mergeCell ref="A53:AL53"/>
    <mergeCell ref="C54:D54"/>
    <mergeCell ref="C57:D57"/>
    <mergeCell ref="C58:G58"/>
    <mergeCell ref="C59:E59"/>
    <mergeCell ref="C60:D60"/>
    <mergeCell ref="O4:Q4"/>
    <mergeCell ref="R4:T4"/>
    <mergeCell ref="A5:A6"/>
    <mergeCell ref="B5:B6"/>
    <mergeCell ref="C5:D6"/>
    <mergeCell ref="AJ5:AJ6"/>
    <mergeCell ref="AK5:AK6"/>
  </mergeCells>
  <conditionalFormatting sqref="E6:E44 F6:G51 H6 I6:I44 J6:J51 K6:N24 K25:L44 M25:N51 O6:P6 Q6:AI26 Q27:R27 Q28:AI51 V27:AI27">
    <cfRule type="expression" dxfId="0" priority="1">
      <formula>IF(E$6="CN",1,0)</formula>
    </cfRule>
  </conditionalFormatting>
  <conditionalFormatting sqref="E6:G51 H6 I6:N51 O6:P6 Q6:AI26 Q27:R27 Q28:AI51 V27:AI27">
    <cfRule type="expression" dxfId="1" priority="2">
      <formula>IF(E$6="CN",1,0)</formula>
    </cfRule>
  </conditionalFormatting>
  <conditionalFormatting sqref="S27">
    <cfRule type="expression" dxfId="0" priority="3">
      <formula>IF(T$6="CN",1,0)</formula>
    </cfRule>
  </conditionalFormatting>
  <conditionalFormatting sqref="S27">
    <cfRule type="expression" dxfId="1" priority="4">
      <formula>IF(T$6="CN",1,0)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720</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69">
        <v>9.0</v>
      </c>
      <c r="N4" s="70"/>
      <c r="O4" s="69" t="s">
        <v>43</v>
      </c>
      <c r="P4" s="70"/>
      <c r="Q4" s="70"/>
      <c r="R4" s="69">
        <v>2022.0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44805</v>
      </c>
      <c r="F5" s="74">
        <f t="shared" ref="F5:AI5" si="1">E5+1</f>
        <v>44806</v>
      </c>
      <c r="G5" s="74">
        <f t="shared" si="1"/>
        <v>44807</v>
      </c>
      <c r="H5" s="74">
        <f t="shared" si="1"/>
        <v>44808</v>
      </c>
      <c r="I5" s="74">
        <f t="shared" si="1"/>
        <v>44809</v>
      </c>
      <c r="J5" s="74">
        <f t="shared" si="1"/>
        <v>44810</v>
      </c>
      <c r="K5" s="74">
        <f t="shared" si="1"/>
        <v>44811</v>
      </c>
      <c r="L5" s="74">
        <f t="shared" si="1"/>
        <v>44812</v>
      </c>
      <c r="M5" s="74">
        <f t="shared" si="1"/>
        <v>44813</v>
      </c>
      <c r="N5" s="74">
        <f t="shared" si="1"/>
        <v>44814</v>
      </c>
      <c r="O5" s="74">
        <f t="shared" si="1"/>
        <v>44815</v>
      </c>
      <c r="P5" s="74">
        <f t="shared" si="1"/>
        <v>44816</v>
      </c>
      <c r="Q5" s="74">
        <f t="shared" si="1"/>
        <v>44817</v>
      </c>
      <c r="R5" s="74">
        <f t="shared" si="1"/>
        <v>44818</v>
      </c>
      <c r="S5" s="74">
        <f t="shared" si="1"/>
        <v>44819</v>
      </c>
      <c r="T5" s="74">
        <f t="shared" si="1"/>
        <v>44820</v>
      </c>
      <c r="U5" s="74">
        <f t="shared" si="1"/>
        <v>44821</v>
      </c>
      <c r="V5" s="74">
        <f t="shared" si="1"/>
        <v>44822</v>
      </c>
      <c r="W5" s="74">
        <f t="shared" si="1"/>
        <v>44823</v>
      </c>
      <c r="X5" s="74">
        <f t="shared" si="1"/>
        <v>44824</v>
      </c>
      <c r="Y5" s="74">
        <f t="shared" si="1"/>
        <v>44825</v>
      </c>
      <c r="Z5" s="74">
        <f t="shared" si="1"/>
        <v>44826</v>
      </c>
      <c r="AA5" s="74">
        <f t="shared" si="1"/>
        <v>44827</v>
      </c>
      <c r="AB5" s="74">
        <f t="shared" si="1"/>
        <v>44828</v>
      </c>
      <c r="AC5" s="74">
        <f t="shared" si="1"/>
        <v>44829</v>
      </c>
      <c r="AD5" s="74">
        <f t="shared" si="1"/>
        <v>44830</v>
      </c>
      <c r="AE5" s="74">
        <f t="shared" si="1"/>
        <v>44831</v>
      </c>
      <c r="AF5" s="74">
        <f t="shared" si="1"/>
        <v>44832</v>
      </c>
      <c r="AG5" s="74">
        <f t="shared" si="1"/>
        <v>44833</v>
      </c>
      <c r="AH5" s="74">
        <f t="shared" si="1"/>
        <v>44834</v>
      </c>
      <c r="AI5" s="74">
        <f t="shared" si="1"/>
        <v>44835</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222"/>
      <c r="C7" s="223"/>
      <c r="D7" s="224"/>
      <c r="E7" s="85"/>
      <c r="F7" s="85"/>
      <c r="G7" s="85"/>
      <c r="H7" s="85"/>
      <c r="I7" s="85"/>
      <c r="J7" s="85"/>
      <c r="K7" s="85"/>
      <c r="L7" s="85"/>
      <c r="M7" s="85"/>
      <c r="N7" s="85"/>
      <c r="O7" s="85"/>
      <c r="P7" s="86"/>
      <c r="Q7" s="85"/>
      <c r="R7" s="85"/>
      <c r="S7" s="85"/>
      <c r="T7" s="85"/>
      <c r="U7" s="85"/>
      <c r="V7" s="85"/>
      <c r="W7" s="85"/>
      <c r="X7" s="85"/>
      <c r="Y7" s="85"/>
      <c r="Z7" s="85"/>
      <c r="AA7" s="85"/>
      <c r="AB7" s="85"/>
      <c r="AC7" s="85"/>
      <c r="AD7" s="85"/>
      <c r="AE7" s="85"/>
      <c r="AF7" s="85"/>
      <c r="AG7" s="85"/>
      <c r="AH7" s="85"/>
      <c r="AI7" s="85"/>
      <c r="AJ7" s="88">
        <f t="shared" ref="AJ7:AJ59" si="3">COUNTIF(E7:AI7,"K")+2*COUNTIF(E7:AI7,"2K")+COUNTIF(E7:AI7,"TK")+COUNTIF(E7:AI7,"KT")+COUNTIF(E7:AI7,"PK")+COUNTIF(E7:AI7,"KP")+2*COUNTIF(E7:AI7,"K2")</f>
        <v>0</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55"/>
      <c r="C8" s="156"/>
      <c r="D8" s="157"/>
      <c r="E8" s="85"/>
      <c r="F8" s="85"/>
      <c r="G8" s="85"/>
      <c r="H8" s="85"/>
      <c r="I8" s="85"/>
      <c r="J8" s="85"/>
      <c r="K8" s="85"/>
      <c r="L8" s="85"/>
      <c r="M8" s="85"/>
      <c r="N8" s="85"/>
      <c r="O8" s="85"/>
      <c r="P8" s="86"/>
      <c r="Q8" s="85"/>
      <c r="R8" s="85"/>
      <c r="S8" s="85"/>
      <c r="T8" s="85"/>
      <c r="U8" s="85"/>
      <c r="V8" s="85"/>
      <c r="W8" s="85"/>
      <c r="X8" s="85"/>
      <c r="Y8" s="85"/>
      <c r="Z8" s="85"/>
      <c r="AA8" s="85"/>
      <c r="AB8" s="85"/>
      <c r="AC8" s="85"/>
      <c r="AD8" s="85"/>
      <c r="AE8" s="85"/>
      <c r="AF8" s="85"/>
      <c r="AG8" s="85"/>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55"/>
      <c r="C9" s="156"/>
      <c r="D9" s="157"/>
      <c r="E9" s="85"/>
      <c r="F9" s="85"/>
      <c r="G9" s="85"/>
      <c r="H9" s="85"/>
      <c r="I9" s="85"/>
      <c r="J9" s="85"/>
      <c r="K9" s="85"/>
      <c r="L9" s="85"/>
      <c r="M9" s="85"/>
      <c r="N9" s="85"/>
      <c r="O9" s="85"/>
      <c r="P9" s="86"/>
      <c r="Q9" s="85"/>
      <c r="R9" s="85"/>
      <c r="S9" s="85"/>
      <c r="T9" s="85"/>
      <c r="U9" s="85"/>
      <c r="V9" s="85"/>
      <c r="W9" s="85"/>
      <c r="X9" s="85"/>
      <c r="Y9" s="85"/>
      <c r="Z9" s="85"/>
      <c r="AA9" s="85"/>
      <c r="AB9" s="85"/>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55"/>
      <c r="C10" s="156"/>
      <c r="D10" s="157"/>
      <c r="E10" s="85"/>
      <c r="F10" s="85"/>
      <c r="G10" s="85"/>
      <c r="H10" s="85"/>
      <c r="I10" s="85"/>
      <c r="J10" s="85"/>
      <c r="K10" s="85"/>
      <c r="L10" s="85"/>
      <c r="M10" s="85"/>
      <c r="N10" s="85"/>
      <c r="O10" s="85"/>
      <c r="P10" s="86"/>
      <c r="Q10" s="85"/>
      <c r="R10" s="85"/>
      <c r="S10" s="85"/>
      <c r="T10" s="85"/>
      <c r="U10" s="85"/>
      <c r="V10" s="85"/>
      <c r="W10" s="85"/>
      <c r="X10" s="85"/>
      <c r="Y10" s="85"/>
      <c r="Z10" s="85"/>
      <c r="AA10" s="85"/>
      <c r="AB10" s="85"/>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55"/>
      <c r="C11" s="156"/>
      <c r="D11" s="157"/>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55"/>
      <c r="C12" s="156"/>
      <c r="D12" s="157"/>
      <c r="E12" s="85"/>
      <c r="F12" s="85"/>
      <c r="G12" s="85"/>
      <c r="H12" s="85"/>
      <c r="I12" s="85"/>
      <c r="J12" s="85"/>
      <c r="K12" s="85"/>
      <c r="L12" s="85"/>
      <c r="M12" s="85"/>
      <c r="N12" s="85"/>
      <c r="O12" s="85"/>
      <c r="P12" s="86"/>
      <c r="Q12" s="85"/>
      <c r="R12" s="85"/>
      <c r="S12" s="85"/>
      <c r="T12" s="85"/>
      <c r="U12" s="85"/>
      <c r="V12" s="85"/>
      <c r="W12" s="85"/>
      <c r="X12" s="85"/>
      <c r="Y12" s="85"/>
      <c r="Z12" s="85"/>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55"/>
      <c r="C13" s="156"/>
      <c r="D13" s="157"/>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5"/>
      <c r="AF13" s="85"/>
      <c r="AG13" s="85"/>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55"/>
      <c r="C14" s="156"/>
      <c r="D14" s="157"/>
      <c r="E14" s="85"/>
      <c r="F14" s="85"/>
      <c r="G14" s="85"/>
      <c r="H14" s="85"/>
      <c r="I14" s="85"/>
      <c r="J14" s="85"/>
      <c r="K14" s="85"/>
      <c r="L14" s="85"/>
      <c r="M14" s="85"/>
      <c r="N14" s="85"/>
      <c r="O14" s="85"/>
      <c r="P14" s="86"/>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55"/>
      <c r="C15" s="156"/>
      <c r="D15" s="157"/>
      <c r="E15" s="85"/>
      <c r="F15" s="85"/>
      <c r="G15" s="85"/>
      <c r="H15" s="85"/>
      <c r="I15" s="85"/>
      <c r="J15" s="85"/>
      <c r="K15" s="85"/>
      <c r="L15" s="85"/>
      <c r="M15" s="85"/>
      <c r="N15" s="85"/>
      <c r="O15" s="85"/>
      <c r="P15" s="86"/>
      <c r="Q15" s="85"/>
      <c r="R15" s="85"/>
      <c r="S15" s="85"/>
      <c r="T15" s="85"/>
      <c r="U15" s="85"/>
      <c r="V15" s="85"/>
      <c r="W15" s="85"/>
      <c r="X15" s="85"/>
      <c r="Y15" s="85"/>
      <c r="Z15" s="85"/>
      <c r="AA15" s="85"/>
      <c r="AB15" s="85"/>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55"/>
      <c r="C16" s="156"/>
      <c r="D16" s="157"/>
      <c r="E16" s="85"/>
      <c r="F16" s="85"/>
      <c r="G16" s="85"/>
      <c r="H16" s="85"/>
      <c r="I16" s="85"/>
      <c r="J16" s="85"/>
      <c r="K16" s="85"/>
      <c r="L16" s="85"/>
      <c r="M16" s="85"/>
      <c r="N16" s="85"/>
      <c r="O16" s="85"/>
      <c r="P16" s="86"/>
      <c r="Q16" s="85"/>
      <c r="R16" s="85"/>
      <c r="S16" s="85"/>
      <c r="T16" s="85"/>
      <c r="U16" s="85"/>
      <c r="V16" s="85"/>
      <c r="W16" s="85"/>
      <c r="X16" s="85"/>
      <c r="Y16" s="85"/>
      <c r="Z16" s="85"/>
      <c r="AA16" s="85"/>
      <c r="AB16" s="85"/>
      <c r="AC16" s="85"/>
      <c r="AD16" s="85"/>
      <c r="AE16" s="85"/>
      <c r="AF16" s="85"/>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55"/>
      <c r="C17" s="156"/>
      <c r="D17" s="157"/>
      <c r="E17" s="85"/>
      <c r="F17" s="85"/>
      <c r="G17" s="85"/>
      <c r="H17" s="85"/>
      <c r="I17" s="85"/>
      <c r="J17" s="85"/>
      <c r="K17" s="85"/>
      <c r="L17" s="85"/>
      <c r="M17" s="85"/>
      <c r="N17" s="85"/>
      <c r="O17" s="85"/>
      <c r="P17" s="86"/>
      <c r="Q17" s="85"/>
      <c r="R17" s="85"/>
      <c r="S17" s="85"/>
      <c r="T17" s="85"/>
      <c r="U17" s="85"/>
      <c r="V17" s="85"/>
      <c r="W17" s="85"/>
      <c r="X17" s="85"/>
      <c r="Y17" s="85"/>
      <c r="Z17" s="85"/>
      <c r="AA17" s="85"/>
      <c r="AB17" s="85"/>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55"/>
      <c r="C18" s="156"/>
      <c r="D18" s="157"/>
      <c r="E18" s="85"/>
      <c r="F18" s="85"/>
      <c r="G18" s="85"/>
      <c r="H18" s="85"/>
      <c r="I18" s="85"/>
      <c r="J18" s="85"/>
      <c r="K18" s="85"/>
      <c r="L18" s="85"/>
      <c r="M18" s="85"/>
      <c r="N18" s="85"/>
      <c r="O18" s="85"/>
      <c r="P18" s="86"/>
      <c r="Q18" s="85"/>
      <c r="R18" s="85"/>
      <c r="S18" s="85"/>
      <c r="T18" s="85"/>
      <c r="U18" s="85"/>
      <c r="V18" s="85"/>
      <c r="W18" s="85"/>
      <c r="X18" s="85"/>
      <c r="Y18" s="85"/>
      <c r="Z18" s="85"/>
      <c r="AA18" s="85"/>
      <c r="AB18" s="85"/>
      <c r="AC18" s="85"/>
      <c r="AD18" s="85"/>
      <c r="AE18" s="85"/>
      <c r="AF18" s="85"/>
      <c r="AG18" s="85"/>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55"/>
      <c r="C19" s="156"/>
      <c r="D19" s="157"/>
      <c r="E19" s="85"/>
      <c r="F19" s="85"/>
      <c r="G19" s="85"/>
      <c r="H19" s="85"/>
      <c r="I19" s="85"/>
      <c r="J19" s="85"/>
      <c r="K19" s="85"/>
      <c r="L19" s="85"/>
      <c r="M19" s="85"/>
      <c r="N19" s="85"/>
      <c r="O19" s="85"/>
      <c r="P19" s="86"/>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55"/>
      <c r="C20" s="156"/>
      <c r="D20" s="157"/>
      <c r="E20" s="85"/>
      <c r="F20" s="85"/>
      <c r="G20" s="85"/>
      <c r="H20" s="85"/>
      <c r="I20" s="85"/>
      <c r="J20" s="85"/>
      <c r="K20" s="85"/>
      <c r="L20" s="85"/>
      <c r="M20" s="85"/>
      <c r="N20" s="85"/>
      <c r="O20" s="85"/>
      <c r="P20" s="86"/>
      <c r="Q20" s="85"/>
      <c r="R20" s="85"/>
      <c r="S20" s="85"/>
      <c r="T20" s="85"/>
      <c r="U20" s="85"/>
      <c r="V20" s="85"/>
      <c r="W20" s="85"/>
      <c r="X20" s="85"/>
      <c r="Y20" s="85"/>
      <c r="Z20" s="85"/>
      <c r="AA20" s="85"/>
      <c r="AB20" s="85"/>
      <c r="AC20" s="85"/>
      <c r="AD20" s="85"/>
      <c r="AE20" s="85"/>
      <c r="AF20" s="85"/>
      <c r="AG20" s="85"/>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55"/>
      <c r="C21" s="156"/>
      <c r="D21" s="157"/>
      <c r="E21" s="85"/>
      <c r="F21" s="85"/>
      <c r="G21" s="85"/>
      <c r="H21" s="85"/>
      <c r="I21" s="85"/>
      <c r="J21" s="85"/>
      <c r="K21" s="85"/>
      <c r="L21" s="85"/>
      <c r="M21" s="85"/>
      <c r="N21" s="85"/>
      <c r="O21" s="85"/>
      <c r="P21" s="86"/>
      <c r="Q21" s="85"/>
      <c r="R21" s="85"/>
      <c r="S21" s="85"/>
      <c r="T21" s="85"/>
      <c r="U21" s="85"/>
      <c r="V21" s="85"/>
      <c r="W21" s="85"/>
      <c r="X21" s="85"/>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55"/>
      <c r="C22" s="156"/>
      <c r="D22" s="157"/>
      <c r="E22" s="85"/>
      <c r="F22" s="85"/>
      <c r="G22" s="85"/>
      <c r="H22" s="85"/>
      <c r="I22" s="85"/>
      <c r="J22" s="85"/>
      <c r="K22" s="85"/>
      <c r="L22" s="85"/>
      <c r="M22" s="85"/>
      <c r="N22" s="85"/>
      <c r="O22" s="85"/>
      <c r="P22" s="86"/>
      <c r="Q22" s="85"/>
      <c r="R22" s="85"/>
      <c r="S22" s="85"/>
      <c r="T22" s="85"/>
      <c r="U22" s="85"/>
      <c r="V22" s="85"/>
      <c r="W22" s="85"/>
      <c r="X22" s="85"/>
      <c r="Y22" s="85"/>
      <c r="Z22" s="85"/>
      <c r="AA22" s="85"/>
      <c r="AB22" s="85"/>
      <c r="AC22" s="85"/>
      <c r="AD22" s="85"/>
      <c r="AE22" s="85"/>
      <c r="AF22" s="85"/>
      <c r="AG22" s="85"/>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55"/>
      <c r="C23" s="156"/>
      <c r="D23" s="157"/>
      <c r="E23" s="85"/>
      <c r="F23" s="85"/>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55"/>
      <c r="C24" s="156"/>
      <c r="D24" s="157"/>
      <c r="E24" s="85"/>
      <c r="F24" s="85"/>
      <c r="G24" s="85"/>
      <c r="H24" s="85"/>
      <c r="I24" s="85"/>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55"/>
      <c r="C25" s="156"/>
      <c r="D25" s="157"/>
      <c r="E25" s="85"/>
      <c r="F25" s="85"/>
      <c r="G25" s="85"/>
      <c r="H25" s="85"/>
      <c r="I25" s="85"/>
      <c r="J25" s="85"/>
      <c r="K25" s="85"/>
      <c r="L25" s="85"/>
      <c r="M25" s="85"/>
      <c r="N25" s="85"/>
      <c r="O25" s="85"/>
      <c r="P25" s="86"/>
      <c r="Q25" s="85"/>
      <c r="R25" s="85"/>
      <c r="S25" s="85"/>
      <c r="T25" s="85"/>
      <c r="U25" s="85"/>
      <c r="V25" s="85"/>
      <c r="W25" s="85"/>
      <c r="X25" s="85"/>
      <c r="Y25" s="85"/>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55"/>
      <c r="C26" s="156"/>
      <c r="D26" s="157"/>
      <c r="E26" s="85"/>
      <c r="F26" s="85"/>
      <c r="G26" s="85"/>
      <c r="H26" s="85"/>
      <c r="I26" s="85"/>
      <c r="J26" s="85"/>
      <c r="K26" s="85"/>
      <c r="L26" s="85"/>
      <c r="M26" s="85"/>
      <c r="N26" s="85"/>
      <c r="O26" s="85"/>
      <c r="P26" s="86"/>
      <c r="Q26" s="85"/>
      <c r="R26" s="85"/>
      <c r="S26" s="85"/>
      <c r="T26" s="85"/>
      <c r="U26" s="85"/>
      <c r="V26" s="85"/>
      <c r="W26" s="85"/>
      <c r="X26" s="85"/>
      <c r="Y26" s="85"/>
      <c r="Z26" s="85"/>
      <c r="AA26" s="85"/>
      <c r="AB26" s="85"/>
      <c r="AC26" s="85"/>
      <c r="AD26" s="85"/>
      <c r="AE26" s="85"/>
      <c r="AF26" s="85"/>
      <c r="AG26" s="85"/>
      <c r="AH26" s="85"/>
      <c r="AI26" s="85"/>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55"/>
      <c r="C27" s="156"/>
      <c r="D27" s="157"/>
      <c r="E27" s="85"/>
      <c r="F27" s="85"/>
      <c r="G27" s="85"/>
      <c r="H27" s="85"/>
      <c r="I27" s="85"/>
      <c r="J27" s="85"/>
      <c r="K27" s="85"/>
      <c r="L27" s="85"/>
      <c r="M27" s="85"/>
      <c r="N27" s="85"/>
      <c r="O27" s="85"/>
      <c r="P27" s="86"/>
      <c r="Q27" s="85"/>
      <c r="R27" s="85"/>
      <c r="S27" s="85"/>
      <c r="T27" s="85"/>
      <c r="U27" s="85"/>
      <c r="V27" s="85"/>
      <c r="W27" s="85"/>
      <c r="X27" s="85"/>
      <c r="Y27" s="85"/>
      <c r="Z27" s="85"/>
      <c r="AA27" s="85"/>
      <c r="AB27" s="85"/>
      <c r="AC27" s="85"/>
      <c r="AD27" s="85"/>
      <c r="AE27" s="85"/>
      <c r="AF27" s="85"/>
      <c r="AG27" s="85"/>
      <c r="AH27" s="85"/>
      <c r="AI27" s="85"/>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55"/>
      <c r="C28" s="156"/>
      <c r="D28" s="157"/>
      <c r="E28" s="85"/>
      <c r="F28" s="85"/>
      <c r="G28" s="85"/>
      <c r="H28" s="85"/>
      <c r="I28" s="85"/>
      <c r="J28" s="85"/>
      <c r="K28" s="85"/>
      <c r="L28" s="85"/>
      <c r="M28" s="85"/>
      <c r="N28" s="85"/>
      <c r="O28" s="85"/>
      <c r="P28" s="86"/>
      <c r="Q28" s="85"/>
      <c r="R28" s="85"/>
      <c r="S28" s="85"/>
      <c r="T28" s="85"/>
      <c r="U28" s="85"/>
      <c r="V28" s="85"/>
      <c r="W28" s="85"/>
      <c r="X28" s="85"/>
      <c r="Y28" s="85"/>
      <c r="Z28" s="85"/>
      <c r="AA28" s="85"/>
      <c r="AB28" s="85"/>
      <c r="AC28" s="85"/>
      <c r="AD28" s="85"/>
      <c r="AE28" s="85"/>
      <c r="AF28" s="85"/>
      <c r="AG28" s="85"/>
      <c r="AH28" s="85"/>
      <c r="AI28" s="85"/>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55"/>
      <c r="C29" s="156"/>
      <c r="D29" s="157"/>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55"/>
      <c r="C30" s="156"/>
      <c r="D30" s="157"/>
      <c r="E30" s="85"/>
      <c r="F30" s="85"/>
      <c r="G30" s="85"/>
      <c r="H30" s="85"/>
      <c r="I30" s="85"/>
      <c r="J30" s="85"/>
      <c r="K30" s="85"/>
      <c r="L30" s="85"/>
      <c r="M30" s="85"/>
      <c r="N30" s="85"/>
      <c r="O30" s="85"/>
      <c r="P30" s="86"/>
      <c r="Q30" s="85"/>
      <c r="R30" s="85"/>
      <c r="S30" s="85"/>
      <c r="T30" s="85"/>
      <c r="U30" s="85"/>
      <c r="V30" s="85"/>
      <c r="W30" s="85"/>
      <c r="X30" s="85"/>
      <c r="Y30" s="85"/>
      <c r="Z30" s="85"/>
      <c r="AA30" s="85"/>
      <c r="AB30" s="85"/>
      <c r="AC30" s="85"/>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55"/>
      <c r="C31" s="156"/>
      <c r="D31" s="157"/>
      <c r="E31" s="85"/>
      <c r="F31" s="85"/>
      <c r="G31" s="85"/>
      <c r="H31" s="85"/>
      <c r="I31" s="85"/>
      <c r="J31" s="85"/>
      <c r="K31" s="85"/>
      <c r="L31" s="85"/>
      <c r="M31" s="85"/>
      <c r="N31" s="85"/>
      <c r="O31" s="85"/>
      <c r="P31" s="86"/>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55"/>
      <c r="C32" s="156"/>
      <c r="D32" s="157"/>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5"/>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55"/>
      <c r="C33" s="156"/>
      <c r="D33" s="157"/>
      <c r="E33" s="85"/>
      <c r="F33" s="85"/>
      <c r="G33" s="85"/>
      <c r="H33" s="85"/>
      <c r="I33" s="85"/>
      <c r="J33" s="85"/>
      <c r="K33" s="85"/>
      <c r="L33" s="85"/>
      <c r="M33" s="85"/>
      <c r="N33" s="85"/>
      <c r="O33" s="85"/>
      <c r="P33" s="86"/>
      <c r="Q33" s="85"/>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55"/>
      <c r="C34" s="156"/>
      <c r="D34" s="157"/>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55"/>
      <c r="C35" s="156"/>
      <c r="D35" s="157"/>
      <c r="E35" s="85"/>
      <c r="F35" s="85"/>
      <c r="G35" s="85"/>
      <c r="H35" s="85"/>
      <c r="I35" s="85"/>
      <c r="J35" s="85"/>
      <c r="K35" s="85"/>
      <c r="L35" s="85"/>
      <c r="M35" s="85"/>
      <c r="N35" s="85"/>
      <c r="O35" s="85"/>
      <c r="P35" s="86"/>
      <c r="Q35" s="85"/>
      <c r="R35" s="85"/>
      <c r="S35" s="85"/>
      <c r="T35" s="85"/>
      <c r="U35" s="85"/>
      <c r="V35" s="85"/>
      <c r="W35" s="85"/>
      <c r="X35" s="85"/>
      <c r="Y35" s="85"/>
      <c r="Z35" s="85"/>
      <c r="AA35" s="85"/>
      <c r="AB35" s="85"/>
      <c r="AC35" s="85"/>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55"/>
      <c r="C36" s="156"/>
      <c r="D36" s="157"/>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5"/>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55"/>
      <c r="C37" s="156"/>
      <c r="D37" s="157"/>
      <c r="E37" s="85"/>
      <c r="F37" s="85"/>
      <c r="G37" s="85"/>
      <c r="H37" s="85"/>
      <c r="I37" s="85"/>
      <c r="J37" s="85"/>
      <c r="K37" s="85"/>
      <c r="L37" s="85"/>
      <c r="M37" s="85"/>
      <c r="N37" s="85"/>
      <c r="O37" s="85"/>
      <c r="P37" s="86"/>
      <c r="Q37" s="85"/>
      <c r="R37" s="85"/>
      <c r="S37" s="85"/>
      <c r="T37" s="85"/>
      <c r="U37" s="85"/>
      <c r="V37" s="85"/>
      <c r="W37" s="85"/>
      <c r="X37" s="85"/>
      <c r="Y37" s="85"/>
      <c r="Z37" s="85"/>
      <c r="AA37" s="85"/>
      <c r="AB37" s="85"/>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55"/>
      <c r="C38" s="156"/>
      <c r="D38" s="157"/>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5"/>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5"/>
      <c r="C39" s="156"/>
      <c r="D39" s="157"/>
      <c r="E39" s="85"/>
      <c r="F39" s="85"/>
      <c r="G39" s="85"/>
      <c r="H39" s="85"/>
      <c r="I39" s="85"/>
      <c r="J39" s="85"/>
      <c r="K39" s="85"/>
      <c r="L39" s="85"/>
      <c r="M39" s="85"/>
      <c r="N39" s="85"/>
      <c r="O39" s="85"/>
      <c r="P39" s="86"/>
      <c r="Q39" s="85"/>
      <c r="R39" s="85"/>
      <c r="S39" s="85"/>
      <c r="T39" s="85"/>
      <c r="U39" s="85"/>
      <c r="V39" s="85"/>
      <c r="W39" s="85"/>
      <c r="X39" s="85"/>
      <c r="Y39" s="85"/>
      <c r="Z39" s="85"/>
      <c r="AA39" s="85"/>
      <c r="AB39" s="85"/>
      <c r="AC39" s="85"/>
      <c r="AD39" s="85"/>
      <c r="AE39" s="85"/>
      <c r="AF39" s="85"/>
      <c r="AG39" s="85"/>
      <c r="AH39" s="85"/>
      <c r="AI39" s="85"/>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5"/>
      <c r="C40" s="156"/>
      <c r="D40" s="157"/>
      <c r="E40" s="85"/>
      <c r="F40" s="85"/>
      <c r="G40" s="85"/>
      <c r="H40" s="85"/>
      <c r="I40" s="85"/>
      <c r="J40" s="85"/>
      <c r="K40" s="85"/>
      <c r="L40" s="85"/>
      <c r="M40" s="85"/>
      <c r="N40" s="85"/>
      <c r="O40" s="85"/>
      <c r="P40" s="86"/>
      <c r="Q40" s="85"/>
      <c r="R40" s="85"/>
      <c r="S40" s="85"/>
      <c r="T40" s="85"/>
      <c r="U40" s="85"/>
      <c r="V40" s="85"/>
      <c r="W40" s="85"/>
      <c r="X40" s="85"/>
      <c r="Y40" s="85"/>
      <c r="Z40" s="85"/>
      <c r="AA40" s="85"/>
      <c r="AB40" s="85"/>
      <c r="AC40" s="85"/>
      <c r="AD40" s="85"/>
      <c r="AE40" s="85"/>
      <c r="AF40" s="85"/>
      <c r="AG40" s="85"/>
      <c r="AH40" s="85"/>
      <c r="AI40" s="85"/>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5"/>
      <c r="C41" s="156"/>
      <c r="D41" s="157"/>
      <c r="E41" s="85"/>
      <c r="F41" s="85"/>
      <c r="G41" s="85"/>
      <c r="H41" s="85"/>
      <c r="I41" s="85"/>
      <c r="J41" s="85"/>
      <c r="K41" s="85"/>
      <c r="L41" s="85"/>
      <c r="M41" s="85"/>
      <c r="N41" s="85"/>
      <c r="O41" s="85"/>
      <c r="P41" s="86"/>
      <c r="Q41" s="85"/>
      <c r="R41" s="85"/>
      <c r="S41" s="85"/>
      <c r="T41" s="85"/>
      <c r="U41" s="85"/>
      <c r="V41" s="85"/>
      <c r="W41" s="85"/>
      <c r="X41" s="85"/>
      <c r="Y41" s="85"/>
      <c r="Z41" s="85"/>
      <c r="AA41" s="85"/>
      <c r="AB41" s="85"/>
      <c r="AC41" s="85"/>
      <c r="AD41" s="85"/>
      <c r="AE41" s="85"/>
      <c r="AF41" s="85"/>
      <c r="AG41" s="85"/>
      <c r="AH41" s="85"/>
      <c r="AI41" s="85"/>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55"/>
      <c r="C42" s="156"/>
      <c r="D42" s="157"/>
      <c r="E42" s="85"/>
      <c r="F42" s="85"/>
      <c r="G42" s="85"/>
      <c r="H42" s="85"/>
      <c r="I42" s="85"/>
      <c r="J42" s="85"/>
      <c r="K42" s="85"/>
      <c r="L42" s="85"/>
      <c r="M42" s="85"/>
      <c r="N42" s="85"/>
      <c r="O42" s="85"/>
      <c r="P42" s="86"/>
      <c r="Q42" s="85"/>
      <c r="R42" s="85"/>
      <c r="S42" s="85"/>
      <c r="T42" s="85"/>
      <c r="U42" s="85"/>
      <c r="V42" s="85"/>
      <c r="W42" s="85"/>
      <c r="X42" s="85"/>
      <c r="Y42" s="85"/>
      <c r="Z42" s="85"/>
      <c r="AA42" s="85"/>
      <c r="AB42" s="85"/>
      <c r="AC42" s="85"/>
      <c r="AD42" s="85"/>
      <c r="AE42" s="85"/>
      <c r="AF42" s="85"/>
      <c r="AG42" s="85"/>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5"/>
      <c r="C43" s="156"/>
      <c r="D43" s="157"/>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55"/>
      <c r="C44" s="156"/>
      <c r="D44" s="157"/>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5"/>
      <c r="C45" s="156"/>
      <c r="D45" s="157"/>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5"/>
      <c r="C47" s="156"/>
      <c r="D47" s="157"/>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5"/>
      <c r="C48" s="156"/>
      <c r="D48" s="157"/>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5"/>
      <c r="C52" s="156"/>
      <c r="D52" s="157"/>
      <c r="E52" s="85"/>
      <c r="F52" s="85"/>
      <c r="G52" s="85"/>
      <c r="H52" s="85"/>
      <c r="I52" s="85"/>
      <c r="J52" s="85"/>
      <c r="K52" s="85"/>
      <c r="L52" s="85"/>
      <c r="M52" s="85"/>
      <c r="N52" s="85"/>
      <c r="O52" s="85"/>
      <c r="P52" s="86"/>
      <c r="Q52" s="85"/>
      <c r="R52" s="85"/>
      <c r="S52" s="85"/>
      <c r="T52" s="85"/>
      <c r="U52" s="85"/>
      <c r="V52" s="85"/>
      <c r="W52" s="85"/>
      <c r="X52" s="85"/>
      <c r="Y52" s="85"/>
      <c r="Z52" s="85"/>
      <c r="AA52" s="85"/>
      <c r="AB52" s="85"/>
      <c r="AC52" s="85"/>
      <c r="AD52" s="85"/>
      <c r="AE52" s="85"/>
      <c r="AF52" s="85"/>
      <c r="AG52" s="85"/>
      <c r="AH52" s="85"/>
      <c r="AI52" s="85"/>
      <c r="AJ52" s="88">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5"/>
      <c r="C53" s="156"/>
      <c r="D53" s="157"/>
      <c r="E53" s="85"/>
      <c r="F53" s="85"/>
      <c r="G53" s="85"/>
      <c r="H53" s="85"/>
      <c r="I53" s="85"/>
      <c r="J53" s="85"/>
      <c r="K53" s="85"/>
      <c r="L53" s="85"/>
      <c r="M53" s="85"/>
      <c r="N53" s="85"/>
      <c r="O53" s="85"/>
      <c r="P53" s="86"/>
      <c r="Q53" s="85"/>
      <c r="R53" s="85"/>
      <c r="S53" s="85"/>
      <c r="T53" s="85"/>
      <c r="U53" s="85"/>
      <c r="V53" s="85"/>
      <c r="W53" s="85"/>
      <c r="X53" s="85"/>
      <c r="Y53" s="85"/>
      <c r="Z53" s="85"/>
      <c r="AA53" s="85"/>
      <c r="AB53" s="85"/>
      <c r="AC53" s="85"/>
      <c r="AD53" s="85"/>
      <c r="AE53" s="85"/>
      <c r="AF53" s="85"/>
      <c r="AG53" s="85"/>
      <c r="AH53" s="85"/>
      <c r="AI53" s="85"/>
      <c r="AJ53" s="88">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5"/>
      <c r="C54" s="156"/>
      <c r="D54" s="157"/>
      <c r="E54" s="85"/>
      <c r="F54" s="85"/>
      <c r="G54" s="85"/>
      <c r="H54" s="85"/>
      <c r="I54" s="85"/>
      <c r="J54" s="85"/>
      <c r="K54" s="85"/>
      <c r="L54" s="85"/>
      <c r="M54" s="85"/>
      <c r="N54" s="85"/>
      <c r="O54" s="85"/>
      <c r="P54" s="86"/>
      <c r="Q54" s="85"/>
      <c r="R54" s="85"/>
      <c r="S54" s="85"/>
      <c r="T54" s="85"/>
      <c r="U54" s="85"/>
      <c r="V54" s="85"/>
      <c r="W54" s="85"/>
      <c r="X54" s="85"/>
      <c r="Y54" s="85"/>
      <c r="Z54" s="85"/>
      <c r="AA54" s="85"/>
      <c r="AB54" s="85"/>
      <c r="AC54" s="85"/>
      <c r="AD54" s="85"/>
      <c r="AE54" s="85"/>
      <c r="AF54" s="85"/>
      <c r="AG54" s="85"/>
      <c r="AH54" s="85"/>
      <c r="AI54" s="85"/>
      <c r="AJ54" s="88">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5"/>
      <c r="C55" s="156"/>
      <c r="D55" s="157"/>
      <c r="E55" s="85"/>
      <c r="F55" s="85"/>
      <c r="G55" s="85"/>
      <c r="H55" s="85"/>
      <c r="I55" s="85"/>
      <c r="J55" s="85"/>
      <c r="K55" s="85"/>
      <c r="L55" s="85"/>
      <c r="M55" s="85"/>
      <c r="N55" s="85"/>
      <c r="O55" s="85"/>
      <c r="P55" s="86"/>
      <c r="Q55" s="85"/>
      <c r="R55" s="85"/>
      <c r="S55" s="85"/>
      <c r="T55" s="85"/>
      <c r="U55" s="85"/>
      <c r="V55" s="85"/>
      <c r="W55" s="85"/>
      <c r="X55" s="85"/>
      <c r="Y55" s="85"/>
      <c r="Z55" s="85"/>
      <c r="AA55" s="85"/>
      <c r="AB55" s="85"/>
      <c r="AC55" s="85"/>
      <c r="AD55" s="85"/>
      <c r="AE55" s="85"/>
      <c r="AF55" s="85"/>
      <c r="AG55" s="85"/>
      <c r="AH55" s="85"/>
      <c r="AI55" s="85"/>
      <c r="AJ55" s="88">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5"/>
      <c r="C56" s="156"/>
      <c r="D56" s="157"/>
      <c r="E56" s="85"/>
      <c r="F56" s="85"/>
      <c r="G56" s="85"/>
      <c r="H56" s="85"/>
      <c r="I56" s="85"/>
      <c r="J56" s="85"/>
      <c r="K56" s="85"/>
      <c r="L56" s="85"/>
      <c r="M56" s="85"/>
      <c r="N56" s="85"/>
      <c r="O56" s="85"/>
      <c r="P56" s="86"/>
      <c r="Q56" s="85"/>
      <c r="R56" s="85"/>
      <c r="S56" s="85"/>
      <c r="T56" s="85"/>
      <c r="U56" s="85"/>
      <c r="V56" s="85"/>
      <c r="W56" s="85"/>
      <c r="X56" s="85"/>
      <c r="Y56" s="85"/>
      <c r="Z56" s="85"/>
      <c r="AA56" s="85"/>
      <c r="AB56" s="85"/>
      <c r="AC56" s="85"/>
      <c r="AD56" s="85"/>
      <c r="AE56" s="85"/>
      <c r="AF56" s="85"/>
      <c r="AG56" s="85"/>
      <c r="AH56" s="85"/>
      <c r="AI56" s="85"/>
      <c r="AJ56" s="88">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5"/>
      <c r="C57" s="156"/>
      <c r="D57" s="157"/>
      <c r="E57" s="85"/>
      <c r="F57" s="85"/>
      <c r="G57" s="85"/>
      <c r="H57" s="85"/>
      <c r="I57" s="85"/>
      <c r="J57" s="85"/>
      <c r="K57" s="85"/>
      <c r="L57" s="85"/>
      <c r="M57" s="85"/>
      <c r="N57" s="85"/>
      <c r="O57" s="85"/>
      <c r="P57" s="86"/>
      <c r="Q57" s="85"/>
      <c r="R57" s="85"/>
      <c r="S57" s="85"/>
      <c r="T57" s="85"/>
      <c r="U57" s="85"/>
      <c r="V57" s="85"/>
      <c r="W57" s="85"/>
      <c r="X57" s="85"/>
      <c r="Y57" s="85"/>
      <c r="Z57" s="85"/>
      <c r="AA57" s="85"/>
      <c r="AB57" s="85"/>
      <c r="AC57" s="85"/>
      <c r="AD57" s="85"/>
      <c r="AE57" s="85"/>
      <c r="AF57" s="85"/>
      <c r="AG57" s="85"/>
      <c r="AH57" s="85"/>
      <c r="AI57" s="85"/>
      <c r="AJ57" s="88">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5"/>
      <c r="C58" s="156"/>
      <c r="D58" s="157"/>
      <c r="E58" s="85"/>
      <c r="F58" s="85"/>
      <c r="G58" s="85"/>
      <c r="H58" s="85"/>
      <c r="I58" s="85"/>
      <c r="J58" s="85"/>
      <c r="K58" s="85"/>
      <c r="L58" s="85"/>
      <c r="M58" s="85"/>
      <c r="N58" s="85"/>
      <c r="O58" s="85"/>
      <c r="P58" s="86"/>
      <c r="Q58" s="85"/>
      <c r="R58" s="85"/>
      <c r="S58" s="85"/>
      <c r="T58" s="85"/>
      <c r="U58" s="85"/>
      <c r="V58" s="85"/>
      <c r="W58" s="85"/>
      <c r="X58" s="85"/>
      <c r="Y58" s="85"/>
      <c r="Z58" s="85"/>
      <c r="AA58" s="85"/>
      <c r="AB58" s="85"/>
      <c r="AC58" s="85"/>
      <c r="AD58" s="85"/>
      <c r="AE58" s="85"/>
      <c r="AF58" s="85"/>
      <c r="AG58" s="85"/>
      <c r="AH58" s="85"/>
      <c r="AI58" s="85"/>
      <c r="AJ58" s="88">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5"/>
      <c r="C59" s="156"/>
      <c r="D59" s="157"/>
      <c r="E59" s="85"/>
      <c r="F59" s="85"/>
      <c r="G59" s="85"/>
      <c r="H59" s="85"/>
      <c r="I59" s="85"/>
      <c r="J59" s="85"/>
      <c r="K59" s="85"/>
      <c r="L59" s="85"/>
      <c r="M59" s="85"/>
      <c r="N59" s="85"/>
      <c r="O59" s="85"/>
      <c r="P59" s="86"/>
      <c r="Q59" s="85"/>
      <c r="R59" s="85"/>
      <c r="S59" s="85"/>
      <c r="T59" s="85"/>
      <c r="U59" s="85"/>
      <c r="V59" s="85"/>
      <c r="W59" s="85"/>
      <c r="X59" s="85"/>
      <c r="Y59" s="85"/>
      <c r="Z59" s="85"/>
      <c r="AA59" s="85"/>
      <c r="AB59" s="85"/>
      <c r="AC59" s="85"/>
      <c r="AD59" s="85"/>
      <c r="AE59" s="85"/>
      <c r="AF59" s="85"/>
      <c r="AG59" s="85"/>
      <c r="AH59" s="85"/>
      <c r="AI59" s="85"/>
      <c r="AJ59" s="88">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17" t="s">
        <v>105</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0</v>
      </c>
      <c r="AK60" s="88">
        <f t="shared" si="6"/>
        <v>0</v>
      </c>
      <c r="AL60" s="88">
        <f t="shared" si="6"/>
        <v>0</v>
      </c>
      <c r="AM60" s="88" t="s">
        <v>106</v>
      </c>
      <c r="AN60" s="88" t="s">
        <v>107</v>
      </c>
      <c r="AO60" s="88" t="s">
        <v>108</v>
      </c>
      <c r="AP60" s="64"/>
      <c r="AQ60" s="64"/>
      <c r="AR60" s="76"/>
      <c r="AS60" s="76"/>
      <c r="AT60" s="76"/>
      <c r="AU60" s="76"/>
      <c r="AV60" s="76"/>
      <c r="AW60" s="76"/>
      <c r="AX60" s="76"/>
      <c r="AY60" s="76"/>
      <c r="AZ60" s="76"/>
      <c r="BA60" s="76"/>
      <c r="BB60" s="76"/>
      <c r="BC60" s="76"/>
      <c r="BD60" s="76"/>
      <c r="BE60" s="76"/>
      <c r="BF60" s="76"/>
    </row>
    <row r="61" ht="21.0" customHeight="1">
      <c r="A61" s="118" t="s">
        <v>109</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19"/>
      <c r="B62" s="119"/>
      <c r="C62" s="120"/>
      <c r="E62" s="65"/>
      <c r="F62" s="65"/>
      <c r="G62" s="65"/>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20"/>
      <c r="D63" s="65"/>
      <c r="E63" s="65"/>
      <c r="F63" s="65"/>
      <c r="G63" s="65"/>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20"/>
      <c r="D64" s="65"/>
      <c r="E64" s="65"/>
      <c r="F64" s="65"/>
      <c r="G64" s="65"/>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20"/>
      <c r="E65" s="65"/>
      <c r="F65" s="65"/>
      <c r="G65" s="65"/>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2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20"/>
      <c r="F67" s="65"/>
      <c r="G67" s="65"/>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20"/>
      <c r="E68" s="65"/>
      <c r="F68" s="65"/>
      <c r="G68" s="65"/>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E6:E44 F6:G59 H6 I6:I44 J6:J59 K6:L44 M6:N59 O6:P6 Q6:AI59">
    <cfRule type="expression" dxfId="0" priority="1">
      <formula>IF(E$6="CN",1,0)</formula>
    </cfRule>
  </conditionalFormatting>
  <conditionalFormatting sqref="E6:G59 H6 I6:N59 O6:P6 Q6:AI59">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2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8.0"/>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41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82">
        <v>2.353404240017E12</v>
      </c>
      <c r="C7" s="83" t="s">
        <v>50</v>
      </c>
      <c r="D7" s="84" t="s">
        <v>51</v>
      </c>
      <c r="E7" s="85"/>
      <c r="F7" s="85"/>
      <c r="G7" s="85"/>
      <c r="H7" s="85"/>
      <c r="I7" s="85"/>
      <c r="J7" s="85"/>
      <c r="K7" s="85"/>
      <c r="L7" s="85"/>
      <c r="M7" s="85"/>
      <c r="N7" s="85"/>
      <c r="O7" s="85"/>
      <c r="P7" s="86"/>
      <c r="Q7" s="85"/>
      <c r="R7" s="85"/>
      <c r="S7" s="85"/>
      <c r="T7" s="85"/>
      <c r="U7" s="85"/>
      <c r="V7" s="85"/>
      <c r="W7" s="85"/>
      <c r="X7" s="87"/>
      <c r="Y7" s="87"/>
      <c r="Z7" s="87"/>
      <c r="AA7" s="85"/>
      <c r="AB7" s="85"/>
      <c r="AC7" s="85"/>
      <c r="AD7" s="87"/>
      <c r="AE7" s="85"/>
      <c r="AF7" s="85"/>
      <c r="AG7" s="85"/>
      <c r="AH7" s="85"/>
      <c r="AI7" s="85"/>
      <c r="AJ7" s="88">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82">
        <v>2.353404240011E12</v>
      </c>
      <c r="C8" s="83" t="s">
        <v>52</v>
      </c>
      <c r="D8" s="84" t="s">
        <v>51</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82">
        <v>2.353404240014E12</v>
      </c>
      <c r="C9" s="83" t="s">
        <v>53</v>
      </c>
      <c r="D9" s="84" t="s">
        <v>54</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82">
        <v>2.353404240027E12</v>
      </c>
      <c r="C10" s="83" t="s">
        <v>55</v>
      </c>
      <c r="D10" s="84" t="s">
        <v>56</v>
      </c>
      <c r="E10" s="87"/>
      <c r="F10" s="85"/>
      <c r="G10" s="85"/>
      <c r="H10" s="85"/>
      <c r="I10" s="85"/>
      <c r="J10" s="85"/>
      <c r="K10" s="85"/>
      <c r="L10" s="85"/>
      <c r="M10" s="85"/>
      <c r="N10" s="85"/>
      <c r="O10" s="87" t="s">
        <v>48</v>
      </c>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1</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82">
        <v>2.353404240021E12</v>
      </c>
      <c r="C11" s="83" t="s">
        <v>57</v>
      </c>
      <c r="D11" s="84" t="s">
        <v>56</v>
      </c>
      <c r="E11" s="85"/>
      <c r="F11" s="87"/>
      <c r="G11" s="85"/>
      <c r="H11" s="87" t="s">
        <v>47</v>
      </c>
      <c r="I11" s="87" t="s">
        <v>48</v>
      </c>
      <c r="J11" s="85"/>
      <c r="K11" s="85"/>
      <c r="L11" s="85"/>
      <c r="M11" s="85"/>
      <c r="N11" s="85"/>
      <c r="O11" s="87"/>
      <c r="P11" s="86"/>
      <c r="Q11" s="85"/>
      <c r="R11" s="85"/>
      <c r="S11" s="85"/>
      <c r="T11" s="85"/>
      <c r="U11" s="85"/>
      <c r="V11" s="85"/>
      <c r="W11" s="87"/>
      <c r="X11" s="85"/>
      <c r="Y11" s="87"/>
      <c r="Z11" s="85"/>
      <c r="AA11" s="85"/>
      <c r="AB11" s="85"/>
      <c r="AC11" s="85"/>
      <c r="AD11" s="85"/>
      <c r="AE11" s="87"/>
      <c r="AF11" s="85"/>
      <c r="AG11" s="87"/>
      <c r="AH11" s="85"/>
      <c r="AI11" s="85"/>
      <c r="AJ11" s="88">
        <f t="shared" si="3"/>
        <v>1</v>
      </c>
      <c r="AK11" s="9">
        <f t="shared" si="4"/>
        <v>1</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91">
        <v>6.0</v>
      </c>
      <c r="B12" s="92">
        <v>2.353404240023E12</v>
      </c>
      <c r="C12" s="93" t="s">
        <v>58</v>
      </c>
      <c r="D12" s="94" t="s">
        <v>59</v>
      </c>
      <c r="E12" s="95"/>
      <c r="F12" s="95"/>
      <c r="G12" s="95"/>
      <c r="H12" s="95"/>
      <c r="I12" s="95"/>
      <c r="J12" s="95"/>
      <c r="K12" s="95"/>
      <c r="L12" s="95"/>
      <c r="M12" s="95"/>
      <c r="N12" s="95"/>
      <c r="O12" s="95"/>
      <c r="P12" s="96"/>
      <c r="Q12" s="95"/>
      <c r="R12" s="95"/>
      <c r="S12" s="95"/>
      <c r="T12" s="95"/>
      <c r="U12" s="95"/>
      <c r="V12" s="95"/>
      <c r="W12" s="95"/>
      <c r="X12" s="95"/>
      <c r="Y12" s="95"/>
      <c r="Z12" s="97"/>
      <c r="AA12" s="95"/>
      <c r="AB12" s="95"/>
      <c r="AC12" s="95"/>
      <c r="AD12" s="95"/>
      <c r="AE12" s="95"/>
      <c r="AF12" s="95"/>
      <c r="AG12" s="95"/>
      <c r="AH12" s="95"/>
      <c r="AI12" s="95"/>
      <c r="AJ12" s="98">
        <f t="shared" si="3"/>
        <v>0</v>
      </c>
      <c r="AK12" s="98">
        <f t="shared" si="4"/>
        <v>0</v>
      </c>
      <c r="AL12" s="98">
        <f t="shared" si="5"/>
        <v>0</v>
      </c>
      <c r="AM12" s="99"/>
      <c r="AN12" s="99"/>
      <c r="AO12" s="100"/>
      <c r="AP12" s="101"/>
      <c r="AQ12" s="101"/>
      <c r="AR12" s="101"/>
      <c r="AS12" s="101"/>
      <c r="AT12" s="101"/>
      <c r="AU12" s="101"/>
      <c r="AV12" s="101"/>
      <c r="AW12" s="101"/>
      <c r="AX12" s="101"/>
      <c r="AY12" s="101"/>
      <c r="AZ12" s="101"/>
      <c r="BA12" s="101"/>
      <c r="BB12" s="101"/>
      <c r="BC12" s="101"/>
      <c r="BD12" s="101"/>
      <c r="BE12" s="101"/>
      <c r="BF12" s="101"/>
    </row>
    <row r="13" ht="21.0" customHeight="1">
      <c r="A13" s="81">
        <v>7.0</v>
      </c>
      <c r="B13" s="82">
        <v>2.353404240029E12</v>
      </c>
      <c r="C13" s="83" t="s">
        <v>60</v>
      </c>
      <c r="D13" s="84" t="s">
        <v>61</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2.353404240007E12</v>
      </c>
      <c r="C14" s="83" t="s">
        <v>62</v>
      </c>
      <c r="D14" s="84" t="s">
        <v>63</v>
      </c>
      <c r="E14" s="85"/>
      <c r="F14" s="85"/>
      <c r="G14" s="85"/>
      <c r="H14" s="85"/>
      <c r="I14" s="85"/>
      <c r="J14" s="85"/>
      <c r="K14" s="85"/>
      <c r="L14" s="85"/>
      <c r="M14" s="85"/>
      <c r="N14" s="85"/>
      <c r="O14" s="85"/>
      <c r="P14" s="103"/>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82">
        <v>2.353404240019E12</v>
      </c>
      <c r="C15" s="104" t="s">
        <v>64</v>
      </c>
      <c r="D15" s="84" t="s">
        <v>65</v>
      </c>
      <c r="E15" s="85"/>
      <c r="F15" s="85"/>
      <c r="G15" s="85"/>
      <c r="H15" s="87"/>
      <c r="I15" s="85"/>
      <c r="J15" s="85"/>
      <c r="K15" s="85"/>
      <c r="L15" s="85"/>
      <c r="M15" s="85"/>
      <c r="N15" s="85"/>
      <c r="O15" s="87"/>
      <c r="P15" s="86"/>
      <c r="Q15" s="85"/>
      <c r="R15" s="85"/>
      <c r="S15" s="85"/>
      <c r="T15" s="85"/>
      <c r="U15" s="85"/>
      <c r="V15" s="85"/>
      <c r="W15" s="85"/>
      <c r="X15" s="85"/>
      <c r="Y15" s="85"/>
      <c r="Z15" s="85"/>
      <c r="AA15" s="85"/>
      <c r="AB15" s="87"/>
      <c r="AC15" s="85"/>
      <c r="AD15" s="87"/>
      <c r="AE15" s="87"/>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82">
        <v>2.358104020059E12</v>
      </c>
      <c r="C16" s="83" t="s">
        <v>66</v>
      </c>
      <c r="D16" s="84" t="s">
        <v>67</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82">
        <v>2.353404240026E12</v>
      </c>
      <c r="C17" s="83" t="s">
        <v>68</v>
      </c>
      <c r="D17" s="84" t="s">
        <v>69</v>
      </c>
      <c r="E17" s="85"/>
      <c r="F17" s="85"/>
      <c r="G17" s="85"/>
      <c r="H17" s="87"/>
      <c r="I17" s="85"/>
      <c r="J17" s="85"/>
      <c r="K17" s="85"/>
      <c r="L17" s="85"/>
      <c r="M17" s="85"/>
      <c r="N17" s="85"/>
      <c r="O17" s="85"/>
      <c r="P17" s="103" t="s">
        <v>48</v>
      </c>
      <c r="Q17" s="85"/>
      <c r="R17" s="85"/>
      <c r="S17" s="85"/>
      <c r="T17" s="85"/>
      <c r="U17" s="85"/>
      <c r="V17" s="85"/>
      <c r="W17" s="85"/>
      <c r="X17" s="85"/>
      <c r="Y17" s="85"/>
      <c r="Z17" s="85"/>
      <c r="AA17" s="85"/>
      <c r="AB17" s="87"/>
      <c r="AC17" s="85"/>
      <c r="AD17" s="85"/>
      <c r="AE17" s="85"/>
      <c r="AF17" s="85"/>
      <c r="AG17" s="85"/>
      <c r="AH17" s="85"/>
      <c r="AI17" s="85"/>
      <c r="AJ17" s="88">
        <f t="shared" si="3"/>
        <v>0</v>
      </c>
      <c r="AK17" s="9">
        <f t="shared" si="4"/>
        <v>1</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82">
        <v>2.35340424002E12</v>
      </c>
      <c r="C18" s="83" t="s">
        <v>70</v>
      </c>
      <c r="D18" s="84" t="s">
        <v>71</v>
      </c>
      <c r="E18" s="85"/>
      <c r="F18" s="85"/>
      <c r="G18" s="85"/>
      <c r="H18" s="85"/>
      <c r="I18" s="85"/>
      <c r="J18" s="85"/>
      <c r="K18" s="85"/>
      <c r="L18" s="85"/>
      <c r="M18" s="85"/>
      <c r="N18" s="85"/>
      <c r="O18" s="85"/>
      <c r="P18" s="86"/>
      <c r="Q18" s="85"/>
      <c r="R18" s="85"/>
      <c r="S18" s="85"/>
      <c r="T18" s="85"/>
      <c r="U18" s="87"/>
      <c r="V18" s="87"/>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82">
        <v>2.353404240016E12</v>
      </c>
      <c r="C19" s="83" t="s">
        <v>72</v>
      </c>
      <c r="D19" s="84" t="s">
        <v>71</v>
      </c>
      <c r="E19" s="85"/>
      <c r="F19" s="85"/>
      <c r="G19" s="87"/>
      <c r="H19" s="85"/>
      <c r="I19" s="85"/>
      <c r="J19" s="87"/>
      <c r="K19" s="87" t="s">
        <v>49</v>
      </c>
      <c r="L19" s="85"/>
      <c r="M19" s="87"/>
      <c r="N19" s="85"/>
      <c r="O19" s="85"/>
      <c r="P19" s="86"/>
      <c r="Q19" s="85"/>
      <c r="R19" s="85"/>
      <c r="S19" s="85"/>
      <c r="T19" s="87"/>
      <c r="U19" s="85"/>
      <c r="V19" s="87" t="s">
        <v>49</v>
      </c>
      <c r="W19" s="85"/>
      <c r="X19" s="85"/>
      <c r="Y19" s="85"/>
      <c r="Z19" s="85"/>
      <c r="AA19" s="85"/>
      <c r="AB19" s="85"/>
      <c r="AC19" s="85"/>
      <c r="AD19" s="85"/>
      <c r="AE19" s="85"/>
      <c r="AF19" s="85"/>
      <c r="AG19" s="85"/>
      <c r="AH19" s="85"/>
      <c r="AI19" s="85"/>
      <c r="AJ19" s="88">
        <f t="shared" si="3"/>
        <v>0</v>
      </c>
      <c r="AK19" s="9">
        <f t="shared" si="4"/>
        <v>0</v>
      </c>
      <c r="AL19" s="9">
        <f t="shared" si="5"/>
        <v>2</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82">
        <v>2.35340424003E12</v>
      </c>
      <c r="C20" s="83" t="s">
        <v>73</v>
      </c>
      <c r="D20" s="84" t="s">
        <v>71</v>
      </c>
      <c r="E20" s="85"/>
      <c r="F20" s="85"/>
      <c r="G20" s="85"/>
      <c r="H20" s="85"/>
      <c r="I20" s="85"/>
      <c r="J20" s="87" t="s">
        <v>48</v>
      </c>
      <c r="K20" s="85"/>
      <c r="L20" s="85"/>
      <c r="M20" s="85"/>
      <c r="N20" s="85"/>
      <c r="O20" s="85"/>
      <c r="P20" s="86"/>
      <c r="Q20" s="85"/>
      <c r="R20" s="85"/>
      <c r="S20" s="85"/>
      <c r="T20" s="87"/>
      <c r="U20" s="85"/>
      <c r="V20" s="87"/>
      <c r="W20" s="85"/>
      <c r="X20" s="85"/>
      <c r="Y20" s="85"/>
      <c r="Z20" s="85"/>
      <c r="AA20" s="85"/>
      <c r="AB20" s="85"/>
      <c r="AC20" s="85"/>
      <c r="AD20" s="85"/>
      <c r="AE20" s="85"/>
      <c r="AF20" s="85"/>
      <c r="AG20" s="87"/>
      <c r="AH20" s="85"/>
      <c r="AI20" s="85"/>
      <c r="AJ20" s="88">
        <f t="shared" si="3"/>
        <v>0</v>
      </c>
      <c r="AK20" s="9">
        <f t="shared" si="4"/>
        <v>1</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82">
        <v>2.353404240015E12</v>
      </c>
      <c r="C21" s="83" t="s">
        <v>74</v>
      </c>
      <c r="D21" s="84" t="s">
        <v>75</v>
      </c>
      <c r="E21" s="85"/>
      <c r="F21" s="85"/>
      <c r="G21" s="85"/>
      <c r="H21" s="85"/>
      <c r="I21" s="85"/>
      <c r="J21" s="85"/>
      <c r="K21" s="85"/>
      <c r="L21" s="85"/>
      <c r="M21" s="87"/>
      <c r="N21" s="85"/>
      <c r="O21" s="85"/>
      <c r="P21" s="103"/>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82">
        <v>2.353404240018E12</v>
      </c>
      <c r="C22" s="83" t="s">
        <v>76</v>
      </c>
      <c r="D22" s="84" t="s">
        <v>75</v>
      </c>
      <c r="E22" s="85"/>
      <c r="F22" s="85"/>
      <c r="G22" s="85"/>
      <c r="H22" s="85"/>
      <c r="I22" s="85"/>
      <c r="J22" s="87" t="s">
        <v>48</v>
      </c>
      <c r="K22" s="87" t="s">
        <v>48</v>
      </c>
      <c r="L22" s="85"/>
      <c r="M22" s="85"/>
      <c r="N22" s="85"/>
      <c r="O22" s="87" t="s">
        <v>48</v>
      </c>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3</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82">
        <v>2.353404240004E12</v>
      </c>
      <c r="C23" s="83" t="s">
        <v>77</v>
      </c>
      <c r="D23" s="84" t="s">
        <v>75</v>
      </c>
      <c r="E23" s="85"/>
      <c r="F23" s="85"/>
      <c r="G23" s="85"/>
      <c r="H23" s="87"/>
      <c r="I23" s="85"/>
      <c r="J23" s="85"/>
      <c r="K23" s="85"/>
      <c r="L23" s="85"/>
      <c r="M23" s="85"/>
      <c r="N23" s="85"/>
      <c r="O23" s="85"/>
      <c r="P23" s="86"/>
      <c r="Q23" s="85"/>
      <c r="R23" s="85"/>
      <c r="S23" s="85"/>
      <c r="T23" s="85"/>
      <c r="U23" s="85"/>
      <c r="V23" s="85"/>
      <c r="W23" s="87"/>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82">
        <v>2.353404240006E12</v>
      </c>
      <c r="C24" s="83" t="s">
        <v>78</v>
      </c>
      <c r="D24" s="84" t="s">
        <v>75</v>
      </c>
      <c r="E24" s="85"/>
      <c r="F24" s="85"/>
      <c r="G24" s="85"/>
      <c r="H24" s="85"/>
      <c r="I24" s="87"/>
      <c r="J24" s="85"/>
      <c r="K24" s="85"/>
      <c r="L24" s="85"/>
      <c r="M24" s="85"/>
      <c r="N24" s="85"/>
      <c r="O24" s="85"/>
      <c r="P24" s="86"/>
      <c r="Q24" s="85"/>
      <c r="R24" s="85"/>
      <c r="S24" s="85"/>
      <c r="T24" s="85"/>
      <c r="U24" s="85"/>
      <c r="V24" s="87"/>
      <c r="W24" s="85"/>
      <c r="X24" s="85"/>
      <c r="Y24" s="87"/>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82">
        <v>2.353404240022E12</v>
      </c>
      <c r="C25" s="83" t="s">
        <v>79</v>
      </c>
      <c r="D25" s="84" t="s">
        <v>80</v>
      </c>
      <c r="E25" s="87"/>
      <c r="F25" s="87"/>
      <c r="G25" s="85"/>
      <c r="H25" s="85"/>
      <c r="I25" s="87"/>
      <c r="J25" s="85"/>
      <c r="K25" s="85"/>
      <c r="L25" s="85"/>
      <c r="M25" s="85"/>
      <c r="N25" s="85"/>
      <c r="O25" s="85"/>
      <c r="P25" s="86"/>
      <c r="Q25" s="85"/>
      <c r="R25" s="85"/>
      <c r="S25" s="105"/>
      <c r="T25" s="85"/>
      <c r="U25" s="87"/>
      <c r="V25" s="85"/>
      <c r="W25" s="85"/>
      <c r="X25" s="87" t="s">
        <v>48</v>
      </c>
      <c r="Y25" s="87"/>
      <c r="Z25" s="85"/>
      <c r="AA25" s="85"/>
      <c r="AB25" s="85"/>
      <c r="AC25" s="87" t="s">
        <v>47</v>
      </c>
      <c r="AD25" s="85"/>
      <c r="AE25" s="85"/>
      <c r="AF25" s="85"/>
      <c r="AG25" s="87"/>
      <c r="AH25" s="85"/>
      <c r="AI25" s="85"/>
      <c r="AJ25" s="88">
        <f t="shared" si="3"/>
        <v>1</v>
      </c>
      <c r="AK25" s="9">
        <f t="shared" si="4"/>
        <v>1</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82">
        <v>2.353404240025E12</v>
      </c>
      <c r="C26" s="83" t="s">
        <v>81</v>
      </c>
      <c r="D26" s="84" t="s">
        <v>82</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82">
        <v>2.35810402004E12</v>
      </c>
      <c r="C27" s="83" t="s">
        <v>83</v>
      </c>
      <c r="D27" s="84" t="s">
        <v>84</v>
      </c>
      <c r="E27" s="85"/>
      <c r="F27" s="87"/>
      <c r="G27" s="85"/>
      <c r="H27" s="85"/>
      <c r="I27" s="85"/>
      <c r="J27" s="85"/>
      <c r="K27" s="85"/>
      <c r="L27" s="85"/>
      <c r="M27" s="85"/>
      <c r="N27" s="85"/>
      <c r="O27" s="87"/>
      <c r="P27" s="86"/>
      <c r="Q27" s="85"/>
      <c r="R27" s="105"/>
      <c r="S27" s="108"/>
      <c r="T27" s="85"/>
      <c r="U27" s="85"/>
      <c r="V27" s="107"/>
      <c r="W27" s="107"/>
      <c r="X27" s="107"/>
      <c r="Y27" s="107"/>
      <c r="Z27" s="107"/>
      <c r="AA27" s="107"/>
      <c r="AB27" s="107"/>
      <c r="AC27" s="107"/>
      <c r="AD27" s="107"/>
      <c r="AE27" s="107"/>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82">
        <v>2.353401220005E12</v>
      </c>
      <c r="C28" s="83" t="s">
        <v>85</v>
      </c>
      <c r="D28" s="84" t="s">
        <v>86</v>
      </c>
      <c r="E28" s="85"/>
      <c r="F28" s="85"/>
      <c r="G28" s="85"/>
      <c r="H28" s="85"/>
      <c r="I28" s="85"/>
      <c r="J28" s="85"/>
      <c r="K28" s="85"/>
      <c r="L28" s="85"/>
      <c r="M28" s="85"/>
      <c r="N28" s="85"/>
      <c r="O28" s="85"/>
      <c r="P28" s="103"/>
      <c r="Q28" s="87"/>
      <c r="R28" s="85"/>
      <c r="S28" s="109"/>
      <c r="T28" s="109"/>
      <c r="U28" s="109"/>
      <c r="V28" s="110"/>
      <c r="W28" s="109"/>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82">
        <v>2.353404240003E12</v>
      </c>
      <c r="C29" s="83" t="s">
        <v>87</v>
      </c>
      <c r="D29" s="84" t="s">
        <v>88</v>
      </c>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82">
        <v>2.353404240009E12</v>
      </c>
      <c r="C30" s="83" t="s">
        <v>89</v>
      </c>
      <c r="D30" s="84" t="s">
        <v>90</v>
      </c>
      <c r="E30" s="85"/>
      <c r="F30" s="85"/>
      <c r="G30" s="87"/>
      <c r="H30" s="85"/>
      <c r="I30" s="85"/>
      <c r="J30" s="85"/>
      <c r="K30" s="85"/>
      <c r="L30" s="85"/>
      <c r="M30" s="85"/>
      <c r="N30" s="87"/>
      <c r="O30" s="85"/>
      <c r="P30" s="103"/>
      <c r="Q30" s="87"/>
      <c r="R30" s="85"/>
      <c r="S30" s="87"/>
      <c r="T30" s="87"/>
      <c r="U30" s="87"/>
      <c r="V30" s="87"/>
      <c r="W30" s="85"/>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91">
        <v>25.0</v>
      </c>
      <c r="B31" s="92">
        <v>2.353404240001E12</v>
      </c>
      <c r="C31" s="93" t="s">
        <v>91</v>
      </c>
      <c r="D31" s="94" t="s">
        <v>92</v>
      </c>
      <c r="E31" s="95"/>
      <c r="F31" s="95"/>
      <c r="G31" s="97"/>
      <c r="H31" s="95"/>
      <c r="I31" s="95"/>
      <c r="J31" s="95"/>
      <c r="K31" s="95"/>
      <c r="L31" s="95"/>
      <c r="M31" s="95"/>
      <c r="N31" s="95"/>
      <c r="O31" s="95"/>
      <c r="P31" s="111"/>
      <c r="Q31" s="95"/>
      <c r="R31" s="95"/>
      <c r="S31" s="95"/>
      <c r="T31" s="95"/>
      <c r="U31" s="95"/>
      <c r="V31" s="95"/>
      <c r="W31" s="95"/>
      <c r="X31" s="95"/>
      <c r="Y31" s="95"/>
      <c r="Z31" s="95"/>
      <c r="AA31" s="95"/>
      <c r="AB31" s="95"/>
      <c r="AC31" s="95"/>
      <c r="AD31" s="95"/>
      <c r="AE31" s="95"/>
      <c r="AF31" s="95"/>
      <c r="AG31" s="95"/>
      <c r="AH31" s="95"/>
      <c r="AI31" s="95"/>
      <c r="AJ31" s="98">
        <f t="shared" si="3"/>
        <v>0</v>
      </c>
      <c r="AK31" s="98">
        <f t="shared" si="4"/>
        <v>0</v>
      </c>
      <c r="AL31" s="98">
        <f t="shared" si="5"/>
        <v>0</v>
      </c>
      <c r="AM31" s="99"/>
      <c r="AN31" s="99"/>
      <c r="AO31" s="100"/>
      <c r="AP31" s="101"/>
      <c r="AQ31" s="101"/>
      <c r="AR31" s="101"/>
      <c r="AS31" s="101"/>
      <c r="AT31" s="101"/>
      <c r="AU31" s="101"/>
      <c r="AV31" s="101"/>
      <c r="AW31" s="101"/>
      <c r="AX31" s="101"/>
      <c r="AY31" s="101"/>
      <c r="AZ31" s="101"/>
      <c r="BA31" s="101"/>
      <c r="BB31" s="101"/>
      <c r="BC31" s="101"/>
      <c r="BD31" s="101"/>
      <c r="BE31" s="101"/>
      <c r="BF31" s="101"/>
    </row>
    <row r="32" ht="21.0" customHeight="1">
      <c r="A32" s="81">
        <v>26.0</v>
      </c>
      <c r="B32" s="82">
        <v>2.353404240013E12</v>
      </c>
      <c r="C32" s="83" t="s">
        <v>93</v>
      </c>
      <c r="D32" s="84" t="s">
        <v>94</v>
      </c>
      <c r="E32" s="85"/>
      <c r="F32" s="85"/>
      <c r="G32" s="85"/>
      <c r="H32" s="85"/>
      <c r="I32" s="85"/>
      <c r="J32" s="85"/>
      <c r="K32" s="87" t="s">
        <v>48</v>
      </c>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1</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82">
        <v>2.353404240008E12</v>
      </c>
      <c r="C33" s="83" t="s">
        <v>95</v>
      </c>
      <c r="D33" s="84" t="s">
        <v>94</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82">
        <v>2.353404240002E12</v>
      </c>
      <c r="C34" s="83" t="s">
        <v>87</v>
      </c>
      <c r="D34" s="84" t="s">
        <v>96</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82">
        <v>2.353404240028E12</v>
      </c>
      <c r="C35" s="83" t="s">
        <v>97</v>
      </c>
      <c r="D35" s="84" t="s">
        <v>98</v>
      </c>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82">
        <v>2.353404240005E12</v>
      </c>
      <c r="C36" s="83" t="s">
        <v>99</v>
      </c>
      <c r="D36" s="84" t="s">
        <v>100</v>
      </c>
      <c r="E36" s="85"/>
      <c r="F36" s="85"/>
      <c r="G36" s="85"/>
      <c r="H36" s="85"/>
      <c r="I36" s="85"/>
      <c r="J36" s="85"/>
      <c r="K36" s="85"/>
      <c r="L36" s="85"/>
      <c r="M36" s="87"/>
      <c r="N36" s="85"/>
      <c r="O36" s="85"/>
      <c r="P36" s="86"/>
      <c r="Q36" s="87" t="s">
        <v>48</v>
      </c>
      <c r="R36" s="85"/>
      <c r="S36" s="85"/>
      <c r="T36" s="85"/>
      <c r="U36" s="85"/>
      <c r="V36" s="85"/>
      <c r="W36" s="85"/>
      <c r="X36" s="85"/>
      <c r="Y36" s="85"/>
      <c r="Z36" s="87"/>
      <c r="AA36" s="85"/>
      <c r="AB36" s="85"/>
      <c r="AC36" s="85"/>
      <c r="AD36" s="85"/>
      <c r="AE36" s="85"/>
      <c r="AF36" s="85"/>
      <c r="AG36" s="87"/>
      <c r="AH36" s="85"/>
      <c r="AI36" s="85"/>
      <c r="AJ36" s="88">
        <f t="shared" si="3"/>
        <v>0</v>
      </c>
      <c r="AK36" s="9">
        <f t="shared" si="4"/>
        <v>1</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82">
        <v>2.353404240012E12</v>
      </c>
      <c r="C37" s="83" t="s">
        <v>101</v>
      </c>
      <c r="D37" s="84" t="s">
        <v>100</v>
      </c>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82">
        <v>2.353404240031E12</v>
      </c>
      <c r="C38" s="83" t="s">
        <v>102</v>
      </c>
      <c r="D38" s="84" t="s">
        <v>94</v>
      </c>
      <c r="E38" s="85"/>
      <c r="F38" s="85"/>
      <c r="G38" s="85"/>
      <c r="H38" s="85"/>
      <c r="I38" s="85"/>
      <c r="J38" s="85"/>
      <c r="K38" s="85"/>
      <c r="L38" s="85"/>
      <c r="M38" s="85"/>
      <c r="N38" s="85"/>
      <c r="O38" s="85"/>
      <c r="P38" s="86"/>
      <c r="Q38" s="85"/>
      <c r="R38" s="85"/>
      <c r="S38" s="85"/>
      <c r="T38" s="85"/>
      <c r="U38" s="85"/>
      <c r="V38" s="85"/>
      <c r="W38" s="85"/>
      <c r="X38" s="85"/>
      <c r="Y38" s="85"/>
      <c r="Z38" s="87"/>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82">
        <v>2.353404240032E12</v>
      </c>
      <c r="C39" s="83" t="s">
        <v>103</v>
      </c>
      <c r="D39" s="84" t="s">
        <v>104</v>
      </c>
      <c r="E39" s="112"/>
      <c r="F39" s="112"/>
      <c r="G39" s="113"/>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14"/>
      <c r="C40" s="115"/>
      <c r="D40" s="116"/>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14"/>
      <c r="C41" s="115"/>
      <c r="D41" s="116"/>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17" t="s">
        <v>105</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6">SUM(AJ8:AJ41)</f>
        <v>2</v>
      </c>
      <c r="AK42" s="88">
        <f t="shared" si="6"/>
        <v>10</v>
      </c>
      <c r="AL42" s="88">
        <f t="shared" si="6"/>
        <v>2</v>
      </c>
      <c r="AM42" s="88" t="s">
        <v>106</v>
      </c>
      <c r="AN42" s="88" t="s">
        <v>107</v>
      </c>
      <c r="AO42" s="88" t="s">
        <v>108</v>
      </c>
      <c r="AP42" s="64"/>
      <c r="AQ42" s="64"/>
      <c r="AR42" s="76"/>
      <c r="AS42" s="76"/>
      <c r="AT42" s="76"/>
      <c r="AU42" s="76"/>
      <c r="AV42" s="76"/>
      <c r="AW42" s="76"/>
      <c r="AX42" s="76"/>
      <c r="AY42" s="76"/>
      <c r="AZ42" s="76"/>
      <c r="BA42" s="76"/>
      <c r="BB42" s="76"/>
      <c r="BC42" s="76"/>
      <c r="BD42" s="76"/>
      <c r="BE42" s="76"/>
      <c r="BF42" s="76"/>
    </row>
    <row r="43" ht="21.0" customHeight="1">
      <c r="A43" s="118" t="s">
        <v>109</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19"/>
      <c r="B44" s="119"/>
      <c r="C44" s="120"/>
      <c r="E44" s="65"/>
      <c r="F44" s="65"/>
      <c r="G44" s="65"/>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20"/>
      <c r="D45" s="65"/>
      <c r="E45" s="65"/>
      <c r="F45" s="65"/>
      <c r="G45" s="65"/>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20"/>
      <c r="D46" s="65"/>
      <c r="E46" s="65"/>
      <c r="F46" s="65"/>
      <c r="G46" s="65"/>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20"/>
      <c r="E47" s="65"/>
      <c r="F47" s="65"/>
      <c r="G47" s="65"/>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20"/>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20"/>
      <c r="F49" s="65"/>
      <c r="G49" s="65"/>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29"/>
    <col customWidth="1" min="5" max="5" width="3.86"/>
    <col customWidth="1" min="6" max="17" width="4.0"/>
    <col customWidth="1" min="18" max="18" width="6.43"/>
    <col customWidth="1" min="19"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110</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23">
        <v>2.353403020003E12</v>
      </c>
      <c r="C7" s="83" t="s">
        <v>111</v>
      </c>
      <c r="D7" s="124" t="s">
        <v>112</v>
      </c>
      <c r="E7" s="87" t="s">
        <v>48</v>
      </c>
      <c r="F7" s="85"/>
      <c r="G7" s="85"/>
      <c r="H7" s="85"/>
      <c r="I7" s="87"/>
      <c r="J7" s="85"/>
      <c r="K7" s="85"/>
      <c r="L7" s="85"/>
      <c r="M7" s="85"/>
      <c r="N7" s="85"/>
      <c r="O7" s="85"/>
      <c r="P7" s="103"/>
      <c r="Q7" s="85"/>
      <c r="R7" s="85"/>
      <c r="S7" s="87" t="s">
        <v>48</v>
      </c>
      <c r="T7" s="85"/>
      <c r="U7" s="85"/>
      <c r="V7" s="85"/>
      <c r="W7" s="85"/>
      <c r="X7" s="85"/>
      <c r="Y7" s="85"/>
      <c r="Z7" s="85"/>
      <c r="AA7" s="87"/>
      <c r="AB7" s="85"/>
      <c r="AC7" s="85"/>
      <c r="AD7" s="87"/>
      <c r="AE7" s="85"/>
      <c r="AF7" s="85"/>
      <c r="AG7" s="85"/>
      <c r="AH7" s="85"/>
      <c r="AI7" s="85"/>
      <c r="AJ7" s="88">
        <f t="shared" ref="AJ7:AJ41" si="3">COUNTIF(E7:AI7,"K")+2*COUNTIF(E7:AI7,"2K")+COUNTIF(E7:AI7,"TK")+COUNTIF(E7:AI7,"KT")+COUNTIF(E7:AI7,"PK")+COUNTIF(E7:AI7,"KP")+2*COUNTIF(E7:AI7,"K2")</f>
        <v>0</v>
      </c>
      <c r="AK7" s="9">
        <f t="shared" ref="AK7:AK41" si="4">COUNTIF(F7:AJ7,"P")+2*COUNTIF(F7:AJ7,"2P")+COUNTIF(F7:AJ7,"TP")+COUNTIF(F7:AJ7,"PT")+COUNTIF(F7:AJ7,"PK")+COUNTIF(F7:AJ7,"KP")+2*COUNTIF(F7:AJ7,"P2")</f>
        <v>1</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23">
        <v>2.353402020004E12</v>
      </c>
      <c r="C8" s="83" t="s">
        <v>113</v>
      </c>
      <c r="D8" s="124" t="s">
        <v>114</v>
      </c>
      <c r="E8" s="85"/>
      <c r="F8" s="85"/>
      <c r="G8" s="85"/>
      <c r="H8" s="87" t="s">
        <v>47</v>
      </c>
      <c r="I8" s="87"/>
      <c r="J8" s="87" t="s">
        <v>48</v>
      </c>
      <c r="K8" s="87"/>
      <c r="L8" s="85"/>
      <c r="M8" s="87"/>
      <c r="N8" s="87"/>
      <c r="O8" s="85"/>
      <c r="P8" s="86"/>
      <c r="Q8" s="85"/>
      <c r="R8" s="85"/>
      <c r="S8" s="85"/>
      <c r="T8" s="85"/>
      <c r="U8" s="85"/>
      <c r="V8" s="85"/>
      <c r="W8" s="85"/>
      <c r="X8" s="85"/>
      <c r="Y8" s="85"/>
      <c r="Z8" s="85"/>
      <c r="AA8" s="85"/>
      <c r="AB8" s="85"/>
      <c r="AC8" s="85"/>
      <c r="AD8" s="85"/>
      <c r="AE8" s="85"/>
      <c r="AF8" s="87"/>
      <c r="AG8" s="87"/>
      <c r="AH8" s="85"/>
      <c r="AI8" s="85"/>
      <c r="AJ8" s="88">
        <f t="shared" si="3"/>
        <v>1</v>
      </c>
      <c r="AK8" s="9">
        <f t="shared" si="4"/>
        <v>1</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23">
        <v>2.358101030003E12</v>
      </c>
      <c r="C9" s="83" t="s">
        <v>115</v>
      </c>
      <c r="D9" s="124" t="s">
        <v>51</v>
      </c>
      <c r="E9" s="85"/>
      <c r="F9" s="85"/>
      <c r="G9" s="85"/>
      <c r="H9" s="85"/>
      <c r="I9" s="85"/>
      <c r="J9" s="85"/>
      <c r="K9" s="85"/>
      <c r="L9" s="85"/>
      <c r="M9" s="85"/>
      <c r="N9" s="85"/>
      <c r="O9" s="85"/>
      <c r="P9" s="103"/>
      <c r="Q9" s="85"/>
      <c r="R9" s="85"/>
      <c r="S9" s="85"/>
      <c r="T9" s="85"/>
      <c r="U9" s="85"/>
      <c r="V9" s="85"/>
      <c r="W9" s="85"/>
      <c r="X9" s="85"/>
      <c r="Y9" s="85"/>
      <c r="Z9" s="85"/>
      <c r="AA9" s="85"/>
      <c r="AB9" s="87"/>
      <c r="AC9" s="85"/>
      <c r="AD9" s="85"/>
      <c r="AE9" s="85"/>
      <c r="AF9" s="85"/>
      <c r="AG9" s="87"/>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23">
        <v>2.353403020001E12</v>
      </c>
      <c r="C10" s="83" t="s">
        <v>116</v>
      </c>
      <c r="D10" s="124" t="s">
        <v>117</v>
      </c>
      <c r="E10" s="87"/>
      <c r="F10" s="85"/>
      <c r="G10" s="85"/>
      <c r="H10" s="87"/>
      <c r="I10" s="85"/>
      <c r="J10" s="87" t="s">
        <v>47</v>
      </c>
      <c r="K10" s="87" t="s">
        <v>48</v>
      </c>
      <c r="L10" s="87" t="s">
        <v>47</v>
      </c>
      <c r="M10" s="85"/>
      <c r="N10" s="85"/>
      <c r="O10" s="87" t="s">
        <v>47</v>
      </c>
      <c r="P10" s="103" t="s">
        <v>47</v>
      </c>
      <c r="Q10" s="85"/>
      <c r="R10" s="87" t="s">
        <v>49</v>
      </c>
      <c r="S10" s="85"/>
      <c r="T10" s="85"/>
      <c r="U10" s="85"/>
      <c r="V10" s="85"/>
      <c r="W10" s="85"/>
      <c r="X10" s="85"/>
      <c r="Y10" s="85"/>
      <c r="Z10" s="87" t="s">
        <v>49</v>
      </c>
      <c r="AA10" s="85"/>
      <c r="AB10" s="87"/>
      <c r="AC10" s="85"/>
      <c r="AD10" s="85"/>
      <c r="AE10" s="87"/>
      <c r="AF10" s="85"/>
      <c r="AG10" s="85"/>
      <c r="AH10" s="85"/>
      <c r="AI10" s="85"/>
      <c r="AJ10" s="88">
        <f t="shared" si="3"/>
        <v>4</v>
      </c>
      <c r="AK10" s="9">
        <f t="shared" si="4"/>
        <v>1</v>
      </c>
      <c r="AL10" s="9">
        <f t="shared" si="5"/>
        <v>2</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23">
        <v>2.353402020003E12</v>
      </c>
      <c r="C11" s="83" t="s">
        <v>118</v>
      </c>
      <c r="D11" s="124" t="s">
        <v>59</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23">
        <v>2.35340302002E12</v>
      </c>
      <c r="C12" s="83" t="s">
        <v>119</v>
      </c>
      <c r="D12" s="124" t="s">
        <v>120</v>
      </c>
      <c r="E12" s="85"/>
      <c r="F12" s="85"/>
      <c r="G12" s="85"/>
      <c r="H12" s="85"/>
      <c r="I12" s="85"/>
      <c r="J12" s="85"/>
      <c r="K12" s="85"/>
      <c r="L12" s="85"/>
      <c r="M12" s="85"/>
      <c r="N12" s="85"/>
      <c r="O12" s="85"/>
      <c r="P12" s="86"/>
      <c r="Q12" s="85"/>
      <c r="R12" s="85"/>
      <c r="S12" s="87" t="s">
        <v>48</v>
      </c>
      <c r="T12" s="85"/>
      <c r="U12" s="85"/>
      <c r="V12" s="85"/>
      <c r="W12" s="85"/>
      <c r="X12" s="85"/>
      <c r="Y12" s="85"/>
      <c r="Z12" s="87"/>
      <c r="AA12" s="85"/>
      <c r="AB12" s="85"/>
      <c r="AC12" s="85"/>
      <c r="AD12" s="85"/>
      <c r="AE12" s="85"/>
      <c r="AF12" s="85"/>
      <c r="AG12" s="85"/>
      <c r="AH12" s="85"/>
      <c r="AI12" s="85"/>
      <c r="AJ12" s="88">
        <f t="shared" si="3"/>
        <v>0</v>
      </c>
      <c r="AK12" s="9">
        <f t="shared" si="4"/>
        <v>1</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23">
        <v>2.353402020006E12</v>
      </c>
      <c r="C13" s="83" t="s">
        <v>121</v>
      </c>
      <c r="D13" s="124" t="s">
        <v>122</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23">
        <v>2.353403020015E12</v>
      </c>
      <c r="C14" s="83" t="s">
        <v>123</v>
      </c>
      <c r="D14" s="124" t="s">
        <v>65</v>
      </c>
      <c r="E14" s="87" t="s">
        <v>47</v>
      </c>
      <c r="F14" s="85"/>
      <c r="G14" s="85"/>
      <c r="H14" s="85"/>
      <c r="I14" s="87" t="s">
        <v>47</v>
      </c>
      <c r="J14" s="87" t="s">
        <v>47</v>
      </c>
      <c r="K14" s="85"/>
      <c r="L14" s="87"/>
      <c r="M14" s="87"/>
      <c r="N14" s="85"/>
      <c r="O14" s="87" t="s">
        <v>47</v>
      </c>
      <c r="P14" s="103"/>
      <c r="Q14" s="85"/>
      <c r="R14" s="87" t="s">
        <v>47</v>
      </c>
      <c r="S14" s="85"/>
      <c r="T14" s="85"/>
      <c r="U14" s="85"/>
      <c r="V14" s="87" t="s">
        <v>47</v>
      </c>
      <c r="W14" s="85"/>
      <c r="X14" s="85"/>
      <c r="Y14" s="87" t="s">
        <v>47</v>
      </c>
      <c r="Z14" s="85"/>
      <c r="AA14" s="87"/>
      <c r="AB14" s="85"/>
      <c r="AC14" s="85"/>
      <c r="AD14" s="85"/>
      <c r="AE14" s="87"/>
      <c r="AF14" s="85"/>
      <c r="AG14" s="85"/>
      <c r="AH14" s="85"/>
      <c r="AI14" s="85"/>
      <c r="AJ14" s="88">
        <f t="shared" si="3"/>
        <v>7</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23">
        <v>2.353402020005E12</v>
      </c>
      <c r="C15" s="83" t="s">
        <v>124</v>
      </c>
      <c r="D15" s="124" t="s">
        <v>125</v>
      </c>
      <c r="E15" s="85"/>
      <c r="F15" s="85"/>
      <c r="G15" s="85"/>
      <c r="H15" s="87" t="s">
        <v>48</v>
      </c>
      <c r="I15" s="87"/>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f t="shared" si="3"/>
        <v>0</v>
      </c>
      <c r="AK15" s="9">
        <f t="shared" si="4"/>
        <v>1</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91">
        <v>10.0</v>
      </c>
      <c r="B16" s="125">
        <v>2.353403020005E12</v>
      </c>
      <c r="C16" s="93" t="s">
        <v>126</v>
      </c>
      <c r="D16" s="94" t="s">
        <v>127</v>
      </c>
      <c r="E16" s="97"/>
      <c r="F16" s="95"/>
      <c r="G16" s="95"/>
      <c r="H16" s="97"/>
      <c r="I16" s="97"/>
      <c r="J16" s="95"/>
      <c r="K16" s="95"/>
      <c r="L16" s="95"/>
      <c r="M16" s="95"/>
      <c r="N16" s="95"/>
      <c r="O16" s="95"/>
      <c r="P16" s="111"/>
      <c r="Q16" s="97"/>
      <c r="R16" s="95"/>
      <c r="S16" s="97"/>
      <c r="T16" s="95"/>
      <c r="U16" s="97"/>
      <c r="V16" s="95"/>
      <c r="W16" s="97"/>
      <c r="X16" s="95"/>
      <c r="Y16" s="97"/>
      <c r="Z16" s="95"/>
      <c r="AA16" s="95"/>
      <c r="AB16" s="97"/>
      <c r="AC16" s="95"/>
      <c r="AD16" s="95"/>
      <c r="AE16" s="97"/>
      <c r="AF16" s="97"/>
      <c r="AG16" s="95"/>
      <c r="AH16" s="95"/>
      <c r="AI16" s="95"/>
      <c r="AJ16" s="98">
        <f t="shared" si="3"/>
        <v>0</v>
      </c>
      <c r="AK16" s="98">
        <f t="shared" si="4"/>
        <v>0</v>
      </c>
      <c r="AL16" s="98">
        <f t="shared" si="5"/>
        <v>0</v>
      </c>
      <c r="AM16" s="99"/>
      <c r="AN16" s="99"/>
      <c r="AO16" s="100"/>
      <c r="AP16" s="101"/>
      <c r="AQ16" s="101"/>
      <c r="AR16" s="101"/>
      <c r="AS16" s="101"/>
      <c r="AT16" s="101"/>
      <c r="AU16" s="101"/>
      <c r="AV16" s="101"/>
      <c r="AW16" s="101"/>
      <c r="AX16" s="101"/>
      <c r="AY16" s="101"/>
      <c r="AZ16" s="101"/>
      <c r="BA16" s="101"/>
      <c r="BB16" s="101"/>
      <c r="BC16" s="101"/>
      <c r="BD16" s="101"/>
      <c r="BE16" s="101"/>
      <c r="BF16" s="101"/>
    </row>
    <row r="17" ht="21.0" customHeight="1">
      <c r="A17" s="81">
        <v>11.0</v>
      </c>
      <c r="B17" s="123">
        <v>2.353403020008E12</v>
      </c>
      <c r="C17" s="83" t="s">
        <v>128</v>
      </c>
      <c r="D17" s="124" t="s">
        <v>71</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23">
        <v>2.353403020017E12</v>
      </c>
      <c r="C18" s="83" t="s">
        <v>129</v>
      </c>
      <c r="D18" s="124" t="s">
        <v>71</v>
      </c>
      <c r="E18" s="85"/>
      <c r="F18" s="85"/>
      <c r="G18" s="85"/>
      <c r="H18" s="85"/>
      <c r="I18" s="85"/>
      <c r="J18" s="85"/>
      <c r="K18" s="85"/>
      <c r="L18" s="85"/>
      <c r="M18" s="85"/>
      <c r="N18" s="85"/>
      <c r="O18" s="85"/>
      <c r="P18" s="86"/>
      <c r="Q18" s="85"/>
      <c r="R18" s="85"/>
      <c r="S18" s="85"/>
      <c r="T18" s="85"/>
      <c r="U18" s="87"/>
      <c r="V18" s="85"/>
      <c r="W18" s="85"/>
      <c r="X18" s="85"/>
      <c r="Y18" s="85"/>
      <c r="Z18" s="85"/>
      <c r="AA18" s="87"/>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23">
        <v>2.353403020006E12</v>
      </c>
      <c r="C19" s="83" t="s">
        <v>78</v>
      </c>
      <c r="D19" s="124" t="s">
        <v>75</v>
      </c>
      <c r="E19" s="85"/>
      <c r="F19" s="85"/>
      <c r="G19" s="85"/>
      <c r="H19" s="85"/>
      <c r="I19" s="85"/>
      <c r="J19" s="87"/>
      <c r="K19" s="85"/>
      <c r="L19" s="85"/>
      <c r="M19" s="85"/>
      <c r="N19" s="85"/>
      <c r="O19" s="85"/>
      <c r="P19" s="86"/>
      <c r="Q19" s="85"/>
      <c r="R19" s="85"/>
      <c r="S19" s="85"/>
      <c r="T19" s="85"/>
      <c r="U19" s="85"/>
      <c r="V19" s="85"/>
      <c r="W19" s="85"/>
      <c r="X19" s="85"/>
      <c r="Y19" s="85"/>
      <c r="Z19" s="87"/>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23">
        <v>2.353403020019E12</v>
      </c>
      <c r="C20" s="83" t="s">
        <v>130</v>
      </c>
      <c r="D20" s="124" t="s">
        <v>75</v>
      </c>
      <c r="E20" s="85"/>
      <c r="F20" s="85"/>
      <c r="G20" s="85"/>
      <c r="H20" s="87"/>
      <c r="I20" s="87"/>
      <c r="J20" s="85"/>
      <c r="K20" s="85"/>
      <c r="L20" s="87"/>
      <c r="M20" s="87"/>
      <c r="N20" s="85"/>
      <c r="O20" s="85"/>
      <c r="P20" s="103"/>
      <c r="Q20" s="85"/>
      <c r="R20" s="85"/>
      <c r="S20" s="87"/>
      <c r="T20" s="85"/>
      <c r="U20" s="85"/>
      <c r="V20" s="87"/>
      <c r="W20" s="85"/>
      <c r="X20" s="85"/>
      <c r="Y20" s="85"/>
      <c r="Z20" s="85"/>
      <c r="AA20" s="85"/>
      <c r="AB20" s="85"/>
      <c r="AC20" s="85"/>
      <c r="AD20" s="85"/>
      <c r="AE20" s="85"/>
      <c r="AF20" s="87"/>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23">
        <v>2.35340302001E12</v>
      </c>
      <c r="C21" s="83" t="s">
        <v>131</v>
      </c>
      <c r="D21" s="124" t="s">
        <v>132</v>
      </c>
      <c r="E21" s="85"/>
      <c r="F21" s="85"/>
      <c r="G21" s="85"/>
      <c r="H21" s="85"/>
      <c r="I21" s="85"/>
      <c r="J21" s="85"/>
      <c r="K21" s="85"/>
      <c r="L21" s="85"/>
      <c r="M21" s="85"/>
      <c r="N21" s="85"/>
      <c r="O21" s="85"/>
      <c r="P21" s="103"/>
      <c r="Q21" s="85"/>
      <c r="R21" s="85"/>
      <c r="S21" s="85"/>
      <c r="T21" s="85"/>
      <c r="U21" s="85"/>
      <c r="V21" s="85"/>
      <c r="W21" s="85"/>
      <c r="X21" s="87" t="s">
        <v>48</v>
      </c>
      <c r="Y21" s="87" t="s">
        <v>47</v>
      </c>
      <c r="Z21" s="85"/>
      <c r="AA21" s="85"/>
      <c r="AB21" s="85"/>
      <c r="AC21" s="85"/>
      <c r="AD21" s="85"/>
      <c r="AE21" s="85"/>
      <c r="AF21" s="85"/>
      <c r="AG21" s="85"/>
      <c r="AH21" s="85"/>
      <c r="AI21" s="85"/>
      <c r="AJ21" s="88">
        <f t="shared" si="3"/>
        <v>1</v>
      </c>
      <c r="AK21" s="9">
        <f t="shared" si="4"/>
        <v>1</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23">
        <v>2.353403020018E12</v>
      </c>
      <c r="C22" s="83" t="s">
        <v>58</v>
      </c>
      <c r="D22" s="124" t="s">
        <v>84</v>
      </c>
      <c r="E22" s="85"/>
      <c r="F22" s="85"/>
      <c r="G22" s="85"/>
      <c r="H22" s="87"/>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23">
        <v>2.353403020012E12</v>
      </c>
      <c r="C23" s="83" t="s">
        <v>133</v>
      </c>
      <c r="D23" s="124" t="s">
        <v>134</v>
      </c>
      <c r="E23" s="85"/>
      <c r="F23" s="85"/>
      <c r="G23" s="85"/>
      <c r="H23" s="85"/>
      <c r="I23" s="85"/>
      <c r="J23" s="85"/>
      <c r="K23" s="85"/>
      <c r="L23" s="85"/>
      <c r="M23" s="85"/>
      <c r="N23" s="85"/>
      <c r="O23" s="85"/>
      <c r="P23" s="86"/>
      <c r="Q23" s="85"/>
      <c r="R23" s="85"/>
      <c r="S23" s="85"/>
      <c r="T23" s="85"/>
      <c r="U23" s="85"/>
      <c r="V23" s="85"/>
      <c r="W23" s="87" t="s">
        <v>48</v>
      </c>
      <c r="X23" s="87" t="s">
        <v>48</v>
      </c>
      <c r="Y23" s="85"/>
      <c r="Z23" s="85"/>
      <c r="AA23" s="85"/>
      <c r="AB23" s="85"/>
      <c r="AC23" s="85"/>
      <c r="AD23" s="85"/>
      <c r="AE23" s="85"/>
      <c r="AF23" s="85"/>
      <c r="AG23" s="85"/>
      <c r="AH23" s="85"/>
      <c r="AI23" s="85"/>
      <c r="AJ23" s="88">
        <f t="shared" si="3"/>
        <v>0</v>
      </c>
      <c r="AK23" s="9">
        <f t="shared" si="4"/>
        <v>2</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23">
        <v>2.353403020004E12</v>
      </c>
      <c r="C24" s="83" t="s">
        <v>135</v>
      </c>
      <c r="D24" s="124" t="s">
        <v>136</v>
      </c>
      <c r="E24" s="87" t="s">
        <v>49</v>
      </c>
      <c r="F24" s="85"/>
      <c r="G24" s="85"/>
      <c r="H24" s="85"/>
      <c r="I24" s="87"/>
      <c r="J24" s="85"/>
      <c r="K24" s="87" t="s">
        <v>47</v>
      </c>
      <c r="L24" s="87" t="s">
        <v>47</v>
      </c>
      <c r="M24" s="85"/>
      <c r="N24" s="85"/>
      <c r="O24" s="85"/>
      <c r="P24" s="103" t="s">
        <v>48</v>
      </c>
      <c r="Q24" s="85"/>
      <c r="R24" s="87" t="s">
        <v>49</v>
      </c>
      <c r="S24" s="85"/>
      <c r="T24" s="85"/>
      <c r="U24" s="85"/>
      <c r="V24" s="85"/>
      <c r="W24" s="85"/>
      <c r="X24" s="85"/>
      <c r="Y24" s="87" t="s">
        <v>47</v>
      </c>
      <c r="Z24" s="87" t="s">
        <v>47</v>
      </c>
      <c r="AA24" s="87"/>
      <c r="AB24" s="85"/>
      <c r="AC24" s="85"/>
      <c r="AD24" s="85"/>
      <c r="AE24" s="87"/>
      <c r="AF24" s="85"/>
      <c r="AG24" s="85"/>
      <c r="AH24" s="85"/>
      <c r="AI24" s="85"/>
      <c r="AJ24" s="88">
        <f t="shared" si="3"/>
        <v>4</v>
      </c>
      <c r="AK24" s="9">
        <f t="shared" si="4"/>
        <v>1</v>
      </c>
      <c r="AL24" s="9">
        <f t="shared" si="5"/>
        <v>2</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23">
        <v>2.353403020007E12</v>
      </c>
      <c r="C25" s="83" t="s">
        <v>137</v>
      </c>
      <c r="D25" s="124" t="s">
        <v>138</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23">
        <v>2.353402020002E12</v>
      </c>
      <c r="C26" s="104" t="s">
        <v>139</v>
      </c>
      <c r="D26" s="124" t="s">
        <v>140</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23">
        <v>2.353403020013E12</v>
      </c>
      <c r="C27" s="83" t="s">
        <v>141</v>
      </c>
      <c r="D27" s="124" t="s">
        <v>142</v>
      </c>
      <c r="E27" s="85"/>
      <c r="F27" s="85"/>
      <c r="G27" s="85"/>
      <c r="H27" s="87"/>
      <c r="I27" s="87"/>
      <c r="J27" s="87" t="s">
        <v>48</v>
      </c>
      <c r="K27" s="85"/>
      <c r="L27" s="85"/>
      <c r="M27" s="87"/>
      <c r="N27" s="85"/>
      <c r="O27" s="85"/>
      <c r="P27" s="103"/>
      <c r="Q27" s="85"/>
      <c r="R27" s="105"/>
      <c r="S27" s="108"/>
      <c r="T27" s="85"/>
      <c r="U27" s="85"/>
      <c r="V27" s="126" t="s">
        <v>47</v>
      </c>
      <c r="W27" s="107"/>
      <c r="X27" s="107"/>
      <c r="Y27" s="126" t="s">
        <v>47</v>
      </c>
      <c r="Z27" s="107"/>
      <c r="AA27" s="126"/>
      <c r="AB27" s="107"/>
      <c r="AC27" s="107"/>
      <c r="AD27" s="107"/>
      <c r="AE27" s="107"/>
      <c r="AF27" s="126"/>
      <c r="AG27" s="107"/>
      <c r="AH27" s="107"/>
      <c r="AI27" s="107"/>
      <c r="AJ27" s="88">
        <f t="shared" si="3"/>
        <v>2</v>
      </c>
      <c r="AK27" s="9">
        <f t="shared" si="4"/>
        <v>1</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23">
        <v>2.353403020016E12</v>
      </c>
      <c r="C28" s="83" t="s">
        <v>143</v>
      </c>
      <c r="D28" s="124" t="s">
        <v>144</v>
      </c>
      <c r="E28" s="85"/>
      <c r="F28" s="85"/>
      <c r="G28" s="85"/>
      <c r="H28" s="85"/>
      <c r="I28" s="85"/>
      <c r="J28" s="85"/>
      <c r="K28" s="85"/>
      <c r="L28" s="87"/>
      <c r="M28" s="85"/>
      <c r="N28" s="85"/>
      <c r="O28" s="85"/>
      <c r="P28" s="103"/>
      <c r="Q28" s="87"/>
      <c r="R28" s="85"/>
      <c r="S28" s="110"/>
      <c r="T28" s="109"/>
      <c r="U28" s="109"/>
      <c r="V28" s="109"/>
      <c r="W28" s="109"/>
      <c r="X28" s="109"/>
      <c r="Y28" s="109"/>
      <c r="Z28" s="110"/>
      <c r="AA28" s="109"/>
      <c r="AB28" s="109"/>
      <c r="AC28" s="109"/>
      <c r="AD28" s="110"/>
      <c r="AE28" s="110"/>
      <c r="AF28" s="109"/>
      <c r="AG28" s="110"/>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23">
        <v>2.353403020011E12</v>
      </c>
      <c r="C29" s="83" t="s">
        <v>145</v>
      </c>
      <c r="D29" s="124" t="s">
        <v>144</v>
      </c>
      <c r="E29" s="85"/>
      <c r="F29" s="85"/>
      <c r="G29" s="85"/>
      <c r="H29" s="85"/>
      <c r="I29" s="85"/>
      <c r="J29" s="85"/>
      <c r="K29" s="85"/>
      <c r="L29" s="85"/>
      <c r="M29" s="85"/>
      <c r="N29" s="85"/>
      <c r="O29" s="85"/>
      <c r="P29" s="86"/>
      <c r="Q29" s="85"/>
      <c r="R29" s="85"/>
      <c r="S29" s="85"/>
      <c r="T29" s="85"/>
      <c r="U29" s="85"/>
      <c r="V29" s="85"/>
      <c r="W29" s="85"/>
      <c r="X29" s="85"/>
      <c r="Y29" s="87" t="s">
        <v>47</v>
      </c>
      <c r="Z29" s="85"/>
      <c r="AA29" s="85"/>
      <c r="AB29" s="85"/>
      <c r="AC29" s="85"/>
      <c r="AD29" s="85"/>
      <c r="AE29" s="85"/>
      <c r="AF29" s="85"/>
      <c r="AG29" s="85"/>
      <c r="AH29" s="85"/>
      <c r="AI29" s="85"/>
      <c r="AJ29" s="88">
        <f t="shared" si="3"/>
        <v>1</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23">
        <v>2.35340424001E12</v>
      </c>
      <c r="C30" s="83" t="s">
        <v>146</v>
      </c>
      <c r="D30" s="124" t="s">
        <v>147</v>
      </c>
      <c r="E30" s="85"/>
      <c r="F30" s="85"/>
      <c r="G30" s="87"/>
      <c r="H30" s="85"/>
      <c r="I30" s="85"/>
      <c r="J30" s="85"/>
      <c r="K30" s="85"/>
      <c r="L30" s="85"/>
      <c r="M30" s="85"/>
      <c r="N30" s="87"/>
      <c r="O30" s="85"/>
      <c r="P30" s="103"/>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23">
        <v>2.353403020002E12</v>
      </c>
      <c r="C31" s="83" t="s">
        <v>148</v>
      </c>
      <c r="D31" s="124" t="s">
        <v>149</v>
      </c>
      <c r="E31" s="85"/>
      <c r="F31" s="85"/>
      <c r="G31" s="87"/>
      <c r="H31" s="85"/>
      <c r="I31" s="85"/>
      <c r="J31" s="85"/>
      <c r="K31" s="85"/>
      <c r="L31" s="85"/>
      <c r="M31" s="85"/>
      <c r="N31" s="85"/>
      <c r="O31" s="85"/>
      <c r="P31" s="103"/>
      <c r="Q31" s="85"/>
      <c r="R31" s="85"/>
      <c r="S31" s="85"/>
      <c r="T31" s="85"/>
      <c r="U31" s="85"/>
      <c r="V31" s="85"/>
      <c r="W31" s="85"/>
      <c r="X31" s="85"/>
      <c r="Y31" s="85"/>
      <c r="Z31" s="85"/>
      <c r="AA31" s="87"/>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23">
        <v>2.353403020014E12</v>
      </c>
      <c r="C32" s="83" t="s">
        <v>148</v>
      </c>
      <c r="D32" s="124" t="s">
        <v>149</v>
      </c>
      <c r="E32" s="85"/>
      <c r="F32" s="85"/>
      <c r="G32" s="85"/>
      <c r="H32" s="85"/>
      <c r="I32" s="85"/>
      <c r="J32" s="85"/>
      <c r="K32" s="85"/>
      <c r="L32" s="85"/>
      <c r="M32" s="85"/>
      <c r="N32" s="85"/>
      <c r="O32" s="85"/>
      <c r="P32" s="86"/>
      <c r="Q32" s="85"/>
      <c r="R32" s="85"/>
      <c r="S32" s="85"/>
      <c r="T32" s="85"/>
      <c r="U32" s="85"/>
      <c r="V32" s="85"/>
      <c r="W32" s="85"/>
      <c r="X32" s="85"/>
      <c r="Y32" s="85"/>
      <c r="Z32" s="87" t="s">
        <v>47</v>
      </c>
      <c r="AA32" s="85"/>
      <c r="AB32" s="85"/>
      <c r="AC32" s="85"/>
      <c r="AD32" s="87"/>
      <c r="AE32" s="87"/>
      <c r="AF32" s="85"/>
      <c r="AG32" s="87"/>
      <c r="AH32" s="85"/>
      <c r="AI32" s="85"/>
      <c r="AJ32" s="88">
        <f t="shared" si="3"/>
        <v>1</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23">
        <v>2.353403020009E12</v>
      </c>
      <c r="C33" s="104" t="s">
        <v>150</v>
      </c>
      <c r="D33" s="124" t="s">
        <v>100</v>
      </c>
      <c r="E33" s="85"/>
      <c r="F33" s="85"/>
      <c r="G33" s="85"/>
      <c r="H33" s="85"/>
      <c r="I33" s="85"/>
      <c r="J33" s="85"/>
      <c r="K33" s="85"/>
      <c r="L33" s="87" t="s">
        <v>49</v>
      </c>
      <c r="M33" s="85"/>
      <c r="N33" s="85"/>
      <c r="O33" s="85"/>
      <c r="P33" s="103"/>
      <c r="Q33" s="87"/>
      <c r="R33" s="85"/>
      <c r="S33" s="85"/>
      <c r="T33" s="85"/>
      <c r="U33" s="85"/>
      <c r="V33" s="85"/>
      <c r="W33" s="85"/>
      <c r="X33" s="85"/>
      <c r="Y33" s="85"/>
      <c r="Z33" s="87" t="s">
        <v>47</v>
      </c>
      <c r="AA33" s="87"/>
      <c r="AB33" s="85"/>
      <c r="AC33" s="85"/>
      <c r="AD33" s="85"/>
      <c r="AE33" s="87"/>
      <c r="AF33" s="85"/>
      <c r="AG33" s="85"/>
      <c r="AH33" s="85"/>
      <c r="AI33" s="85"/>
      <c r="AJ33" s="88">
        <f t="shared" si="3"/>
        <v>1</v>
      </c>
      <c r="AK33" s="9">
        <f t="shared" si="4"/>
        <v>0</v>
      </c>
      <c r="AL33" s="9">
        <f t="shared" si="5"/>
        <v>1</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27"/>
      <c r="C34" s="115"/>
      <c r="D34" s="128"/>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27"/>
      <c r="C35" s="129"/>
      <c r="D35" s="128"/>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27"/>
      <c r="C36" s="115"/>
      <c r="D36" s="128"/>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27"/>
      <c r="C37" s="115"/>
      <c r="D37" s="128"/>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27"/>
      <c r="C38" s="115"/>
      <c r="D38" s="128"/>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27"/>
      <c r="C39" s="115"/>
      <c r="D39" s="128"/>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27"/>
      <c r="C40" s="115"/>
      <c r="D40" s="128"/>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27"/>
      <c r="C41" s="115"/>
      <c r="D41" s="128"/>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17" t="s">
        <v>105</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6">SUM(AJ8:AJ41)</f>
        <v>22</v>
      </c>
      <c r="AK42" s="88">
        <f t="shared" si="6"/>
        <v>9</v>
      </c>
      <c r="AL42" s="88">
        <f t="shared" si="6"/>
        <v>5</v>
      </c>
      <c r="AM42" s="88" t="s">
        <v>106</v>
      </c>
      <c r="AN42" s="88" t="s">
        <v>107</v>
      </c>
      <c r="AO42" s="88" t="s">
        <v>108</v>
      </c>
      <c r="AP42" s="64"/>
      <c r="AQ42" s="64"/>
      <c r="AR42" s="76"/>
      <c r="AS42" s="76"/>
      <c r="AT42" s="76"/>
      <c r="AU42" s="76"/>
      <c r="AV42" s="76"/>
      <c r="AW42" s="76"/>
      <c r="AX42" s="76"/>
      <c r="AY42" s="76"/>
      <c r="AZ42" s="76"/>
      <c r="BA42" s="76"/>
      <c r="BB42" s="76"/>
      <c r="BC42" s="76"/>
      <c r="BD42" s="76"/>
      <c r="BE42" s="76"/>
      <c r="BF42" s="76"/>
    </row>
    <row r="43" ht="21.0" customHeight="1">
      <c r="A43" s="118" t="s">
        <v>109</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19"/>
      <c r="B44" s="119"/>
      <c r="C44" s="120"/>
      <c r="E44" s="65"/>
      <c r="F44" s="65"/>
      <c r="G44" s="65"/>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20"/>
      <c r="D45" s="65"/>
      <c r="E45" s="65"/>
      <c r="F45" s="65"/>
      <c r="G45" s="65"/>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20"/>
      <c r="D46" s="65"/>
      <c r="E46" s="65"/>
      <c r="F46" s="65"/>
      <c r="G46" s="65"/>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20"/>
      <c r="E47" s="65"/>
      <c r="F47" s="65"/>
      <c r="G47" s="65"/>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20"/>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20"/>
      <c r="F49" s="65"/>
      <c r="G49" s="65"/>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21.14"/>
    <col customWidth="1" min="3" max="3" width="26.57"/>
    <col customWidth="1" min="4" max="4" width="10.43"/>
    <col customWidth="1" min="5" max="5" width="3.86"/>
    <col customWidth="1" min="6" max="17" width="4.0"/>
    <col customWidth="1" min="18" max="18" width="5.0"/>
    <col customWidth="1" min="19"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151</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152</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23">
        <v>2.353401130007E12</v>
      </c>
      <c r="C7" s="83" t="s">
        <v>153</v>
      </c>
      <c r="D7" s="130" t="s">
        <v>114</v>
      </c>
      <c r="E7" s="85"/>
      <c r="F7" s="85"/>
      <c r="G7" s="85"/>
      <c r="H7" s="85"/>
      <c r="I7" s="85"/>
      <c r="J7" s="85"/>
      <c r="K7" s="85"/>
      <c r="L7" s="85"/>
      <c r="M7" s="85"/>
      <c r="N7" s="85"/>
      <c r="O7" s="85"/>
      <c r="P7" s="86"/>
      <c r="Q7" s="85"/>
      <c r="R7" s="85"/>
      <c r="S7" s="85"/>
      <c r="T7" s="85"/>
      <c r="U7" s="85"/>
      <c r="V7" s="85"/>
      <c r="W7" s="85"/>
      <c r="X7" s="85"/>
      <c r="Y7" s="85"/>
      <c r="Z7" s="85"/>
      <c r="AA7" s="85"/>
      <c r="AB7" s="85"/>
      <c r="AC7" s="85"/>
      <c r="AD7" s="87"/>
      <c r="AE7" s="85"/>
      <c r="AF7" s="85"/>
      <c r="AG7" s="85"/>
      <c r="AH7" s="85"/>
      <c r="AI7" s="85"/>
      <c r="AJ7" s="88">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23">
        <v>2.353401020003E12</v>
      </c>
      <c r="C8" s="83" t="s">
        <v>154</v>
      </c>
      <c r="D8" s="130" t="s">
        <v>51</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23">
        <v>2.353401130005E12</v>
      </c>
      <c r="C9" s="83" t="s">
        <v>155</v>
      </c>
      <c r="D9" s="130" t="s">
        <v>51</v>
      </c>
      <c r="E9" s="87" t="s">
        <v>47</v>
      </c>
      <c r="F9" s="87"/>
      <c r="G9" s="85"/>
      <c r="H9" s="87" t="s">
        <v>47</v>
      </c>
      <c r="I9" s="87"/>
      <c r="J9" s="85"/>
      <c r="K9" s="85"/>
      <c r="L9" s="87"/>
      <c r="M9" s="87"/>
      <c r="N9" s="85"/>
      <c r="O9" s="87"/>
      <c r="P9" s="103"/>
      <c r="Q9" s="85"/>
      <c r="R9" s="85"/>
      <c r="S9" s="87"/>
      <c r="T9" s="87"/>
      <c r="U9" s="85"/>
      <c r="V9" s="87"/>
      <c r="W9" s="87"/>
      <c r="X9" s="87"/>
      <c r="Y9" s="87"/>
      <c r="Z9" s="87"/>
      <c r="AA9" s="87"/>
      <c r="AB9" s="87"/>
      <c r="AC9" s="85"/>
      <c r="AD9" s="87"/>
      <c r="AE9" s="87"/>
      <c r="AF9" s="87"/>
      <c r="AG9" s="87"/>
      <c r="AH9" s="85"/>
      <c r="AI9" s="85"/>
      <c r="AJ9" s="88">
        <f t="shared" si="3"/>
        <v>2</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91">
        <v>4.0</v>
      </c>
      <c r="B10" s="125">
        <v>2.35340113005E12</v>
      </c>
      <c r="C10" s="93" t="s">
        <v>156</v>
      </c>
      <c r="D10" s="131" t="s">
        <v>51</v>
      </c>
      <c r="E10" s="97"/>
      <c r="F10" s="95"/>
      <c r="G10" s="95"/>
      <c r="H10" s="95"/>
      <c r="I10" s="95"/>
      <c r="J10" s="95"/>
      <c r="K10" s="95"/>
      <c r="L10" s="95"/>
      <c r="M10" s="95"/>
      <c r="N10" s="95"/>
      <c r="O10" s="95"/>
      <c r="P10" s="96"/>
      <c r="Q10" s="95"/>
      <c r="R10" s="95"/>
      <c r="S10" s="95"/>
      <c r="T10" s="95"/>
      <c r="U10" s="95"/>
      <c r="V10" s="95"/>
      <c r="W10" s="95"/>
      <c r="X10" s="95"/>
      <c r="Y10" s="95"/>
      <c r="Z10" s="95"/>
      <c r="AA10" s="95"/>
      <c r="AB10" s="97"/>
      <c r="AC10" s="95"/>
      <c r="AD10" s="95"/>
      <c r="AE10" s="95"/>
      <c r="AF10" s="95"/>
      <c r="AG10" s="95"/>
      <c r="AH10" s="95"/>
      <c r="AI10" s="95"/>
      <c r="AJ10" s="98">
        <f t="shared" si="3"/>
        <v>0</v>
      </c>
      <c r="AK10" s="98">
        <f t="shared" si="4"/>
        <v>0</v>
      </c>
      <c r="AL10" s="98">
        <f t="shared" si="5"/>
        <v>0</v>
      </c>
      <c r="AM10" s="99"/>
      <c r="AN10" s="99"/>
      <c r="AO10" s="100"/>
      <c r="AP10" s="101"/>
      <c r="AQ10" s="101"/>
      <c r="AR10" s="101"/>
      <c r="AS10" s="101"/>
      <c r="AT10" s="101"/>
      <c r="AU10" s="101"/>
      <c r="AV10" s="101"/>
      <c r="AW10" s="101"/>
      <c r="AX10" s="101"/>
      <c r="AY10" s="101"/>
      <c r="AZ10" s="101"/>
      <c r="BA10" s="101"/>
      <c r="BB10" s="101"/>
      <c r="BC10" s="101"/>
      <c r="BD10" s="101"/>
      <c r="BE10" s="101"/>
      <c r="BF10" s="101"/>
    </row>
    <row r="11" ht="21.0" customHeight="1">
      <c r="A11" s="81">
        <v>5.0</v>
      </c>
      <c r="B11" s="123">
        <v>2.353401130011E12</v>
      </c>
      <c r="C11" s="83" t="s">
        <v>157</v>
      </c>
      <c r="D11" s="130" t="s">
        <v>54</v>
      </c>
      <c r="E11" s="85"/>
      <c r="F11" s="85"/>
      <c r="G11" s="85"/>
      <c r="H11" s="85"/>
      <c r="I11" s="85"/>
      <c r="J11" s="85"/>
      <c r="K11" s="85"/>
      <c r="L11" s="85"/>
      <c r="M11" s="85"/>
      <c r="N11" s="85"/>
      <c r="O11" s="85"/>
      <c r="P11" s="86"/>
      <c r="Q11" s="85"/>
      <c r="R11" s="85"/>
      <c r="S11" s="85"/>
      <c r="T11" s="85"/>
      <c r="U11" s="85"/>
      <c r="V11" s="85"/>
      <c r="W11" s="85"/>
      <c r="X11" s="85"/>
      <c r="Y11" s="85"/>
      <c r="Z11" s="87" t="s">
        <v>48</v>
      </c>
      <c r="AA11" s="85"/>
      <c r="AB11" s="85"/>
      <c r="AC11" s="85"/>
      <c r="AD11" s="85"/>
      <c r="AE11" s="85"/>
      <c r="AF11" s="85"/>
      <c r="AG11" s="85"/>
      <c r="AH11" s="85"/>
      <c r="AI11" s="85"/>
      <c r="AJ11" s="88">
        <f t="shared" si="3"/>
        <v>0</v>
      </c>
      <c r="AK11" s="9">
        <f t="shared" si="4"/>
        <v>1</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23">
        <v>2.353401220002E12</v>
      </c>
      <c r="C12" s="132" t="s">
        <v>158</v>
      </c>
      <c r="D12" s="133" t="s">
        <v>56</v>
      </c>
      <c r="E12" s="85"/>
      <c r="F12" s="85"/>
      <c r="G12" s="85"/>
      <c r="H12" s="85"/>
      <c r="I12" s="85"/>
      <c r="J12" s="85"/>
      <c r="K12" s="85"/>
      <c r="L12" s="85"/>
      <c r="M12" s="85"/>
      <c r="N12" s="85"/>
      <c r="O12" s="87" t="s">
        <v>48</v>
      </c>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1</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91">
        <v>7.0</v>
      </c>
      <c r="B13" s="125">
        <v>2.353401130003E12</v>
      </c>
      <c r="C13" s="134" t="s">
        <v>159</v>
      </c>
      <c r="D13" s="94" t="s">
        <v>56</v>
      </c>
      <c r="E13" s="95"/>
      <c r="F13" s="95"/>
      <c r="G13" s="95"/>
      <c r="H13" s="95"/>
      <c r="I13" s="95"/>
      <c r="J13" s="95"/>
      <c r="K13" s="95"/>
      <c r="L13" s="95"/>
      <c r="M13" s="95"/>
      <c r="N13" s="95"/>
      <c r="O13" s="95"/>
      <c r="P13" s="96"/>
      <c r="Q13" s="95"/>
      <c r="R13" s="95"/>
      <c r="S13" s="95"/>
      <c r="T13" s="95"/>
      <c r="U13" s="95"/>
      <c r="V13" s="95"/>
      <c r="W13" s="95"/>
      <c r="X13" s="95"/>
      <c r="Y13" s="95"/>
      <c r="Z13" s="95"/>
      <c r="AA13" s="95"/>
      <c r="AB13" s="95"/>
      <c r="AC13" s="95"/>
      <c r="AD13" s="95"/>
      <c r="AE13" s="97"/>
      <c r="AF13" s="95"/>
      <c r="AG13" s="97"/>
      <c r="AH13" s="95"/>
      <c r="AI13" s="95"/>
      <c r="AJ13" s="98">
        <f t="shared" si="3"/>
        <v>0</v>
      </c>
      <c r="AK13" s="98">
        <f t="shared" si="4"/>
        <v>0</v>
      </c>
      <c r="AL13" s="98">
        <f t="shared" si="5"/>
        <v>0</v>
      </c>
      <c r="AM13" s="99"/>
      <c r="AN13" s="99"/>
      <c r="AO13" s="100"/>
      <c r="AP13" s="101"/>
      <c r="AQ13" s="101"/>
      <c r="AR13" s="101"/>
      <c r="AS13" s="101"/>
      <c r="AT13" s="101"/>
      <c r="AU13" s="101"/>
      <c r="AV13" s="101"/>
      <c r="AW13" s="101"/>
      <c r="AX13" s="101"/>
      <c r="AY13" s="101"/>
      <c r="AZ13" s="101"/>
      <c r="BA13" s="101"/>
      <c r="BB13" s="101"/>
      <c r="BC13" s="101"/>
      <c r="BD13" s="101"/>
      <c r="BE13" s="101"/>
      <c r="BF13" s="101"/>
    </row>
    <row r="14" ht="21.0" customHeight="1">
      <c r="A14" s="81">
        <v>8.0</v>
      </c>
      <c r="B14" s="123">
        <v>2.353401020001E12</v>
      </c>
      <c r="C14" s="83" t="s">
        <v>160</v>
      </c>
      <c r="D14" s="130" t="s">
        <v>161</v>
      </c>
      <c r="E14" s="87" t="s">
        <v>47</v>
      </c>
      <c r="F14" s="87"/>
      <c r="G14" s="85"/>
      <c r="H14" s="87" t="s">
        <v>47</v>
      </c>
      <c r="I14" s="87"/>
      <c r="J14" s="85"/>
      <c r="K14" s="85"/>
      <c r="L14" s="87"/>
      <c r="M14" s="87"/>
      <c r="N14" s="85"/>
      <c r="O14" s="87"/>
      <c r="P14" s="103"/>
      <c r="Q14" s="85"/>
      <c r="R14" s="85"/>
      <c r="S14" s="87"/>
      <c r="T14" s="87"/>
      <c r="U14" s="85"/>
      <c r="V14" s="87"/>
      <c r="W14" s="87"/>
      <c r="X14" s="87"/>
      <c r="Y14" s="87"/>
      <c r="Z14" s="87"/>
      <c r="AA14" s="87"/>
      <c r="AB14" s="85"/>
      <c r="AC14" s="85"/>
      <c r="AD14" s="87"/>
      <c r="AE14" s="87"/>
      <c r="AF14" s="87"/>
      <c r="AG14" s="87"/>
      <c r="AH14" s="85"/>
      <c r="AI14" s="85"/>
      <c r="AJ14" s="88">
        <f t="shared" si="3"/>
        <v>2</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23">
        <v>2.353401130012E12</v>
      </c>
      <c r="C15" s="83" t="s">
        <v>162</v>
      </c>
      <c r="D15" s="130" t="s">
        <v>163</v>
      </c>
      <c r="E15" s="85"/>
      <c r="F15" s="85"/>
      <c r="G15" s="85"/>
      <c r="H15" s="85"/>
      <c r="I15" s="87"/>
      <c r="J15" s="85"/>
      <c r="K15" s="85"/>
      <c r="L15" s="85"/>
      <c r="M15" s="85"/>
      <c r="N15" s="85"/>
      <c r="O15" s="85"/>
      <c r="P15" s="86"/>
      <c r="Q15" s="85"/>
      <c r="R15" s="85"/>
      <c r="S15" s="85"/>
      <c r="T15" s="85"/>
      <c r="U15" s="85"/>
      <c r="V15" s="85"/>
      <c r="W15" s="85"/>
      <c r="X15" s="85"/>
      <c r="Y15" s="85"/>
      <c r="Z15" s="87" t="s">
        <v>49</v>
      </c>
      <c r="AA15" s="85"/>
      <c r="AB15" s="87"/>
      <c r="AC15" s="85"/>
      <c r="AD15" s="85"/>
      <c r="AE15" s="85"/>
      <c r="AF15" s="85"/>
      <c r="AG15" s="85"/>
      <c r="AH15" s="85"/>
      <c r="AI15" s="85"/>
      <c r="AJ15" s="88">
        <f t="shared" si="3"/>
        <v>0</v>
      </c>
      <c r="AK15" s="9">
        <f t="shared" si="4"/>
        <v>0</v>
      </c>
      <c r="AL15" s="9">
        <f t="shared" si="5"/>
        <v>1</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23">
        <v>2.353401130004E12</v>
      </c>
      <c r="C16" s="83" t="s">
        <v>164</v>
      </c>
      <c r="D16" s="130" t="s">
        <v>165</v>
      </c>
      <c r="E16" s="87"/>
      <c r="F16" s="85"/>
      <c r="G16" s="85"/>
      <c r="H16" s="85"/>
      <c r="I16" s="85"/>
      <c r="J16" s="87" t="s">
        <v>48</v>
      </c>
      <c r="K16" s="85"/>
      <c r="L16" s="85"/>
      <c r="M16" s="85"/>
      <c r="N16" s="85"/>
      <c r="O16" s="87"/>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1</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23">
        <v>2.353401130008E12</v>
      </c>
      <c r="C17" s="83" t="s">
        <v>166</v>
      </c>
      <c r="D17" s="130" t="s">
        <v>165</v>
      </c>
      <c r="E17" s="85"/>
      <c r="F17" s="87"/>
      <c r="G17" s="85"/>
      <c r="H17" s="85"/>
      <c r="I17" s="85"/>
      <c r="J17" s="85"/>
      <c r="K17" s="85"/>
      <c r="L17" s="85"/>
      <c r="M17" s="87"/>
      <c r="N17" s="85"/>
      <c r="O17" s="87" t="s">
        <v>49</v>
      </c>
      <c r="P17" s="103" t="s">
        <v>47</v>
      </c>
      <c r="Q17" s="85"/>
      <c r="R17" s="87" t="s">
        <v>47</v>
      </c>
      <c r="S17" s="85"/>
      <c r="T17" s="85"/>
      <c r="U17" s="85"/>
      <c r="V17" s="87" t="s">
        <v>47</v>
      </c>
      <c r="W17" s="87"/>
      <c r="X17" s="87" t="s">
        <v>47</v>
      </c>
      <c r="Y17" s="87" t="s">
        <v>47</v>
      </c>
      <c r="Z17" s="87" t="s">
        <v>47</v>
      </c>
      <c r="AA17" s="85"/>
      <c r="AB17" s="87"/>
      <c r="AC17" s="87" t="s">
        <v>47</v>
      </c>
      <c r="AD17" s="85"/>
      <c r="AE17" s="85"/>
      <c r="AF17" s="85"/>
      <c r="AG17" s="85"/>
      <c r="AH17" s="85"/>
      <c r="AI17" s="85"/>
      <c r="AJ17" s="88">
        <f t="shared" si="3"/>
        <v>7</v>
      </c>
      <c r="AK17" s="9">
        <f t="shared" si="4"/>
        <v>0</v>
      </c>
      <c r="AL17" s="9">
        <f t="shared" si="5"/>
        <v>1</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2.353401130018E12</v>
      </c>
      <c r="C18" s="83" t="s">
        <v>167</v>
      </c>
      <c r="D18" s="84" t="s">
        <v>120</v>
      </c>
      <c r="E18" s="85"/>
      <c r="F18" s="85"/>
      <c r="G18" s="85"/>
      <c r="H18" s="85"/>
      <c r="I18" s="85"/>
      <c r="J18" s="85"/>
      <c r="K18" s="85"/>
      <c r="L18" s="85"/>
      <c r="M18" s="87"/>
      <c r="N18" s="85"/>
      <c r="O18" s="85"/>
      <c r="P18" s="103"/>
      <c r="Q18" s="85"/>
      <c r="R18" s="85"/>
      <c r="S18" s="85"/>
      <c r="T18" s="85"/>
      <c r="U18" s="87"/>
      <c r="V18" s="85"/>
      <c r="W18" s="85"/>
      <c r="X18" s="85"/>
      <c r="Y18" s="85"/>
      <c r="Z18" s="87" t="s">
        <v>49</v>
      </c>
      <c r="AA18" s="85"/>
      <c r="AB18" s="85"/>
      <c r="AC18" s="87" t="s">
        <v>49</v>
      </c>
      <c r="AD18" s="85"/>
      <c r="AE18" s="85"/>
      <c r="AF18" s="85"/>
      <c r="AG18" s="87"/>
      <c r="AH18" s="85"/>
      <c r="AI18" s="85"/>
      <c r="AJ18" s="88">
        <f t="shared" si="3"/>
        <v>0</v>
      </c>
      <c r="AK18" s="9">
        <f t="shared" si="4"/>
        <v>0</v>
      </c>
      <c r="AL18" s="9">
        <f t="shared" si="5"/>
        <v>2</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23">
        <v>2.353401130049E12</v>
      </c>
      <c r="C19" s="83" t="s">
        <v>148</v>
      </c>
      <c r="D19" s="130" t="s">
        <v>122</v>
      </c>
      <c r="E19" s="87" t="s">
        <v>48</v>
      </c>
      <c r="F19" s="85"/>
      <c r="G19" s="85"/>
      <c r="H19" s="87" t="s">
        <v>48</v>
      </c>
      <c r="I19" s="87" t="s">
        <v>48</v>
      </c>
      <c r="J19" s="87" t="s">
        <v>49</v>
      </c>
      <c r="K19" s="87" t="s">
        <v>49</v>
      </c>
      <c r="L19" s="85"/>
      <c r="M19" s="87"/>
      <c r="N19" s="85"/>
      <c r="O19" s="87" t="s">
        <v>49</v>
      </c>
      <c r="P19" s="86"/>
      <c r="Q19" s="85"/>
      <c r="R19" s="87" t="s">
        <v>47</v>
      </c>
      <c r="S19" s="87"/>
      <c r="T19" s="87"/>
      <c r="U19" s="85"/>
      <c r="V19" s="87"/>
      <c r="W19" s="87"/>
      <c r="X19" s="85"/>
      <c r="Y19" s="87" t="s">
        <v>49</v>
      </c>
      <c r="Z19" s="87" t="s">
        <v>48</v>
      </c>
      <c r="AA19" s="87"/>
      <c r="AB19" s="85"/>
      <c r="AC19" s="87" t="s">
        <v>48</v>
      </c>
      <c r="AD19" s="87"/>
      <c r="AE19" s="87"/>
      <c r="AF19" s="87"/>
      <c r="AG19" s="85"/>
      <c r="AH19" s="85"/>
      <c r="AI19" s="85"/>
      <c r="AJ19" s="88">
        <f t="shared" si="3"/>
        <v>1</v>
      </c>
      <c r="AK19" s="9">
        <f t="shared" si="4"/>
        <v>4</v>
      </c>
      <c r="AL19" s="9">
        <f t="shared" si="5"/>
        <v>4</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23">
        <v>2.353401130014E12</v>
      </c>
      <c r="C20" s="83" t="s">
        <v>168</v>
      </c>
      <c r="D20" s="130" t="s">
        <v>63</v>
      </c>
      <c r="E20" s="85"/>
      <c r="F20" s="85"/>
      <c r="G20" s="85"/>
      <c r="H20" s="87" t="s">
        <v>47</v>
      </c>
      <c r="I20" s="85"/>
      <c r="J20" s="85"/>
      <c r="K20" s="85"/>
      <c r="L20" s="85"/>
      <c r="M20" s="85"/>
      <c r="N20" s="85"/>
      <c r="O20" s="85"/>
      <c r="P20" s="103"/>
      <c r="Q20" s="85"/>
      <c r="R20" s="85"/>
      <c r="S20" s="85"/>
      <c r="T20" s="85"/>
      <c r="U20" s="85"/>
      <c r="V20" s="87"/>
      <c r="W20" s="85"/>
      <c r="X20" s="85"/>
      <c r="Y20" s="85"/>
      <c r="Z20" s="87" t="s">
        <v>49</v>
      </c>
      <c r="AA20" s="85"/>
      <c r="AB20" s="85"/>
      <c r="AC20" s="87" t="s">
        <v>47</v>
      </c>
      <c r="AD20" s="85"/>
      <c r="AE20" s="85"/>
      <c r="AF20" s="85"/>
      <c r="AG20" s="87"/>
      <c r="AH20" s="85"/>
      <c r="AI20" s="85"/>
      <c r="AJ20" s="88">
        <f t="shared" si="3"/>
        <v>2</v>
      </c>
      <c r="AK20" s="9">
        <f t="shared" si="4"/>
        <v>0</v>
      </c>
      <c r="AL20" s="9">
        <f t="shared" si="5"/>
        <v>1</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91">
        <v>15.0</v>
      </c>
      <c r="B21" s="125">
        <v>2.353401130051E12</v>
      </c>
      <c r="C21" s="93" t="s">
        <v>169</v>
      </c>
      <c r="D21" s="135" t="s">
        <v>170</v>
      </c>
      <c r="E21" s="95"/>
      <c r="F21" s="95"/>
      <c r="G21" s="95"/>
      <c r="H21" s="95"/>
      <c r="I21" s="95"/>
      <c r="J21" s="95"/>
      <c r="K21" s="95"/>
      <c r="L21" s="95"/>
      <c r="M21" s="95"/>
      <c r="N21" s="95"/>
      <c r="O21" s="95"/>
      <c r="P21" s="111"/>
      <c r="Q21" s="95"/>
      <c r="R21" s="95"/>
      <c r="S21" s="95"/>
      <c r="T21" s="95"/>
      <c r="U21" s="95"/>
      <c r="V21" s="95"/>
      <c r="W21" s="95"/>
      <c r="X21" s="97"/>
      <c r="Y21" s="95"/>
      <c r="Z21" s="95"/>
      <c r="AA21" s="95"/>
      <c r="AB21" s="95"/>
      <c r="AC21" s="95"/>
      <c r="AD21" s="95"/>
      <c r="AE21" s="95"/>
      <c r="AF21" s="95"/>
      <c r="AG21" s="95"/>
      <c r="AH21" s="95"/>
      <c r="AI21" s="95"/>
      <c r="AJ21" s="98">
        <f t="shared" si="3"/>
        <v>0</v>
      </c>
      <c r="AK21" s="98">
        <f t="shared" si="4"/>
        <v>0</v>
      </c>
      <c r="AL21" s="98">
        <f t="shared" si="5"/>
        <v>0</v>
      </c>
      <c r="AM21" s="99"/>
      <c r="AN21" s="99"/>
      <c r="AO21" s="100"/>
      <c r="AP21" s="101"/>
      <c r="AQ21" s="101"/>
      <c r="AR21" s="101"/>
      <c r="AS21" s="101"/>
      <c r="AT21" s="101"/>
      <c r="AU21" s="101"/>
      <c r="AV21" s="101"/>
      <c r="AW21" s="101"/>
      <c r="AX21" s="101"/>
      <c r="AY21" s="101"/>
      <c r="AZ21" s="101"/>
      <c r="BA21" s="101"/>
      <c r="BB21" s="101"/>
      <c r="BC21" s="101"/>
      <c r="BD21" s="101"/>
      <c r="BE21" s="101"/>
      <c r="BF21" s="101"/>
    </row>
    <row r="22" ht="21.0" customHeight="1">
      <c r="A22" s="81">
        <v>16.0</v>
      </c>
      <c r="B22" s="123">
        <v>2.353401230001E12</v>
      </c>
      <c r="C22" s="83" t="s">
        <v>171</v>
      </c>
      <c r="D22" s="130" t="s">
        <v>172</v>
      </c>
      <c r="E22" s="85"/>
      <c r="F22" s="85"/>
      <c r="G22" s="85"/>
      <c r="H22" s="85"/>
      <c r="I22" s="85"/>
      <c r="J22" s="85"/>
      <c r="K22" s="85"/>
      <c r="L22" s="85"/>
      <c r="M22" s="85"/>
      <c r="N22" s="85"/>
      <c r="O22" s="85"/>
      <c r="P22" s="86"/>
      <c r="Q22" s="85"/>
      <c r="R22" s="87"/>
      <c r="S22" s="85"/>
      <c r="T22" s="85"/>
      <c r="U22" s="85"/>
      <c r="V22" s="85"/>
      <c r="W22" s="85"/>
      <c r="X22" s="85"/>
      <c r="Y22" s="85"/>
      <c r="Z22" s="87" t="s">
        <v>47</v>
      </c>
      <c r="AA22" s="85"/>
      <c r="AB22" s="87"/>
      <c r="AC22" s="85"/>
      <c r="AD22" s="85"/>
      <c r="AE22" s="85"/>
      <c r="AF22" s="85"/>
      <c r="AG22" s="87"/>
      <c r="AH22" s="85"/>
      <c r="AI22" s="85"/>
      <c r="AJ22" s="88">
        <f t="shared" si="3"/>
        <v>1</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23">
        <v>2.353401130009E12</v>
      </c>
      <c r="C23" s="83" t="s">
        <v>173</v>
      </c>
      <c r="D23" s="130" t="s">
        <v>174</v>
      </c>
      <c r="E23" s="87" t="s">
        <v>47</v>
      </c>
      <c r="F23" s="85"/>
      <c r="G23" s="85"/>
      <c r="H23" s="87" t="s">
        <v>48</v>
      </c>
      <c r="I23" s="87" t="s">
        <v>48</v>
      </c>
      <c r="J23" s="85"/>
      <c r="K23" s="85"/>
      <c r="L23" s="87" t="s">
        <v>47</v>
      </c>
      <c r="M23" s="87"/>
      <c r="N23" s="85"/>
      <c r="O23" s="85"/>
      <c r="P23" s="103" t="s">
        <v>48</v>
      </c>
      <c r="Q23" s="85"/>
      <c r="R23" s="85"/>
      <c r="S23" s="87" t="s">
        <v>48</v>
      </c>
      <c r="T23" s="85"/>
      <c r="U23" s="85"/>
      <c r="V23" s="85"/>
      <c r="W23" s="87"/>
      <c r="X23" s="85"/>
      <c r="Y23" s="85"/>
      <c r="Z23" s="87" t="s">
        <v>49</v>
      </c>
      <c r="AA23" s="85"/>
      <c r="AB23" s="85"/>
      <c r="AC23" s="85"/>
      <c r="AD23" s="87"/>
      <c r="AE23" s="85"/>
      <c r="AF23" s="85"/>
      <c r="AG23" s="87"/>
      <c r="AH23" s="85"/>
      <c r="AI23" s="85"/>
      <c r="AJ23" s="88">
        <f t="shared" si="3"/>
        <v>2</v>
      </c>
      <c r="AK23" s="9">
        <f t="shared" si="4"/>
        <v>4</v>
      </c>
      <c r="AL23" s="9">
        <f t="shared" si="5"/>
        <v>1</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23">
        <v>2.353401130052E12</v>
      </c>
      <c r="C24" s="104" t="s">
        <v>175</v>
      </c>
      <c r="D24" s="130" t="s">
        <v>132</v>
      </c>
      <c r="E24" s="85"/>
      <c r="F24" s="85"/>
      <c r="G24" s="85"/>
      <c r="H24" s="85"/>
      <c r="I24" s="87"/>
      <c r="J24" s="85"/>
      <c r="K24" s="85"/>
      <c r="L24" s="85"/>
      <c r="M24" s="85"/>
      <c r="N24" s="85"/>
      <c r="O24" s="85"/>
      <c r="P24" s="86"/>
      <c r="Q24" s="85"/>
      <c r="R24" s="85"/>
      <c r="S24" s="85"/>
      <c r="T24" s="85"/>
      <c r="U24" s="85"/>
      <c r="V24" s="87"/>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23">
        <v>2.353401130001E12</v>
      </c>
      <c r="C25" s="83" t="s">
        <v>176</v>
      </c>
      <c r="D25" s="130" t="s">
        <v>177</v>
      </c>
      <c r="E25" s="87" t="s">
        <v>48</v>
      </c>
      <c r="F25" s="85"/>
      <c r="G25" s="85"/>
      <c r="H25" s="87" t="s">
        <v>48</v>
      </c>
      <c r="I25" s="87"/>
      <c r="J25" s="85"/>
      <c r="K25" s="85"/>
      <c r="L25" s="85"/>
      <c r="M25" s="85"/>
      <c r="N25" s="85"/>
      <c r="O25" s="87" t="s">
        <v>48</v>
      </c>
      <c r="P25" s="86"/>
      <c r="Q25" s="85"/>
      <c r="R25" s="85"/>
      <c r="S25" s="105"/>
      <c r="T25" s="85"/>
      <c r="U25" s="87"/>
      <c r="V25" s="87"/>
      <c r="W25" s="85"/>
      <c r="X25" s="85"/>
      <c r="Y25" s="87"/>
      <c r="Z25" s="85"/>
      <c r="AA25" s="85"/>
      <c r="AB25" s="85"/>
      <c r="AC25" s="85"/>
      <c r="AD25" s="85"/>
      <c r="AE25" s="85"/>
      <c r="AF25" s="85"/>
      <c r="AG25" s="85"/>
      <c r="AH25" s="85"/>
      <c r="AI25" s="85"/>
      <c r="AJ25" s="88">
        <f t="shared" si="3"/>
        <v>0</v>
      </c>
      <c r="AK25" s="9">
        <f t="shared" si="4"/>
        <v>2</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23">
        <v>2.35340113001E12</v>
      </c>
      <c r="C26" s="83" t="s">
        <v>178</v>
      </c>
      <c r="D26" s="130" t="s">
        <v>179</v>
      </c>
      <c r="E26" s="85"/>
      <c r="F26" s="85"/>
      <c r="G26" s="85"/>
      <c r="H26" s="87" t="s">
        <v>47</v>
      </c>
      <c r="I26" s="85"/>
      <c r="J26" s="85"/>
      <c r="K26" s="85"/>
      <c r="L26" s="85"/>
      <c r="M26" s="85"/>
      <c r="N26" s="85"/>
      <c r="O26" s="85"/>
      <c r="P26" s="103"/>
      <c r="Q26" s="85"/>
      <c r="R26" s="85"/>
      <c r="S26" s="106"/>
      <c r="T26" s="107"/>
      <c r="U26" s="107"/>
      <c r="V26" s="107"/>
      <c r="W26" s="126"/>
      <c r="X26" s="107"/>
      <c r="Y26" s="107"/>
      <c r="Z26" s="126" t="s">
        <v>49</v>
      </c>
      <c r="AA26" s="107"/>
      <c r="AB26" s="107"/>
      <c r="AC26" s="107"/>
      <c r="AD26" s="107"/>
      <c r="AE26" s="107"/>
      <c r="AF26" s="107"/>
      <c r="AG26" s="107"/>
      <c r="AH26" s="107"/>
      <c r="AI26" s="107"/>
      <c r="AJ26" s="88">
        <f t="shared" si="3"/>
        <v>1</v>
      </c>
      <c r="AK26" s="9">
        <f t="shared" si="4"/>
        <v>0</v>
      </c>
      <c r="AL26" s="9">
        <f t="shared" si="5"/>
        <v>1</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23">
        <v>2.353401130016E12</v>
      </c>
      <c r="C27" s="83" t="s">
        <v>180</v>
      </c>
      <c r="D27" s="130" t="s">
        <v>134</v>
      </c>
      <c r="E27" s="85"/>
      <c r="F27" s="85"/>
      <c r="G27" s="85"/>
      <c r="H27" s="85"/>
      <c r="I27" s="85"/>
      <c r="J27" s="85"/>
      <c r="K27" s="87" t="s">
        <v>48</v>
      </c>
      <c r="L27" s="87"/>
      <c r="M27" s="85"/>
      <c r="N27" s="85"/>
      <c r="O27" s="85"/>
      <c r="P27" s="86"/>
      <c r="Q27" s="85"/>
      <c r="R27" s="105"/>
      <c r="S27" s="136"/>
      <c r="T27" s="85"/>
      <c r="U27" s="85"/>
      <c r="V27" s="107"/>
      <c r="W27" s="107"/>
      <c r="X27" s="107"/>
      <c r="Y27" s="107"/>
      <c r="Z27" s="107"/>
      <c r="AA27" s="126"/>
      <c r="AB27" s="107"/>
      <c r="AC27" s="107"/>
      <c r="AD27" s="107"/>
      <c r="AE27" s="126"/>
      <c r="AF27" s="107"/>
      <c r="AG27" s="107"/>
      <c r="AH27" s="107"/>
      <c r="AI27" s="107"/>
      <c r="AJ27" s="88">
        <f t="shared" si="3"/>
        <v>0</v>
      </c>
      <c r="AK27" s="9">
        <f t="shared" si="4"/>
        <v>1</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23">
        <v>2.353401130017E12</v>
      </c>
      <c r="C28" s="83" t="s">
        <v>181</v>
      </c>
      <c r="D28" s="130" t="s">
        <v>136</v>
      </c>
      <c r="E28" s="85"/>
      <c r="F28" s="85"/>
      <c r="G28" s="85"/>
      <c r="H28" s="85"/>
      <c r="I28" s="87" t="s">
        <v>48</v>
      </c>
      <c r="J28" s="85"/>
      <c r="K28" s="85"/>
      <c r="L28" s="85"/>
      <c r="M28" s="85"/>
      <c r="N28" s="85"/>
      <c r="O28" s="85"/>
      <c r="P28" s="103"/>
      <c r="Q28" s="87"/>
      <c r="R28" s="85"/>
      <c r="S28" s="109"/>
      <c r="T28" s="109"/>
      <c r="U28" s="109"/>
      <c r="V28" s="109"/>
      <c r="W28" s="109"/>
      <c r="X28" s="109"/>
      <c r="Y28" s="109"/>
      <c r="Z28" s="110" t="s">
        <v>49</v>
      </c>
      <c r="AA28" s="109"/>
      <c r="AB28" s="109"/>
      <c r="AC28" s="109"/>
      <c r="AD28" s="110"/>
      <c r="AE28" s="109"/>
      <c r="AF28" s="109"/>
      <c r="AG28" s="109"/>
      <c r="AH28" s="109"/>
      <c r="AI28" s="109"/>
      <c r="AJ28" s="88">
        <f t="shared" si="3"/>
        <v>0</v>
      </c>
      <c r="AK28" s="9">
        <f t="shared" si="4"/>
        <v>1</v>
      </c>
      <c r="AL28" s="9">
        <f t="shared" si="5"/>
        <v>1</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23">
        <v>2.353401130006E12</v>
      </c>
      <c r="C29" s="83" t="s">
        <v>182</v>
      </c>
      <c r="D29" s="130" t="s">
        <v>140</v>
      </c>
      <c r="E29" s="85"/>
      <c r="F29" s="85"/>
      <c r="G29" s="85"/>
      <c r="H29" s="85"/>
      <c r="I29" s="85"/>
      <c r="J29" s="85"/>
      <c r="K29" s="85"/>
      <c r="L29" s="85"/>
      <c r="M29" s="85"/>
      <c r="N29" s="85"/>
      <c r="O29" s="85"/>
      <c r="P29" s="86"/>
      <c r="Q29" s="85"/>
      <c r="R29" s="85"/>
      <c r="S29" s="85"/>
      <c r="T29" s="85"/>
      <c r="U29" s="85"/>
      <c r="V29" s="85"/>
      <c r="W29" s="85"/>
      <c r="X29" s="87" t="s">
        <v>48</v>
      </c>
      <c r="Y29" s="85"/>
      <c r="Z29" s="85"/>
      <c r="AA29" s="85"/>
      <c r="AB29" s="85"/>
      <c r="AC29" s="85"/>
      <c r="AD29" s="85"/>
      <c r="AE29" s="85"/>
      <c r="AF29" s="85"/>
      <c r="AG29" s="85"/>
      <c r="AH29" s="85"/>
      <c r="AI29" s="85"/>
      <c r="AJ29" s="88">
        <f t="shared" si="3"/>
        <v>0</v>
      </c>
      <c r="AK29" s="9">
        <f t="shared" si="4"/>
        <v>1</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23">
        <v>2.353401130013E12</v>
      </c>
      <c r="C30" s="83" t="s">
        <v>183</v>
      </c>
      <c r="D30" s="130" t="s">
        <v>90</v>
      </c>
      <c r="E30" s="85"/>
      <c r="F30" s="85"/>
      <c r="G30" s="87"/>
      <c r="H30" s="87"/>
      <c r="I30" s="87"/>
      <c r="J30" s="85"/>
      <c r="K30" s="85"/>
      <c r="L30" s="85"/>
      <c r="M30" s="85"/>
      <c r="N30" s="87"/>
      <c r="O30" s="87"/>
      <c r="P30" s="103"/>
      <c r="Q30" s="87"/>
      <c r="R30" s="85"/>
      <c r="S30" s="87"/>
      <c r="T30" s="85"/>
      <c r="U30" s="87"/>
      <c r="V30" s="87"/>
      <c r="W30" s="87"/>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23">
        <v>2.353401220006E12</v>
      </c>
      <c r="C31" s="83" t="s">
        <v>133</v>
      </c>
      <c r="D31" s="130" t="s">
        <v>98</v>
      </c>
      <c r="E31" s="85"/>
      <c r="F31" s="87"/>
      <c r="G31" s="87"/>
      <c r="H31" s="87"/>
      <c r="I31" s="87"/>
      <c r="J31" s="87" t="s">
        <v>47</v>
      </c>
      <c r="K31" s="87" t="s">
        <v>49</v>
      </c>
      <c r="L31" s="87"/>
      <c r="M31" s="87"/>
      <c r="N31" s="85"/>
      <c r="O31" s="87" t="s">
        <v>47</v>
      </c>
      <c r="P31" s="103" t="s">
        <v>49</v>
      </c>
      <c r="Q31" s="85"/>
      <c r="R31" s="85"/>
      <c r="S31" s="87" t="s">
        <v>47</v>
      </c>
      <c r="T31" s="85"/>
      <c r="U31" s="85"/>
      <c r="V31" s="85"/>
      <c r="W31" s="87"/>
      <c r="X31" s="85"/>
      <c r="Y31" s="85"/>
      <c r="Z31" s="87" t="s">
        <v>49</v>
      </c>
      <c r="AA31" s="87"/>
      <c r="AB31" s="85"/>
      <c r="AC31" s="87" t="s">
        <v>47</v>
      </c>
      <c r="AD31" s="85"/>
      <c r="AE31" s="85"/>
      <c r="AF31" s="85"/>
      <c r="AG31" s="85"/>
      <c r="AH31" s="85"/>
      <c r="AI31" s="85"/>
      <c r="AJ31" s="88">
        <f t="shared" si="3"/>
        <v>4</v>
      </c>
      <c r="AK31" s="9">
        <f t="shared" si="4"/>
        <v>0</v>
      </c>
      <c r="AL31" s="9">
        <f t="shared" si="5"/>
        <v>3</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23">
        <v>2.353401130002E12</v>
      </c>
      <c r="C32" s="83" t="s">
        <v>184</v>
      </c>
      <c r="D32" s="130" t="s">
        <v>185</v>
      </c>
      <c r="E32" s="85"/>
      <c r="F32" s="85"/>
      <c r="G32" s="85"/>
      <c r="H32" s="85"/>
      <c r="I32" s="85"/>
      <c r="J32" s="85"/>
      <c r="K32" s="85"/>
      <c r="L32" s="85"/>
      <c r="M32" s="85"/>
      <c r="N32" s="85"/>
      <c r="O32" s="85"/>
      <c r="P32" s="103"/>
      <c r="Q32" s="87" t="s">
        <v>49</v>
      </c>
      <c r="R32" s="85"/>
      <c r="S32" s="85"/>
      <c r="T32" s="85"/>
      <c r="U32" s="85"/>
      <c r="V32" s="85"/>
      <c r="W32" s="87"/>
      <c r="X32" s="85"/>
      <c r="Y32" s="85"/>
      <c r="Z32" s="85"/>
      <c r="AA32" s="85"/>
      <c r="AB32" s="85"/>
      <c r="AC32" s="85"/>
      <c r="AD32" s="87"/>
      <c r="AE32" s="85"/>
      <c r="AF32" s="85"/>
      <c r="AG32" s="85"/>
      <c r="AH32" s="85"/>
      <c r="AI32" s="85"/>
      <c r="AJ32" s="88">
        <f t="shared" si="3"/>
        <v>0</v>
      </c>
      <c r="AK32" s="9">
        <f t="shared" si="4"/>
        <v>0</v>
      </c>
      <c r="AL32" s="9">
        <f t="shared" si="5"/>
        <v>1</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23">
        <v>2.353401130015E12</v>
      </c>
      <c r="C33" s="83" t="s">
        <v>186</v>
      </c>
      <c r="D33" s="130" t="s">
        <v>187</v>
      </c>
      <c r="E33" s="85"/>
      <c r="F33" s="85"/>
      <c r="G33" s="85"/>
      <c r="H33" s="87" t="s">
        <v>47</v>
      </c>
      <c r="I33" s="87" t="s">
        <v>47</v>
      </c>
      <c r="J33" s="85"/>
      <c r="K33" s="87" t="s">
        <v>49</v>
      </c>
      <c r="L33" s="87" t="s">
        <v>47</v>
      </c>
      <c r="M33" s="87"/>
      <c r="N33" s="85"/>
      <c r="O33" s="87" t="s">
        <v>49</v>
      </c>
      <c r="P33" s="103"/>
      <c r="Q33" s="87"/>
      <c r="R33" s="85"/>
      <c r="S33" s="85"/>
      <c r="T33" s="87"/>
      <c r="U33" s="85"/>
      <c r="V33" s="87" t="s">
        <v>47</v>
      </c>
      <c r="W33" s="87"/>
      <c r="X33" s="85"/>
      <c r="Y33" s="87" t="s">
        <v>47</v>
      </c>
      <c r="Z33" s="87" t="s">
        <v>49</v>
      </c>
      <c r="AA33" s="87"/>
      <c r="AB33" s="85"/>
      <c r="AC33" s="87" t="s">
        <v>47</v>
      </c>
      <c r="AD33" s="87"/>
      <c r="AE33" s="87"/>
      <c r="AF33" s="85"/>
      <c r="AG33" s="85"/>
      <c r="AH33" s="85"/>
      <c r="AI33" s="85"/>
      <c r="AJ33" s="88">
        <f t="shared" si="3"/>
        <v>6</v>
      </c>
      <c r="AK33" s="9">
        <f t="shared" si="4"/>
        <v>0</v>
      </c>
      <c r="AL33" s="9">
        <f t="shared" si="5"/>
        <v>3</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23">
        <v>2.353401130054E12</v>
      </c>
      <c r="C34" s="104" t="s">
        <v>188</v>
      </c>
      <c r="D34" s="130" t="s">
        <v>98</v>
      </c>
      <c r="E34" s="85"/>
      <c r="F34" s="85"/>
      <c r="G34" s="85"/>
      <c r="H34" s="85"/>
      <c r="I34" s="85"/>
      <c r="J34" s="85"/>
      <c r="K34" s="85"/>
      <c r="L34" s="85"/>
      <c r="M34" s="85"/>
      <c r="N34" s="85"/>
      <c r="O34" s="85"/>
      <c r="P34" s="86"/>
      <c r="Q34" s="85"/>
      <c r="R34" s="85"/>
      <c r="S34" s="85"/>
      <c r="T34" s="85"/>
      <c r="U34" s="85"/>
      <c r="V34" s="85"/>
      <c r="W34" s="85"/>
      <c r="X34" s="85"/>
      <c r="Y34" s="85"/>
      <c r="Z34" s="85"/>
      <c r="AA34" s="87"/>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23">
        <v>2.353401130053E12</v>
      </c>
      <c r="C35" s="83" t="s">
        <v>189</v>
      </c>
      <c r="D35" s="130" t="s">
        <v>71</v>
      </c>
      <c r="E35" s="87" t="s">
        <v>47</v>
      </c>
      <c r="F35" s="87"/>
      <c r="G35" s="87"/>
      <c r="H35" s="87" t="s">
        <v>47</v>
      </c>
      <c r="I35" s="87"/>
      <c r="J35" s="85"/>
      <c r="K35" s="85"/>
      <c r="L35" s="87"/>
      <c r="M35" s="87"/>
      <c r="N35" s="87"/>
      <c r="O35" s="87"/>
      <c r="P35" s="103"/>
      <c r="Q35" s="87"/>
      <c r="R35" s="87"/>
      <c r="S35" s="87"/>
      <c r="T35" s="87"/>
      <c r="U35" s="87"/>
      <c r="V35" s="87"/>
      <c r="W35" s="87"/>
      <c r="X35" s="87"/>
      <c r="Y35" s="87"/>
      <c r="Z35" s="87"/>
      <c r="AA35" s="85"/>
      <c r="AB35" s="85"/>
      <c r="AC35" s="87"/>
      <c r="AD35" s="87"/>
      <c r="AE35" s="87"/>
      <c r="AF35" s="87"/>
      <c r="AG35" s="87"/>
      <c r="AH35" s="85"/>
      <c r="AI35" s="85"/>
      <c r="AJ35" s="88">
        <f t="shared" si="3"/>
        <v>2</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27"/>
      <c r="C36" s="115"/>
      <c r="D36" s="137"/>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27"/>
      <c r="C37" s="115"/>
      <c r="D37" s="137"/>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27"/>
      <c r="C38" s="115"/>
      <c r="D38" s="137"/>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27"/>
      <c r="C39" s="115"/>
      <c r="D39" s="137"/>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27"/>
      <c r="C40" s="115"/>
      <c r="D40" s="137"/>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27"/>
      <c r="C41" s="115"/>
      <c r="D41" s="138"/>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17" t="s">
        <v>105</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6">SUM(AJ8:AJ41)</f>
        <v>30</v>
      </c>
      <c r="AK42" s="88">
        <f t="shared" si="6"/>
        <v>16</v>
      </c>
      <c r="AL42" s="88">
        <f t="shared" si="6"/>
        <v>19</v>
      </c>
      <c r="AM42" s="88" t="s">
        <v>106</v>
      </c>
      <c r="AN42" s="88" t="s">
        <v>107</v>
      </c>
      <c r="AO42" s="88" t="s">
        <v>108</v>
      </c>
      <c r="AP42" s="64"/>
      <c r="AQ42" s="64"/>
      <c r="AR42" s="76"/>
      <c r="AS42" s="76"/>
      <c r="AT42" s="76"/>
      <c r="AU42" s="76"/>
      <c r="AV42" s="76"/>
      <c r="AW42" s="76"/>
      <c r="AX42" s="76"/>
      <c r="AY42" s="76"/>
      <c r="AZ42" s="76"/>
      <c r="BA42" s="76"/>
      <c r="BB42" s="76"/>
      <c r="BC42" s="76"/>
      <c r="BD42" s="76"/>
      <c r="BE42" s="76"/>
      <c r="BF42" s="76"/>
    </row>
    <row r="43" ht="21.0" customHeight="1">
      <c r="A43" s="118" t="s">
        <v>109</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19"/>
      <c r="B44" s="119"/>
      <c r="C44" s="120"/>
      <c r="E44" s="65"/>
      <c r="F44" s="65"/>
      <c r="G44" s="65"/>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20"/>
      <c r="D45" s="65"/>
      <c r="E45" s="65"/>
      <c r="F45" s="65"/>
      <c r="G45" s="65"/>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20"/>
      <c r="D46" s="65"/>
      <c r="E46" s="65"/>
      <c r="F46" s="65"/>
      <c r="G46" s="65"/>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20"/>
      <c r="E47" s="65"/>
      <c r="F47" s="65"/>
      <c r="G47" s="65"/>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20"/>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20"/>
      <c r="F49" s="65"/>
      <c r="G49" s="65"/>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190</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2.354802050132E12</v>
      </c>
      <c r="C7" s="83" t="s">
        <v>158</v>
      </c>
      <c r="D7" s="139" t="s">
        <v>112</v>
      </c>
      <c r="E7" s="85"/>
      <c r="F7" s="85"/>
      <c r="G7" s="85"/>
      <c r="H7" s="85"/>
      <c r="I7" s="85"/>
      <c r="J7" s="85"/>
      <c r="K7" s="85"/>
      <c r="L7" s="85"/>
      <c r="M7" s="85"/>
      <c r="N7" s="85"/>
      <c r="O7" s="85"/>
      <c r="P7" s="86"/>
      <c r="Q7" s="85"/>
      <c r="R7" s="85"/>
      <c r="S7" s="85"/>
      <c r="T7" s="85"/>
      <c r="U7" s="85"/>
      <c r="V7" s="85"/>
      <c r="W7" s="85"/>
      <c r="X7" s="85"/>
      <c r="Y7" s="85"/>
      <c r="Z7" s="85"/>
      <c r="AA7" s="85"/>
      <c r="AB7" s="85"/>
      <c r="AC7" s="85"/>
      <c r="AD7" s="87"/>
      <c r="AE7" s="85"/>
      <c r="AF7" s="85"/>
      <c r="AG7" s="85"/>
      <c r="AH7" s="85"/>
      <c r="AI7" s="85"/>
      <c r="AJ7" s="88">
        <f t="shared" ref="AJ7:AJ51" si="3">COUNTIF(E7:AI7,"K")+2*COUNTIF(E7:AI7,"2K")+COUNTIF(E7:AI7,"TK")+COUNTIF(E7:AI7,"KT")+COUNTIF(E7:AI7,"PK")+COUNTIF(E7:AI7,"KP")+2*COUNTIF(E7:AI7,"K2")</f>
        <v>0</v>
      </c>
      <c r="AK7" s="9">
        <f t="shared" ref="AK7:AK51" si="4">COUNTIF(F7:AJ7,"P")+2*COUNTIF(F7:AJ7,"2P")+COUNTIF(F7:AJ7,"TP")+COUNTIF(F7:AJ7,"PT")+COUNTIF(F7:AJ7,"PK")+COUNTIF(F7:AJ7,"KP")+2*COUNTIF(F7:AJ7,"P2")</f>
        <v>0</v>
      </c>
      <c r="AL7" s="9">
        <f t="shared" ref="AL7:AL5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2.354802050143E12</v>
      </c>
      <c r="C8" s="83" t="s">
        <v>191</v>
      </c>
      <c r="D8" s="139" t="s">
        <v>54</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2.354802050137E12</v>
      </c>
      <c r="C9" s="83" t="s">
        <v>192</v>
      </c>
      <c r="D9" s="139" t="s">
        <v>54</v>
      </c>
      <c r="E9" s="85"/>
      <c r="F9" s="87"/>
      <c r="G9" s="85"/>
      <c r="H9" s="85"/>
      <c r="I9" s="85"/>
      <c r="J9" s="85"/>
      <c r="K9" s="87" t="s">
        <v>49</v>
      </c>
      <c r="L9" s="85"/>
      <c r="M9" s="87"/>
      <c r="N9" s="85"/>
      <c r="O9" s="85"/>
      <c r="P9" s="86"/>
      <c r="Q9" s="85"/>
      <c r="R9" s="85"/>
      <c r="S9" s="85"/>
      <c r="T9" s="85"/>
      <c r="U9" s="85"/>
      <c r="V9" s="85"/>
      <c r="W9" s="87" t="s">
        <v>49</v>
      </c>
      <c r="X9" s="85"/>
      <c r="Y9" s="85"/>
      <c r="Z9" s="85"/>
      <c r="AA9" s="85"/>
      <c r="AB9" s="87"/>
      <c r="AC9" s="87" t="s">
        <v>49</v>
      </c>
      <c r="AD9" s="85"/>
      <c r="AE9" s="85"/>
      <c r="AF9" s="85"/>
      <c r="AG9" s="85"/>
      <c r="AH9" s="85"/>
      <c r="AI9" s="85"/>
      <c r="AJ9" s="88">
        <f t="shared" si="3"/>
        <v>0</v>
      </c>
      <c r="AK9" s="9">
        <f t="shared" si="4"/>
        <v>0</v>
      </c>
      <c r="AL9" s="9">
        <f t="shared" si="5"/>
        <v>3</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2.355103050002E12</v>
      </c>
      <c r="C10" s="83" t="s">
        <v>87</v>
      </c>
      <c r="D10" s="139" t="s">
        <v>193</v>
      </c>
      <c r="E10" s="87" t="s">
        <v>47</v>
      </c>
      <c r="F10" s="87"/>
      <c r="G10" s="85"/>
      <c r="H10" s="87"/>
      <c r="I10" s="85"/>
      <c r="J10" s="87" t="s">
        <v>47</v>
      </c>
      <c r="K10" s="87" t="s">
        <v>47</v>
      </c>
      <c r="L10" s="87" t="s">
        <v>49</v>
      </c>
      <c r="M10" s="87"/>
      <c r="N10" s="87"/>
      <c r="O10" s="87" t="s">
        <v>49</v>
      </c>
      <c r="P10" s="103" t="s">
        <v>49</v>
      </c>
      <c r="Q10" s="85"/>
      <c r="R10" s="87" t="s">
        <v>49</v>
      </c>
      <c r="S10" s="87" t="s">
        <v>47</v>
      </c>
      <c r="T10" s="87"/>
      <c r="U10" s="87"/>
      <c r="V10" s="87" t="s">
        <v>49</v>
      </c>
      <c r="W10" s="87" t="s">
        <v>49</v>
      </c>
      <c r="X10" s="87" t="s">
        <v>49</v>
      </c>
      <c r="Y10" s="87" t="s">
        <v>49</v>
      </c>
      <c r="Z10" s="87" t="s">
        <v>49</v>
      </c>
      <c r="AA10" s="85"/>
      <c r="AB10" s="87"/>
      <c r="AC10" s="87" t="s">
        <v>47</v>
      </c>
      <c r="AD10" s="85"/>
      <c r="AE10" s="85"/>
      <c r="AF10" s="85"/>
      <c r="AG10" s="85"/>
      <c r="AH10" s="85"/>
      <c r="AI10" s="85"/>
      <c r="AJ10" s="88">
        <f t="shared" si="3"/>
        <v>5</v>
      </c>
      <c r="AK10" s="9">
        <f t="shared" si="4"/>
        <v>0</v>
      </c>
      <c r="AL10" s="9">
        <f t="shared" si="5"/>
        <v>9</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2.354802050147E12</v>
      </c>
      <c r="C11" s="83" t="s">
        <v>194</v>
      </c>
      <c r="D11" s="139" t="s">
        <v>56</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91">
        <v>6.0</v>
      </c>
      <c r="B12" s="140">
        <v>2.35480205013E12</v>
      </c>
      <c r="C12" s="93" t="s">
        <v>195</v>
      </c>
      <c r="D12" s="94" t="s">
        <v>163</v>
      </c>
      <c r="E12" s="95"/>
      <c r="F12" s="95"/>
      <c r="G12" s="95"/>
      <c r="H12" s="95"/>
      <c r="I12" s="95"/>
      <c r="J12" s="95"/>
      <c r="K12" s="95"/>
      <c r="L12" s="95"/>
      <c r="M12" s="95"/>
      <c r="N12" s="95"/>
      <c r="O12" s="95"/>
      <c r="P12" s="96"/>
      <c r="Q12" s="95"/>
      <c r="R12" s="95"/>
      <c r="S12" s="95"/>
      <c r="T12" s="95"/>
      <c r="U12" s="95"/>
      <c r="V12" s="95"/>
      <c r="W12" s="95"/>
      <c r="X12" s="95"/>
      <c r="Y12" s="95"/>
      <c r="Z12" s="97"/>
      <c r="AA12" s="95"/>
      <c r="AB12" s="95"/>
      <c r="AC12" s="95"/>
      <c r="AD12" s="95"/>
      <c r="AE12" s="95"/>
      <c r="AF12" s="95"/>
      <c r="AG12" s="95"/>
      <c r="AH12" s="95"/>
      <c r="AI12" s="95"/>
      <c r="AJ12" s="98">
        <f t="shared" si="3"/>
        <v>0</v>
      </c>
      <c r="AK12" s="98">
        <f t="shared" si="4"/>
        <v>0</v>
      </c>
      <c r="AL12" s="98">
        <f t="shared" si="5"/>
        <v>0</v>
      </c>
      <c r="AM12" s="99"/>
      <c r="AN12" s="99"/>
      <c r="AO12" s="100"/>
      <c r="AP12" s="101"/>
      <c r="AQ12" s="101"/>
      <c r="AR12" s="101"/>
      <c r="AS12" s="101"/>
      <c r="AT12" s="101"/>
      <c r="AU12" s="101"/>
      <c r="AV12" s="101"/>
      <c r="AW12" s="101"/>
      <c r="AX12" s="101"/>
      <c r="AY12" s="101"/>
      <c r="AZ12" s="101"/>
      <c r="BA12" s="101"/>
      <c r="BB12" s="101"/>
      <c r="BC12" s="101"/>
      <c r="BD12" s="101"/>
      <c r="BE12" s="101"/>
      <c r="BF12" s="101"/>
    </row>
    <row r="13" ht="21.0" customHeight="1">
      <c r="A13" s="81">
        <v>7.0</v>
      </c>
      <c r="B13" s="102">
        <v>2.355103050003E12</v>
      </c>
      <c r="C13" s="83" t="s">
        <v>196</v>
      </c>
      <c r="D13" s="139" t="s">
        <v>61</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41">
        <v>2.354802050149E12</v>
      </c>
      <c r="C14" s="142" t="s">
        <v>197</v>
      </c>
      <c r="D14" s="143" t="s">
        <v>63</v>
      </c>
      <c r="E14" s="85"/>
      <c r="F14" s="87"/>
      <c r="G14" s="85"/>
      <c r="H14" s="85"/>
      <c r="I14" s="87" t="s">
        <v>47</v>
      </c>
      <c r="J14" s="87" t="s">
        <v>47</v>
      </c>
      <c r="K14" s="87" t="s">
        <v>49</v>
      </c>
      <c r="L14" s="85"/>
      <c r="M14" s="87"/>
      <c r="N14" s="85"/>
      <c r="O14" s="87" t="s">
        <v>49</v>
      </c>
      <c r="P14" s="103" t="s">
        <v>49</v>
      </c>
      <c r="Q14" s="85"/>
      <c r="R14" s="87" t="s">
        <v>47</v>
      </c>
      <c r="S14" s="87"/>
      <c r="T14" s="87"/>
      <c r="U14" s="85"/>
      <c r="V14" s="87" t="s">
        <v>49</v>
      </c>
      <c r="W14" s="87" t="s">
        <v>49</v>
      </c>
      <c r="X14" s="87" t="s">
        <v>49</v>
      </c>
      <c r="Y14" s="85"/>
      <c r="Z14" s="85"/>
      <c r="AA14" s="85"/>
      <c r="AB14" s="85"/>
      <c r="AC14" s="87" t="s">
        <v>49</v>
      </c>
      <c r="AD14" s="85"/>
      <c r="AE14" s="87"/>
      <c r="AF14" s="87"/>
      <c r="AG14" s="87"/>
      <c r="AH14" s="85"/>
      <c r="AI14" s="85"/>
      <c r="AJ14" s="88">
        <f t="shared" si="3"/>
        <v>3</v>
      </c>
      <c r="AK14" s="9">
        <f t="shared" si="4"/>
        <v>0</v>
      </c>
      <c r="AL14" s="9">
        <f t="shared" si="5"/>
        <v>7</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2.354802150038E12</v>
      </c>
      <c r="C15" s="83" t="s">
        <v>198</v>
      </c>
      <c r="D15" s="139" t="s">
        <v>170</v>
      </c>
      <c r="E15" s="85"/>
      <c r="F15" s="85"/>
      <c r="G15" s="85"/>
      <c r="H15" s="85"/>
      <c r="I15" s="85"/>
      <c r="J15" s="85"/>
      <c r="K15" s="85"/>
      <c r="L15" s="85"/>
      <c r="M15" s="85"/>
      <c r="N15" s="85"/>
      <c r="O15" s="85"/>
      <c r="P15" s="86"/>
      <c r="Q15" s="85"/>
      <c r="R15" s="85"/>
      <c r="S15" s="87" t="s">
        <v>48</v>
      </c>
      <c r="T15" s="85"/>
      <c r="U15" s="85"/>
      <c r="V15" s="85"/>
      <c r="W15" s="85"/>
      <c r="X15" s="85"/>
      <c r="Y15" s="85"/>
      <c r="Z15" s="85"/>
      <c r="AA15" s="85"/>
      <c r="AB15" s="87"/>
      <c r="AC15" s="85"/>
      <c r="AD15" s="85"/>
      <c r="AE15" s="85"/>
      <c r="AF15" s="85"/>
      <c r="AG15" s="87"/>
      <c r="AH15" s="85"/>
      <c r="AI15" s="85"/>
      <c r="AJ15" s="88">
        <f t="shared" si="3"/>
        <v>0</v>
      </c>
      <c r="AK15" s="9">
        <f t="shared" si="4"/>
        <v>1</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2.35480205014E12</v>
      </c>
      <c r="C16" s="83" t="s">
        <v>199</v>
      </c>
      <c r="D16" s="139" t="s">
        <v>170</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91">
        <v>11.0</v>
      </c>
      <c r="B17" s="140">
        <v>2.355103050006E12</v>
      </c>
      <c r="C17" s="93" t="s">
        <v>200</v>
      </c>
      <c r="D17" s="94" t="s">
        <v>201</v>
      </c>
      <c r="E17" s="95"/>
      <c r="F17" s="95"/>
      <c r="G17" s="95"/>
      <c r="H17" s="95"/>
      <c r="I17" s="95"/>
      <c r="J17" s="95"/>
      <c r="K17" s="95"/>
      <c r="L17" s="95"/>
      <c r="M17" s="95"/>
      <c r="N17" s="95"/>
      <c r="O17" s="95"/>
      <c r="P17" s="111"/>
      <c r="Q17" s="95"/>
      <c r="R17" s="95"/>
      <c r="S17" s="95"/>
      <c r="T17" s="95"/>
      <c r="U17" s="95"/>
      <c r="V17" s="95"/>
      <c r="W17" s="95"/>
      <c r="X17" s="95"/>
      <c r="Y17" s="95"/>
      <c r="Z17" s="95"/>
      <c r="AA17" s="95"/>
      <c r="AB17" s="97"/>
      <c r="AC17" s="95"/>
      <c r="AD17" s="95"/>
      <c r="AE17" s="95"/>
      <c r="AF17" s="95"/>
      <c r="AG17" s="95"/>
      <c r="AH17" s="95"/>
      <c r="AI17" s="95"/>
      <c r="AJ17" s="98">
        <f t="shared" si="3"/>
        <v>0</v>
      </c>
      <c r="AK17" s="98">
        <f t="shared" si="4"/>
        <v>0</v>
      </c>
      <c r="AL17" s="98">
        <f t="shared" si="5"/>
        <v>0</v>
      </c>
      <c r="AM17" s="99"/>
      <c r="AN17" s="99"/>
      <c r="AO17" s="100"/>
      <c r="AP17" s="101"/>
      <c r="AQ17" s="101"/>
      <c r="AR17" s="101"/>
      <c r="AS17" s="101"/>
      <c r="AT17" s="101"/>
      <c r="AU17" s="101"/>
      <c r="AV17" s="101"/>
      <c r="AW17" s="101"/>
      <c r="AX17" s="101"/>
      <c r="AY17" s="101"/>
      <c r="AZ17" s="101"/>
      <c r="BA17" s="101"/>
      <c r="BB17" s="101"/>
      <c r="BC17" s="101"/>
      <c r="BD17" s="101"/>
      <c r="BE17" s="101"/>
      <c r="BF17" s="101"/>
    </row>
    <row r="18" ht="21.0" customHeight="1">
      <c r="A18" s="81">
        <v>12.0</v>
      </c>
      <c r="B18" s="102">
        <v>2.354802050153E12</v>
      </c>
      <c r="C18" s="104" t="s">
        <v>202</v>
      </c>
      <c r="D18" s="139" t="s">
        <v>203</v>
      </c>
      <c r="E18" s="85"/>
      <c r="F18" s="85"/>
      <c r="G18" s="85"/>
      <c r="H18" s="85"/>
      <c r="I18" s="85"/>
      <c r="J18" s="85"/>
      <c r="K18" s="85"/>
      <c r="L18" s="85"/>
      <c r="M18" s="85"/>
      <c r="N18" s="85"/>
      <c r="O18" s="85"/>
      <c r="P18" s="86"/>
      <c r="Q18" s="85"/>
      <c r="R18" s="85"/>
      <c r="S18" s="87" t="s">
        <v>48</v>
      </c>
      <c r="T18" s="85"/>
      <c r="U18" s="87"/>
      <c r="V18" s="85"/>
      <c r="W18" s="85"/>
      <c r="X18" s="85"/>
      <c r="Y18" s="85"/>
      <c r="Z18" s="85"/>
      <c r="AA18" s="85"/>
      <c r="AB18" s="85"/>
      <c r="AC18" s="85"/>
      <c r="AD18" s="85"/>
      <c r="AE18" s="85"/>
      <c r="AF18" s="85"/>
      <c r="AG18" s="87"/>
      <c r="AH18" s="85"/>
      <c r="AI18" s="85"/>
      <c r="AJ18" s="88">
        <f t="shared" si="3"/>
        <v>0</v>
      </c>
      <c r="AK18" s="9">
        <f t="shared" si="4"/>
        <v>1</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91">
        <v>13.0</v>
      </c>
      <c r="B19" s="140">
        <v>2.354802050133E12</v>
      </c>
      <c r="C19" s="93" t="s">
        <v>204</v>
      </c>
      <c r="D19" s="94" t="s">
        <v>205</v>
      </c>
      <c r="E19" s="95"/>
      <c r="F19" s="95"/>
      <c r="G19" s="95"/>
      <c r="H19" s="95"/>
      <c r="I19" s="95"/>
      <c r="J19" s="97"/>
      <c r="K19" s="95"/>
      <c r="L19" s="95"/>
      <c r="M19" s="95"/>
      <c r="N19" s="95"/>
      <c r="O19" s="95"/>
      <c r="P19" s="96"/>
      <c r="Q19" s="95"/>
      <c r="R19" s="95"/>
      <c r="S19" s="95"/>
      <c r="T19" s="95"/>
      <c r="U19" s="95"/>
      <c r="V19" s="95"/>
      <c r="W19" s="95"/>
      <c r="X19" s="95"/>
      <c r="Y19" s="95"/>
      <c r="Z19" s="95"/>
      <c r="AA19" s="95"/>
      <c r="AB19" s="95"/>
      <c r="AC19" s="95"/>
      <c r="AD19" s="95"/>
      <c r="AE19" s="95"/>
      <c r="AF19" s="95"/>
      <c r="AG19" s="95"/>
      <c r="AH19" s="95"/>
      <c r="AI19" s="95"/>
      <c r="AJ19" s="98">
        <f t="shared" si="3"/>
        <v>0</v>
      </c>
      <c r="AK19" s="98">
        <f t="shared" si="4"/>
        <v>0</v>
      </c>
      <c r="AL19" s="98">
        <f t="shared" si="5"/>
        <v>0</v>
      </c>
      <c r="AM19" s="99"/>
      <c r="AN19" s="99"/>
      <c r="AO19" s="100"/>
      <c r="AP19" s="101"/>
      <c r="AQ19" s="101"/>
      <c r="AR19" s="101"/>
      <c r="AS19" s="101"/>
      <c r="AT19" s="101"/>
      <c r="AU19" s="101"/>
      <c r="AV19" s="101"/>
      <c r="AW19" s="101"/>
      <c r="AX19" s="101"/>
      <c r="AY19" s="101"/>
      <c r="AZ19" s="101"/>
      <c r="BA19" s="101"/>
      <c r="BB19" s="101"/>
      <c r="BC19" s="101"/>
      <c r="BD19" s="101"/>
      <c r="BE19" s="101"/>
      <c r="BF19" s="101"/>
    </row>
    <row r="20" ht="21.0" customHeight="1">
      <c r="A20" s="81">
        <v>14.0</v>
      </c>
      <c r="B20" s="102">
        <v>2.353401220013E12</v>
      </c>
      <c r="C20" s="83" t="s">
        <v>160</v>
      </c>
      <c r="D20" s="139" t="s">
        <v>206</v>
      </c>
      <c r="E20" s="85"/>
      <c r="F20" s="87"/>
      <c r="G20" s="85"/>
      <c r="H20" s="85"/>
      <c r="I20" s="87" t="s">
        <v>48</v>
      </c>
      <c r="J20" s="87" t="s">
        <v>48</v>
      </c>
      <c r="K20" s="87" t="s">
        <v>48</v>
      </c>
      <c r="L20" s="87"/>
      <c r="M20" s="85"/>
      <c r="N20" s="87"/>
      <c r="O20" s="87" t="s">
        <v>48</v>
      </c>
      <c r="P20" s="103" t="s">
        <v>49</v>
      </c>
      <c r="Q20" s="87" t="s">
        <v>48</v>
      </c>
      <c r="R20" s="87" t="s">
        <v>49</v>
      </c>
      <c r="S20" s="87" t="s">
        <v>48</v>
      </c>
      <c r="T20" s="87"/>
      <c r="U20" s="87"/>
      <c r="V20" s="87" t="s">
        <v>48</v>
      </c>
      <c r="W20" s="87" t="s">
        <v>48</v>
      </c>
      <c r="X20" s="87" t="s">
        <v>49</v>
      </c>
      <c r="Y20" s="87" t="s">
        <v>47</v>
      </c>
      <c r="Z20" s="87" t="s">
        <v>49</v>
      </c>
      <c r="AA20" s="85"/>
      <c r="AB20" s="85"/>
      <c r="AC20" s="87" t="s">
        <v>47</v>
      </c>
      <c r="AD20" s="87"/>
      <c r="AE20" s="87"/>
      <c r="AF20" s="87"/>
      <c r="AG20" s="87"/>
      <c r="AH20" s="85"/>
      <c r="AI20" s="85"/>
      <c r="AJ20" s="88">
        <f t="shared" si="3"/>
        <v>2</v>
      </c>
      <c r="AK20" s="9">
        <f t="shared" si="4"/>
        <v>8</v>
      </c>
      <c r="AL20" s="9">
        <f t="shared" si="5"/>
        <v>4</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2.35340122001E12</v>
      </c>
      <c r="C21" s="83" t="s">
        <v>207</v>
      </c>
      <c r="D21" s="139" t="s">
        <v>80</v>
      </c>
      <c r="E21" s="85"/>
      <c r="F21" s="87"/>
      <c r="G21" s="85"/>
      <c r="H21" s="85"/>
      <c r="I21" s="85"/>
      <c r="J21" s="85"/>
      <c r="K21" s="85"/>
      <c r="L21" s="87"/>
      <c r="M21" s="87"/>
      <c r="N21" s="85"/>
      <c r="O21" s="87"/>
      <c r="P21" s="103"/>
      <c r="Q21" s="85"/>
      <c r="R21" s="87" t="s">
        <v>48</v>
      </c>
      <c r="S21" s="87"/>
      <c r="T21" s="87"/>
      <c r="U21" s="87"/>
      <c r="V21" s="87" t="s">
        <v>49</v>
      </c>
      <c r="W21" s="87" t="s">
        <v>49</v>
      </c>
      <c r="X21" s="87" t="s">
        <v>49</v>
      </c>
      <c r="Y21" s="85"/>
      <c r="Z21" s="85"/>
      <c r="AA21" s="85"/>
      <c r="AB21" s="85"/>
      <c r="AC21" s="87" t="s">
        <v>49</v>
      </c>
      <c r="AD21" s="85"/>
      <c r="AE21" s="85"/>
      <c r="AF21" s="85"/>
      <c r="AG21" s="85"/>
      <c r="AH21" s="85"/>
      <c r="AI21" s="85"/>
      <c r="AJ21" s="88">
        <f t="shared" si="3"/>
        <v>0</v>
      </c>
      <c r="AK21" s="9">
        <f t="shared" si="4"/>
        <v>1</v>
      </c>
      <c r="AL21" s="9">
        <f t="shared" si="5"/>
        <v>4</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2.354802050139E12</v>
      </c>
      <c r="C22" s="104" t="s">
        <v>208</v>
      </c>
      <c r="D22" s="139" t="s">
        <v>84</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2.35480205015E12</v>
      </c>
      <c r="C23" s="83" t="s">
        <v>209</v>
      </c>
      <c r="D23" s="139" t="s">
        <v>210</v>
      </c>
      <c r="E23" s="85"/>
      <c r="F23" s="87"/>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2.354802050135E12</v>
      </c>
      <c r="C24" s="83" t="s">
        <v>211</v>
      </c>
      <c r="D24" s="139" t="s">
        <v>212</v>
      </c>
      <c r="E24" s="85"/>
      <c r="F24" s="85"/>
      <c r="G24" s="85"/>
      <c r="H24" s="85"/>
      <c r="I24" s="87"/>
      <c r="J24" s="85"/>
      <c r="K24" s="85"/>
      <c r="L24" s="85"/>
      <c r="M24" s="85"/>
      <c r="N24" s="85"/>
      <c r="O24" s="85"/>
      <c r="P24" s="86"/>
      <c r="Q24" s="85"/>
      <c r="R24" s="85"/>
      <c r="S24" s="85"/>
      <c r="T24" s="85"/>
      <c r="U24" s="87"/>
      <c r="V24" s="85"/>
      <c r="W24" s="85"/>
      <c r="X24" s="85"/>
      <c r="Y24" s="85"/>
      <c r="Z24" s="87" t="s">
        <v>49</v>
      </c>
      <c r="AA24" s="85"/>
      <c r="AB24" s="85"/>
      <c r="AC24" s="87" t="s">
        <v>48</v>
      </c>
      <c r="AD24" s="85"/>
      <c r="AE24" s="85"/>
      <c r="AF24" s="85"/>
      <c r="AG24" s="85"/>
      <c r="AH24" s="85"/>
      <c r="AI24" s="85"/>
      <c r="AJ24" s="88">
        <f t="shared" si="3"/>
        <v>0</v>
      </c>
      <c r="AK24" s="9">
        <f t="shared" si="4"/>
        <v>1</v>
      </c>
      <c r="AL24" s="9">
        <f t="shared" si="5"/>
        <v>1</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2.354802050146E12</v>
      </c>
      <c r="C25" s="83" t="s">
        <v>213</v>
      </c>
      <c r="D25" s="139" t="s">
        <v>134</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2.353401220012E12</v>
      </c>
      <c r="C26" s="83" t="s">
        <v>214</v>
      </c>
      <c r="D26" s="139" t="s">
        <v>215</v>
      </c>
      <c r="E26" s="85"/>
      <c r="F26" s="87"/>
      <c r="G26" s="85"/>
      <c r="H26" s="87"/>
      <c r="I26" s="85"/>
      <c r="J26" s="85"/>
      <c r="K26" s="85"/>
      <c r="L26" s="87"/>
      <c r="M26" s="87"/>
      <c r="N26" s="87"/>
      <c r="O26" s="87"/>
      <c r="P26" s="86"/>
      <c r="Q26" s="85"/>
      <c r="R26" s="85"/>
      <c r="S26" s="144"/>
      <c r="T26" s="126"/>
      <c r="U26" s="126"/>
      <c r="V26" s="126"/>
      <c r="W26" s="126"/>
      <c r="X26" s="126"/>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2.354802050145E12</v>
      </c>
      <c r="C27" s="83" t="s">
        <v>216</v>
      </c>
      <c r="D27" s="139" t="s">
        <v>215</v>
      </c>
      <c r="E27" s="85"/>
      <c r="F27" s="85"/>
      <c r="G27" s="85"/>
      <c r="H27" s="85"/>
      <c r="I27" s="85"/>
      <c r="J27" s="85"/>
      <c r="K27" s="85"/>
      <c r="L27" s="85"/>
      <c r="M27" s="85"/>
      <c r="N27" s="85"/>
      <c r="O27" s="85"/>
      <c r="P27" s="86"/>
      <c r="Q27" s="85"/>
      <c r="R27" s="105"/>
      <c r="S27" s="108"/>
      <c r="T27" s="85"/>
      <c r="U27" s="85"/>
      <c r="V27" s="107"/>
      <c r="W27" s="107"/>
      <c r="X27" s="107"/>
      <c r="Y27" s="107"/>
      <c r="Z27" s="107"/>
      <c r="AA27" s="107"/>
      <c r="AB27" s="107"/>
      <c r="AC27" s="107"/>
      <c r="AD27" s="107"/>
      <c r="AE27" s="107"/>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2.354802050142E12</v>
      </c>
      <c r="C28" s="83" t="s">
        <v>217</v>
      </c>
      <c r="D28" s="139" t="s">
        <v>218</v>
      </c>
      <c r="E28" s="85"/>
      <c r="F28" s="85"/>
      <c r="G28" s="85"/>
      <c r="H28" s="85"/>
      <c r="I28" s="85"/>
      <c r="J28" s="85"/>
      <c r="K28" s="85"/>
      <c r="L28" s="85"/>
      <c r="M28" s="85"/>
      <c r="N28" s="85"/>
      <c r="O28" s="85"/>
      <c r="P28" s="103"/>
      <c r="Q28" s="87"/>
      <c r="R28" s="85"/>
      <c r="S28" s="109"/>
      <c r="T28" s="109"/>
      <c r="U28" s="109"/>
      <c r="V28" s="109"/>
      <c r="W28" s="109"/>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v>2.354802050152E12</v>
      </c>
      <c r="C29" s="83" t="s">
        <v>219</v>
      </c>
      <c r="D29" s="139" t="s">
        <v>220</v>
      </c>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v>2.354802050131E12</v>
      </c>
      <c r="C30" s="83" t="s">
        <v>221</v>
      </c>
      <c r="D30" s="139" t="s">
        <v>220</v>
      </c>
      <c r="E30" s="85"/>
      <c r="F30" s="85"/>
      <c r="G30" s="87"/>
      <c r="H30" s="85"/>
      <c r="I30" s="85"/>
      <c r="J30" s="85"/>
      <c r="K30" s="85"/>
      <c r="L30" s="87"/>
      <c r="M30" s="85"/>
      <c r="N30" s="87"/>
      <c r="O30" s="85"/>
      <c r="P30" s="103" t="s">
        <v>49</v>
      </c>
      <c r="Q30" s="87"/>
      <c r="R30" s="85"/>
      <c r="S30" s="87" t="s">
        <v>47</v>
      </c>
      <c r="T30" s="85"/>
      <c r="U30" s="87"/>
      <c r="V30" s="87" t="s">
        <v>49</v>
      </c>
      <c r="W30" s="87" t="s">
        <v>47</v>
      </c>
      <c r="X30" s="85"/>
      <c r="Y30" s="87" t="s">
        <v>47</v>
      </c>
      <c r="Z30" s="87" t="s">
        <v>49</v>
      </c>
      <c r="AA30" s="85"/>
      <c r="AB30" s="87"/>
      <c r="AC30" s="87" t="s">
        <v>48</v>
      </c>
      <c r="AD30" s="87"/>
      <c r="AE30" s="87"/>
      <c r="AF30" s="87"/>
      <c r="AG30" s="87"/>
      <c r="AH30" s="85"/>
      <c r="AI30" s="85"/>
      <c r="AJ30" s="88">
        <f t="shared" si="3"/>
        <v>3</v>
      </c>
      <c r="AK30" s="9">
        <f t="shared" si="4"/>
        <v>1</v>
      </c>
      <c r="AL30" s="9">
        <f t="shared" si="5"/>
        <v>3</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v>2.355103050012E12</v>
      </c>
      <c r="C31" s="83" t="s">
        <v>222</v>
      </c>
      <c r="D31" s="139" t="s">
        <v>220</v>
      </c>
      <c r="E31" s="85"/>
      <c r="F31" s="85"/>
      <c r="G31" s="87"/>
      <c r="H31" s="85"/>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02">
        <v>2.354802050136E12</v>
      </c>
      <c r="C32" s="83" t="s">
        <v>223</v>
      </c>
      <c r="D32" s="139" t="s">
        <v>224</v>
      </c>
      <c r="E32" s="85"/>
      <c r="F32" s="87"/>
      <c r="G32" s="85"/>
      <c r="H32" s="85"/>
      <c r="I32" s="85"/>
      <c r="J32" s="85"/>
      <c r="K32" s="85"/>
      <c r="L32" s="85"/>
      <c r="M32" s="85"/>
      <c r="N32" s="87"/>
      <c r="O32" s="85"/>
      <c r="P32" s="103" t="s">
        <v>47</v>
      </c>
      <c r="Q32" s="85"/>
      <c r="R32" s="87" t="s">
        <v>47</v>
      </c>
      <c r="S32" s="87" t="s">
        <v>47</v>
      </c>
      <c r="T32" s="85"/>
      <c r="U32" s="85"/>
      <c r="V32" s="85"/>
      <c r="W32" s="85"/>
      <c r="X32" s="85"/>
      <c r="Y32" s="85"/>
      <c r="Z32" s="85"/>
      <c r="AA32" s="85"/>
      <c r="AB32" s="85"/>
      <c r="AC32" s="85"/>
      <c r="AD32" s="87"/>
      <c r="AE32" s="85"/>
      <c r="AF32" s="85"/>
      <c r="AG32" s="85"/>
      <c r="AH32" s="85"/>
      <c r="AI32" s="85"/>
      <c r="AJ32" s="88">
        <f t="shared" si="3"/>
        <v>3</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2.354802050141E12</v>
      </c>
      <c r="C33" s="83" t="s">
        <v>225</v>
      </c>
      <c r="D33" s="139" t="s">
        <v>142</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02">
        <v>2.353401220008E12</v>
      </c>
      <c r="C34" s="83" t="s">
        <v>226</v>
      </c>
      <c r="D34" s="139" t="s">
        <v>227</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2">
        <v>2.354802050151E12</v>
      </c>
      <c r="C35" s="83" t="s">
        <v>228</v>
      </c>
      <c r="D35" s="139" t="s">
        <v>94</v>
      </c>
      <c r="E35" s="85"/>
      <c r="F35" s="85"/>
      <c r="G35" s="87"/>
      <c r="H35" s="87" t="s">
        <v>47</v>
      </c>
      <c r="I35" s="85"/>
      <c r="J35" s="87" t="s">
        <v>49</v>
      </c>
      <c r="K35" s="85"/>
      <c r="L35" s="87"/>
      <c r="M35" s="87"/>
      <c r="N35" s="87"/>
      <c r="O35" s="85"/>
      <c r="P35" s="86"/>
      <c r="Q35" s="87"/>
      <c r="R35" s="87" t="s">
        <v>47</v>
      </c>
      <c r="S35" s="87" t="s">
        <v>47</v>
      </c>
      <c r="T35" s="87"/>
      <c r="U35" s="87"/>
      <c r="V35" s="87"/>
      <c r="W35" s="85"/>
      <c r="X35" s="87"/>
      <c r="Y35" s="87"/>
      <c r="Z35" s="85"/>
      <c r="AA35" s="85"/>
      <c r="AB35" s="85"/>
      <c r="AC35" s="87"/>
      <c r="AD35" s="85"/>
      <c r="AE35" s="85"/>
      <c r="AF35" s="85"/>
      <c r="AG35" s="85"/>
      <c r="AH35" s="85"/>
      <c r="AI35" s="85"/>
      <c r="AJ35" s="88">
        <f t="shared" si="3"/>
        <v>3</v>
      </c>
      <c r="AK35" s="9">
        <f t="shared" si="4"/>
        <v>0</v>
      </c>
      <c r="AL35" s="9">
        <f t="shared" si="5"/>
        <v>1</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2">
        <v>2.354802050144E12</v>
      </c>
      <c r="C36" s="83" t="s">
        <v>87</v>
      </c>
      <c r="D36" s="139" t="s">
        <v>96</v>
      </c>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02">
        <v>2.354802050138E12</v>
      </c>
      <c r="C37" s="83" t="s">
        <v>229</v>
      </c>
      <c r="D37" s="139" t="s">
        <v>230</v>
      </c>
      <c r="E37" s="87"/>
      <c r="F37" s="87"/>
      <c r="G37" s="87"/>
      <c r="H37" s="87" t="s">
        <v>47</v>
      </c>
      <c r="I37" s="87" t="s">
        <v>47</v>
      </c>
      <c r="J37" s="85"/>
      <c r="K37" s="87" t="s">
        <v>47</v>
      </c>
      <c r="L37" s="87" t="s">
        <v>49</v>
      </c>
      <c r="M37" s="85"/>
      <c r="N37" s="87"/>
      <c r="O37" s="87" t="s">
        <v>49</v>
      </c>
      <c r="P37" s="103" t="s">
        <v>47</v>
      </c>
      <c r="Q37" s="87" t="s">
        <v>47</v>
      </c>
      <c r="R37" s="87" t="s">
        <v>47</v>
      </c>
      <c r="S37" s="87" t="s">
        <v>47</v>
      </c>
      <c r="T37" s="87"/>
      <c r="U37" s="87"/>
      <c r="V37" s="87" t="s">
        <v>49</v>
      </c>
      <c r="W37" s="87" t="s">
        <v>49</v>
      </c>
      <c r="X37" s="87" t="s">
        <v>47</v>
      </c>
      <c r="Y37" s="87"/>
      <c r="Z37" s="87" t="s">
        <v>47</v>
      </c>
      <c r="AA37" s="85"/>
      <c r="AB37" s="87"/>
      <c r="AC37" s="87" t="s">
        <v>47</v>
      </c>
      <c r="AD37" s="87"/>
      <c r="AE37" s="85"/>
      <c r="AF37" s="87"/>
      <c r="AG37" s="85"/>
      <c r="AH37" s="85"/>
      <c r="AI37" s="85"/>
      <c r="AJ37" s="88">
        <f t="shared" si="3"/>
        <v>10</v>
      </c>
      <c r="AK37" s="9">
        <f t="shared" si="4"/>
        <v>0</v>
      </c>
      <c r="AL37" s="9">
        <f t="shared" si="5"/>
        <v>4</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02">
        <v>2.354802050134E12</v>
      </c>
      <c r="C38" s="83" t="s">
        <v>231</v>
      </c>
      <c r="D38" s="139" t="s">
        <v>185</v>
      </c>
      <c r="E38" s="85"/>
      <c r="F38" s="85"/>
      <c r="G38" s="85"/>
      <c r="H38" s="87"/>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02">
        <v>2.355103050013E12</v>
      </c>
      <c r="C39" s="83" t="s">
        <v>232</v>
      </c>
      <c r="D39" s="139" t="s">
        <v>233</v>
      </c>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02">
        <v>2.355103050014E12</v>
      </c>
      <c r="C40" s="83" t="s">
        <v>234</v>
      </c>
      <c r="D40" s="139" t="s">
        <v>210</v>
      </c>
      <c r="E40" s="113" t="s">
        <v>47</v>
      </c>
      <c r="F40" s="112"/>
      <c r="G40" s="113"/>
      <c r="H40" s="113"/>
      <c r="I40" s="113"/>
      <c r="J40" s="112"/>
      <c r="K40" s="112"/>
      <c r="L40" s="112"/>
      <c r="M40" s="112"/>
      <c r="N40" s="112"/>
      <c r="O40" s="113"/>
      <c r="P40" s="112"/>
      <c r="Q40" s="112"/>
      <c r="R40" s="112"/>
      <c r="S40" s="112"/>
      <c r="T40" s="113"/>
      <c r="U40" s="112"/>
      <c r="V40" s="112"/>
      <c r="W40" s="112"/>
      <c r="X40" s="113"/>
      <c r="Y40" s="112"/>
      <c r="Z40" s="112"/>
      <c r="AA40" s="112"/>
      <c r="AB40" s="112"/>
      <c r="AC40" s="112"/>
      <c r="AD40" s="113"/>
      <c r="AE40" s="113"/>
      <c r="AF40" s="113"/>
      <c r="AG40" s="113"/>
      <c r="AH40" s="113"/>
      <c r="AI40" s="112"/>
      <c r="AJ40" s="88">
        <f t="shared" si="3"/>
        <v>1</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02">
        <v>2.355103040006E12</v>
      </c>
      <c r="C41" s="83" t="s">
        <v>235</v>
      </c>
      <c r="D41" s="139" t="s">
        <v>233</v>
      </c>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02">
        <v>2.353201060011E12</v>
      </c>
      <c r="C42" s="83" t="s">
        <v>236</v>
      </c>
      <c r="D42" s="139" t="s">
        <v>237</v>
      </c>
      <c r="E42" s="87"/>
      <c r="F42" s="87"/>
      <c r="G42" s="85"/>
      <c r="H42" s="87"/>
      <c r="I42" s="87"/>
      <c r="J42" s="87"/>
      <c r="K42" s="87"/>
      <c r="L42" s="87"/>
      <c r="M42" s="87"/>
      <c r="N42" s="87"/>
      <c r="O42" s="87"/>
      <c r="P42" s="86"/>
      <c r="Q42" s="87"/>
      <c r="R42" s="85"/>
      <c r="S42" s="87"/>
      <c r="T42" s="87"/>
      <c r="U42" s="87"/>
      <c r="V42" s="87"/>
      <c r="W42" s="87"/>
      <c r="X42" s="87"/>
      <c r="Y42" s="87"/>
      <c r="Z42" s="87"/>
      <c r="AA42" s="85"/>
      <c r="AB42" s="85"/>
      <c r="AC42" s="87"/>
      <c r="AD42" s="87"/>
      <c r="AE42" s="87"/>
      <c r="AF42" s="87"/>
      <c r="AG42" s="87"/>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02">
        <v>2.353201060012E12</v>
      </c>
      <c r="C43" s="83" t="s">
        <v>238</v>
      </c>
      <c r="D43" s="139" t="s">
        <v>239</v>
      </c>
      <c r="E43" s="87"/>
      <c r="F43" s="87"/>
      <c r="G43" s="87"/>
      <c r="H43" s="87"/>
      <c r="I43" s="85"/>
      <c r="J43" s="87"/>
      <c r="K43" s="87"/>
      <c r="L43" s="87"/>
      <c r="M43" s="87"/>
      <c r="N43" s="85"/>
      <c r="O43" s="87"/>
      <c r="P43" s="86"/>
      <c r="Q43" s="87"/>
      <c r="R43" s="87"/>
      <c r="S43" s="87"/>
      <c r="T43" s="87"/>
      <c r="U43" s="87"/>
      <c r="V43" s="87"/>
      <c r="W43" s="87"/>
      <c r="X43" s="85"/>
      <c r="Y43" s="87"/>
      <c r="Z43" s="85"/>
      <c r="AA43" s="87"/>
      <c r="AB43" s="87"/>
      <c r="AC43" s="87"/>
      <c r="AD43" s="87"/>
      <c r="AE43" s="87"/>
      <c r="AF43" s="87"/>
      <c r="AG43" s="87"/>
      <c r="AH43" s="87"/>
      <c r="AI43" s="87"/>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48"/>
      <c r="C44" s="115"/>
      <c r="D44" s="138"/>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48"/>
      <c r="C45" s="115"/>
      <c r="D45" s="138"/>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48"/>
      <c r="C46" s="115"/>
      <c r="D46" s="138"/>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48"/>
      <c r="C47" s="115"/>
      <c r="D47" s="138"/>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48"/>
      <c r="C48" s="149"/>
      <c r="D48" s="150"/>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1"/>
      <c r="C49" s="152"/>
      <c r="D49" s="153"/>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1"/>
      <c r="C50" s="152"/>
      <c r="D50" s="153"/>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117" t="s">
        <v>105</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4"/>
      <c r="AJ52" s="88">
        <f t="shared" ref="AJ52:AL52" si="6">SUM(AJ8:AJ51)</f>
        <v>30</v>
      </c>
      <c r="AK52" s="88">
        <f t="shared" si="6"/>
        <v>13</v>
      </c>
      <c r="AL52" s="88">
        <f t="shared" si="6"/>
        <v>36</v>
      </c>
      <c r="AM52" s="88" t="s">
        <v>106</v>
      </c>
      <c r="AN52" s="88" t="s">
        <v>107</v>
      </c>
      <c r="AO52" s="88" t="s">
        <v>108</v>
      </c>
      <c r="AP52" s="64"/>
      <c r="AQ52" s="64"/>
      <c r="AR52" s="76"/>
      <c r="AS52" s="76"/>
      <c r="AT52" s="76"/>
      <c r="AU52" s="76"/>
      <c r="AV52" s="76"/>
      <c r="AW52" s="76"/>
      <c r="AX52" s="76"/>
      <c r="AY52" s="76"/>
      <c r="AZ52" s="76"/>
      <c r="BA52" s="76"/>
      <c r="BB52" s="76"/>
      <c r="BC52" s="76"/>
      <c r="BD52" s="76"/>
      <c r="BE52" s="76"/>
      <c r="BF52" s="76"/>
    </row>
    <row r="53" ht="21.0" customHeight="1">
      <c r="A53" s="118" t="s">
        <v>109</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4"/>
      <c r="AM53" s="88"/>
      <c r="AN53" s="88"/>
      <c r="AO53" s="88"/>
      <c r="AP53" s="64"/>
      <c r="AQ53" s="64"/>
      <c r="AR53" s="76"/>
      <c r="AS53" s="76"/>
      <c r="AT53" s="76"/>
      <c r="AU53" s="76"/>
      <c r="AV53" s="76"/>
      <c r="AW53" s="76"/>
      <c r="AX53" s="76"/>
      <c r="AY53" s="76"/>
      <c r="AZ53" s="76"/>
      <c r="BA53" s="76"/>
      <c r="BB53" s="76"/>
      <c r="BC53" s="76"/>
      <c r="BD53" s="76"/>
      <c r="BE53" s="76"/>
      <c r="BF53" s="76"/>
    </row>
    <row r="54" ht="18.0" customHeight="1">
      <c r="A54" s="119"/>
      <c r="B54" s="119"/>
      <c r="C54" s="120"/>
      <c r="E54" s="65"/>
      <c r="F54" s="65"/>
      <c r="G54" s="65"/>
      <c r="H54" s="121"/>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20"/>
      <c r="D55" s="65"/>
      <c r="E55" s="65"/>
      <c r="F55" s="65"/>
      <c r="G55" s="65"/>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20"/>
      <c r="D56" s="65"/>
      <c r="E56" s="65"/>
      <c r="F56" s="65"/>
      <c r="G56" s="65"/>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20"/>
      <c r="E57" s="65"/>
      <c r="F57" s="65"/>
      <c r="G57" s="65"/>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20"/>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20"/>
      <c r="F59" s="65"/>
      <c r="G59" s="65"/>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120"/>
      <c r="E60" s="65"/>
      <c r="F60" s="65"/>
      <c r="G60" s="65"/>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52:AI52"/>
    <mergeCell ref="A53:AL53"/>
    <mergeCell ref="C54:D54"/>
    <mergeCell ref="C57:D57"/>
    <mergeCell ref="C58:G58"/>
    <mergeCell ref="C59:E59"/>
    <mergeCell ref="C60:D60"/>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50 F6:G51 H6 I6:I50 J6:J51 K6:L50 M6:N51 O6:P6 Q6:AI51">
    <cfRule type="expression" dxfId="0" priority="3">
      <formula>IF(E$6="CN",1,0)</formula>
    </cfRule>
  </conditionalFormatting>
  <conditionalFormatting sqref="E6:G51 H6 I6:N51 O6:P6 Q6:AI5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20.86"/>
    <col customWidth="1" min="3" max="3" width="26.57"/>
    <col customWidth="1" min="4" max="4" width="10.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240</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13.5"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2.355103050011E12</v>
      </c>
      <c r="C7" s="83" t="s">
        <v>241</v>
      </c>
      <c r="D7" s="139" t="s">
        <v>112</v>
      </c>
      <c r="E7" s="85"/>
      <c r="F7" s="85"/>
      <c r="G7" s="87"/>
      <c r="H7" s="85"/>
      <c r="I7" s="85"/>
      <c r="J7" s="85"/>
      <c r="K7" s="85"/>
      <c r="L7" s="85"/>
      <c r="M7" s="85"/>
      <c r="N7" s="87"/>
      <c r="O7" s="87"/>
      <c r="P7" s="86"/>
      <c r="Q7" s="85"/>
      <c r="R7" s="85"/>
      <c r="S7" s="85"/>
      <c r="T7" s="85"/>
      <c r="U7" s="85"/>
      <c r="V7" s="85"/>
      <c r="W7" s="85"/>
      <c r="X7" s="85"/>
      <c r="Y7" s="85"/>
      <c r="Z7" s="85"/>
      <c r="AA7" s="85"/>
      <c r="AB7" s="85"/>
      <c r="AC7" s="85"/>
      <c r="AD7" s="87"/>
      <c r="AE7" s="85"/>
      <c r="AF7" s="87"/>
      <c r="AG7" s="85"/>
      <c r="AH7" s="85"/>
      <c r="AI7" s="85"/>
      <c r="AJ7" s="88">
        <f t="shared" ref="AJ7:AJ59" si="3">COUNTIF(E7:AI7,"K")+2*COUNTIF(E7:AI7,"2K")+COUNTIF(E7:AI7,"TK")+COUNTIF(E7:AI7,"KT")+COUNTIF(E7:AI7,"PK")+COUNTIF(E7:AI7,"KP")+2*COUNTIF(E7:AI7,"K2")</f>
        <v>0</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2.354802150036E12</v>
      </c>
      <c r="C8" s="83" t="s">
        <v>242</v>
      </c>
      <c r="D8" s="139" t="s">
        <v>51</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2.35480215001E12</v>
      </c>
      <c r="C9" s="83" t="s">
        <v>243</v>
      </c>
      <c r="D9" s="139" t="s">
        <v>51</v>
      </c>
      <c r="E9" s="85"/>
      <c r="F9" s="85"/>
      <c r="G9" s="85"/>
      <c r="H9" s="85"/>
      <c r="I9" s="85"/>
      <c r="J9" s="85"/>
      <c r="K9" s="87" t="s">
        <v>48</v>
      </c>
      <c r="L9" s="85"/>
      <c r="M9" s="85"/>
      <c r="N9" s="87"/>
      <c r="O9" s="85"/>
      <c r="P9" s="86"/>
      <c r="Q9" s="85"/>
      <c r="R9" s="85"/>
      <c r="S9" s="85"/>
      <c r="T9" s="85"/>
      <c r="U9" s="85"/>
      <c r="V9" s="85"/>
      <c r="W9" s="85"/>
      <c r="X9" s="85"/>
      <c r="Y9" s="85"/>
      <c r="Z9" s="85"/>
      <c r="AA9" s="85"/>
      <c r="AB9" s="87"/>
      <c r="AC9" s="85"/>
      <c r="AD9" s="85"/>
      <c r="AE9" s="85"/>
      <c r="AF9" s="85"/>
      <c r="AG9" s="85"/>
      <c r="AH9" s="85"/>
      <c r="AI9" s="85"/>
      <c r="AJ9" s="88">
        <f t="shared" si="3"/>
        <v>0</v>
      </c>
      <c r="AK9" s="9">
        <f t="shared" si="4"/>
        <v>1</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2.354802150004E12</v>
      </c>
      <c r="C10" s="83" t="s">
        <v>64</v>
      </c>
      <c r="D10" s="139" t="s">
        <v>244</v>
      </c>
      <c r="E10" s="87"/>
      <c r="F10" s="85"/>
      <c r="G10" s="87"/>
      <c r="H10" s="85"/>
      <c r="I10" s="85"/>
      <c r="J10" s="85"/>
      <c r="K10" s="85"/>
      <c r="L10" s="85"/>
      <c r="M10" s="85"/>
      <c r="N10" s="85"/>
      <c r="O10" s="87"/>
      <c r="P10" s="86"/>
      <c r="Q10" s="85"/>
      <c r="R10" s="85"/>
      <c r="S10" s="85"/>
      <c r="T10" s="85"/>
      <c r="U10" s="85"/>
      <c r="V10" s="87"/>
      <c r="W10" s="85"/>
      <c r="X10" s="87" t="s">
        <v>49</v>
      </c>
      <c r="Y10" s="85"/>
      <c r="Z10" s="85"/>
      <c r="AA10" s="85"/>
      <c r="AB10" s="87"/>
      <c r="AC10" s="85"/>
      <c r="AD10" s="85"/>
      <c r="AE10" s="85"/>
      <c r="AF10" s="85"/>
      <c r="AG10" s="85"/>
      <c r="AH10" s="85"/>
      <c r="AI10" s="85"/>
      <c r="AJ10" s="88">
        <f t="shared" si="3"/>
        <v>0</v>
      </c>
      <c r="AK10" s="9">
        <f t="shared" si="4"/>
        <v>0</v>
      </c>
      <c r="AL10" s="9">
        <f t="shared" si="5"/>
        <v>1</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2.354802150008E12</v>
      </c>
      <c r="C11" s="83" t="s">
        <v>158</v>
      </c>
      <c r="D11" s="139" t="s">
        <v>245</v>
      </c>
      <c r="E11" s="85"/>
      <c r="F11" s="85"/>
      <c r="G11" s="85"/>
      <c r="H11" s="85"/>
      <c r="I11" s="87" t="s">
        <v>47</v>
      </c>
      <c r="J11" s="85"/>
      <c r="K11" s="85"/>
      <c r="L11" s="85"/>
      <c r="M11" s="85"/>
      <c r="N11" s="87"/>
      <c r="O11" s="85"/>
      <c r="P11" s="86"/>
      <c r="Q11" s="85"/>
      <c r="R11" s="85"/>
      <c r="S11" s="85"/>
      <c r="T11" s="85"/>
      <c r="U11" s="85"/>
      <c r="V11" s="87" t="s">
        <v>49</v>
      </c>
      <c r="W11" s="85"/>
      <c r="X11" s="85"/>
      <c r="Y11" s="85"/>
      <c r="Z11" s="85"/>
      <c r="AA11" s="85"/>
      <c r="AB11" s="85"/>
      <c r="AC11" s="85"/>
      <c r="AD11" s="85"/>
      <c r="AE11" s="85"/>
      <c r="AF11" s="85"/>
      <c r="AG11" s="85"/>
      <c r="AH11" s="85"/>
      <c r="AI11" s="85"/>
      <c r="AJ11" s="88">
        <f t="shared" si="3"/>
        <v>1</v>
      </c>
      <c r="AK11" s="9">
        <f t="shared" si="4"/>
        <v>0</v>
      </c>
      <c r="AL11" s="9">
        <f t="shared" si="5"/>
        <v>1</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41">
        <v>2.35480215003E12</v>
      </c>
      <c r="C12" s="142" t="s">
        <v>246</v>
      </c>
      <c r="D12" s="143" t="s">
        <v>163</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41">
        <v>2.354802150029E12</v>
      </c>
      <c r="C13" s="142" t="s">
        <v>247</v>
      </c>
      <c r="D13" s="143" t="s">
        <v>61</v>
      </c>
      <c r="E13" s="85"/>
      <c r="F13" s="85"/>
      <c r="G13" s="85"/>
      <c r="H13" s="85"/>
      <c r="I13" s="85"/>
      <c r="J13" s="85"/>
      <c r="K13" s="85"/>
      <c r="L13" s="85"/>
      <c r="M13" s="85"/>
      <c r="N13" s="85"/>
      <c r="O13" s="85"/>
      <c r="P13" s="86"/>
      <c r="Q13" s="85"/>
      <c r="R13" s="85"/>
      <c r="S13" s="87" t="s">
        <v>47</v>
      </c>
      <c r="T13" s="85"/>
      <c r="U13" s="85"/>
      <c r="V13" s="87"/>
      <c r="W13" s="85"/>
      <c r="X13" s="85"/>
      <c r="Y13" s="85"/>
      <c r="Z13" s="85"/>
      <c r="AA13" s="85"/>
      <c r="AB13" s="85"/>
      <c r="AC13" s="85"/>
      <c r="AD13" s="85"/>
      <c r="AE13" s="87"/>
      <c r="AF13" s="87"/>
      <c r="AG13" s="87"/>
      <c r="AH13" s="85"/>
      <c r="AI13" s="85"/>
      <c r="AJ13" s="88">
        <f t="shared" si="3"/>
        <v>1</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41">
        <v>2.354802050129E12</v>
      </c>
      <c r="C14" s="142" t="s">
        <v>248</v>
      </c>
      <c r="D14" s="143" t="s">
        <v>120</v>
      </c>
      <c r="E14" s="87" t="s">
        <v>47</v>
      </c>
      <c r="F14" s="85"/>
      <c r="G14" s="85"/>
      <c r="H14" s="87" t="s">
        <v>47</v>
      </c>
      <c r="I14" s="87" t="s">
        <v>47</v>
      </c>
      <c r="J14" s="87" t="s">
        <v>48</v>
      </c>
      <c r="K14" s="87" t="s">
        <v>48</v>
      </c>
      <c r="L14" s="87" t="s">
        <v>48</v>
      </c>
      <c r="M14" s="85"/>
      <c r="N14" s="85"/>
      <c r="O14" s="87" t="s">
        <v>48</v>
      </c>
      <c r="P14" s="103"/>
      <c r="Q14" s="85"/>
      <c r="R14" s="85"/>
      <c r="S14" s="85"/>
      <c r="T14" s="85"/>
      <c r="U14" s="87"/>
      <c r="V14" s="87"/>
      <c r="W14" s="85"/>
      <c r="X14" s="87"/>
      <c r="Y14" s="87"/>
      <c r="Z14" s="87"/>
      <c r="AA14" s="87"/>
      <c r="AB14" s="85"/>
      <c r="AC14" s="85"/>
      <c r="AD14" s="87"/>
      <c r="AE14" s="87"/>
      <c r="AF14" s="87"/>
      <c r="AG14" s="87"/>
      <c r="AH14" s="85"/>
      <c r="AI14" s="85"/>
      <c r="AJ14" s="88">
        <f t="shared" si="3"/>
        <v>3</v>
      </c>
      <c r="AK14" s="9">
        <f t="shared" si="4"/>
        <v>4</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41">
        <v>2.354802050074E12</v>
      </c>
      <c r="C15" s="142" t="s">
        <v>249</v>
      </c>
      <c r="D15" s="143" t="s">
        <v>250</v>
      </c>
      <c r="E15" s="87" t="s">
        <v>47</v>
      </c>
      <c r="F15" s="85"/>
      <c r="G15" s="85"/>
      <c r="H15" s="87" t="s">
        <v>47</v>
      </c>
      <c r="I15" s="87" t="s">
        <v>47</v>
      </c>
      <c r="J15" s="87" t="s">
        <v>48</v>
      </c>
      <c r="K15" s="87" t="s">
        <v>48</v>
      </c>
      <c r="L15" s="87" t="s">
        <v>48</v>
      </c>
      <c r="M15" s="85"/>
      <c r="N15" s="85"/>
      <c r="O15" s="87" t="s">
        <v>48</v>
      </c>
      <c r="P15" s="86"/>
      <c r="Q15" s="85"/>
      <c r="R15" s="85"/>
      <c r="S15" s="85"/>
      <c r="T15" s="85"/>
      <c r="U15" s="85"/>
      <c r="V15" s="85"/>
      <c r="W15" s="85"/>
      <c r="X15" s="85"/>
      <c r="Y15" s="85"/>
      <c r="Z15" s="85"/>
      <c r="AA15" s="87"/>
      <c r="AB15" s="87"/>
      <c r="AC15" s="85"/>
      <c r="AD15" s="87"/>
      <c r="AE15" s="87"/>
      <c r="AF15" s="87"/>
      <c r="AG15" s="87"/>
      <c r="AH15" s="85"/>
      <c r="AI15" s="85"/>
      <c r="AJ15" s="88">
        <f t="shared" si="3"/>
        <v>3</v>
      </c>
      <c r="AK15" s="9">
        <f t="shared" si="4"/>
        <v>4</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41">
        <v>2.354802150009E12</v>
      </c>
      <c r="C16" s="158" t="s">
        <v>251</v>
      </c>
      <c r="D16" s="143" t="s">
        <v>252</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41">
        <v>2.354802150022E12</v>
      </c>
      <c r="C17" s="142" t="s">
        <v>253</v>
      </c>
      <c r="D17" s="143" t="s">
        <v>63</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41">
        <v>2.354802150032E12</v>
      </c>
      <c r="C18" s="142" t="s">
        <v>254</v>
      </c>
      <c r="D18" s="143" t="s">
        <v>255</v>
      </c>
      <c r="E18" s="85"/>
      <c r="F18" s="85"/>
      <c r="G18" s="85"/>
      <c r="H18" s="85"/>
      <c r="I18" s="85"/>
      <c r="J18" s="85"/>
      <c r="K18" s="85"/>
      <c r="L18" s="87" t="s">
        <v>49</v>
      </c>
      <c r="M18" s="85"/>
      <c r="N18" s="85"/>
      <c r="O18" s="85"/>
      <c r="P18" s="86"/>
      <c r="Q18" s="85"/>
      <c r="R18" s="85"/>
      <c r="S18" s="85"/>
      <c r="T18" s="85"/>
      <c r="U18" s="87"/>
      <c r="V18" s="85"/>
      <c r="W18" s="85"/>
      <c r="X18" s="85"/>
      <c r="Y18" s="85"/>
      <c r="Z18" s="85"/>
      <c r="AA18" s="85"/>
      <c r="AB18" s="85"/>
      <c r="AC18" s="85"/>
      <c r="AD18" s="87"/>
      <c r="AE18" s="85"/>
      <c r="AF18" s="85"/>
      <c r="AG18" s="87"/>
      <c r="AH18" s="85"/>
      <c r="AI18" s="85"/>
      <c r="AJ18" s="88">
        <f t="shared" si="3"/>
        <v>0</v>
      </c>
      <c r="AK18" s="9">
        <f t="shared" si="4"/>
        <v>0</v>
      </c>
      <c r="AL18" s="9">
        <f t="shared" si="5"/>
        <v>1</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41">
        <v>2.355103050008E12</v>
      </c>
      <c r="C19" s="142" t="s">
        <v>256</v>
      </c>
      <c r="D19" s="143" t="s">
        <v>257</v>
      </c>
      <c r="E19" s="85"/>
      <c r="F19" s="85"/>
      <c r="G19" s="85"/>
      <c r="H19" s="85"/>
      <c r="I19" s="85"/>
      <c r="J19" s="87"/>
      <c r="K19" s="85"/>
      <c r="L19" s="85"/>
      <c r="M19" s="85"/>
      <c r="N19" s="85"/>
      <c r="O19" s="85"/>
      <c r="P19" s="86"/>
      <c r="Q19" s="87" t="s">
        <v>49</v>
      </c>
      <c r="R19" s="85"/>
      <c r="S19" s="85"/>
      <c r="T19" s="85"/>
      <c r="U19" s="85"/>
      <c r="V19" s="87" t="s">
        <v>49</v>
      </c>
      <c r="W19" s="85"/>
      <c r="X19" s="87" t="s">
        <v>49</v>
      </c>
      <c r="Y19" s="87" t="s">
        <v>49</v>
      </c>
      <c r="Z19" s="85"/>
      <c r="AA19" s="85"/>
      <c r="AB19" s="85"/>
      <c r="AC19" s="85"/>
      <c r="AD19" s="85"/>
      <c r="AE19" s="85"/>
      <c r="AF19" s="85"/>
      <c r="AG19" s="85"/>
      <c r="AH19" s="85"/>
      <c r="AI19" s="85"/>
      <c r="AJ19" s="88">
        <f t="shared" si="3"/>
        <v>0</v>
      </c>
      <c r="AK19" s="9">
        <f t="shared" si="4"/>
        <v>0</v>
      </c>
      <c r="AL19" s="9">
        <f t="shared" si="5"/>
        <v>4</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41">
        <v>2.354802150026E12</v>
      </c>
      <c r="C20" s="142" t="s">
        <v>258</v>
      </c>
      <c r="D20" s="143" t="s">
        <v>259</v>
      </c>
      <c r="E20" s="85"/>
      <c r="F20" s="85"/>
      <c r="G20" s="85"/>
      <c r="H20" s="85"/>
      <c r="I20" s="85"/>
      <c r="J20" s="85"/>
      <c r="K20" s="87" t="s">
        <v>49</v>
      </c>
      <c r="L20" s="85"/>
      <c r="M20" s="85"/>
      <c r="N20" s="85"/>
      <c r="O20" s="87"/>
      <c r="P20" s="86"/>
      <c r="Q20" s="85"/>
      <c r="R20" s="85"/>
      <c r="S20" s="87" t="s">
        <v>49</v>
      </c>
      <c r="T20" s="85"/>
      <c r="U20" s="85"/>
      <c r="V20" s="87" t="s">
        <v>49</v>
      </c>
      <c r="W20" s="85"/>
      <c r="X20" s="87" t="s">
        <v>49</v>
      </c>
      <c r="Y20" s="87"/>
      <c r="Z20" s="85"/>
      <c r="AA20" s="85"/>
      <c r="AB20" s="85"/>
      <c r="AC20" s="87" t="s">
        <v>48</v>
      </c>
      <c r="AD20" s="85"/>
      <c r="AE20" s="85"/>
      <c r="AF20" s="85"/>
      <c r="AG20" s="87"/>
      <c r="AH20" s="85"/>
      <c r="AI20" s="85"/>
      <c r="AJ20" s="88">
        <f t="shared" si="3"/>
        <v>0</v>
      </c>
      <c r="AK20" s="9">
        <f t="shared" si="4"/>
        <v>1</v>
      </c>
      <c r="AL20" s="9">
        <f t="shared" si="5"/>
        <v>4</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41">
        <v>2.352104020076E12</v>
      </c>
      <c r="C21" s="142" t="s">
        <v>260</v>
      </c>
      <c r="D21" s="143" t="s">
        <v>172</v>
      </c>
      <c r="E21" s="85"/>
      <c r="F21" s="85"/>
      <c r="G21" s="85"/>
      <c r="H21" s="85"/>
      <c r="I21" s="85"/>
      <c r="J21" s="85"/>
      <c r="K21" s="85"/>
      <c r="L21" s="85"/>
      <c r="M21" s="85"/>
      <c r="N21" s="85"/>
      <c r="O21" s="85"/>
      <c r="P21" s="103"/>
      <c r="Q21" s="85"/>
      <c r="R21" s="85"/>
      <c r="S21" s="85"/>
      <c r="T21" s="85"/>
      <c r="U21" s="85"/>
      <c r="V21" s="85"/>
      <c r="W21" s="85"/>
      <c r="X21" s="87"/>
      <c r="Y21" s="85"/>
      <c r="Z21" s="87"/>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41">
        <v>2.355103050004E12</v>
      </c>
      <c r="C22" s="142" t="s">
        <v>261</v>
      </c>
      <c r="D22" s="143" t="s">
        <v>262</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41">
        <v>2.354802150033E12</v>
      </c>
      <c r="C23" s="142" t="s">
        <v>263</v>
      </c>
      <c r="D23" s="143" t="s">
        <v>262</v>
      </c>
      <c r="E23" s="85"/>
      <c r="F23" s="85"/>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41">
        <v>2.355103050007E12</v>
      </c>
      <c r="C24" s="142" t="s">
        <v>264</v>
      </c>
      <c r="D24" s="143" t="s">
        <v>265</v>
      </c>
      <c r="E24" s="85"/>
      <c r="F24" s="85"/>
      <c r="G24" s="85"/>
      <c r="H24" s="85"/>
      <c r="I24" s="87"/>
      <c r="J24" s="85"/>
      <c r="K24" s="87" t="s">
        <v>49</v>
      </c>
      <c r="L24" s="85"/>
      <c r="M24" s="85"/>
      <c r="N24" s="85"/>
      <c r="O24" s="85"/>
      <c r="P24" s="86"/>
      <c r="Q24" s="87" t="s">
        <v>49</v>
      </c>
      <c r="R24" s="85"/>
      <c r="S24" s="85"/>
      <c r="T24" s="85"/>
      <c r="U24" s="85"/>
      <c r="V24" s="87" t="s">
        <v>49</v>
      </c>
      <c r="W24" s="85"/>
      <c r="X24" s="87"/>
      <c r="Y24" s="87" t="s">
        <v>49</v>
      </c>
      <c r="Z24" s="87"/>
      <c r="AA24" s="85"/>
      <c r="AB24" s="85"/>
      <c r="AC24" s="85"/>
      <c r="AD24" s="87"/>
      <c r="AE24" s="85"/>
      <c r="AF24" s="87"/>
      <c r="AG24" s="85"/>
      <c r="AH24" s="85"/>
      <c r="AI24" s="85"/>
      <c r="AJ24" s="88">
        <f t="shared" si="3"/>
        <v>0</v>
      </c>
      <c r="AK24" s="9">
        <f t="shared" si="4"/>
        <v>0</v>
      </c>
      <c r="AL24" s="9">
        <f t="shared" si="5"/>
        <v>4</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41">
        <v>1.353401220011E12</v>
      </c>
      <c r="C25" s="142" t="s">
        <v>266</v>
      </c>
      <c r="D25" s="143" t="s">
        <v>71</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41">
        <v>2.354802150021E12</v>
      </c>
      <c r="C26" s="142" t="s">
        <v>267</v>
      </c>
      <c r="D26" s="143" t="s">
        <v>75</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41">
        <v>2.354802150014E12</v>
      </c>
      <c r="C27" s="142" t="s">
        <v>268</v>
      </c>
      <c r="D27" s="143" t="s">
        <v>75</v>
      </c>
      <c r="E27" s="85"/>
      <c r="F27" s="85"/>
      <c r="G27" s="85"/>
      <c r="H27" s="85"/>
      <c r="I27" s="85"/>
      <c r="J27" s="85"/>
      <c r="K27" s="85"/>
      <c r="L27" s="85"/>
      <c r="M27" s="85"/>
      <c r="N27" s="85"/>
      <c r="O27" s="85"/>
      <c r="P27" s="86"/>
      <c r="Q27" s="85"/>
      <c r="R27" s="105"/>
      <c r="S27" s="108"/>
      <c r="T27" s="85"/>
      <c r="U27" s="85"/>
      <c r="V27" s="107"/>
      <c r="W27" s="107"/>
      <c r="X27" s="126"/>
      <c r="Y27" s="126"/>
      <c r="Z27" s="126"/>
      <c r="AA27" s="107"/>
      <c r="AB27" s="107"/>
      <c r="AC27" s="107"/>
      <c r="AD27" s="107"/>
      <c r="AE27" s="107"/>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41">
        <v>2.35510305001E12</v>
      </c>
      <c r="C28" s="142" t="s">
        <v>269</v>
      </c>
      <c r="D28" s="143" t="s">
        <v>270</v>
      </c>
      <c r="E28" s="87" t="s">
        <v>47</v>
      </c>
      <c r="F28" s="85"/>
      <c r="G28" s="85"/>
      <c r="H28" s="85"/>
      <c r="I28" s="87" t="s">
        <v>47</v>
      </c>
      <c r="J28" s="85"/>
      <c r="K28" s="87" t="s">
        <v>49</v>
      </c>
      <c r="L28" s="87" t="s">
        <v>49</v>
      </c>
      <c r="M28" s="85"/>
      <c r="N28" s="85"/>
      <c r="O28" s="87"/>
      <c r="P28" s="103"/>
      <c r="Q28" s="87" t="s">
        <v>48</v>
      </c>
      <c r="R28" s="85"/>
      <c r="S28" s="110"/>
      <c r="T28" s="109"/>
      <c r="U28" s="109"/>
      <c r="V28" s="110" t="s">
        <v>47</v>
      </c>
      <c r="W28" s="110" t="s">
        <v>47</v>
      </c>
      <c r="X28" s="109"/>
      <c r="Y28" s="109"/>
      <c r="Z28" s="110" t="s">
        <v>47</v>
      </c>
      <c r="AA28" s="110"/>
      <c r="AB28" s="109"/>
      <c r="AC28" s="109"/>
      <c r="AD28" s="110"/>
      <c r="AE28" s="109"/>
      <c r="AF28" s="109"/>
      <c r="AG28" s="109"/>
      <c r="AH28" s="109"/>
      <c r="AI28" s="109"/>
      <c r="AJ28" s="88">
        <f t="shared" si="3"/>
        <v>5</v>
      </c>
      <c r="AK28" s="9">
        <f t="shared" si="4"/>
        <v>1</v>
      </c>
      <c r="AL28" s="9">
        <f t="shared" si="5"/>
        <v>2</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41">
        <v>2.354802150013E12</v>
      </c>
      <c r="C29" s="142" t="s">
        <v>271</v>
      </c>
      <c r="D29" s="143" t="s">
        <v>272</v>
      </c>
      <c r="E29" s="85"/>
      <c r="F29" s="85"/>
      <c r="G29" s="85"/>
      <c r="H29" s="85"/>
      <c r="I29" s="85"/>
      <c r="J29" s="87" t="s">
        <v>48</v>
      </c>
      <c r="K29" s="85"/>
      <c r="L29" s="87" t="s">
        <v>47</v>
      </c>
      <c r="M29" s="85"/>
      <c r="N29" s="85"/>
      <c r="O29" s="85"/>
      <c r="P29" s="103" t="s">
        <v>47</v>
      </c>
      <c r="Q29" s="87" t="s">
        <v>48</v>
      </c>
      <c r="R29" s="87" t="s">
        <v>48</v>
      </c>
      <c r="S29" s="85"/>
      <c r="T29" s="85"/>
      <c r="U29" s="85"/>
      <c r="V29" s="85"/>
      <c r="W29" s="85"/>
      <c r="X29" s="87"/>
      <c r="Y29" s="85"/>
      <c r="Z29" s="85"/>
      <c r="AA29" s="85"/>
      <c r="AB29" s="85"/>
      <c r="AC29" s="85"/>
      <c r="AD29" s="85"/>
      <c r="AE29" s="87"/>
      <c r="AF29" s="85"/>
      <c r="AG29" s="85"/>
      <c r="AH29" s="85"/>
      <c r="AI29" s="85"/>
      <c r="AJ29" s="88">
        <f t="shared" si="3"/>
        <v>2</v>
      </c>
      <c r="AK29" s="9">
        <f t="shared" si="4"/>
        <v>3</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41">
        <v>2.354802150005E12</v>
      </c>
      <c r="C30" s="142" t="s">
        <v>87</v>
      </c>
      <c r="D30" s="143" t="s">
        <v>273</v>
      </c>
      <c r="E30" s="85"/>
      <c r="F30" s="85"/>
      <c r="G30" s="87"/>
      <c r="H30" s="85"/>
      <c r="I30" s="85"/>
      <c r="J30" s="85"/>
      <c r="K30" s="85"/>
      <c r="L30" s="85"/>
      <c r="M30" s="85"/>
      <c r="N30" s="87"/>
      <c r="O30" s="87"/>
      <c r="P30" s="103"/>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41">
        <v>2.354802150018E12</v>
      </c>
      <c r="C31" s="142" t="s">
        <v>87</v>
      </c>
      <c r="D31" s="143" t="s">
        <v>273</v>
      </c>
      <c r="E31" s="85"/>
      <c r="F31" s="85"/>
      <c r="G31" s="87"/>
      <c r="H31" s="85"/>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41">
        <v>2.354802150027E12</v>
      </c>
      <c r="C32" s="142" t="s">
        <v>274</v>
      </c>
      <c r="D32" s="143" t="s">
        <v>273</v>
      </c>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41">
        <v>2.354802150017E12</v>
      </c>
      <c r="C33" s="142" t="s">
        <v>275</v>
      </c>
      <c r="D33" s="143" t="s">
        <v>276</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41">
        <v>2.354802150019E12</v>
      </c>
      <c r="C34" s="142" t="s">
        <v>277</v>
      </c>
      <c r="D34" s="143" t="s">
        <v>278</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2">
        <v>2.354802150006E12</v>
      </c>
      <c r="C35" s="83" t="s">
        <v>279</v>
      </c>
      <c r="D35" s="139" t="s">
        <v>218</v>
      </c>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2">
        <v>2.354802150015E12</v>
      </c>
      <c r="C36" s="83" t="s">
        <v>280</v>
      </c>
      <c r="D36" s="139" t="s">
        <v>94</v>
      </c>
      <c r="E36" s="87" t="s">
        <v>47</v>
      </c>
      <c r="F36" s="85"/>
      <c r="G36" s="85"/>
      <c r="H36" s="85"/>
      <c r="I36" s="85"/>
      <c r="J36" s="85"/>
      <c r="K36" s="85"/>
      <c r="L36" s="85"/>
      <c r="M36" s="85"/>
      <c r="N36" s="85"/>
      <c r="O36" s="85"/>
      <c r="P36" s="86"/>
      <c r="Q36" s="85"/>
      <c r="R36" s="85"/>
      <c r="S36" s="85"/>
      <c r="T36" s="85"/>
      <c r="U36" s="85"/>
      <c r="V36" s="87"/>
      <c r="W36" s="87" t="s">
        <v>48</v>
      </c>
      <c r="X36" s="85"/>
      <c r="Y36" s="85"/>
      <c r="Z36" s="85"/>
      <c r="AA36" s="85"/>
      <c r="AB36" s="85"/>
      <c r="AC36" s="85"/>
      <c r="AD36" s="85"/>
      <c r="AE36" s="85"/>
      <c r="AF36" s="85"/>
      <c r="AG36" s="87"/>
      <c r="AH36" s="85"/>
      <c r="AI36" s="85"/>
      <c r="AJ36" s="88">
        <f t="shared" si="3"/>
        <v>1</v>
      </c>
      <c r="AK36" s="9">
        <f t="shared" si="4"/>
        <v>1</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02">
        <v>2.354802150016E12</v>
      </c>
      <c r="C37" s="83" t="s">
        <v>281</v>
      </c>
      <c r="D37" s="139" t="s">
        <v>96</v>
      </c>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02">
        <v>2.355103050009E12</v>
      </c>
      <c r="C38" s="83" t="s">
        <v>282</v>
      </c>
      <c r="D38" s="139" t="s">
        <v>98</v>
      </c>
      <c r="E38" s="85"/>
      <c r="F38" s="85"/>
      <c r="G38" s="85"/>
      <c r="H38" s="85"/>
      <c r="I38" s="85"/>
      <c r="J38" s="85"/>
      <c r="K38" s="85"/>
      <c r="L38" s="85"/>
      <c r="M38" s="85"/>
      <c r="N38" s="85"/>
      <c r="O38" s="85"/>
      <c r="P38" s="86"/>
      <c r="Q38" s="85"/>
      <c r="R38" s="87" t="s">
        <v>49</v>
      </c>
      <c r="S38" s="85"/>
      <c r="T38" s="85"/>
      <c r="U38" s="85"/>
      <c r="V38" s="85"/>
      <c r="W38" s="85"/>
      <c r="X38" s="87" t="s">
        <v>49</v>
      </c>
      <c r="Y38" s="85"/>
      <c r="Z38" s="85"/>
      <c r="AA38" s="87"/>
      <c r="AB38" s="85"/>
      <c r="AC38" s="85"/>
      <c r="AD38" s="87"/>
      <c r="AE38" s="85"/>
      <c r="AF38" s="85"/>
      <c r="AG38" s="87"/>
      <c r="AH38" s="85"/>
      <c r="AI38" s="85"/>
      <c r="AJ38" s="88">
        <f t="shared" si="3"/>
        <v>0</v>
      </c>
      <c r="AK38" s="9">
        <f t="shared" si="4"/>
        <v>0</v>
      </c>
      <c r="AL38" s="9">
        <f t="shared" si="5"/>
        <v>2</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02">
        <v>2.354802150025E12</v>
      </c>
      <c r="C39" s="83" t="s">
        <v>283</v>
      </c>
      <c r="D39" s="139" t="s">
        <v>100</v>
      </c>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02">
        <v>2.354802150037E12</v>
      </c>
      <c r="C40" s="83" t="s">
        <v>284</v>
      </c>
      <c r="D40" s="139" t="s">
        <v>100</v>
      </c>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02">
        <v>2.354802050128E12</v>
      </c>
      <c r="C41" s="83" t="s">
        <v>285</v>
      </c>
      <c r="D41" s="139" t="s">
        <v>187</v>
      </c>
      <c r="E41" s="113" t="s">
        <v>47</v>
      </c>
      <c r="F41" s="112"/>
      <c r="G41" s="113"/>
      <c r="H41" s="112"/>
      <c r="I41" s="113" t="s">
        <v>47</v>
      </c>
      <c r="J41" s="113" t="s">
        <v>48</v>
      </c>
      <c r="K41" s="112"/>
      <c r="L41" s="113" t="s">
        <v>48</v>
      </c>
      <c r="M41" s="112"/>
      <c r="N41" s="113"/>
      <c r="O41" s="113" t="s">
        <v>48</v>
      </c>
      <c r="P41" s="112"/>
      <c r="Q41" s="112"/>
      <c r="R41" s="112"/>
      <c r="S41" s="113"/>
      <c r="T41" s="112"/>
      <c r="U41" s="113"/>
      <c r="V41" s="113"/>
      <c r="W41" s="112"/>
      <c r="X41" s="113"/>
      <c r="Y41" s="112"/>
      <c r="Z41" s="113"/>
      <c r="AA41" s="112"/>
      <c r="AB41" s="112"/>
      <c r="AC41" s="112"/>
      <c r="AD41" s="112"/>
      <c r="AE41" s="112"/>
      <c r="AF41" s="113"/>
      <c r="AG41" s="113"/>
      <c r="AH41" s="112"/>
      <c r="AI41" s="112"/>
      <c r="AJ41" s="88">
        <f t="shared" si="3"/>
        <v>2</v>
      </c>
      <c r="AK41" s="9">
        <f t="shared" si="4"/>
        <v>3</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02">
        <v>2.353404240024E12</v>
      </c>
      <c r="C42" s="83" t="s">
        <v>286</v>
      </c>
      <c r="D42" s="139" t="s">
        <v>54</v>
      </c>
      <c r="E42" s="85"/>
      <c r="F42" s="87"/>
      <c r="G42" s="85"/>
      <c r="H42" s="87"/>
      <c r="I42" s="85"/>
      <c r="J42" s="87"/>
      <c r="K42" s="85"/>
      <c r="L42" s="85"/>
      <c r="M42" s="87"/>
      <c r="N42" s="85"/>
      <c r="O42" s="85"/>
      <c r="P42" s="85"/>
      <c r="Q42" s="85"/>
      <c r="R42" s="85"/>
      <c r="S42" s="85"/>
      <c r="T42" s="85"/>
      <c r="U42" s="85"/>
      <c r="V42" s="85"/>
      <c r="W42" s="85"/>
      <c r="X42" s="87"/>
      <c r="Y42" s="85"/>
      <c r="Z42" s="85"/>
      <c r="AA42" s="85"/>
      <c r="AB42" s="85"/>
      <c r="AC42" s="85"/>
      <c r="AD42" s="85"/>
      <c r="AE42" s="85"/>
      <c r="AF42" s="85"/>
      <c r="AG42" s="87"/>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02">
        <v>2.35320106001E12</v>
      </c>
      <c r="C43" s="83" t="s">
        <v>74</v>
      </c>
      <c r="D43" s="139" t="s">
        <v>287</v>
      </c>
      <c r="E43" s="87"/>
      <c r="F43" s="85"/>
      <c r="G43" s="87"/>
      <c r="H43" s="87"/>
      <c r="I43" s="85"/>
      <c r="J43" s="85"/>
      <c r="K43" s="87"/>
      <c r="L43" s="85"/>
      <c r="M43" s="85"/>
      <c r="N43" s="87"/>
      <c r="O43" s="85"/>
      <c r="P43" s="87" t="s">
        <v>47</v>
      </c>
      <c r="Q43" s="85"/>
      <c r="R43" s="87" t="s">
        <v>49</v>
      </c>
      <c r="S43" s="87"/>
      <c r="T43" s="85"/>
      <c r="U43" s="87"/>
      <c r="V43" s="87" t="s">
        <v>49</v>
      </c>
      <c r="W43" s="85"/>
      <c r="X43" s="87" t="s">
        <v>49</v>
      </c>
      <c r="Y43" s="85"/>
      <c r="Z43" s="85"/>
      <c r="AA43" s="87"/>
      <c r="AB43" s="85"/>
      <c r="AC43" s="85"/>
      <c r="AD43" s="85"/>
      <c r="AE43" s="85"/>
      <c r="AF43" s="85"/>
      <c r="AG43" s="85"/>
      <c r="AH43" s="85"/>
      <c r="AI43" s="85"/>
      <c r="AJ43" s="88">
        <f t="shared" si="3"/>
        <v>1</v>
      </c>
      <c r="AK43" s="9">
        <f t="shared" si="4"/>
        <v>0</v>
      </c>
      <c r="AL43" s="9">
        <f t="shared" si="5"/>
        <v>3</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02">
        <v>2.354802150023E12</v>
      </c>
      <c r="C44" s="83" t="s">
        <v>87</v>
      </c>
      <c r="D44" s="139" t="s">
        <v>288</v>
      </c>
      <c r="E44" s="85"/>
      <c r="F44" s="85"/>
      <c r="G44" s="85"/>
      <c r="H44" s="85"/>
      <c r="I44" s="85"/>
      <c r="J44" s="85"/>
      <c r="K44" s="85"/>
      <c r="L44" s="85"/>
      <c r="M44" s="85"/>
      <c r="N44" s="85"/>
      <c r="O44" s="85"/>
      <c r="P44" s="85"/>
      <c r="Q44" s="85"/>
      <c r="R44" s="85"/>
      <c r="S44" s="85"/>
      <c r="T44" s="85"/>
      <c r="U44" s="85"/>
      <c r="V44" s="85"/>
      <c r="W44" s="85"/>
      <c r="X44" s="85"/>
      <c r="Y44" s="87"/>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02">
        <v>2.355103050015E12</v>
      </c>
      <c r="C45" s="83" t="s">
        <v>289</v>
      </c>
      <c r="D45" s="139" t="s">
        <v>273</v>
      </c>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02">
        <v>2.355103050016E12</v>
      </c>
      <c r="C46" s="83" t="s">
        <v>290</v>
      </c>
      <c r="D46" s="139" t="s">
        <v>56</v>
      </c>
      <c r="E46" s="85"/>
      <c r="F46" s="85"/>
      <c r="G46" s="87"/>
      <c r="H46" s="87"/>
      <c r="I46" s="87"/>
      <c r="J46" s="85"/>
      <c r="K46" s="85"/>
      <c r="L46" s="87"/>
      <c r="M46" s="85"/>
      <c r="N46" s="87"/>
      <c r="O46" s="87" t="s">
        <v>48</v>
      </c>
      <c r="P46" s="85"/>
      <c r="Q46" s="85"/>
      <c r="R46" s="85"/>
      <c r="S46" s="85"/>
      <c r="T46" s="85"/>
      <c r="U46" s="85"/>
      <c r="V46" s="87"/>
      <c r="W46" s="87"/>
      <c r="X46" s="87"/>
      <c r="Y46" s="87"/>
      <c r="Z46" s="87" t="s">
        <v>47</v>
      </c>
      <c r="AA46" s="87"/>
      <c r="AB46" s="87"/>
      <c r="AC46" s="87"/>
      <c r="AD46" s="87"/>
      <c r="AE46" s="87"/>
      <c r="AF46" s="87"/>
      <c r="AG46" s="85"/>
      <c r="AH46" s="87"/>
      <c r="AI46" s="85"/>
      <c r="AJ46" s="88">
        <f t="shared" si="3"/>
        <v>1</v>
      </c>
      <c r="AK46" s="9">
        <f t="shared" si="4"/>
        <v>1</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48"/>
      <c r="C47" s="159"/>
      <c r="D47" s="138"/>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1"/>
      <c r="C48" s="160"/>
      <c r="D48" s="153"/>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1"/>
      <c r="C49" s="160"/>
      <c r="D49" s="153"/>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1"/>
      <c r="C50" s="160"/>
      <c r="D50" s="153"/>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5"/>
      <c r="C52" s="156"/>
      <c r="D52" s="157"/>
      <c r="E52" s="85"/>
      <c r="F52" s="85"/>
      <c r="G52" s="85"/>
      <c r="H52" s="85"/>
      <c r="I52" s="85"/>
      <c r="J52" s="85"/>
      <c r="K52" s="85"/>
      <c r="L52" s="85"/>
      <c r="M52" s="85"/>
      <c r="N52" s="85"/>
      <c r="O52" s="85"/>
      <c r="P52" s="86"/>
      <c r="Q52" s="85"/>
      <c r="R52" s="85"/>
      <c r="S52" s="85"/>
      <c r="T52" s="85"/>
      <c r="U52" s="85"/>
      <c r="V52" s="85"/>
      <c r="W52" s="85"/>
      <c r="X52" s="85"/>
      <c r="Y52" s="85"/>
      <c r="Z52" s="85"/>
      <c r="AA52" s="85"/>
      <c r="AB52" s="85"/>
      <c r="AC52" s="85"/>
      <c r="AD52" s="85"/>
      <c r="AE52" s="85"/>
      <c r="AF52" s="85"/>
      <c r="AG52" s="85"/>
      <c r="AH52" s="85"/>
      <c r="AI52" s="85"/>
      <c r="AJ52" s="88">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5"/>
      <c r="C53" s="156"/>
      <c r="D53" s="157"/>
      <c r="E53" s="85"/>
      <c r="F53" s="85"/>
      <c r="G53" s="85"/>
      <c r="H53" s="85"/>
      <c r="I53" s="85"/>
      <c r="J53" s="85"/>
      <c r="K53" s="85"/>
      <c r="L53" s="85"/>
      <c r="M53" s="85"/>
      <c r="N53" s="85"/>
      <c r="O53" s="85"/>
      <c r="P53" s="86"/>
      <c r="Q53" s="85"/>
      <c r="R53" s="85"/>
      <c r="S53" s="85"/>
      <c r="T53" s="85"/>
      <c r="U53" s="85"/>
      <c r="V53" s="85"/>
      <c r="W53" s="85"/>
      <c r="X53" s="85"/>
      <c r="Y53" s="85"/>
      <c r="Z53" s="85"/>
      <c r="AA53" s="85"/>
      <c r="AB53" s="85"/>
      <c r="AC53" s="85"/>
      <c r="AD53" s="85"/>
      <c r="AE53" s="85"/>
      <c r="AF53" s="85"/>
      <c r="AG53" s="85"/>
      <c r="AH53" s="85"/>
      <c r="AI53" s="85"/>
      <c r="AJ53" s="88">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5"/>
      <c r="C54" s="156"/>
      <c r="D54" s="157"/>
      <c r="E54" s="85"/>
      <c r="F54" s="85"/>
      <c r="G54" s="85"/>
      <c r="H54" s="85"/>
      <c r="I54" s="85"/>
      <c r="J54" s="85"/>
      <c r="K54" s="85"/>
      <c r="L54" s="85"/>
      <c r="M54" s="85"/>
      <c r="N54" s="85"/>
      <c r="O54" s="85"/>
      <c r="P54" s="86"/>
      <c r="Q54" s="85"/>
      <c r="R54" s="85"/>
      <c r="S54" s="85"/>
      <c r="T54" s="85"/>
      <c r="U54" s="85"/>
      <c r="V54" s="85"/>
      <c r="W54" s="85"/>
      <c r="X54" s="85"/>
      <c r="Y54" s="85"/>
      <c r="Z54" s="85"/>
      <c r="AA54" s="85"/>
      <c r="AB54" s="85"/>
      <c r="AC54" s="85"/>
      <c r="AD54" s="85"/>
      <c r="AE54" s="85"/>
      <c r="AF54" s="85"/>
      <c r="AG54" s="85"/>
      <c r="AH54" s="85"/>
      <c r="AI54" s="85"/>
      <c r="AJ54" s="88">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5"/>
      <c r="C55" s="156"/>
      <c r="D55" s="157"/>
      <c r="E55" s="85"/>
      <c r="F55" s="85"/>
      <c r="G55" s="85"/>
      <c r="H55" s="85"/>
      <c r="I55" s="85"/>
      <c r="J55" s="85"/>
      <c r="K55" s="85"/>
      <c r="L55" s="85"/>
      <c r="M55" s="85"/>
      <c r="N55" s="85"/>
      <c r="O55" s="85"/>
      <c r="P55" s="86"/>
      <c r="Q55" s="85"/>
      <c r="R55" s="85"/>
      <c r="S55" s="85"/>
      <c r="T55" s="85"/>
      <c r="U55" s="85"/>
      <c r="V55" s="85"/>
      <c r="W55" s="85"/>
      <c r="X55" s="85"/>
      <c r="Y55" s="85"/>
      <c r="Z55" s="85"/>
      <c r="AA55" s="85"/>
      <c r="AB55" s="85"/>
      <c r="AC55" s="85"/>
      <c r="AD55" s="85"/>
      <c r="AE55" s="85"/>
      <c r="AF55" s="85"/>
      <c r="AG55" s="85"/>
      <c r="AH55" s="85"/>
      <c r="AI55" s="85"/>
      <c r="AJ55" s="88">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5"/>
      <c r="C56" s="156"/>
      <c r="D56" s="157"/>
      <c r="E56" s="85"/>
      <c r="F56" s="85"/>
      <c r="G56" s="85"/>
      <c r="H56" s="85"/>
      <c r="I56" s="85"/>
      <c r="J56" s="85"/>
      <c r="K56" s="85"/>
      <c r="L56" s="85"/>
      <c r="M56" s="85"/>
      <c r="N56" s="85"/>
      <c r="O56" s="85"/>
      <c r="P56" s="86"/>
      <c r="Q56" s="85"/>
      <c r="R56" s="85"/>
      <c r="S56" s="85"/>
      <c r="T56" s="85"/>
      <c r="U56" s="85"/>
      <c r="V56" s="85"/>
      <c r="W56" s="85"/>
      <c r="X56" s="85"/>
      <c r="Y56" s="85"/>
      <c r="Z56" s="85"/>
      <c r="AA56" s="85"/>
      <c r="AB56" s="85"/>
      <c r="AC56" s="85"/>
      <c r="AD56" s="85"/>
      <c r="AE56" s="85"/>
      <c r="AF56" s="85"/>
      <c r="AG56" s="85"/>
      <c r="AH56" s="85"/>
      <c r="AI56" s="85"/>
      <c r="AJ56" s="88">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5"/>
      <c r="C57" s="156"/>
      <c r="D57" s="157"/>
      <c r="E57" s="85"/>
      <c r="F57" s="85"/>
      <c r="G57" s="85"/>
      <c r="H57" s="85"/>
      <c r="I57" s="85"/>
      <c r="J57" s="85"/>
      <c r="K57" s="85"/>
      <c r="L57" s="85"/>
      <c r="M57" s="85"/>
      <c r="N57" s="85"/>
      <c r="O57" s="85"/>
      <c r="P57" s="86"/>
      <c r="Q57" s="85"/>
      <c r="R57" s="85"/>
      <c r="S57" s="85"/>
      <c r="T57" s="85"/>
      <c r="U57" s="85"/>
      <c r="V57" s="85"/>
      <c r="W57" s="85"/>
      <c r="X57" s="85"/>
      <c r="Y57" s="85"/>
      <c r="Z57" s="85"/>
      <c r="AA57" s="85"/>
      <c r="AB57" s="85"/>
      <c r="AC57" s="85"/>
      <c r="AD57" s="85"/>
      <c r="AE57" s="85"/>
      <c r="AF57" s="85"/>
      <c r="AG57" s="85"/>
      <c r="AH57" s="85"/>
      <c r="AI57" s="85"/>
      <c r="AJ57" s="88">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5"/>
      <c r="C58" s="156"/>
      <c r="D58" s="157"/>
      <c r="E58" s="85"/>
      <c r="F58" s="85"/>
      <c r="G58" s="85"/>
      <c r="H58" s="85"/>
      <c r="I58" s="85"/>
      <c r="J58" s="85"/>
      <c r="K58" s="85"/>
      <c r="L58" s="85"/>
      <c r="M58" s="85"/>
      <c r="N58" s="85"/>
      <c r="O58" s="85"/>
      <c r="P58" s="86"/>
      <c r="Q58" s="85"/>
      <c r="R58" s="85"/>
      <c r="S58" s="85"/>
      <c r="T58" s="85"/>
      <c r="U58" s="85"/>
      <c r="V58" s="85"/>
      <c r="W58" s="85"/>
      <c r="X58" s="85"/>
      <c r="Y58" s="85"/>
      <c r="Z58" s="85"/>
      <c r="AA58" s="85"/>
      <c r="AB58" s="85"/>
      <c r="AC58" s="85"/>
      <c r="AD58" s="85"/>
      <c r="AE58" s="85"/>
      <c r="AF58" s="85"/>
      <c r="AG58" s="85"/>
      <c r="AH58" s="85"/>
      <c r="AI58" s="85"/>
      <c r="AJ58" s="88">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5"/>
      <c r="C59" s="156"/>
      <c r="D59" s="157"/>
      <c r="E59" s="85"/>
      <c r="F59" s="85"/>
      <c r="G59" s="85"/>
      <c r="H59" s="85"/>
      <c r="I59" s="85"/>
      <c r="J59" s="85"/>
      <c r="K59" s="85"/>
      <c r="L59" s="85"/>
      <c r="M59" s="85"/>
      <c r="N59" s="85"/>
      <c r="O59" s="85"/>
      <c r="P59" s="86"/>
      <c r="Q59" s="85"/>
      <c r="R59" s="85"/>
      <c r="S59" s="85"/>
      <c r="T59" s="85"/>
      <c r="U59" s="85"/>
      <c r="V59" s="85"/>
      <c r="W59" s="85"/>
      <c r="X59" s="85"/>
      <c r="Y59" s="85"/>
      <c r="Z59" s="85"/>
      <c r="AA59" s="85"/>
      <c r="AB59" s="85"/>
      <c r="AC59" s="85"/>
      <c r="AD59" s="85"/>
      <c r="AE59" s="85"/>
      <c r="AF59" s="85"/>
      <c r="AG59" s="85"/>
      <c r="AH59" s="85"/>
      <c r="AI59" s="85"/>
      <c r="AJ59" s="88">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17" t="s">
        <v>105</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20</v>
      </c>
      <c r="AK60" s="88">
        <f t="shared" si="6"/>
        <v>19</v>
      </c>
      <c r="AL60" s="88">
        <f t="shared" si="6"/>
        <v>22</v>
      </c>
      <c r="AM60" s="88" t="s">
        <v>106</v>
      </c>
      <c r="AN60" s="88" t="s">
        <v>107</v>
      </c>
      <c r="AO60" s="88" t="s">
        <v>108</v>
      </c>
      <c r="AP60" s="64"/>
      <c r="AQ60" s="64"/>
      <c r="AR60" s="76"/>
      <c r="AS60" s="76"/>
      <c r="AT60" s="76"/>
      <c r="AU60" s="76"/>
      <c r="AV60" s="76"/>
      <c r="AW60" s="76"/>
      <c r="AX60" s="76"/>
      <c r="AY60" s="76"/>
      <c r="AZ60" s="76"/>
      <c r="BA60" s="76"/>
      <c r="BB60" s="76"/>
      <c r="BC60" s="76"/>
      <c r="BD60" s="76"/>
      <c r="BE60" s="76"/>
      <c r="BF60" s="76"/>
    </row>
    <row r="61" ht="21.0" customHeight="1">
      <c r="A61" s="118" t="s">
        <v>109</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19"/>
      <c r="B62" s="119"/>
      <c r="C62" s="120"/>
      <c r="E62" s="65"/>
      <c r="F62" s="65"/>
      <c r="G62" s="65"/>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20"/>
      <c r="D63" s="65"/>
      <c r="E63" s="65"/>
      <c r="F63" s="65"/>
      <c r="G63" s="65"/>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20"/>
      <c r="D64" s="65"/>
      <c r="E64" s="65"/>
      <c r="F64" s="65"/>
      <c r="G64" s="65"/>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20"/>
      <c r="E65" s="65"/>
      <c r="F65" s="65"/>
      <c r="G65" s="65"/>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2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20"/>
      <c r="F67" s="65"/>
      <c r="G67" s="65"/>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20"/>
      <c r="E68" s="65"/>
      <c r="F68" s="65"/>
      <c r="G68" s="65"/>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50 F6:G59 H6:I50 J6:J59 K6:L50 M6:N59 O6:P50 Q6:AI59">
    <cfRule type="expression" dxfId="0" priority="3">
      <formula>IF(E$6="CN",1,0)</formula>
    </cfRule>
  </conditionalFormatting>
  <conditionalFormatting sqref="E6:G59 H6:H50 I6:N59 O6:P50 Q6:AI59">
    <cfRule type="expression" dxfId="1" priority="4">
      <formula>IF(E$6="CN",1,0)</formula>
    </cfRule>
  </conditionalFormatting>
  <printOptions/>
  <pageMargins bottom="0.16875" footer="0.0" header="0.0" left="0.309027777777778" right="0.25" top="0.309027777777778"/>
  <pageSetup orientation="landscape"/>
  <colBreaks count="1" manualBreakCount="1">
    <brk id="44" man="1"/>
  </colBreaks>
  <drawing r:id="rId2"/>
  <legacyDrawing r:id="rId3"/>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291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2.355103040012E12</v>
      </c>
      <c r="C7" s="83" t="s">
        <v>292</v>
      </c>
      <c r="D7" s="84" t="s">
        <v>112</v>
      </c>
      <c r="E7" s="85"/>
      <c r="F7" s="85"/>
      <c r="G7" s="85"/>
      <c r="H7" s="85"/>
      <c r="I7" s="85"/>
      <c r="J7" s="87" t="s">
        <v>49</v>
      </c>
      <c r="K7" s="85"/>
      <c r="L7" s="85"/>
      <c r="M7" s="85"/>
      <c r="N7" s="85"/>
      <c r="O7" s="87" t="s">
        <v>47</v>
      </c>
      <c r="P7" s="86"/>
      <c r="Q7" s="85"/>
      <c r="R7" s="87" t="s">
        <v>49</v>
      </c>
      <c r="S7" s="85"/>
      <c r="T7" s="85"/>
      <c r="U7" s="85"/>
      <c r="V7" s="85"/>
      <c r="W7" s="85"/>
      <c r="X7" s="85"/>
      <c r="Y7" s="87" t="s">
        <v>49</v>
      </c>
      <c r="Z7" s="85"/>
      <c r="AA7" s="85"/>
      <c r="AB7" s="85"/>
      <c r="AC7" s="85"/>
      <c r="AD7" s="87"/>
      <c r="AE7" s="85"/>
      <c r="AF7" s="85"/>
      <c r="AG7" s="85"/>
      <c r="AH7" s="85"/>
      <c r="AI7" s="85"/>
      <c r="AJ7" s="88">
        <f t="shared" ref="AJ7:AJ41" si="3">COUNTIF(E7:AI7,"K")+2*COUNTIF(E7:AI7,"2K")+COUNTIF(E7:AI7,"TK")+COUNTIF(E7:AI7,"KT")+COUNTIF(E7:AI7,"PK")+COUNTIF(E7:AI7,"KP")+2*COUNTIF(E7:AI7,"K2")</f>
        <v>1</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3</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2.355202250002E12</v>
      </c>
      <c r="C8" s="161" t="s">
        <v>293</v>
      </c>
      <c r="D8" s="162" t="s">
        <v>51</v>
      </c>
      <c r="E8" s="85"/>
      <c r="F8" s="85"/>
      <c r="G8" s="85"/>
      <c r="H8" s="85"/>
      <c r="I8" s="87"/>
      <c r="J8" s="85"/>
      <c r="K8" s="87"/>
      <c r="L8" s="85"/>
      <c r="M8" s="85"/>
      <c r="N8" s="87"/>
      <c r="O8" s="85"/>
      <c r="P8" s="86"/>
      <c r="Q8" s="85"/>
      <c r="R8" s="85"/>
      <c r="S8" s="85"/>
      <c r="T8" s="85"/>
      <c r="U8" s="85"/>
      <c r="V8" s="85"/>
      <c r="W8" s="85"/>
      <c r="X8" s="85"/>
      <c r="Y8" s="85"/>
      <c r="Z8" s="87" t="s">
        <v>48</v>
      </c>
      <c r="AA8" s="85"/>
      <c r="AB8" s="85"/>
      <c r="AC8" s="85"/>
      <c r="AD8" s="85"/>
      <c r="AE8" s="85"/>
      <c r="AF8" s="87"/>
      <c r="AG8" s="87"/>
      <c r="AH8" s="85"/>
      <c r="AI8" s="85"/>
      <c r="AJ8" s="88">
        <f t="shared" si="3"/>
        <v>0</v>
      </c>
      <c r="AK8" s="9">
        <f t="shared" si="4"/>
        <v>1</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2.354801050002E12</v>
      </c>
      <c r="C9" s="83" t="s">
        <v>157</v>
      </c>
      <c r="D9" s="84" t="s">
        <v>54</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41">
        <v>2.355103050001E12</v>
      </c>
      <c r="C10" s="142" t="s">
        <v>294</v>
      </c>
      <c r="D10" s="163" t="s">
        <v>54</v>
      </c>
      <c r="E10" s="87"/>
      <c r="F10" s="85"/>
      <c r="G10" s="85"/>
      <c r="H10" s="85"/>
      <c r="I10" s="85"/>
      <c r="J10" s="85"/>
      <c r="K10" s="85"/>
      <c r="L10" s="85"/>
      <c r="M10" s="85"/>
      <c r="N10" s="85"/>
      <c r="O10" s="85"/>
      <c r="P10" s="86"/>
      <c r="Q10" s="85"/>
      <c r="R10" s="85"/>
      <c r="S10" s="85"/>
      <c r="T10" s="85"/>
      <c r="U10" s="85"/>
      <c r="V10" s="85"/>
      <c r="W10" s="85"/>
      <c r="X10" s="85"/>
      <c r="Y10" s="87" t="s">
        <v>49</v>
      </c>
      <c r="Z10" s="85"/>
      <c r="AA10" s="87"/>
      <c r="AB10" s="87"/>
      <c r="AC10" s="85"/>
      <c r="AD10" s="85"/>
      <c r="AE10" s="85"/>
      <c r="AF10" s="87"/>
      <c r="AG10" s="87"/>
      <c r="AH10" s="85"/>
      <c r="AI10" s="85"/>
      <c r="AJ10" s="88">
        <f t="shared" si="3"/>
        <v>0</v>
      </c>
      <c r="AK10" s="9">
        <f t="shared" si="4"/>
        <v>0</v>
      </c>
      <c r="AL10" s="9">
        <f t="shared" si="5"/>
        <v>1</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41">
        <v>2.354801050011E12</v>
      </c>
      <c r="C11" s="142" t="s">
        <v>295</v>
      </c>
      <c r="D11" s="163" t="s">
        <v>54</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41">
        <v>2.354801050006E12</v>
      </c>
      <c r="C12" s="142" t="s">
        <v>296</v>
      </c>
      <c r="D12" s="163" t="s">
        <v>56</v>
      </c>
      <c r="E12" s="85"/>
      <c r="F12" s="85"/>
      <c r="G12" s="85"/>
      <c r="H12" s="85"/>
      <c r="I12" s="85"/>
      <c r="J12" s="87" t="s">
        <v>48</v>
      </c>
      <c r="K12" s="85"/>
      <c r="L12" s="85"/>
      <c r="M12" s="85"/>
      <c r="N12" s="85"/>
      <c r="O12" s="87" t="s">
        <v>47</v>
      </c>
      <c r="P12" s="86"/>
      <c r="Q12" s="87" t="s">
        <v>48</v>
      </c>
      <c r="R12" s="85"/>
      <c r="S12" s="85"/>
      <c r="T12" s="85"/>
      <c r="U12" s="85"/>
      <c r="V12" s="87" t="s">
        <v>47</v>
      </c>
      <c r="W12" s="87" t="s">
        <v>47</v>
      </c>
      <c r="X12" s="85"/>
      <c r="Y12" s="85"/>
      <c r="Z12" s="87"/>
      <c r="AA12" s="85"/>
      <c r="AB12" s="85"/>
      <c r="AC12" s="85"/>
      <c r="AD12" s="85"/>
      <c r="AE12" s="85"/>
      <c r="AF12" s="85"/>
      <c r="AG12" s="85"/>
      <c r="AH12" s="85"/>
      <c r="AI12" s="85"/>
      <c r="AJ12" s="88">
        <f t="shared" si="3"/>
        <v>3</v>
      </c>
      <c r="AK12" s="9">
        <f t="shared" si="4"/>
        <v>2</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41">
        <v>2.354801050001E12</v>
      </c>
      <c r="C13" s="142" t="s">
        <v>297</v>
      </c>
      <c r="D13" s="163" t="s">
        <v>56</v>
      </c>
      <c r="E13" s="85"/>
      <c r="F13" s="85"/>
      <c r="G13" s="85"/>
      <c r="H13" s="85"/>
      <c r="I13" s="85"/>
      <c r="J13" s="85"/>
      <c r="K13" s="85"/>
      <c r="L13" s="85"/>
      <c r="M13" s="85"/>
      <c r="N13" s="85"/>
      <c r="O13" s="85"/>
      <c r="P13" s="86"/>
      <c r="Q13" s="85"/>
      <c r="R13" s="85"/>
      <c r="S13" s="87" t="s">
        <v>49</v>
      </c>
      <c r="T13" s="85"/>
      <c r="U13" s="85"/>
      <c r="V13" s="85"/>
      <c r="W13" s="85"/>
      <c r="X13" s="87" t="s">
        <v>49</v>
      </c>
      <c r="Y13" s="85"/>
      <c r="Z13" s="85"/>
      <c r="AA13" s="85"/>
      <c r="AB13" s="85"/>
      <c r="AC13" s="85"/>
      <c r="AD13" s="87"/>
      <c r="AE13" s="87"/>
      <c r="AF13" s="85"/>
      <c r="AG13" s="87"/>
      <c r="AH13" s="85"/>
      <c r="AI13" s="85"/>
      <c r="AJ13" s="88">
        <f t="shared" si="3"/>
        <v>0</v>
      </c>
      <c r="AK13" s="9">
        <f t="shared" si="4"/>
        <v>0</v>
      </c>
      <c r="AL13" s="9">
        <f t="shared" si="5"/>
        <v>2</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41">
        <v>2.355103040012E12</v>
      </c>
      <c r="C14" s="158" t="s">
        <v>298</v>
      </c>
      <c r="D14" s="163" t="s">
        <v>117</v>
      </c>
      <c r="E14" s="85"/>
      <c r="F14" s="85"/>
      <c r="G14" s="85"/>
      <c r="H14" s="85"/>
      <c r="I14" s="85"/>
      <c r="J14" s="85"/>
      <c r="K14" s="85"/>
      <c r="L14" s="85"/>
      <c r="M14" s="85"/>
      <c r="N14" s="85"/>
      <c r="O14" s="85"/>
      <c r="P14" s="103"/>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41">
        <v>2.355103040007E12</v>
      </c>
      <c r="C15" s="142" t="s">
        <v>285</v>
      </c>
      <c r="D15" s="163" t="s">
        <v>117</v>
      </c>
      <c r="E15" s="85"/>
      <c r="F15" s="85"/>
      <c r="G15" s="85"/>
      <c r="H15" s="85"/>
      <c r="I15" s="85"/>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41">
        <v>2.355102160002E12</v>
      </c>
      <c r="C16" s="142" t="s">
        <v>299</v>
      </c>
      <c r="D16" s="163" t="s">
        <v>163</v>
      </c>
      <c r="E16" s="87" t="s">
        <v>47</v>
      </c>
      <c r="F16" s="85"/>
      <c r="G16" s="85"/>
      <c r="H16" s="85"/>
      <c r="I16" s="85"/>
      <c r="J16" s="87" t="s">
        <v>49</v>
      </c>
      <c r="K16" s="85"/>
      <c r="L16" s="85"/>
      <c r="M16" s="85"/>
      <c r="N16" s="85"/>
      <c r="O16" s="85"/>
      <c r="P16" s="86"/>
      <c r="Q16" s="87"/>
      <c r="R16" s="87" t="s">
        <v>49</v>
      </c>
      <c r="S16" s="87"/>
      <c r="T16" s="85"/>
      <c r="U16" s="87"/>
      <c r="V16" s="85"/>
      <c r="W16" s="87"/>
      <c r="X16" s="87" t="s">
        <v>49</v>
      </c>
      <c r="Y16" s="87" t="s">
        <v>49</v>
      </c>
      <c r="Z16" s="85"/>
      <c r="AA16" s="87"/>
      <c r="AB16" s="87"/>
      <c r="AC16" s="85"/>
      <c r="AD16" s="85"/>
      <c r="AE16" s="87"/>
      <c r="AF16" s="87"/>
      <c r="AG16" s="85"/>
      <c r="AH16" s="85"/>
      <c r="AI16" s="85"/>
      <c r="AJ16" s="88">
        <f t="shared" si="3"/>
        <v>1</v>
      </c>
      <c r="AK16" s="9">
        <f t="shared" si="4"/>
        <v>0</v>
      </c>
      <c r="AL16" s="9">
        <f t="shared" si="5"/>
        <v>4</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41">
        <v>2.354801050005E12</v>
      </c>
      <c r="C17" s="142" t="s">
        <v>300</v>
      </c>
      <c r="D17" s="163" t="s">
        <v>301</v>
      </c>
      <c r="E17" s="85"/>
      <c r="F17" s="85"/>
      <c r="G17" s="85"/>
      <c r="H17" s="85"/>
      <c r="I17" s="85"/>
      <c r="J17" s="85"/>
      <c r="K17" s="85"/>
      <c r="L17" s="85"/>
      <c r="M17" s="85"/>
      <c r="N17" s="85"/>
      <c r="O17" s="85"/>
      <c r="P17" s="103"/>
      <c r="Q17" s="87" t="s">
        <v>47</v>
      </c>
      <c r="R17" s="85"/>
      <c r="S17" s="85"/>
      <c r="T17" s="85"/>
      <c r="U17" s="85"/>
      <c r="V17" s="87" t="s">
        <v>47</v>
      </c>
      <c r="W17" s="85"/>
      <c r="X17" s="87" t="s">
        <v>49</v>
      </c>
      <c r="Y17" s="85"/>
      <c r="Z17" s="85"/>
      <c r="AA17" s="85"/>
      <c r="AB17" s="87"/>
      <c r="AC17" s="85"/>
      <c r="AD17" s="85"/>
      <c r="AE17" s="85"/>
      <c r="AF17" s="85"/>
      <c r="AG17" s="85"/>
      <c r="AH17" s="85"/>
      <c r="AI17" s="85"/>
      <c r="AJ17" s="88">
        <f t="shared" si="3"/>
        <v>2</v>
      </c>
      <c r="AK17" s="9">
        <f t="shared" si="4"/>
        <v>0</v>
      </c>
      <c r="AL17" s="9">
        <f t="shared" si="5"/>
        <v>1</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2.355103040004E12</v>
      </c>
      <c r="C18" s="104" t="s">
        <v>298</v>
      </c>
      <c r="D18" s="84" t="s">
        <v>302</v>
      </c>
      <c r="E18" s="85"/>
      <c r="F18" s="85"/>
      <c r="G18" s="85"/>
      <c r="H18" s="85"/>
      <c r="I18" s="85"/>
      <c r="J18" s="85"/>
      <c r="K18" s="85"/>
      <c r="L18" s="85"/>
      <c r="M18" s="85"/>
      <c r="N18" s="85"/>
      <c r="O18" s="85"/>
      <c r="P18" s="86"/>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2.355103050005E12</v>
      </c>
      <c r="C19" s="83" t="s">
        <v>303</v>
      </c>
      <c r="D19" s="84" t="s">
        <v>65</v>
      </c>
      <c r="E19" s="85"/>
      <c r="F19" s="85"/>
      <c r="G19" s="85"/>
      <c r="H19" s="85"/>
      <c r="I19" s="85"/>
      <c r="J19" s="87"/>
      <c r="K19" s="85"/>
      <c r="L19" s="85"/>
      <c r="M19" s="85"/>
      <c r="N19" s="85"/>
      <c r="O19" s="85"/>
      <c r="P19" s="86"/>
      <c r="Q19" s="85"/>
      <c r="R19" s="85"/>
      <c r="S19" s="85"/>
      <c r="T19" s="85"/>
      <c r="U19" s="85"/>
      <c r="V19" s="85"/>
      <c r="W19" s="85"/>
      <c r="X19" s="87" t="s">
        <v>49</v>
      </c>
      <c r="Y19" s="87" t="s">
        <v>49</v>
      </c>
      <c r="Z19" s="85"/>
      <c r="AA19" s="85"/>
      <c r="AB19" s="85"/>
      <c r="AC19" s="85"/>
      <c r="AD19" s="85"/>
      <c r="AE19" s="85"/>
      <c r="AF19" s="87"/>
      <c r="AG19" s="85"/>
      <c r="AH19" s="85"/>
      <c r="AI19" s="85"/>
      <c r="AJ19" s="88">
        <f t="shared" si="3"/>
        <v>0</v>
      </c>
      <c r="AK19" s="9">
        <f t="shared" si="4"/>
        <v>0</v>
      </c>
      <c r="AL19" s="9">
        <f t="shared" si="5"/>
        <v>2</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2.354801050004E12</v>
      </c>
      <c r="C20" s="83" t="s">
        <v>304</v>
      </c>
      <c r="D20" s="84" t="s">
        <v>305</v>
      </c>
      <c r="E20" s="85"/>
      <c r="F20" s="85"/>
      <c r="G20" s="85"/>
      <c r="H20" s="85"/>
      <c r="I20" s="85"/>
      <c r="J20" s="85"/>
      <c r="K20" s="85"/>
      <c r="L20" s="85"/>
      <c r="M20" s="85"/>
      <c r="N20" s="85"/>
      <c r="O20" s="85"/>
      <c r="P20" s="86"/>
      <c r="Q20" s="85"/>
      <c r="R20" s="85"/>
      <c r="S20" s="85"/>
      <c r="T20" s="85"/>
      <c r="U20" s="85"/>
      <c r="V20" s="87"/>
      <c r="W20" s="85"/>
      <c r="X20" s="85"/>
      <c r="Y20" s="85"/>
      <c r="Z20" s="85"/>
      <c r="AA20" s="85"/>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2.354801050016E12</v>
      </c>
      <c r="C21" s="83" t="s">
        <v>306</v>
      </c>
      <c r="D21" s="84" t="s">
        <v>205</v>
      </c>
      <c r="E21" s="85"/>
      <c r="F21" s="85"/>
      <c r="G21" s="85"/>
      <c r="H21" s="85"/>
      <c r="I21" s="85"/>
      <c r="J21" s="85"/>
      <c r="K21" s="85"/>
      <c r="L21" s="85"/>
      <c r="M21" s="85"/>
      <c r="N21" s="85"/>
      <c r="O21" s="85"/>
      <c r="P21" s="103"/>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2.355202250001E12</v>
      </c>
      <c r="C22" s="83" t="s">
        <v>158</v>
      </c>
      <c r="D22" s="84" t="s">
        <v>307</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2.354801050003E12</v>
      </c>
      <c r="C23" s="83" t="s">
        <v>308</v>
      </c>
      <c r="D23" s="84" t="s">
        <v>309</v>
      </c>
      <c r="E23" s="85"/>
      <c r="F23" s="85"/>
      <c r="G23" s="85"/>
      <c r="H23" s="85"/>
      <c r="I23" s="85"/>
      <c r="J23" s="85"/>
      <c r="K23" s="85"/>
      <c r="L23" s="85"/>
      <c r="M23" s="85"/>
      <c r="N23" s="85"/>
      <c r="O23" s="85"/>
      <c r="P23" s="86"/>
      <c r="Q23" s="85"/>
      <c r="R23" s="85"/>
      <c r="S23" s="85"/>
      <c r="T23" s="85"/>
      <c r="U23" s="85"/>
      <c r="V23" s="85"/>
      <c r="W23" s="85"/>
      <c r="X23" s="85"/>
      <c r="Y23" s="87"/>
      <c r="Z23" s="85"/>
      <c r="AA23" s="85"/>
      <c r="AB23" s="85"/>
      <c r="AC23" s="85"/>
      <c r="AD23" s="85"/>
      <c r="AE23" s="85"/>
      <c r="AF23" s="87"/>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2.354801050012E12</v>
      </c>
      <c r="C24" s="104" t="s">
        <v>310</v>
      </c>
      <c r="D24" s="84" t="s">
        <v>309</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2.35510304001E12</v>
      </c>
      <c r="C25" s="161" t="s">
        <v>148</v>
      </c>
      <c r="D25" s="162" t="s">
        <v>272</v>
      </c>
      <c r="E25" s="87"/>
      <c r="F25" s="85"/>
      <c r="G25" s="85"/>
      <c r="H25" s="85"/>
      <c r="I25" s="87"/>
      <c r="J25" s="85"/>
      <c r="K25" s="85"/>
      <c r="L25" s="85"/>
      <c r="M25" s="85"/>
      <c r="N25" s="85"/>
      <c r="O25" s="85"/>
      <c r="P25" s="103" t="s">
        <v>48</v>
      </c>
      <c r="Q25" s="85"/>
      <c r="R25" s="85"/>
      <c r="S25" s="105"/>
      <c r="T25" s="85"/>
      <c r="U25" s="87"/>
      <c r="V25" s="85"/>
      <c r="W25" s="87" t="s">
        <v>47</v>
      </c>
      <c r="X25" s="85"/>
      <c r="Y25" s="87" t="s">
        <v>49</v>
      </c>
      <c r="Z25" s="85"/>
      <c r="AA25" s="85"/>
      <c r="AB25" s="85"/>
      <c r="AC25" s="85"/>
      <c r="AD25" s="85"/>
      <c r="AE25" s="85"/>
      <c r="AF25" s="85"/>
      <c r="AG25" s="85"/>
      <c r="AH25" s="85"/>
      <c r="AI25" s="85"/>
      <c r="AJ25" s="88">
        <f t="shared" si="3"/>
        <v>1</v>
      </c>
      <c r="AK25" s="9">
        <f t="shared" si="4"/>
        <v>1</v>
      </c>
      <c r="AL25" s="9">
        <f t="shared" si="5"/>
        <v>1</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2.355103040002E12</v>
      </c>
      <c r="C26" s="83" t="s">
        <v>311</v>
      </c>
      <c r="D26" s="84" t="s">
        <v>84</v>
      </c>
      <c r="E26" s="87" t="s">
        <v>48</v>
      </c>
      <c r="F26" s="85"/>
      <c r="G26" s="85"/>
      <c r="H26" s="85"/>
      <c r="I26" s="87" t="s">
        <v>48</v>
      </c>
      <c r="J26" s="87" t="s">
        <v>48</v>
      </c>
      <c r="K26" s="87" t="s">
        <v>48</v>
      </c>
      <c r="L26" s="85"/>
      <c r="M26" s="85"/>
      <c r="N26" s="85"/>
      <c r="O26" s="85"/>
      <c r="P26" s="103"/>
      <c r="Q26" s="85"/>
      <c r="R26" s="85"/>
      <c r="S26" s="144"/>
      <c r="T26" s="107"/>
      <c r="U26" s="107"/>
      <c r="V26" s="107"/>
      <c r="W26" s="107"/>
      <c r="X26" s="107"/>
      <c r="Y26" s="107"/>
      <c r="Z26" s="107"/>
      <c r="AA26" s="107"/>
      <c r="AB26" s="107"/>
      <c r="AC26" s="107"/>
      <c r="AD26" s="107"/>
      <c r="AE26" s="107"/>
      <c r="AF26" s="107"/>
      <c r="AG26" s="107"/>
      <c r="AH26" s="107"/>
      <c r="AI26" s="107"/>
      <c r="AJ26" s="88">
        <f t="shared" si="3"/>
        <v>0</v>
      </c>
      <c r="AK26" s="9">
        <f t="shared" si="4"/>
        <v>3</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2.355103040008E12</v>
      </c>
      <c r="C27" s="161" t="s">
        <v>312</v>
      </c>
      <c r="D27" s="162" t="s">
        <v>313</v>
      </c>
      <c r="E27" s="85"/>
      <c r="F27" s="85"/>
      <c r="G27" s="85"/>
      <c r="H27" s="85"/>
      <c r="I27" s="85"/>
      <c r="J27" s="85"/>
      <c r="K27" s="85"/>
      <c r="L27" s="85"/>
      <c r="M27" s="85"/>
      <c r="N27" s="85"/>
      <c r="O27" s="87" t="s">
        <v>47</v>
      </c>
      <c r="P27" s="86"/>
      <c r="Q27" s="87" t="s">
        <v>47</v>
      </c>
      <c r="R27" s="105"/>
      <c r="S27" s="136" t="s">
        <v>49</v>
      </c>
      <c r="T27" s="85"/>
      <c r="U27" s="85"/>
      <c r="V27" s="126" t="s">
        <v>47</v>
      </c>
      <c r="W27" s="107"/>
      <c r="X27" s="107"/>
      <c r="Y27" s="126" t="s">
        <v>49</v>
      </c>
      <c r="Z27" s="107"/>
      <c r="AA27" s="126"/>
      <c r="AB27" s="107"/>
      <c r="AC27" s="107"/>
      <c r="AD27" s="107"/>
      <c r="AE27" s="107"/>
      <c r="AF27" s="107"/>
      <c r="AG27" s="107"/>
      <c r="AH27" s="107"/>
      <c r="AI27" s="107"/>
      <c r="AJ27" s="88">
        <f t="shared" si="3"/>
        <v>3</v>
      </c>
      <c r="AK27" s="9">
        <f t="shared" si="4"/>
        <v>0</v>
      </c>
      <c r="AL27" s="9">
        <f t="shared" si="5"/>
        <v>2</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2.354801050009E12</v>
      </c>
      <c r="C28" s="83" t="s">
        <v>314</v>
      </c>
      <c r="D28" s="84" t="s">
        <v>315</v>
      </c>
      <c r="E28" s="85"/>
      <c r="F28" s="85"/>
      <c r="G28" s="85"/>
      <c r="H28" s="85"/>
      <c r="I28" s="85"/>
      <c r="J28" s="85"/>
      <c r="K28" s="85"/>
      <c r="L28" s="85"/>
      <c r="M28" s="85"/>
      <c r="N28" s="85"/>
      <c r="O28" s="85"/>
      <c r="P28" s="103"/>
      <c r="Q28" s="87" t="s">
        <v>47</v>
      </c>
      <c r="R28" s="85"/>
      <c r="S28" s="109"/>
      <c r="T28" s="109"/>
      <c r="U28" s="109"/>
      <c r="V28" s="109"/>
      <c r="W28" s="109"/>
      <c r="X28" s="109"/>
      <c r="Y28" s="109"/>
      <c r="Z28" s="109"/>
      <c r="AA28" s="109"/>
      <c r="AB28" s="109"/>
      <c r="AC28" s="109"/>
      <c r="AD28" s="110"/>
      <c r="AE28" s="109"/>
      <c r="AF28" s="109"/>
      <c r="AG28" s="109"/>
      <c r="AH28" s="109"/>
      <c r="AI28" s="109"/>
      <c r="AJ28" s="88">
        <f t="shared" si="3"/>
        <v>1</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v>2.355103040009E12</v>
      </c>
      <c r="C29" s="161" t="s">
        <v>316</v>
      </c>
      <c r="D29" s="162" t="s">
        <v>276</v>
      </c>
      <c r="E29" s="85"/>
      <c r="F29" s="85"/>
      <c r="G29" s="85"/>
      <c r="H29" s="85"/>
      <c r="I29" s="85"/>
      <c r="J29" s="85"/>
      <c r="K29" s="85"/>
      <c r="L29" s="85"/>
      <c r="M29" s="85"/>
      <c r="N29" s="85"/>
      <c r="O29" s="85"/>
      <c r="P29" s="86"/>
      <c r="Q29" s="87" t="s">
        <v>47</v>
      </c>
      <c r="R29" s="87" t="s">
        <v>49</v>
      </c>
      <c r="S29" s="87" t="s">
        <v>49</v>
      </c>
      <c r="T29" s="85"/>
      <c r="U29" s="85"/>
      <c r="V29" s="85"/>
      <c r="W29" s="85"/>
      <c r="X29" s="87" t="s">
        <v>49</v>
      </c>
      <c r="Y29" s="87"/>
      <c r="Z29" s="85"/>
      <c r="AA29" s="85"/>
      <c r="AB29" s="85"/>
      <c r="AC29" s="87" t="s">
        <v>48</v>
      </c>
      <c r="AD29" s="85"/>
      <c r="AE29" s="85"/>
      <c r="AF29" s="85"/>
      <c r="AG29" s="85"/>
      <c r="AH29" s="85"/>
      <c r="AI29" s="85"/>
      <c r="AJ29" s="88">
        <f t="shared" si="3"/>
        <v>1</v>
      </c>
      <c r="AK29" s="9">
        <f t="shared" si="4"/>
        <v>1</v>
      </c>
      <c r="AL29" s="9">
        <f t="shared" si="5"/>
        <v>3</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v>2.354801050014E12</v>
      </c>
      <c r="C30" s="83" t="s">
        <v>317</v>
      </c>
      <c r="D30" s="84" t="s">
        <v>276</v>
      </c>
      <c r="E30" s="85"/>
      <c r="F30" s="85"/>
      <c r="G30" s="87"/>
      <c r="H30" s="85"/>
      <c r="I30" s="85"/>
      <c r="J30" s="87" t="s">
        <v>49</v>
      </c>
      <c r="K30" s="85"/>
      <c r="L30" s="85"/>
      <c r="M30" s="85"/>
      <c r="N30" s="87"/>
      <c r="O30" s="85"/>
      <c r="P30" s="103"/>
      <c r="Q30" s="87"/>
      <c r="R30" s="87" t="s">
        <v>49</v>
      </c>
      <c r="S30" s="87"/>
      <c r="T30" s="85"/>
      <c r="U30" s="87"/>
      <c r="V30" s="87" t="s">
        <v>47</v>
      </c>
      <c r="W30" s="85"/>
      <c r="X30" s="85"/>
      <c r="Y30" s="87" t="s">
        <v>49</v>
      </c>
      <c r="Z30" s="85"/>
      <c r="AA30" s="85"/>
      <c r="AB30" s="87"/>
      <c r="AC30" s="87"/>
      <c r="AD30" s="85"/>
      <c r="AE30" s="85"/>
      <c r="AF30" s="85"/>
      <c r="AG30" s="85"/>
      <c r="AH30" s="85"/>
      <c r="AI30" s="85"/>
      <c r="AJ30" s="88">
        <f t="shared" si="3"/>
        <v>1</v>
      </c>
      <c r="AK30" s="9">
        <f t="shared" si="4"/>
        <v>0</v>
      </c>
      <c r="AL30" s="9">
        <f t="shared" si="5"/>
        <v>3</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v>2.355103040003E12</v>
      </c>
      <c r="C31" s="83" t="s">
        <v>318</v>
      </c>
      <c r="D31" s="84" t="s">
        <v>142</v>
      </c>
      <c r="E31" s="85"/>
      <c r="F31" s="85"/>
      <c r="G31" s="87"/>
      <c r="H31" s="85"/>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02">
        <v>2.355103040005E12</v>
      </c>
      <c r="C32" s="83" t="s">
        <v>319</v>
      </c>
      <c r="D32" s="84" t="s">
        <v>320</v>
      </c>
      <c r="E32" s="85"/>
      <c r="F32" s="85"/>
      <c r="G32" s="85"/>
      <c r="H32" s="85"/>
      <c r="I32" s="87"/>
      <c r="J32" s="85"/>
      <c r="K32" s="85"/>
      <c r="L32" s="87"/>
      <c r="M32" s="85"/>
      <c r="N32" s="85"/>
      <c r="O32" s="85"/>
      <c r="P32" s="103"/>
      <c r="Q32" s="85"/>
      <c r="R32" s="85"/>
      <c r="S32" s="87"/>
      <c r="T32" s="85"/>
      <c r="U32" s="85"/>
      <c r="V32" s="85"/>
      <c r="W32" s="87"/>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2.355103040001E12</v>
      </c>
      <c r="C33" s="83" t="s">
        <v>297</v>
      </c>
      <c r="D33" s="84" t="s">
        <v>321</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02">
        <v>2.354801050013E12</v>
      </c>
      <c r="C34" s="83" t="s">
        <v>322</v>
      </c>
      <c r="D34" s="84" t="s">
        <v>224</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48"/>
      <c r="C35" s="115"/>
      <c r="D35" s="116"/>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48"/>
      <c r="C36" s="115"/>
      <c r="D36" s="116"/>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48"/>
      <c r="C37" s="149"/>
      <c r="D37" s="164"/>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48"/>
      <c r="C38" s="115"/>
      <c r="D38" s="116"/>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48"/>
      <c r="C39" s="149"/>
      <c r="D39" s="164"/>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48"/>
      <c r="C40" s="149"/>
      <c r="D40" s="164"/>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1"/>
      <c r="C41" s="165"/>
      <c r="D41" s="166"/>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17" t="s">
        <v>105</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6">SUM(AJ8:AJ41)</f>
        <v>13</v>
      </c>
      <c r="AK42" s="88">
        <f t="shared" si="6"/>
        <v>8</v>
      </c>
      <c r="AL42" s="88">
        <f t="shared" si="6"/>
        <v>19</v>
      </c>
      <c r="AM42" s="88" t="s">
        <v>106</v>
      </c>
      <c r="AN42" s="88" t="s">
        <v>107</v>
      </c>
      <c r="AO42" s="88" t="s">
        <v>108</v>
      </c>
      <c r="AP42" s="64"/>
      <c r="AQ42" s="64"/>
      <c r="AR42" s="76"/>
      <c r="AS42" s="76"/>
      <c r="AT42" s="76"/>
      <c r="AU42" s="76"/>
      <c r="AV42" s="76"/>
      <c r="AW42" s="76"/>
      <c r="AX42" s="76"/>
      <c r="AY42" s="76"/>
      <c r="AZ42" s="76"/>
      <c r="BA42" s="76"/>
      <c r="BB42" s="76"/>
      <c r="BC42" s="76"/>
      <c r="BD42" s="76"/>
      <c r="BE42" s="76"/>
      <c r="BF42" s="76"/>
    </row>
    <row r="43" ht="21.0" customHeight="1">
      <c r="A43" s="118" t="s">
        <v>109</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19"/>
      <c r="B44" s="119"/>
      <c r="C44" s="120"/>
      <c r="E44" s="65"/>
      <c r="F44" s="65"/>
      <c r="G44" s="65"/>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20"/>
      <c r="D45" s="65"/>
      <c r="E45" s="65"/>
      <c r="F45" s="65"/>
      <c r="G45" s="65"/>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20"/>
      <c r="D46" s="65"/>
      <c r="E46" s="65"/>
      <c r="F46" s="65"/>
      <c r="G46" s="65"/>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20"/>
      <c r="E47" s="65"/>
      <c r="F47" s="65"/>
      <c r="G47" s="65"/>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20"/>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20"/>
      <c r="F49" s="65"/>
      <c r="G49" s="65"/>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8.0"/>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323</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2.354802090001E12</v>
      </c>
      <c r="C7" s="161" t="s">
        <v>324</v>
      </c>
      <c r="D7" s="167" t="s">
        <v>51</v>
      </c>
      <c r="E7" s="85"/>
      <c r="F7" s="87"/>
      <c r="G7" s="85"/>
      <c r="H7" s="85"/>
      <c r="I7" s="85"/>
      <c r="J7" s="85"/>
      <c r="K7" s="85"/>
      <c r="L7" s="85"/>
      <c r="M7" s="85"/>
      <c r="N7" s="85"/>
      <c r="O7" s="87"/>
      <c r="P7" s="86"/>
      <c r="Q7" s="85"/>
      <c r="R7" s="85"/>
      <c r="S7" s="85"/>
      <c r="T7" s="85"/>
      <c r="U7" s="85"/>
      <c r="V7" s="85"/>
      <c r="W7" s="85"/>
      <c r="X7" s="85"/>
      <c r="Y7" s="85"/>
      <c r="Z7" s="85"/>
      <c r="AA7" s="85"/>
      <c r="AB7" s="85"/>
      <c r="AC7" s="85"/>
      <c r="AD7" s="87"/>
      <c r="AE7" s="85"/>
      <c r="AF7" s="85"/>
      <c r="AG7" s="85"/>
      <c r="AH7" s="85"/>
      <c r="AI7" s="85"/>
      <c r="AJ7" s="88">
        <f t="shared" ref="AJ7:AJ46" si="3">COUNTIF(E7:AI7,"K")+2*COUNTIF(E7:AI7,"2K")+COUNTIF(E7:AI7,"TK")+COUNTIF(E7:AI7,"KT")+COUNTIF(E7:AI7,"PK")+COUNTIF(E7:AI7,"KP")+2*COUNTIF(E7:AI7,"K2")</f>
        <v>0</v>
      </c>
      <c r="AK7" s="9">
        <f t="shared" ref="AK7:AK46" si="4">COUNTIF(F7:AJ7,"P")+2*COUNTIF(F7:AJ7,"2P")+COUNTIF(F7:AJ7,"TP")+COUNTIF(F7:AJ7,"PT")+COUNTIF(F7:AJ7,"PK")+COUNTIF(F7:AJ7,"KP")+2*COUNTIF(F7:AJ7,"P2")</f>
        <v>0</v>
      </c>
      <c r="AL7" s="9">
        <f t="shared" ref="AL7:AL46"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2.353201060005E12</v>
      </c>
      <c r="C8" s="161" t="s">
        <v>325</v>
      </c>
      <c r="D8" s="167" t="s">
        <v>51</v>
      </c>
      <c r="E8" s="87" t="s">
        <v>49</v>
      </c>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1</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2.354801050008E12</v>
      </c>
      <c r="C9" s="161" t="s">
        <v>326</v>
      </c>
      <c r="D9" s="167" t="s">
        <v>54</v>
      </c>
      <c r="E9" s="85"/>
      <c r="F9" s="85"/>
      <c r="G9" s="85"/>
      <c r="H9" s="85"/>
      <c r="I9" s="85"/>
      <c r="J9" s="85"/>
      <c r="K9" s="85"/>
      <c r="L9" s="85"/>
      <c r="M9" s="85"/>
      <c r="N9" s="85"/>
      <c r="O9" s="85"/>
      <c r="P9" s="86"/>
      <c r="Q9" s="85"/>
      <c r="R9" s="85"/>
      <c r="S9" s="85"/>
      <c r="T9" s="85"/>
      <c r="U9" s="85"/>
      <c r="V9" s="85"/>
      <c r="W9" s="85"/>
      <c r="X9" s="85"/>
      <c r="Y9" s="85"/>
      <c r="Z9" s="85"/>
      <c r="AA9" s="85"/>
      <c r="AB9" s="87"/>
      <c r="AC9" s="87" t="s">
        <v>49</v>
      </c>
      <c r="AD9" s="85"/>
      <c r="AE9" s="85"/>
      <c r="AF9" s="85"/>
      <c r="AG9" s="85"/>
      <c r="AH9" s="85"/>
      <c r="AI9" s="85"/>
      <c r="AJ9" s="88">
        <f t="shared" si="3"/>
        <v>0</v>
      </c>
      <c r="AK9" s="9">
        <f t="shared" si="4"/>
        <v>0</v>
      </c>
      <c r="AL9" s="9">
        <f t="shared" si="5"/>
        <v>1</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2.353201060006E12</v>
      </c>
      <c r="C10" s="161" t="s">
        <v>146</v>
      </c>
      <c r="D10" s="167" t="s">
        <v>61</v>
      </c>
      <c r="E10" s="87"/>
      <c r="F10" s="85"/>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2.353201060001E12</v>
      </c>
      <c r="C11" s="161" t="s">
        <v>327</v>
      </c>
      <c r="D11" s="167" t="s">
        <v>120</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2.354802150001E12</v>
      </c>
      <c r="C12" s="161" t="s">
        <v>328</v>
      </c>
      <c r="D12" s="167" t="s">
        <v>329</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2.353401220009E12</v>
      </c>
      <c r="C13" s="161" t="s">
        <v>330</v>
      </c>
      <c r="D13" s="167" t="s">
        <v>252</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2.355202050006E12</v>
      </c>
      <c r="C14" s="161" t="s">
        <v>331</v>
      </c>
      <c r="D14" s="167" t="s">
        <v>332</v>
      </c>
      <c r="E14" s="85"/>
      <c r="F14" s="85"/>
      <c r="G14" s="85"/>
      <c r="H14" s="87"/>
      <c r="I14" s="85"/>
      <c r="J14" s="85"/>
      <c r="K14" s="87" t="s">
        <v>49</v>
      </c>
      <c r="L14" s="87" t="s">
        <v>49</v>
      </c>
      <c r="M14" s="85"/>
      <c r="N14" s="85"/>
      <c r="O14" s="87"/>
      <c r="P14" s="103"/>
      <c r="Q14" s="85"/>
      <c r="R14" s="85"/>
      <c r="S14" s="87" t="s">
        <v>47</v>
      </c>
      <c r="T14" s="87"/>
      <c r="U14" s="85"/>
      <c r="V14" s="85"/>
      <c r="W14" s="85"/>
      <c r="X14" s="85"/>
      <c r="Y14" s="85"/>
      <c r="Z14" s="85"/>
      <c r="AA14" s="85"/>
      <c r="AB14" s="85"/>
      <c r="AC14" s="85"/>
      <c r="AD14" s="85"/>
      <c r="AE14" s="85"/>
      <c r="AF14" s="87"/>
      <c r="AG14" s="85"/>
      <c r="AH14" s="85"/>
      <c r="AI14" s="85"/>
      <c r="AJ14" s="88">
        <f t="shared" si="3"/>
        <v>1</v>
      </c>
      <c r="AK14" s="9">
        <f t="shared" si="4"/>
        <v>0</v>
      </c>
      <c r="AL14" s="9">
        <f t="shared" si="5"/>
        <v>2</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2.353402020007E12</v>
      </c>
      <c r="C15" s="161" t="s">
        <v>191</v>
      </c>
      <c r="D15" s="167" t="s">
        <v>170</v>
      </c>
      <c r="E15" s="87" t="s">
        <v>48</v>
      </c>
      <c r="F15" s="85"/>
      <c r="G15" s="85"/>
      <c r="H15" s="87"/>
      <c r="I15" s="85"/>
      <c r="J15" s="85"/>
      <c r="K15" s="85"/>
      <c r="L15" s="85"/>
      <c r="M15" s="85"/>
      <c r="N15" s="85"/>
      <c r="O15" s="87"/>
      <c r="P15" s="103"/>
      <c r="Q15" s="85"/>
      <c r="R15" s="85"/>
      <c r="S15" s="85"/>
      <c r="T15" s="87"/>
      <c r="U15" s="85"/>
      <c r="V15" s="85"/>
      <c r="W15" s="85"/>
      <c r="X15" s="87" t="s">
        <v>47</v>
      </c>
      <c r="Y15" s="85"/>
      <c r="Z15" s="87" t="s">
        <v>49</v>
      </c>
      <c r="AA15" s="85"/>
      <c r="AB15" s="87"/>
      <c r="AC15" s="85"/>
      <c r="AD15" s="85"/>
      <c r="AE15" s="85"/>
      <c r="AF15" s="85"/>
      <c r="AG15" s="85"/>
      <c r="AH15" s="85"/>
      <c r="AI15" s="85"/>
      <c r="AJ15" s="88">
        <f t="shared" si="3"/>
        <v>1</v>
      </c>
      <c r="AK15" s="9">
        <f t="shared" si="4"/>
        <v>0</v>
      </c>
      <c r="AL15" s="9">
        <f t="shared" si="5"/>
        <v>1</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2.353402020001E12</v>
      </c>
      <c r="C16" s="161" t="s">
        <v>64</v>
      </c>
      <c r="D16" s="167" t="s">
        <v>257</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2.354801050007E12</v>
      </c>
      <c r="C17" s="161" t="s">
        <v>333</v>
      </c>
      <c r="D17" s="167" t="s">
        <v>201</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7" t="s">
        <v>48</v>
      </c>
      <c r="AD17" s="85"/>
      <c r="AE17" s="85"/>
      <c r="AF17" s="85"/>
      <c r="AG17" s="85"/>
      <c r="AH17" s="85"/>
      <c r="AI17" s="85"/>
      <c r="AJ17" s="88">
        <f t="shared" si="3"/>
        <v>0</v>
      </c>
      <c r="AK17" s="9">
        <f t="shared" si="4"/>
        <v>1</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2.353201060013E12</v>
      </c>
      <c r="C18" s="161" t="s">
        <v>133</v>
      </c>
      <c r="D18" s="167" t="s">
        <v>302</v>
      </c>
      <c r="E18" s="87" t="s">
        <v>49</v>
      </c>
      <c r="F18" s="85"/>
      <c r="G18" s="85"/>
      <c r="H18" s="87"/>
      <c r="I18" s="85"/>
      <c r="J18" s="85"/>
      <c r="K18" s="87" t="s">
        <v>49</v>
      </c>
      <c r="L18" s="87"/>
      <c r="M18" s="87"/>
      <c r="N18" s="85"/>
      <c r="O18" s="87"/>
      <c r="P18" s="103"/>
      <c r="Q18" s="85"/>
      <c r="R18" s="85"/>
      <c r="S18" s="85"/>
      <c r="T18" s="85"/>
      <c r="U18" s="87"/>
      <c r="V18" s="87"/>
      <c r="W18" s="85"/>
      <c r="X18" s="85"/>
      <c r="Y18" s="87" t="s">
        <v>49</v>
      </c>
      <c r="Z18" s="85"/>
      <c r="AA18" s="85"/>
      <c r="AB18" s="85"/>
      <c r="AC18" s="85"/>
      <c r="AD18" s="85"/>
      <c r="AE18" s="85"/>
      <c r="AF18" s="85"/>
      <c r="AG18" s="87"/>
      <c r="AH18" s="85"/>
      <c r="AI18" s="85"/>
      <c r="AJ18" s="88">
        <f t="shared" si="3"/>
        <v>0</v>
      </c>
      <c r="AK18" s="9">
        <f t="shared" si="4"/>
        <v>0</v>
      </c>
      <c r="AL18" s="9">
        <f t="shared" si="5"/>
        <v>3</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2.354802090002E12</v>
      </c>
      <c r="C19" s="161" t="s">
        <v>334</v>
      </c>
      <c r="D19" s="167" t="s">
        <v>65</v>
      </c>
      <c r="E19" s="85"/>
      <c r="F19" s="85"/>
      <c r="G19" s="85"/>
      <c r="H19" s="85"/>
      <c r="I19" s="85"/>
      <c r="J19" s="87"/>
      <c r="K19" s="85"/>
      <c r="L19" s="85"/>
      <c r="M19" s="85"/>
      <c r="N19" s="85"/>
      <c r="O19" s="87"/>
      <c r="P19" s="86"/>
      <c r="Q19" s="85"/>
      <c r="R19" s="85"/>
      <c r="S19" s="85"/>
      <c r="T19" s="85"/>
      <c r="U19" s="85"/>
      <c r="V19" s="87"/>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2.353401220001E12</v>
      </c>
      <c r="C20" s="161" t="s">
        <v>335</v>
      </c>
      <c r="D20" s="167" t="s">
        <v>336</v>
      </c>
      <c r="E20" s="85"/>
      <c r="F20" s="85"/>
      <c r="G20" s="85"/>
      <c r="H20" s="85"/>
      <c r="I20" s="87" t="s">
        <v>48</v>
      </c>
      <c r="J20" s="87" t="s">
        <v>48</v>
      </c>
      <c r="K20" s="87" t="s">
        <v>47</v>
      </c>
      <c r="L20" s="85"/>
      <c r="M20" s="85"/>
      <c r="N20" s="85"/>
      <c r="O20" s="85"/>
      <c r="P20" s="86"/>
      <c r="Q20" s="87" t="s">
        <v>48</v>
      </c>
      <c r="R20" s="87" t="s">
        <v>48</v>
      </c>
      <c r="S20" s="85"/>
      <c r="T20" s="85"/>
      <c r="U20" s="85"/>
      <c r="V20" s="87"/>
      <c r="W20" s="85"/>
      <c r="X20" s="85"/>
      <c r="Y20" s="85"/>
      <c r="Z20" s="85"/>
      <c r="AA20" s="85"/>
      <c r="AB20" s="85"/>
      <c r="AC20" s="85"/>
      <c r="AD20" s="85"/>
      <c r="AE20" s="85"/>
      <c r="AF20" s="85"/>
      <c r="AG20" s="87"/>
      <c r="AH20" s="85"/>
      <c r="AI20" s="85"/>
      <c r="AJ20" s="88">
        <f t="shared" si="3"/>
        <v>1</v>
      </c>
      <c r="AK20" s="9">
        <f t="shared" si="4"/>
        <v>4</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91">
        <v>15.0</v>
      </c>
      <c r="B21" s="140">
        <v>2.353201060003E12</v>
      </c>
      <c r="C21" s="168" t="s">
        <v>337</v>
      </c>
      <c r="D21" s="169" t="s">
        <v>338</v>
      </c>
      <c r="E21" s="95"/>
      <c r="F21" s="95"/>
      <c r="G21" s="95"/>
      <c r="H21" s="95"/>
      <c r="I21" s="95"/>
      <c r="J21" s="95"/>
      <c r="K21" s="95"/>
      <c r="L21" s="95"/>
      <c r="M21" s="95"/>
      <c r="N21" s="95"/>
      <c r="O21" s="95"/>
      <c r="P21" s="111"/>
      <c r="Q21" s="95"/>
      <c r="R21" s="95"/>
      <c r="S21" s="95"/>
      <c r="T21" s="95"/>
      <c r="U21" s="95"/>
      <c r="V21" s="95"/>
      <c r="W21" s="95"/>
      <c r="X21" s="97"/>
      <c r="Y21" s="95"/>
      <c r="Z21" s="95"/>
      <c r="AA21" s="95"/>
      <c r="AB21" s="95"/>
      <c r="AC21" s="95"/>
      <c r="AD21" s="95"/>
      <c r="AE21" s="95"/>
      <c r="AF21" s="95"/>
      <c r="AG21" s="95"/>
      <c r="AH21" s="95"/>
      <c r="AI21" s="95"/>
      <c r="AJ21" s="98">
        <f t="shared" si="3"/>
        <v>0</v>
      </c>
      <c r="AK21" s="98">
        <f t="shared" si="4"/>
        <v>0</v>
      </c>
      <c r="AL21" s="98">
        <f t="shared" si="5"/>
        <v>0</v>
      </c>
      <c r="AM21" s="99"/>
      <c r="AN21" s="99"/>
      <c r="AO21" s="100"/>
      <c r="AP21" s="101"/>
      <c r="AQ21" s="101"/>
      <c r="AR21" s="101"/>
      <c r="AS21" s="101"/>
      <c r="AT21" s="101"/>
      <c r="AU21" s="101"/>
      <c r="AV21" s="101"/>
      <c r="AW21" s="101"/>
      <c r="AX21" s="101"/>
      <c r="AY21" s="101"/>
      <c r="AZ21" s="101"/>
      <c r="BA21" s="101"/>
      <c r="BB21" s="101"/>
      <c r="BC21" s="101"/>
      <c r="BD21" s="101"/>
      <c r="BE21" s="101"/>
      <c r="BF21" s="101"/>
    </row>
    <row r="22" ht="21.0" customHeight="1">
      <c r="A22" s="81">
        <v>16.0</v>
      </c>
      <c r="B22" s="102">
        <v>2.354802150024E12</v>
      </c>
      <c r="C22" s="161" t="s">
        <v>339</v>
      </c>
      <c r="D22" s="167" t="s">
        <v>340</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2.354802150035E12</v>
      </c>
      <c r="C23" s="161" t="s">
        <v>341</v>
      </c>
      <c r="D23" s="167" t="s">
        <v>342</v>
      </c>
      <c r="E23" s="87" t="s">
        <v>47</v>
      </c>
      <c r="F23" s="85"/>
      <c r="G23" s="85"/>
      <c r="H23" s="87" t="s">
        <v>47</v>
      </c>
      <c r="I23" s="87" t="s">
        <v>47</v>
      </c>
      <c r="J23" s="87" t="s">
        <v>47</v>
      </c>
      <c r="K23" s="87" t="s">
        <v>47</v>
      </c>
      <c r="L23" s="87" t="s">
        <v>47</v>
      </c>
      <c r="M23" s="87"/>
      <c r="N23" s="85"/>
      <c r="O23" s="87" t="s">
        <v>47</v>
      </c>
      <c r="P23" s="103" t="s">
        <v>47</v>
      </c>
      <c r="Q23" s="87" t="s">
        <v>47</v>
      </c>
      <c r="R23" s="87" t="s">
        <v>47</v>
      </c>
      <c r="S23" s="87" t="s">
        <v>47</v>
      </c>
      <c r="T23" s="87"/>
      <c r="U23" s="85"/>
      <c r="V23" s="87" t="s">
        <v>47</v>
      </c>
      <c r="W23" s="87" t="s">
        <v>47</v>
      </c>
      <c r="X23" s="87" t="s">
        <v>47</v>
      </c>
      <c r="Y23" s="87" t="s">
        <v>47</v>
      </c>
      <c r="Z23" s="87" t="s">
        <v>47</v>
      </c>
      <c r="AA23" s="85"/>
      <c r="AB23" s="85"/>
      <c r="AC23" s="87" t="s">
        <v>47</v>
      </c>
      <c r="AD23" s="85"/>
      <c r="AE23" s="87"/>
      <c r="AF23" s="87"/>
      <c r="AG23" s="87"/>
      <c r="AH23" s="85"/>
      <c r="AI23" s="85"/>
      <c r="AJ23" s="88">
        <f t="shared" si="3"/>
        <v>17</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2.354802150007E12</v>
      </c>
      <c r="C24" s="161" t="s">
        <v>343</v>
      </c>
      <c r="D24" s="167" t="s">
        <v>71</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2.354802150003E12</v>
      </c>
      <c r="C25" s="161" t="s">
        <v>344</v>
      </c>
      <c r="D25" s="167" t="s">
        <v>345</v>
      </c>
      <c r="E25" s="87" t="s">
        <v>47</v>
      </c>
      <c r="F25" s="85"/>
      <c r="G25" s="85"/>
      <c r="H25" s="87" t="s">
        <v>47</v>
      </c>
      <c r="I25" s="87" t="s">
        <v>47</v>
      </c>
      <c r="J25" s="87" t="s">
        <v>47</v>
      </c>
      <c r="K25" s="87" t="s">
        <v>47</v>
      </c>
      <c r="L25" s="87" t="s">
        <v>47</v>
      </c>
      <c r="M25" s="85"/>
      <c r="N25" s="85"/>
      <c r="O25" s="87" t="s">
        <v>47</v>
      </c>
      <c r="P25" s="103" t="s">
        <v>47</v>
      </c>
      <c r="Q25" s="87" t="s">
        <v>47</v>
      </c>
      <c r="R25" s="87" t="s">
        <v>47</v>
      </c>
      <c r="S25" s="170" t="s">
        <v>47</v>
      </c>
      <c r="T25" s="87"/>
      <c r="U25" s="87"/>
      <c r="V25" s="87" t="s">
        <v>48</v>
      </c>
      <c r="W25" s="87"/>
      <c r="X25" s="85"/>
      <c r="Y25" s="87"/>
      <c r="Z25" s="85"/>
      <c r="AA25" s="85"/>
      <c r="AB25" s="85"/>
      <c r="AC25" s="85"/>
      <c r="AD25" s="85"/>
      <c r="AE25" s="87"/>
      <c r="AF25" s="87"/>
      <c r="AG25" s="87"/>
      <c r="AH25" s="85"/>
      <c r="AI25" s="85"/>
      <c r="AJ25" s="88">
        <f t="shared" si="3"/>
        <v>11</v>
      </c>
      <c r="AK25" s="9">
        <f t="shared" si="4"/>
        <v>1</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2.354802150002E12</v>
      </c>
      <c r="C26" s="161" t="s">
        <v>346</v>
      </c>
      <c r="D26" s="167" t="s">
        <v>75</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2.35480215002E12</v>
      </c>
      <c r="C27" s="161" t="s">
        <v>347</v>
      </c>
      <c r="D27" s="167" t="s">
        <v>270</v>
      </c>
      <c r="E27" s="85"/>
      <c r="F27" s="87"/>
      <c r="G27" s="85"/>
      <c r="H27" s="85"/>
      <c r="I27" s="87"/>
      <c r="J27" s="85"/>
      <c r="K27" s="85"/>
      <c r="L27" s="85"/>
      <c r="M27" s="87"/>
      <c r="N27" s="85"/>
      <c r="O27" s="87"/>
      <c r="P27" s="86"/>
      <c r="Q27" s="85"/>
      <c r="R27" s="105"/>
      <c r="S27" s="136"/>
      <c r="T27" s="87"/>
      <c r="U27" s="85"/>
      <c r="V27" s="126"/>
      <c r="W27" s="126"/>
      <c r="X27" s="107"/>
      <c r="Y27" s="107"/>
      <c r="Z27" s="107"/>
      <c r="AA27" s="107"/>
      <c r="AB27" s="107"/>
      <c r="AC27" s="107"/>
      <c r="AD27" s="107"/>
      <c r="AE27" s="107"/>
      <c r="AF27" s="126"/>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2.354802150031E12</v>
      </c>
      <c r="C28" s="161" t="s">
        <v>348</v>
      </c>
      <c r="D28" s="167" t="s">
        <v>270</v>
      </c>
      <c r="E28" s="85"/>
      <c r="F28" s="87"/>
      <c r="G28" s="85"/>
      <c r="H28" s="87"/>
      <c r="I28" s="87"/>
      <c r="J28" s="85"/>
      <c r="K28" s="85"/>
      <c r="L28" s="87" t="s">
        <v>47</v>
      </c>
      <c r="M28" s="85"/>
      <c r="N28" s="85"/>
      <c r="O28" s="85"/>
      <c r="P28" s="103"/>
      <c r="Q28" s="87"/>
      <c r="R28" s="87" t="s">
        <v>49</v>
      </c>
      <c r="S28" s="109"/>
      <c r="T28" s="109"/>
      <c r="U28" s="109"/>
      <c r="V28" s="110"/>
      <c r="W28" s="110"/>
      <c r="X28" s="109"/>
      <c r="Y28" s="109"/>
      <c r="Z28" s="109"/>
      <c r="AA28" s="109"/>
      <c r="AB28" s="109"/>
      <c r="AC28" s="109"/>
      <c r="AD28" s="110"/>
      <c r="AE28" s="109"/>
      <c r="AF28" s="109"/>
      <c r="AG28" s="109"/>
      <c r="AH28" s="109"/>
      <c r="AI28" s="109"/>
      <c r="AJ28" s="88">
        <f t="shared" si="3"/>
        <v>1</v>
      </c>
      <c r="AK28" s="9">
        <f t="shared" si="4"/>
        <v>0</v>
      </c>
      <c r="AL28" s="9">
        <f t="shared" si="5"/>
        <v>1</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v>2.353201060008E12</v>
      </c>
      <c r="C29" s="161" t="s">
        <v>308</v>
      </c>
      <c r="D29" s="167" t="s">
        <v>273</v>
      </c>
      <c r="E29" s="87" t="s">
        <v>47</v>
      </c>
      <c r="F29" s="85"/>
      <c r="G29" s="85"/>
      <c r="H29" s="87"/>
      <c r="I29" s="87" t="s">
        <v>48</v>
      </c>
      <c r="J29" s="87" t="s">
        <v>47</v>
      </c>
      <c r="K29" s="87" t="s">
        <v>48</v>
      </c>
      <c r="L29" s="87"/>
      <c r="M29" s="87"/>
      <c r="N29" s="85"/>
      <c r="O29" s="87" t="s">
        <v>47</v>
      </c>
      <c r="P29" s="103" t="s">
        <v>47</v>
      </c>
      <c r="Q29" s="87" t="s">
        <v>47</v>
      </c>
      <c r="R29" s="87" t="s">
        <v>47</v>
      </c>
      <c r="S29" s="87" t="s">
        <v>47</v>
      </c>
      <c r="T29" s="85"/>
      <c r="U29" s="85"/>
      <c r="V29" s="87" t="s">
        <v>47</v>
      </c>
      <c r="W29" s="87" t="s">
        <v>47</v>
      </c>
      <c r="X29" s="87" t="s">
        <v>47</v>
      </c>
      <c r="Y29" s="87" t="s">
        <v>47</v>
      </c>
      <c r="Z29" s="87" t="s">
        <v>47</v>
      </c>
      <c r="AA29" s="85"/>
      <c r="AB29" s="85"/>
      <c r="AC29" s="87" t="s">
        <v>49</v>
      </c>
      <c r="AD29" s="85"/>
      <c r="AE29" s="85"/>
      <c r="AF29" s="87"/>
      <c r="AG29" s="87"/>
      <c r="AH29" s="85"/>
      <c r="AI29" s="85"/>
      <c r="AJ29" s="88">
        <f t="shared" si="3"/>
        <v>12</v>
      </c>
      <c r="AK29" s="9">
        <f t="shared" si="4"/>
        <v>2</v>
      </c>
      <c r="AL29" s="9">
        <f t="shared" si="5"/>
        <v>1</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v>2.353201060004E12</v>
      </c>
      <c r="C30" s="161" t="s">
        <v>349</v>
      </c>
      <c r="D30" s="167" t="s">
        <v>273</v>
      </c>
      <c r="E30" s="85"/>
      <c r="F30" s="85"/>
      <c r="G30" s="87"/>
      <c r="H30" s="85"/>
      <c r="I30" s="85"/>
      <c r="J30" s="85"/>
      <c r="K30" s="85"/>
      <c r="L30" s="87" t="s">
        <v>47</v>
      </c>
      <c r="M30" s="85"/>
      <c r="N30" s="87"/>
      <c r="O30" s="85"/>
      <c r="P30" s="103"/>
      <c r="Q30" s="87"/>
      <c r="R30" s="85"/>
      <c r="S30" s="87"/>
      <c r="T30" s="85"/>
      <c r="U30" s="87"/>
      <c r="V30" s="87"/>
      <c r="W30" s="85"/>
      <c r="X30" s="87" t="s">
        <v>47</v>
      </c>
      <c r="Y30" s="87"/>
      <c r="Z30" s="85"/>
      <c r="AA30" s="85"/>
      <c r="AB30" s="87"/>
      <c r="AC30" s="87"/>
      <c r="AD30" s="85"/>
      <c r="AE30" s="85"/>
      <c r="AF30" s="85"/>
      <c r="AG30" s="85"/>
      <c r="AH30" s="85"/>
      <c r="AI30" s="85"/>
      <c r="AJ30" s="88">
        <f t="shared" si="3"/>
        <v>2</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v>2.353401220014E12</v>
      </c>
      <c r="C31" s="161" t="s">
        <v>350</v>
      </c>
      <c r="D31" s="167" t="s">
        <v>351</v>
      </c>
      <c r="E31" s="85"/>
      <c r="F31" s="85"/>
      <c r="G31" s="87"/>
      <c r="H31" s="87"/>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02">
        <v>2.353201060009E12</v>
      </c>
      <c r="C32" s="161" t="s">
        <v>352</v>
      </c>
      <c r="D32" s="167" t="s">
        <v>179</v>
      </c>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2.358101030001E12</v>
      </c>
      <c r="C33" s="161" t="s">
        <v>353</v>
      </c>
      <c r="D33" s="167" t="s">
        <v>276</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02">
        <v>2.353401220003E12</v>
      </c>
      <c r="C34" s="161" t="s">
        <v>354</v>
      </c>
      <c r="D34" s="167" t="s">
        <v>215</v>
      </c>
      <c r="E34" s="87" t="s">
        <v>48</v>
      </c>
      <c r="F34" s="85"/>
      <c r="G34" s="85"/>
      <c r="H34" s="87"/>
      <c r="I34" s="85"/>
      <c r="J34" s="85"/>
      <c r="K34" s="87" t="s">
        <v>49</v>
      </c>
      <c r="L34" s="87" t="s">
        <v>48</v>
      </c>
      <c r="M34" s="85"/>
      <c r="N34" s="85"/>
      <c r="O34" s="85"/>
      <c r="P34" s="103" t="s">
        <v>47</v>
      </c>
      <c r="Q34" s="85"/>
      <c r="R34" s="87" t="s">
        <v>49</v>
      </c>
      <c r="S34" s="87" t="s">
        <v>48</v>
      </c>
      <c r="T34" s="87"/>
      <c r="U34" s="85"/>
      <c r="V34" s="87"/>
      <c r="W34" s="85"/>
      <c r="X34" s="85"/>
      <c r="Y34" s="85"/>
      <c r="Z34" s="85"/>
      <c r="AA34" s="85"/>
      <c r="AB34" s="85"/>
      <c r="AC34" s="85"/>
      <c r="AD34" s="85"/>
      <c r="AE34" s="85"/>
      <c r="AF34" s="85"/>
      <c r="AG34" s="87"/>
      <c r="AH34" s="85"/>
      <c r="AI34" s="85"/>
      <c r="AJ34" s="88">
        <f t="shared" si="3"/>
        <v>1</v>
      </c>
      <c r="AK34" s="9">
        <f t="shared" si="4"/>
        <v>2</v>
      </c>
      <c r="AL34" s="9">
        <f t="shared" si="5"/>
        <v>2</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2">
        <v>2.354801050015E12</v>
      </c>
      <c r="C35" s="161" t="s">
        <v>333</v>
      </c>
      <c r="D35" s="167" t="s">
        <v>233</v>
      </c>
      <c r="E35" s="85"/>
      <c r="F35" s="85"/>
      <c r="G35" s="87"/>
      <c r="H35" s="85"/>
      <c r="I35" s="87" t="s">
        <v>47</v>
      </c>
      <c r="J35" s="87" t="s">
        <v>47</v>
      </c>
      <c r="K35" s="85"/>
      <c r="L35" s="85"/>
      <c r="M35" s="85"/>
      <c r="N35" s="87"/>
      <c r="O35" s="85"/>
      <c r="P35" s="103" t="s">
        <v>47</v>
      </c>
      <c r="Q35" s="87" t="s">
        <v>47</v>
      </c>
      <c r="R35" s="87"/>
      <c r="S35" s="85"/>
      <c r="T35" s="85"/>
      <c r="U35" s="87"/>
      <c r="V35" s="87"/>
      <c r="W35" s="85"/>
      <c r="X35" s="87"/>
      <c r="Y35" s="87"/>
      <c r="Z35" s="87" t="s">
        <v>47</v>
      </c>
      <c r="AA35" s="85"/>
      <c r="AB35" s="85"/>
      <c r="AC35" s="87"/>
      <c r="AD35" s="85"/>
      <c r="AE35" s="85"/>
      <c r="AF35" s="87"/>
      <c r="AG35" s="85"/>
      <c r="AH35" s="85"/>
      <c r="AI35" s="85"/>
      <c r="AJ35" s="88">
        <f t="shared" si="3"/>
        <v>5</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2">
        <v>2.35480105001E12</v>
      </c>
      <c r="C36" s="161" t="s">
        <v>355</v>
      </c>
      <c r="D36" s="167" t="s">
        <v>88</v>
      </c>
      <c r="E36" s="87" t="s">
        <v>47</v>
      </c>
      <c r="F36" s="87"/>
      <c r="G36" s="85"/>
      <c r="H36" s="87" t="s">
        <v>47</v>
      </c>
      <c r="I36" s="87" t="s">
        <v>47</v>
      </c>
      <c r="J36" s="87" t="s">
        <v>47</v>
      </c>
      <c r="K36" s="87" t="s">
        <v>47</v>
      </c>
      <c r="L36" s="87" t="s">
        <v>47</v>
      </c>
      <c r="M36" s="87"/>
      <c r="N36" s="85"/>
      <c r="O36" s="87" t="s">
        <v>47</v>
      </c>
      <c r="P36" s="103" t="s">
        <v>47</v>
      </c>
      <c r="Q36" s="87" t="s">
        <v>47</v>
      </c>
      <c r="R36" s="87" t="s">
        <v>47</v>
      </c>
      <c r="S36" s="87" t="s">
        <v>47</v>
      </c>
      <c r="T36" s="87"/>
      <c r="U36" s="85"/>
      <c r="V36" s="87" t="s">
        <v>47</v>
      </c>
      <c r="W36" s="87" t="s">
        <v>47</v>
      </c>
      <c r="X36" s="87" t="s">
        <v>47</v>
      </c>
      <c r="Y36" s="87" t="s">
        <v>47</v>
      </c>
      <c r="Z36" s="85"/>
      <c r="AA36" s="85"/>
      <c r="AB36" s="85"/>
      <c r="AC36" s="85"/>
      <c r="AD36" s="85"/>
      <c r="AE36" s="87"/>
      <c r="AF36" s="87"/>
      <c r="AG36" s="87"/>
      <c r="AH36" s="85"/>
      <c r="AI36" s="85"/>
      <c r="AJ36" s="88">
        <f t="shared" si="3"/>
        <v>15</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02">
        <v>2.353201060007E12</v>
      </c>
      <c r="C37" s="161" t="s">
        <v>356</v>
      </c>
      <c r="D37" s="167" t="s">
        <v>140</v>
      </c>
      <c r="E37" s="87"/>
      <c r="F37" s="85"/>
      <c r="G37" s="87"/>
      <c r="H37" s="85"/>
      <c r="I37" s="87"/>
      <c r="J37" s="85"/>
      <c r="K37" s="85"/>
      <c r="L37" s="87"/>
      <c r="M37" s="85"/>
      <c r="N37" s="87"/>
      <c r="O37" s="85"/>
      <c r="P37" s="86"/>
      <c r="Q37" s="85"/>
      <c r="R37" s="87"/>
      <c r="S37" s="87"/>
      <c r="T37" s="85"/>
      <c r="U37" s="87"/>
      <c r="V37" s="85"/>
      <c r="W37" s="85"/>
      <c r="X37" s="85"/>
      <c r="Y37" s="87"/>
      <c r="Z37" s="87"/>
      <c r="AA37" s="85"/>
      <c r="AB37" s="87"/>
      <c r="AC37" s="87" t="s">
        <v>48</v>
      </c>
      <c r="AD37" s="85"/>
      <c r="AE37" s="85"/>
      <c r="AF37" s="85"/>
      <c r="AG37" s="85"/>
      <c r="AH37" s="85"/>
      <c r="AI37" s="85"/>
      <c r="AJ37" s="88">
        <f t="shared" si="3"/>
        <v>0</v>
      </c>
      <c r="AK37" s="9">
        <f t="shared" si="4"/>
        <v>1</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02">
        <v>2.353201060015E12</v>
      </c>
      <c r="C38" s="161" t="s">
        <v>357</v>
      </c>
      <c r="D38" s="167" t="s">
        <v>358</v>
      </c>
      <c r="E38" s="87" t="s">
        <v>47</v>
      </c>
      <c r="F38" s="85"/>
      <c r="G38" s="85"/>
      <c r="H38" s="87"/>
      <c r="I38" s="87" t="s">
        <v>48</v>
      </c>
      <c r="J38" s="85"/>
      <c r="K38" s="85"/>
      <c r="L38" s="87"/>
      <c r="M38" s="85"/>
      <c r="N38" s="85"/>
      <c r="O38" s="87" t="s">
        <v>48</v>
      </c>
      <c r="P38" s="103" t="s">
        <v>47</v>
      </c>
      <c r="Q38" s="87" t="s">
        <v>47</v>
      </c>
      <c r="R38" s="87" t="s">
        <v>47</v>
      </c>
      <c r="S38" s="87" t="s">
        <v>47</v>
      </c>
      <c r="T38" s="87"/>
      <c r="U38" s="85"/>
      <c r="V38" s="87" t="s">
        <v>48</v>
      </c>
      <c r="W38" s="87" t="s">
        <v>47</v>
      </c>
      <c r="X38" s="87" t="s">
        <v>47</v>
      </c>
      <c r="Y38" s="85"/>
      <c r="Z38" s="85"/>
      <c r="AA38" s="85"/>
      <c r="AB38" s="85"/>
      <c r="AC38" s="85"/>
      <c r="AD38" s="85"/>
      <c r="AE38" s="87"/>
      <c r="AF38" s="87"/>
      <c r="AG38" s="87"/>
      <c r="AH38" s="85"/>
      <c r="AI38" s="85"/>
      <c r="AJ38" s="88">
        <f t="shared" si="3"/>
        <v>7</v>
      </c>
      <c r="AK38" s="9">
        <f t="shared" si="4"/>
        <v>3</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02">
        <v>2.353201060014E12</v>
      </c>
      <c r="C39" s="161" t="s">
        <v>359</v>
      </c>
      <c r="D39" s="167" t="s">
        <v>69</v>
      </c>
      <c r="E39" s="113" t="s">
        <v>48</v>
      </c>
      <c r="F39" s="113"/>
      <c r="G39" s="112"/>
      <c r="H39" s="113" t="s">
        <v>48</v>
      </c>
      <c r="I39" s="113"/>
      <c r="J39" s="113" t="s">
        <v>47</v>
      </c>
      <c r="K39" s="112"/>
      <c r="L39" s="113" t="s">
        <v>47</v>
      </c>
      <c r="M39" s="113"/>
      <c r="N39" s="112"/>
      <c r="O39" s="113"/>
      <c r="P39" s="113" t="s">
        <v>48</v>
      </c>
      <c r="Q39" s="113" t="s">
        <v>48</v>
      </c>
      <c r="R39" s="112"/>
      <c r="S39" s="113" t="s">
        <v>49</v>
      </c>
      <c r="T39" s="113"/>
      <c r="U39" s="112"/>
      <c r="V39" s="113"/>
      <c r="W39" s="112"/>
      <c r="X39" s="113" t="s">
        <v>48</v>
      </c>
      <c r="Y39" s="113" t="s">
        <v>47</v>
      </c>
      <c r="Z39" s="112"/>
      <c r="AA39" s="112"/>
      <c r="AB39" s="112"/>
      <c r="AC39" s="113" t="s">
        <v>49</v>
      </c>
      <c r="AD39" s="112"/>
      <c r="AE39" s="113"/>
      <c r="AF39" s="112"/>
      <c r="AG39" s="112"/>
      <c r="AH39" s="112"/>
      <c r="AI39" s="112"/>
      <c r="AJ39" s="88">
        <f t="shared" si="3"/>
        <v>3</v>
      </c>
      <c r="AK39" s="9">
        <f t="shared" si="4"/>
        <v>4</v>
      </c>
      <c r="AL39" s="9">
        <f t="shared" si="5"/>
        <v>2</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02">
        <v>2.353201060016E12</v>
      </c>
      <c r="C40" s="161" t="s">
        <v>360</v>
      </c>
      <c r="D40" s="167" t="s">
        <v>361</v>
      </c>
      <c r="E40" s="113" t="s">
        <v>47</v>
      </c>
      <c r="F40" s="113"/>
      <c r="G40" s="112"/>
      <c r="H40" s="113" t="s">
        <v>47</v>
      </c>
      <c r="I40" s="113" t="s">
        <v>47</v>
      </c>
      <c r="J40" s="113" t="s">
        <v>47</v>
      </c>
      <c r="K40" s="113" t="s">
        <v>47</v>
      </c>
      <c r="L40" s="113" t="s">
        <v>47</v>
      </c>
      <c r="M40" s="113"/>
      <c r="N40" s="112"/>
      <c r="O40" s="113" t="s">
        <v>47</v>
      </c>
      <c r="P40" s="113" t="s">
        <v>47</v>
      </c>
      <c r="Q40" s="113" t="s">
        <v>47</v>
      </c>
      <c r="R40" s="113" t="s">
        <v>47</v>
      </c>
      <c r="S40" s="113" t="s">
        <v>47</v>
      </c>
      <c r="T40" s="113"/>
      <c r="U40" s="112"/>
      <c r="V40" s="113" t="s">
        <v>47</v>
      </c>
      <c r="W40" s="113" t="s">
        <v>47</v>
      </c>
      <c r="X40" s="113" t="s">
        <v>47</v>
      </c>
      <c r="Y40" s="113" t="s">
        <v>47</v>
      </c>
      <c r="Z40" s="113" t="s">
        <v>47</v>
      </c>
      <c r="AA40" s="112"/>
      <c r="AB40" s="112"/>
      <c r="AC40" s="113" t="s">
        <v>47</v>
      </c>
      <c r="AD40" s="113"/>
      <c r="AE40" s="113"/>
      <c r="AF40" s="113"/>
      <c r="AG40" s="113"/>
      <c r="AH40" s="113"/>
      <c r="AI40" s="112"/>
      <c r="AJ40" s="88">
        <f t="shared" si="3"/>
        <v>17</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71">
        <v>2.353201060079E12</v>
      </c>
      <c r="C41" s="172" t="s">
        <v>362</v>
      </c>
      <c r="D41" s="173" t="s">
        <v>56</v>
      </c>
      <c r="E41" s="113"/>
      <c r="F41" s="112"/>
      <c r="G41" s="112"/>
      <c r="H41" s="112"/>
      <c r="I41" s="112"/>
      <c r="J41" s="112"/>
      <c r="K41" s="112"/>
      <c r="L41" s="113"/>
      <c r="M41" s="112"/>
      <c r="N41" s="112"/>
      <c r="O41" s="112"/>
      <c r="P41" s="112"/>
      <c r="Q41" s="112"/>
      <c r="R41" s="112"/>
      <c r="S41" s="113"/>
      <c r="T41" s="112"/>
      <c r="U41" s="112"/>
      <c r="V41" s="112"/>
      <c r="W41" s="112"/>
      <c r="X41" s="112"/>
      <c r="Y41" s="113" t="s">
        <v>48</v>
      </c>
      <c r="Z41" s="112"/>
      <c r="AA41" s="112"/>
      <c r="AB41" s="112"/>
      <c r="AC41" s="112"/>
      <c r="AD41" s="112"/>
      <c r="AE41" s="112"/>
      <c r="AF41" s="113"/>
      <c r="AG41" s="112"/>
      <c r="AH41" s="112"/>
      <c r="AI41" s="112"/>
      <c r="AJ41" s="88">
        <f t="shared" si="3"/>
        <v>0</v>
      </c>
      <c r="AK41" s="9">
        <f t="shared" si="4"/>
        <v>1</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71">
        <v>2.354802150034E12</v>
      </c>
      <c r="C42" s="172" t="s">
        <v>363</v>
      </c>
      <c r="D42" s="173" t="s">
        <v>364</v>
      </c>
      <c r="E42" s="87" t="s">
        <v>47</v>
      </c>
      <c r="F42" s="87"/>
      <c r="G42" s="85"/>
      <c r="H42" s="87" t="s">
        <v>47</v>
      </c>
      <c r="I42" s="87" t="s">
        <v>47</v>
      </c>
      <c r="J42" s="87" t="s">
        <v>47</v>
      </c>
      <c r="K42" s="87" t="s">
        <v>47</v>
      </c>
      <c r="L42" s="87" t="s">
        <v>47</v>
      </c>
      <c r="M42" s="87"/>
      <c r="N42" s="87"/>
      <c r="O42" s="87" t="s">
        <v>47</v>
      </c>
      <c r="P42" s="103" t="s">
        <v>47</v>
      </c>
      <c r="Q42" s="87" t="s">
        <v>47</v>
      </c>
      <c r="R42" s="87" t="s">
        <v>47</v>
      </c>
      <c r="S42" s="87" t="s">
        <v>47</v>
      </c>
      <c r="T42" s="87"/>
      <c r="U42" s="85"/>
      <c r="V42" s="87" t="s">
        <v>47</v>
      </c>
      <c r="W42" s="87" t="s">
        <v>47</v>
      </c>
      <c r="X42" s="87" t="s">
        <v>47</v>
      </c>
      <c r="Y42" s="87" t="s">
        <v>47</v>
      </c>
      <c r="Z42" s="87" t="s">
        <v>47</v>
      </c>
      <c r="AA42" s="85"/>
      <c r="AB42" s="85"/>
      <c r="AC42" s="87" t="s">
        <v>47</v>
      </c>
      <c r="AD42" s="87"/>
      <c r="AE42" s="87"/>
      <c r="AF42" s="87"/>
      <c r="AG42" s="87"/>
      <c r="AH42" s="87"/>
      <c r="AI42" s="85"/>
      <c r="AJ42" s="88">
        <f t="shared" si="3"/>
        <v>17</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1"/>
      <c r="C43" s="165"/>
      <c r="D43" s="174"/>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51"/>
      <c r="C44" s="165"/>
      <c r="D44" s="174"/>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5"/>
      <c r="C45" s="156"/>
      <c r="D45" s="157"/>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117" t="s">
        <v>105</v>
      </c>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4"/>
      <c r="AJ47" s="88">
        <f t="shared" ref="AJ47:AL47" si="6">SUM(AJ8:AJ46)</f>
        <v>111</v>
      </c>
      <c r="AK47" s="88">
        <f t="shared" si="6"/>
        <v>19</v>
      </c>
      <c r="AL47" s="88">
        <f t="shared" si="6"/>
        <v>14</v>
      </c>
      <c r="AM47" s="88" t="s">
        <v>106</v>
      </c>
      <c r="AN47" s="88" t="s">
        <v>107</v>
      </c>
      <c r="AO47" s="88" t="s">
        <v>108</v>
      </c>
      <c r="AP47" s="64"/>
      <c r="AQ47" s="64"/>
      <c r="AR47" s="76"/>
      <c r="AS47" s="76"/>
      <c r="AT47" s="76"/>
      <c r="AU47" s="76"/>
      <c r="AV47" s="76"/>
      <c r="AW47" s="76"/>
      <c r="AX47" s="76"/>
      <c r="AY47" s="76"/>
      <c r="AZ47" s="76"/>
      <c r="BA47" s="76"/>
      <c r="BB47" s="76"/>
      <c r="BC47" s="76"/>
      <c r="BD47" s="76"/>
      <c r="BE47" s="76"/>
      <c r="BF47" s="76"/>
    </row>
    <row r="48" ht="21.0" customHeight="1">
      <c r="A48" s="118" t="s">
        <v>109</v>
      </c>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4"/>
      <c r="AM48" s="88"/>
      <c r="AN48" s="88"/>
      <c r="AO48" s="88"/>
      <c r="AP48" s="64"/>
      <c r="AQ48" s="64"/>
      <c r="AR48" s="76"/>
      <c r="AS48" s="76"/>
      <c r="AT48" s="76"/>
      <c r="AU48" s="76"/>
      <c r="AV48" s="76"/>
      <c r="AW48" s="76"/>
      <c r="AX48" s="76"/>
      <c r="AY48" s="76"/>
      <c r="AZ48" s="76"/>
      <c r="BA48" s="76"/>
      <c r="BB48" s="76"/>
      <c r="BC48" s="76"/>
      <c r="BD48" s="76"/>
      <c r="BE48" s="76"/>
      <c r="BF48" s="76"/>
    </row>
    <row r="49" ht="18.0" customHeight="1">
      <c r="A49" s="119"/>
      <c r="B49" s="119"/>
      <c r="C49" s="120"/>
      <c r="E49" s="65"/>
      <c r="F49" s="65"/>
      <c r="G49" s="65"/>
      <c r="H49" s="121"/>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D50" s="65"/>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120"/>
      <c r="D51" s="65"/>
      <c r="E51" s="65"/>
      <c r="F51" s="65"/>
      <c r="G51" s="65"/>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120"/>
      <c r="E52" s="65"/>
      <c r="F52" s="65"/>
      <c r="G52" s="65"/>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120"/>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120"/>
      <c r="F54" s="65"/>
      <c r="G54" s="65"/>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20"/>
      <c r="E55" s="65"/>
      <c r="F55" s="65"/>
      <c r="G55" s="65"/>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47:AI47"/>
    <mergeCell ref="A48:AL48"/>
    <mergeCell ref="C49:D49"/>
    <mergeCell ref="C52:D52"/>
    <mergeCell ref="C53:G53"/>
    <mergeCell ref="C54:E54"/>
    <mergeCell ref="C55:D55"/>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46 H6 I6:I44 J6:J46 K6:L44 M6:N46 O6:P6 Q6:AI46">
    <cfRule type="expression" dxfId="0" priority="3">
      <formula>IF(E$6="CN",1,0)</formula>
    </cfRule>
  </conditionalFormatting>
  <conditionalFormatting sqref="E6:G46 H6 I6:N46 O6:P6 Q6:AI46">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2022-09-23T03:26:36Z</dcterms:created>
  <dc:creator>PTT 27081995</dc:creator>
</cp:coreProperties>
</file>