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<sst xmlns="http://schemas.openxmlformats.org/spreadsheetml/2006/main" count="2779" uniqueCount="721">
  <si>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</si>
  <si>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</si>
  <si>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</si>
  <si>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</si>
  <si>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</si>
  <si>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</si>
  <si>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</si>
  <si>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</si>
  <si>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</si>
  <si>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</si>
  <si>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</si>
  <si>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</si>
  <si>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</si>
  <si>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</si>
  <si>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</si>
  <si>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</si>
  <si>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</si>
  <si>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</si>
  <si>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</si>
  <si>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</si>
  <si>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</si>
  <si>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</si>
  <si>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</si>
  <si>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</si>
  <si>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</si>
  <si>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</si>
  <si>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</si>
  <si>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</si>
  <si>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</si>
  <si>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</si>
  <si>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</si>
  <si>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</si>
  <si>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</si>
  <si>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</si>
  <si>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</si>
  <si>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</si>
  <si>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</si>
  <si>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</si>
  <si>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</si>
  <si>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</si>
  <si>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</si>
  <si>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</si>
  <si>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</si>
  <si>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</si>
  <si>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</si>
  <si>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</si>
  <si>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</si>
  <si>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</si>
  <si>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</si>
  <si>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</si>
  <si>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</si>
  <si>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</si>
  <si>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</si>
  <si>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</si>
  <si>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</si>
  <si>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</si>
  <si>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</si>
  <si>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</si>
  <si>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</si>
  <si>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</si>
  <si>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</si>
  <si>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</si>
  <si>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</si>
  <si>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</si>
  <si>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</si>
  <si>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</si>
  <si>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</si>
  <si>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</si>
  <si>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</si>
  <si>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</si>
  <si>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</si>
  <si>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</si>
  <si>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</si>
  <si>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</si>
  <si>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</si>
  <si>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</si>
  <si>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</si>
  <si>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</si>
  <si>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</si>
  <si>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</si>
  <si>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</si>
  <si>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</si>
  <si>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</si>
  <si>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</si>
  <si>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</si>
  <si>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</si>
  <si>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</si>
  <si>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</si>
  <si>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</si>
  <si>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</si>
  <si>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</si>
  <si>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</si>
  <si>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</si>
  <si>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</si>
  <si>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</si>
  <si>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</si>
  <si>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</si>
  <si>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</si>
  <si>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</si>
  <si>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</si>
  <si>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</si>
  <si>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</si>
  <si>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</si>
  <si>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</si>
  <si>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</si>
  <si>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</si>
  <si>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</si>
  <si>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</si>
  <si>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</si>
  <si>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</si>
  <si>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</si>
  <si>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</si>
  <si>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</si>
  <si>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</si>
  <si>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</si>
  <si>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</si>
  <si>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</si>
  <si>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</si>
  <si>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</si>
  <si>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</si>
  <si>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</si>
  <si>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</si>
  <si>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</si>
  <si>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</si>
  <si>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</si>
  <si>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</si>
  <si>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</si>
  <si>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</si>
  <si>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</si>
  <si>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</si>
  <si>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</si>
  <si>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</si>
  <si>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</si>
  <si>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</si>
  <si>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</si>
  <si>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</si>
  <si>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</si>
  <si>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</si>
  <si>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</si>
  <si>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</si>
  <si>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</si>
  <si>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</si>
  <si>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</si>
  <si>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</si>
  <si>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</si>
  <si>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</si>
  <si>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</si>
  <si>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</si>
  <si>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</si>
  <si>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</si>
  <si>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</si>
  <si>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</si>
  <si>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</si>
  <si>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</si>
  <si>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</si>
  <si>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</si>
  <si>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</si>
  <si>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</si>
  <si>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</si>
  <si>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</si>
  <si>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</si>
  <si>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</si>
  <si>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</si>
  <si>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</si>
  <si>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</si>
  <si>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</si>
  <si>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</si>
  <si>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</si>
  <si>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</si>
  <si>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</si>
  <si>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</si>
  <si>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</si>
  <si>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</si>
  <si>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</si>
  <si>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</si>
  <si>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</si>
  <si>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</si>
  <si>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</si>
  <si>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</si>
  <si>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</si>
  <si>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</si>
  <si>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</si>
  <si>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</si>
  <si>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</si>
  <si>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</si>
  <si>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</si>
  <si>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</si>
  <si>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</si>
  <si>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</si>
  <si>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</si>
  <si>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</si>
  <si>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</si>
  <si>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</si>
  <si>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</si>
  <si>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</si>
  <si>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</si>
  <si>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</si>
  <si>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</si>
  <si>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</si>
  <si>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</si>
  <si>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</si>
  <si>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</si>
  <si>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</si>
  <si>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</si>
  <si>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</si>
  <si>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</si>
  <si>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</si>
  <si>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</si>
  <si>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</si>
  <si>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</si>
  <si>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</si>
  <si>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</si>
  <si>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</si>
  <si>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</si>
  <si>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</si>
  <si>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</si>
  <si>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</si>
  <si>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</si>
  <si>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</si>
  <si>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</si>
  <si>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</si>
  <si>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</si>
  <si>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</si>
  <si>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</si>
  <si>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</si>
  <si>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</si>
  <si>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</si>
  <si>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</si>
  <si>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</si>
  <si>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</si>
  <si>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</si>
  <si>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</si>
  <si>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</si>
  <si>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</si>
  <si>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</si>
  <si>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</si>
  <si>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</si>
  <si>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</si>
  <si>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</si>
  <si>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</si>
  <si>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</si>
  <si>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</si>
  <si>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</si>
  <si>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</si>
  <si>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</si>
  <si>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</si>
  <si>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</si>
  <si>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</si>
  <si>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</si>
  <si>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</si>
  <si>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</si>
  <si>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</si>
  <si>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</si>
  <si>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</si>
  <si>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</si>
  <si>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</si>
  <si>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</si>
  <si>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</si>
  <si>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</si>
  <si>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</si>
  <si>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</si>
  <si>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</si>
  <si>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</si>
  <si>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</si>
  <si>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</si>
  <si>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</si>
  <si>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</si>
  <si>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</si>
  <si>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</si>
  <si>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</si>
  <si>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</si>
  <si>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</si>
  <si>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</si>
  <si>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</si>
  <si>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</si>
  <si>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</si>
  <si>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</si>
  <si>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</si>
  <si>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</si>
  <si>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</si>
  <si>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</si>
  <si>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</si>
  <si>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</si>
  <si>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</si>
  <si>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</si>
  <si>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</si>
  <si>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</si>
  <si>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</si>
  <si>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</si>
  <si>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</si>
  <si>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</si>
  <si>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</si>
  <si>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</si>
  <si>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</si>
  <si>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</si>
  <si>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</si>
  <si>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</si>
  <si>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</si>
  <si>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</si>
  <si>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</si>
  <si>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</si>
  <si>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</si>
  <si>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</si>
  <si>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</si>
  <si>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</si>
  <si>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</si>
  <si>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</si>
  <si>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</si>
  <si>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</si>
  <si>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</si>
  <si>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</si>
  <si>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</si>
  <si>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</si>
  <si>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</si>
  <si>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</si>
  <si>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</si>
  <si>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</si>
  <si>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</si>
  <si>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</si>
  <si>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</si>
  <si>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</si>
  <si>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</si>
  <si>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</si>
  <si>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</si>
  <si>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</si>
  <si>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</si>
  <si>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</si>
  <si>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</si>
  <si>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</si>
  <si>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</si>
  <si>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</si>
  <si>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</si>
  <si>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</si>
  <si>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</si>
  <si>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</si>
  <si>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</si>
  <si>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</si>
  <si>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</si>
  <si>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</si>
  <si>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</si>
  <si>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</si>
  <si>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</si>
  <si>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</si>
  <si>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</si>
  <si>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</si>
  <si>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</si>
  <si>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</si>
  <si>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</si>
  <si>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</si>
  <si>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</si>
  <si>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</si>
  <si>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</si>
  <si>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</si>
  <si>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</si>
  <si>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</si>
  <si>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</si>
  <si>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</si>
  <si>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</si>
  <si>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</si>
  <si>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</si>
  <si>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</si>
  <si>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</si>
  <si>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</si>
  <si>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</si>
  <si>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</si>
  <si>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</si>
  <si>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</si>
  <si>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p</t>
  </si>
  <si>
    <t>Bùi Nguyễn Đức</t>
  </si>
  <si>
    <t xml:space="preserve">Đỗ Khánh
</t>
  </si>
  <si>
    <t>t</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</si>
  <si>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</si>
  <si>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</si>
  <si>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</si>
  <si>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</si>
  <si>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</si>
  <si>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</si>
  <si>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</si>
  <si>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</si>
  <si>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</si>
  <si>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</si>
  <si>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</si>
  <si>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</si>
  <si>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</si>
  <si>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</si>
  <si>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</si>
  <si>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</si>
  <si>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</si>
  <si>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</si>
  <si>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</si>
  <si>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</si>
  <si>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</si>
  <si>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</si>
  <si>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</si>
  <si>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</si>
  <si>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</si>
  <si>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</si>
  <si>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</si>
  <si>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</si>
  <si>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</si>
  <si>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</si>
  <si>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</si>
  <si>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</si>
  <si>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</si>
  <si>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</si>
  <si>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</si>
  <si>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</si>
  <si>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</si>
  <si>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</si>
  <si>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</si>
  <si>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</si>
  <si>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</si>
  <si>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</si>
  <si>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</si>
  <si>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</si>
  <si>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</si>
  <si>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</si>
  <si>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</si>
  <si>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</si>
  <si>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</si>
  <si>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</si>
  <si>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</si>
  <si>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</si>
  <si>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</si>
  <si>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</si>
  <si>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</si>
  <si>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</si>
  <si>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</si>
  <si>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</si>
  <si>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</si>
  <si>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</si>
  <si>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</si>
  <si>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</si>
  <si>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</si>
  <si>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</si>
  <si>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</si>
  <si>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</si>
  <si>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</si>
  <si>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</si>
  <si>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</si>
  <si>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</si>
  <si>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</si>
  <si>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</si>
  <si>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</si>
  <si>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</si>
  <si>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</si>
  <si>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</si>
  <si>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</si>
  <si>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</si>
  <si>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</si>
  <si>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</si>
  <si>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</si>
  <si>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</si>
  <si>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</si>
  <si>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</si>
  <si>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</si>
  <si>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</si>
  <si>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k</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</si>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</sst>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29" fillId="3" fontId="36" numFmtId="0" xfId="0" applyAlignment="1" applyBorder="1" applyFont="1">
      <alignment horizontal="center"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7" t="s">
        <v>47</v>
      </c>
      <c r="J7" s="87" t="s">
        <v>47</v>
      </c>
      <c r="K7" s="85"/>
      <c r="L7" s="87" t="s">
        <v>47</v>
      </c>
      <c r="M7" s="85"/>
      <c r="N7" s="87"/>
      <c r="O7" s="85"/>
      <c r="P7" s="103" t="s">
        <v>48</v>
      </c>
      <c r="Q7" s="87" t="s">
        <v>48</v>
      </c>
      <c r="R7" s="85"/>
      <c r="S7" s="87" t="s">
        <v>367</v>
      </c>
      <c r="T7" s="87"/>
      <c r="U7" s="85"/>
      <c r="V7" s="87"/>
      <c r="W7" s="87"/>
      <c r="X7" s="87" t="s">
        <v>48</v>
      </c>
      <c r="Y7" s="87" t="s">
        <v>48</v>
      </c>
      <c r="Z7" s="87" t="s">
        <v>48</v>
      </c>
      <c r="AA7" s="85"/>
      <c r="AB7" s="85"/>
      <c r="AC7" s="85"/>
      <c r="AD7" s="87"/>
      <c r="AE7" s="87"/>
      <c r="AF7" s="87"/>
      <c r="AG7" s="85"/>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6</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368</v>
      </c>
      <c r="D8" s="139" t="s">
        <v>51</v>
      </c>
      <c r="E8" s="85"/>
      <c r="F8" s="85"/>
      <c r="G8" s="85"/>
      <c r="H8" s="85"/>
      <c r="I8" s="87" t="s">
        <v>48</v>
      </c>
      <c r="J8" s="85"/>
      <c r="K8" s="87"/>
      <c r="L8" s="85"/>
      <c r="M8" s="85"/>
      <c r="N8" s="87"/>
      <c r="O8" s="85"/>
      <c r="P8" s="86"/>
      <c r="Q8" s="85"/>
      <c r="R8" s="87" t="s">
        <v>48</v>
      </c>
      <c r="S8" s="87"/>
      <c r="T8" s="85"/>
      <c r="U8" s="85"/>
      <c r="V8" s="87" t="s">
        <v>48</v>
      </c>
      <c r="W8" s="85"/>
      <c r="X8" s="85"/>
      <c r="Y8" s="85"/>
      <c r="Z8" s="87" t="s">
        <v>48</v>
      </c>
      <c r="AA8" s="85"/>
      <c r="AB8" s="85"/>
      <c r="AC8" s="85"/>
      <c r="AD8" s="85"/>
      <c r="AE8" s="85"/>
      <c r="AF8" s="85"/>
      <c r="AG8" s="87"/>
      <c r="AH8" s="85"/>
      <c r="AI8" s="85"/>
      <c r="AJ8" s="88">
        <f t="shared" si="3"/>
        <v>0</v>
      </c>
      <c r="AK8" s="9">
        <f t="shared" si="4"/>
        <v>4</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t="s">
        <v>49</v>
      </c>
      <c r="K9" s="85"/>
      <c r="L9" s="85"/>
      <c r="M9" s="85"/>
      <c r="N9" s="85"/>
      <c r="O9" s="85"/>
      <c r="P9" s="103"/>
      <c r="Q9" s="85"/>
      <c r="R9" s="85"/>
      <c r="S9" s="85"/>
      <c r="T9" s="85"/>
      <c r="U9" s="85"/>
      <c r="V9" s="87"/>
      <c r="W9" s="85"/>
      <c r="X9" s="85"/>
      <c r="Y9" s="85"/>
      <c r="Z9" s="87" t="s">
        <v>48</v>
      </c>
      <c r="AA9" s="85"/>
      <c r="AB9" s="87"/>
      <c r="AC9" s="85"/>
      <c r="AD9" s="85"/>
      <c r="AE9" s="85"/>
      <c r="AF9" s="87"/>
      <c r="AG9" s="85"/>
      <c r="AH9" s="85"/>
      <c r="AI9" s="85"/>
      <c r="AJ9" s="88">
        <f t="shared" si="3"/>
        <v>0</v>
      </c>
      <c r="AK9" s="9">
        <f t="shared" si="4"/>
        <v>1</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369</v>
      </c>
      <c r="D10" s="139" t="s">
        <v>163</v>
      </c>
      <c r="E10" s="87"/>
      <c r="F10" s="85"/>
      <c r="G10" s="85"/>
      <c r="H10" s="87" t="s">
        <v>47</v>
      </c>
      <c r="I10" s="85"/>
      <c r="J10" s="87" t="s">
        <v>47</v>
      </c>
      <c r="K10" s="87" t="s">
        <v>47</v>
      </c>
      <c r="L10" s="85"/>
      <c r="M10" s="85"/>
      <c r="N10" s="85"/>
      <c r="O10" s="85"/>
      <c r="P10" s="86"/>
      <c r="Q10" s="85"/>
      <c r="R10" s="87" t="s">
        <v>48</v>
      </c>
      <c r="S10" s="87" t="s">
        <v>370</v>
      </c>
      <c r="T10" s="87"/>
      <c r="U10" s="87"/>
      <c r="V10" s="87"/>
      <c r="W10" s="85"/>
      <c r="X10" s="85"/>
      <c r="Y10" s="85"/>
      <c r="Z10" s="85"/>
      <c r="AA10" s="85"/>
      <c r="AB10" s="87"/>
      <c r="AC10" s="85"/>
      <c r="AD10" s="87"/>
      <c r="AE10" s="85"/>
      <c r="AF10" s="87"/>
      <c r="AG10" s="85"/>
      <c r="AH10" s="85"/>
      <c r="AI10" s="85"/>
      <c r="AJ10" s="88">
        <f t="shared" si="3"/>
        <v>3</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7" t="s">
        <v>49</v>
      </c>
      <c r="K11" s="85"/>
      <c r="L11" s="85"/>
      <c r="M11" s="85"/>
      <c r="N11" s="85"/>
      <c r="O11" s="85"/>
      <c r="P11" s="103"/>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371</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372</v>
      </c>
      <c r="D13" s="139" t="s">
        <v>332</v>
      </c>
      <c r="E13" s="87" t="s">
        <v>49</v>
      </c>
      <c r="F13" s="85"/>
      <c r="G13" s="85"/>
      <c r="H13" s="87"/>
      <c r="I13" s="85"/>
      <c r="J13" s="87" t="s">
        <v>47</v>
      </c>
      <c r="K13" s="85"/>
      <c r="L13" s="87" t="s">
        <v>47</v>
      </c>
      <c r="M13" s="85"/>
      <c r="N13" s="87"/>
      <c r="O13" s="85"/>
      <c r="P13" s="86"/>
      <c r="Q13" s="87" t="s">
        <v>49</v>
      </c>
      <c r="R13" s="87" t="s">
        <v>48</v>
      </c>
      <c r="S13" s="87" t="s">
        <v>367</v>
      </c>
      <c r="T13" s="85"/>
      <c r="U13" s="85"/>
      <c r="V13" s="87"/>
      <c r="W13" s="87" t="s">
        <v>49</v>
      </c>
      <c r="X13" s="87" t="s">
        <v>48</v>
      </c>
      <c r="Y13" s="87" t="s">
        <v>49</v>
      </c>
      <c r="Z13" s="87" t="s">
        <v>48</v>
      </c>
      <c r="AA13" s="85"/>
      <c r="AB13" s="85"/>
      <c r="AC13" s="85"/>
      <c r="AD13" s="85"/>
      <c r="AE13" s="87"/>
      <c r="AF13" s="85"/>
      <c r="AG13" s="87"/>
      <c r="AH13" s="85"/>
      <c r="AI13" s="85"/>
      <c r="AJ13" s="88">
        <f t="shared" si="3"/>
        <v>2</v>
      </c>
      <c r="AK13" s="9">
        <f t="shared" si="4"/>
        <v>4</v>
      </c>
      <c r="AL13" s="9">
        <f t="shared" si="5"/>
        <v>4</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373</v>
      </c>
      <c r="D14" s="84" t="s">
        <v>201</v>
      </c>
      <c r="E14" s="85"/>
      <c r="F14" s="85"/>
      <c r="G14" s="85"/>
      <c r="H14" s="85"/>
      <c r="I14" s="87"/>
      <c r="J14" s="85"/>
      <c r="K14" s="85"/>
      <c r="L14" s="85"/>
      <c r="M14" s="85"/>
      <c r="N14" s="85"/>
      <c r="O14" s="85"/>
      <c r="P14" s="103"/>
      <c r="Q14" s="85"/>
      <c r="R14" s="87" t="s">
        <v>48</v>
      </c>
      <c r="S14" s="85"/>
      <c r="T14" s="85"/>
      <c r="U14" s="85"/>
      <c r="V14" s="85"/>
      <c r="W14" s="85"/>
      <c r="X14" s="85"/>
      <c r="Y14" s="87" t="s">
        <v>48</v>
      </c>
      <c r="Z14" s="85"/>
      <c r="AA14" s="85"/>
      <c r="AB14" s="85"/>
      <c r="AC14" s="85"/>
      <c r="AD14" s="85"/>
      <c r="AE14" s="85"/>
      <c r="AF14" s="85"/>
      <c r="AG14" s="85"/>
      <c r="AH14" s="85"/>
      <c r="AI14" s="85"/>
      <c r="AJ14" s="88">
        <f t="shared" si="3"/>
        <v>0</v>
      </c>
      <c r="AK14" s="9">
        <f t="shared" si="4"/>
        <v>2</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374</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375</v>
      </c>
      <c r="D16" s="139" t="s">
        <v>201</v>
      </c>
      <c r="E16" s="87"/>
      <c r="F16" s="85"/>
      <c r="G16" s="85"/>
      <c r="H16" s="85"/>
      <c r="I16" s="85"/>
      <c r="J16" s="85"/>
      <c r="K16" s="85"/>
      <c r="L16" s="85"/>
      <c r="M16" s="85"/>
      <c r="N16" s="85"/>
      <c r="O16" s="85"/>
      <c r="P16" s="103"/>
      <c r="Q16" s="87"/>
      <c r="R16" s="85"/>
      <c r="S16" s="87"/>
      <c r="T16" s="85"/>
      <c r="U16" s="87"/>
      <c r="V16" s="87" t="s">
        <v>48</v>
      </c>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376</v>
      </c>
      <c r="D17" s="84" t="s">
        <v>302</v>
      </c>
      <c r="E17" s="85"/>
      <c r="F17" s="85"/>
      <c r="G17" s="85"/>
      <c r="H17" s="85"/>
      <c r="I17" s="85"/>
      <c r="J17" s="87" t="s">
        <v>47</v>
      </c>
      <c r="K17" s="85"/>
      <c r="L17" s="85"/>
      <c r="M17" s="85"/>
      <c r="N17" s="85"/>
      <c r="O17" s="85"/>
      <c r="P17" s="103"/>
      <c r="Q17" s="85"/>
      <c r="R17" s="85"/>
      <c r="S17" s="85"/>
      <c r="T17" s="85"/>
      <c r="U17" s="85"/>
      <c r="V17" s="85"/>
      <c r="W17" s="85"/>
      <c r="X17" s="85"/>
      <c r="Y17" s="85"/>
      <c r="Z17" s="87" t="s">
        <v>48</v>
      </c>
      <c r="AA17" s="85"/>
      <c r="AB17" s="87"/>
      <c r="AC17" s="85"/>
      <c r="AD17" s="85"/>
      <c r="AE17" s="85"/>
      <c r="AF17" s="85"/>
      <c r="AG17" s="85"/>
      <c r="AH17" s="85"/>
      <c r="AI17" s="85"/>
      <c r="AJ17" s="88">
        <f t="shared" si="3"/>
        <v>1</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377</v>
      </c>
      <c r="D18" s="139" t="s">
        <v>172</v>
      </c>
      <c r="E18" s="85"/>
      <c r="F18" s="85"/>
      <c r="G18" s="85"/>
      <c r="H18" s="87"/>
      <c r="I18" s="87" t="s">
        <v>47</v>
      </c>
      <c r="J18" s="87" t="s">
        <v>49</v>
      </c>
      <c r="K18" s="85"/>
      <c r="L18" s="87"/>
      <c r="M18" s="87"/>
      <c r="N18" s="87"/>
      <c r="O18" s="87" t="s">
        <v>49</v>
      </c>
      <c r="P18" s="103" t="s">
        <v>48</v>
      </c>
      <c r="Q18" s="87" t="s">
        <v>49</v>
      </c>
      <c r="R18" s="87" t="s">
        <v>49</v>
      </c>
      <c r="S18" s="85"/>
      <c r="T18" s="85"/>
      <c r="U18" s="87"/>
      <c r="V18" s="85"/>
      <c r="W18" s="87" t="s">
        <v>49</v>
      </c>
      <c r="X18" s="87" t="s">
        <v>49</v>
      </c>
      <c r="Y18" s="87" t="s">
        <v>49</v>
      </c>
      <c r="Z18" s="85"/>
      <c r="AA18" s="85"/>
      <c r="AB18" s="85"/>
      <c r="AC18" s="85"/>
      <c r="AD18" s="85"/>
      <c r="AE18" s="85"/>
      <c r="AF18" s="87"/>
      <c r="AG18" s="87"/>
      <c r="AH18" s="85"/>
      <c r="AI18" s="85"/>
      <c r="AJ18" s="88">
        <f t="shared" si="3"/>
        <v>1</v>
      </c>
      <c r="AK18" s="9">
        <f t="shared" si="4"/>
        <v>1</v>
      </c>
      <c r="AL18" s="9">
        <f t="shared" si="5"/>
        <v>7</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378</v>
      </c>
      <c r="D19" s="139" t="s">
        <v>239</v>
      </c>
      <c r="E19" s="87" t="s">
        <v>48</v>
      </c>
      <c r="F19" s="85"/>
      <c r="G19" s="87"/>
      <c r="H19" s="87" t="s">
        <v>48</v>
      </c>
      <c r="I19" s="87" t="s">
        <v>48</v>
      </c>
      <c r="J19" s="87" t="s">
        <v>48</v>
      </c>
      <c r="K19" s="87" t="s">
        <v>48</v>
      </c>
      <c r="L19" s="87" t="s">
        <v>48</v>
      </c>
      <c r="M19" s="85"/>
      <c r="N19" s="87"/>
      <c r="O19" s="87" t="s">
        <v>48</v>
      </c>
      <c r="P19" s="103" t="s">
        <v>48</v>
      </c>
      <c r="Q19" s="87" t="s">
        <v>48</v>
      </c>
      <c r="R19" s="87" t="s">
        <v>48</v>
      </c>
      <c r="S19" s="85"/>
      <c r="T19" s="85"/>
      <c r="U19" s="85"/>
      <c r="V19" s="87" t="s">
        <v>48</v>
      </c>
      <c r="W19" s="87" t="s">
        <v>48</v>
      </c>
      <c r="X19" s="87" t="s">
        <v>48</v>
      </c>
      <c r="Y19" s="85"/>
      <c r="Z19" s="85"/>
      <c r="AA19" s="85"/>
      <c r="AB19" s="85"/>
      <c r="AC19" s="85"/>
      <c r="AD19" s="87"/>
      <c r="AE19" s="85"/>
      <c r="AF19" s="87"/>
      <c r="AG19" s="87"/>
      <c r="AH19" s="85"/>
      <c r="AI19" s="85"/>
      <c r="AJ19" s="88">
        <f t="shared" si="3"/>
        <v>0</v>
      </c>
      <c r="AK19" s="9">
        <f t="shared" si="4"/>
        <v>12</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379</v>
      </c>
      <c r="D21" s="139" t="s">
        <v>205</v>
      </c>
      <c r="E21" s="85"/>
      <c r="F21" s="85"/>
      <c r="G21" s="85"/>
      <c r="H21" s="85"/>
      <c r="I21" s="85"/>
      <c r="J21" s="85"/>
      <c r="K21" s="85"/>
      <c r="L21" s="85"/>
      <c r="M21" s="85"/>
      <c r="N21" s="85"/>
      <c r="O21" s="85"/>
      <c r="P21" s="103"/>
      <c r="Q21" s="85"/>
      <c r="R21" s="85"/>
      <c r="S21" s="85"/>
      <c r="T21" s="85"/>
      <c r="U21" s="85"/>
      <c r="V21" s="85"/>
      <c r="W21" s="85"/>
      <c r="X21" s="87"/>
      <c r="Y21" s="85"/>
      <c r="Z21" s="87" t="s">
        <v>48</v>
      </c>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380</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381</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7" t="s">
        <v>49</v>
      </c>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382</v>
      </c>
      <c r="D25" s="139" t="s">
        <v>273</v>
      </c>
      <c r="E25" s="87"/>
      <c r="F25" s="85"/>
      <c r="G25" s="85"/>
      <c r="H25" s="85"/>
      <c r="I25" s="87"/>
      <c r="J25" s="85"/>
      <c r="K25" s="85"/>
      <c r="L25" s="85"/>
      <c r="M25" s="85"/>
      <c r="N25" s="85"/>
      <c r="O25" s="85"/>
      <c r="P25" s="86"/>
      <c r="Q25" s="85"/>
      <c r="R25" s="85"/>
      <c r="S25" s="105"/>
      <c r="T25" s="85"/>
      <c r="U25" s="87"/>
      <c r="V25" s="85"/>
      <c r="W25" s="85"/>
      <c r="X25" s="85"/>
      <c r="Y25" s="87"/>
      <c r="Z25" s="87" t="s">
        <v>48</v>
      </c>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383</v>
      </c>
      <c r="D26" s="139" t="s">
        <v>384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2.355202230016E12</v>
      </c>
      <c r="C27" s="175" t="s">
        <v>314</v>
      </c>
      <c r="D27" s="176" t="s">
        <v>276</v>
      </c>
      <c r="E27" s="85"/>
      <c r="F27" s="87"/>
      <c r="G27" s="85"/>
      <c r="H27" s="87" t="s">
        <v>48</v>
      </c>
      <c r="I27" s="87" t="s">
        <v>48</v>
      </c>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2.355202230001E12</v>
      </c>
      <c r="C28" s="175" t="s">
        <v>385</v>
      </c>
      <c r="D28" s="176" t="s">
        <v>364</v>
      </c>
      <c r="E28" s="85"/>
      <c r="F28" s="87"/>
      <c r="G28" s="85"/>
      <c r="H28" s="87" t="s">
        <v>48</v>
      </c>
      <c r="I28" s="85"/>
      <c r="J28" s="85"/>
      <c r="K28" s="87" t="s">
        <v>49</v>
      </c>
      <c r="L28" s="87" t="s">
        <v>49</v>
      </c>
      <c r="M28" s="85"/>
      <c r="N28" s="85"/>
      <c r="O28" s="85"/>
      <c r="P28" s="103"/>
      <c r="Q28" s="87" t="s">
        <v>49</v>
      </c>
      <c r="R28" s="85"/>
      <c r="S28" s="110" t="s">
        <v>49</v>
      </c>
      <c r="T28" s="110"/>
      <c r="U28" s="109"/>
      <c r="V28" s="110" t="s">
        <v>49</v>
      </c>
      <c r="W28" s="110" t="s">
        <v>49</v>
      </c>
      <c r="X28" s="109"/>
      <c r="Y28" s="110" t="s">
        <v>48</v>
      </c>
      <c r="Z28" s="110" t="s">
        <v>48</v>
      </c>
      <c r="AA28" s="109"/>
      <c r="AB28" s="109"/>
      <c r="AC28" s="109"/>
      <c r="AD28" s="110"/>
      <c r="AE28" s="109"/>
      <c r="AF28" s="109"/>
      <c r="AG28" s="109"/>
      <c r="AH28" s="109"/>
      <c r="AI28" s="109"/>
      <c r="AJ28" s="88">
        <f t="shared" si="3"/>
        <v>0</v>
      </c>
      <c r="AK28" s="9">
        <f t="shared" si="4"/>
        <v>3</v>
      </c>
      <c r="AL28" s="9">
        <f t="shared" si="5"/>
        <v>6</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2.355202230053E12</v>
      </c>
      <c r="C29" s="175" t="s">
        <v>386</v>
      </c>
      <c r="D29" s="176"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2.355202230007E12</v>
      </c>
      <c r="C30" s="175" t="s">
        <v>387</v>
      </c>
      <c r="D30" s="176" t="s">
        <v>388</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2.35520223001E12</v>
      </c>
      <c r="C31" s="178" t="s">
        <v>357</v>
      </c>
      <c r="D31" s="179" t="s">
        <v>389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2.355202230002E12</v>
      </c>
      <c r="C32" s="178" t="s">
        <v>390</v>
      </c>
      <c r="D32" s="179" t="s">
        <v>391</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2.355202230006E12</v>
      </c>
      <c r="C33" s="178" t="s">
        <v>392</v>
      </c>
      <c r="D33" s="179" t="s">
        <v>230</v>
      </c>
      <c r="E33" s="85"/>
      <c r="F33" s="85"/>
      <c r="G33" s="85"/>
      <c r="H33" s="85"/>
      <c r="I33" s="85"/>
      <c r="J33" s="85"/>
      <c r="K33" s="85"/>
      <c r="L33" s="85"/>
      <c r="M33" s="85"/>
      <c r="N33" s="85"/>
      <c r="O33" s="85"/>
      <c r="P33" s="103"/>
      <c r="Q33" s="87"/>
      <c r="R33" s="85"/>
      <c r="S33" s="85"/>
      <c r="T33" s="85"/>
      <c r="U33" s="85"/>
      <c r="V33" s="85"/>
      <c r="W33" s="87" t="s">
        <v>48</v>
      </c>
      <c r="X33" s="87" t="s">
        <v>48</v>
      </c>
      <c r="Y33" s="87" t="s">
        <v>48</v>
      </c>
      <c r="Z33" s="87" t="s">
        <v>48</v>
      </c>
      <c r="AA33" s="85"/>
      <c r="AB33" s="85"/>
      <c r="AC33" s="85"/>
      <c r="AD33" s="85"/>
      <c r="AE33" s="85"/>
      <c r="AF33" s="85"/>
      <c r="AG33" s="85"/>
      <c r="AH33" s="85"/>
      <c r="AI33" s="85"/>
      <c r="AJ33" s="88">
        <f t="shared" si="3"/>
        <v>0</v>
      </c>
      <c r="AK33" s="9">
        <f t="shared" si="4"/>
        <v>4</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2.355202230012E12</v>
      </c>
      <c r="C34" s="178" t="s">
        <v>393</v>
      </c>
      <c r="D34" s="179" t="s">
        <v>394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2.355101060002E12</v>
      </c>
      <c r="C35" s="178" t="s">
        <v>395</v>
      </c>
      <c r="D35" s="179" t="s">
        <v>321</v>
      </c>
      <c r="E35" s="87" t="s">
        <v>48</v>
      </c>
      <c r="F35" s="85"/>
      <c r="G35" s="87"/>
      <c r="H35" s="85"/>
      <c r="I35" s="85"/>
      <c r="J35" s="85"/>
      <c r="K35" s="85"/>
      <c r="L35" s="85"/>
      <c r="M35" s="85"/>
      <c r="N35" s="87"/>
      <c r="O35" s="85"/>
      <c r="P35" s="86"/>
      <c r="Q35" s="87"/>
      <c r="R35" s="87"/>
      <c r="S35" s="85"/>
      <c r="T35" s="85"/>
      <c r="U35" s="87"/>
      <c r="V35" s="87"/>
      <c r="W35" s="85"/>
      <c r="X35" s="87"/>
      <c r="Y35" s="87"/>
      <c r="Z35" s="87" t="s">
        <v>48</v>
      </c>
      <c r="AA35" s="85"/>
      <c r="AB35" s="85"/>
      <c r="AC35" s="87"/>
      <c r="AD35" s="85"/>
      <c r="AE35" s="85"/>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2.355202230107E12</v>
      </c>
      <c r="C36" s="178" t="s">
        <v>396</v>
      </c>
      <c r="D36" s="179" t="s">
        <v>54</v>
      </c>
      <c r="E36" s="85"/>
      <c r="F36" s="85"/>
      <c r="G36" s="85"/>
      <c r="H36" s="85"/>
      <c r="I36" s="85"/>
      <c r="J36" s="85"/>
      <c r="K36" s="85"/>
      <c r="L36" s="85"/>
      <c r="M36" s="85"/>
      <c r="N36" s="85"/>
      <c r="O36" s="85"/>
      <c r="P36" s="86"/>
      <c r="Q36" s="85"/>
      <c r="R36" s="85"/>
      <c r="S36" s="85"/>
      <c r="T36" s="85"/>
      <c r="U36" s="85"/>
      <c r="V36" s="85"/>
      <c r="W36" s="87" t="s">
        <v>48</v>
      </c>
      <c r="X36" s="85"/>
      <c r="Y36" s="85"/>
      <c r="Z36" s="85"/>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2.355202230108E12</v>
      </c>
      <c r="C37" s="178" t="s">
        <v>397</v>
      </c>
      <c r="D37" s="179"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7</v>
      </c>
      <c r="AK60" s="88">
        <f t="shared" si="6"/>
        <v>40</v>
      </c>
      <c r="AL60" s="88">
        <f t="shared" si="6"/>
        <v>21</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378</v>
      </c>
      <c r="D7" s="124" t="s">
        <v>399</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400</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401</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402</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403</v>
      </c>
      <c r="D12" s="124" t="s">
        <v>404</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378</v>
      </c>
      <c r="D13" s="124" t="s">
        <v>388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405</v>
      </c>
      <c r="D14" s="124" t="s">
        <v>406</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407</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408</v>
      </c>
      <c r="D17" s="124" t="s">
        <v>409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410</v>
      </c>
      <c r="D18" s="124" t="s">
        <v>411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412</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413</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414</v>
      </c>
      <c r="D21" s="124" t="s">
        <v>415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416</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417</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418</v>
      </c>
      <c r="D24" s="124" t="s">
        <v>419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420</v>
      </c>
      <c r="D25" s="124" t="s">
        <v>421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422</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423</v>
      </c>
      <c r="D27" s="124" t="s">
        <v>424</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157</v>
      </c>
      <c r="D29" s="180"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426</v>
      </c>
      <c r="D30" s="180"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427</v>
      </c>
      <c r="D31" s="180" t="s">
        <v>419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428</v>
      </c>
      <c r="D32" s="180"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429</v>
      </c>
      <c r="D33" s="180"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430</v>
      </c>
      <c r="D34" s="179"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431</v>
      </c>
      <c r="D35" s="179" t="s">
        <v>425</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153</v>
      </c>
      <c r="D36" s="179" t="s">
        <v>432</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352</v>
      </c>
      <c r="D37" s="179" t="s">
        <v>433</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430</v>
      </c>
      <c r="D38" s="179" t="s">
        <v>404</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158</v>
      </c>
      <c r="D39" s="179" t="s">
        <v>425</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158</v>
      </c>
      <c r="D40" s="179" t="s">
        <v>434</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435</v>
      </c>
      <c r="D41" s="179"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378</v>
      </c>
      <c r="D42" s="179"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2.355202230118E12</v>
      </c>
      <c r="C43" s="178" t="s">
        <v>436</v>
      </c>
      <c r="D43" s="179" t="s">
        <v>437</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438</v>
      </c>
      <c r="D44" s="179"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310</v>
      </c>
      <c r="D45" s="179"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439</v>
      </c>
      <c r="D46" s="179" t="s">
        <v>440</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441</v>
      </c>
      <c r="D47" s="179"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87</v>
      </c>
      <c r="D48" s="179"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443</v>
      </c>
      <c r="D7" s="84" t="s">
        <v>112</v>
      </c>
      <c r="E7" s="85"/>
      <c r="F7" s="87"/>
      <c r="G7" s="85"/>
      <c r="H7" s="87"/>
      <c r="I7" s="85"/>
      <c r="J7" s="87" t="s">
        <v>47</v>
      </c>
      <c r="K7" s="85"/>
      <c r="L7" s="87" t="s">
        <v>47</v>
      </c>
      <c r="M7" s="87"/>
      <c r="N7" s="85"/>
      <c r="O7" s="87" t="s">
        <v>47</v>
      </c>
      <c r="P7" s="86"/>
      <c r="Q7" s="87" t="s">
        <v>47</v>
      </c>
      <c r="R7" s="85"/>
      <c r="S7" s="87" t="s">
        <v>47</v>
      </c>
      <c r="T7" s="87"/>
      <c r="U7" s="87"/>
      <c r="V7" s="87" t="s">
        <v>49</v>
      </c>
      <c r="W7" s="87"/>
      <c r="X7" s="87" t="s">
        <v>49</v>
      </c>
      <c r="Y7" s="87" t="s">
        <v>49</v>
      </c>
      <c r="Z7" s="87" t="s">
        <v>47</v>
      </c>
      <c r="AA7" s="87"/>
      <c r="AB7" s="85"/>
      <c r="AC7" s="85"/>
      <c r="AD7" s="87"/>
      <c r="AE7" s="85"/>
      <c r="AF7" s="85"/>
      <c r="AG7" s="85"/>
      <c r="AH7" s="85"/>
      <c r="AI7" s="85"/>
      <c r="AJ7" s="88">
        <f t="shared" ref="AJ7:AJ41" si="3">COUNTIF(E7:AI7,"K")+2*COUNTIF(E7:AI7,"2K")+COUNTIF(E7:AI7,"TK")+COUNTIF(E7:AI7,"KT")+COUNTIF(E7:AI7,"PK")+COUNTIF(E7:AI7,"KP")+2*COUNTIF(E7:AI7,"K2")</f>
        <v>6</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444</v>
      </c>
      <c r="D8" s="84" t="s">
        <v>112</v>
      </c>
      <c r="E8" s="85"/>
      <c r="F8" s="85"/>
      <c r="G8" s="85"/>
      <c r="H8" s="87" t="s">
        <v>47</v>
      </c>
      <c r="I8" s="87"/>
      <c r="J8" s="87" t="s">
        <v>47</v>
      </c>
      <c r="K8" s="87" t="s">
        <v>47</v>
      </c>
      <c r="L8" s="85"/>
      <c r="M8" s="85"/>
      <c r="N8" s="87"/>
      <c r="O8" s="85"/>
      <c r="P8" s="86"/>
      <c r="Q8" s="87" t="s">
        <v>47</v>
      </c>
      <c r="R8" s="87" t="s">
        <v>47</v>
      </c>
      <c r="S8" s="87" t="s">
        <v>47</v>
      </c>
      <c r="T8" s="85"/>
      <c r="U8" s="85"/>
      <c r="V8" s="85"/>
      <c r="W8" s="85"/>
      <c r="X8" s="85"/>
      <c r="Y8" s="87" t="s">
        <v>47</v>
      </c>
      <c r="Z8" s="87" t="s">
        <v>47</v>
      </c>
      <c r="AA8" s="85"/>
      <c r="AB8" s="85"/>
      <c r="AC8" s="85"/>
      <c r="AD8" s="85"/>
      <c r="AE8" s="85"/>
      <c r="AF8" s="87"/>
      <c r="AG8" s="87"/>
      <c r="AH8" s="85"/>
      <c r="AI8" s="85"/>
      <c r="AJ8" s="88">
        <f t="shared" si="3"/>
        <v>8</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445</v>
      </c>
      <c r="D9" s="84" t="s">
        <v>51</v>
      </c>
      <c r="E9" s="85"/>
      <c r="F9" s="85"/>
      <c r="G9" s="85"/>
      <c r="H9" s="85"/>
      <c r="I9" s="85"/>
      <c r="J9" s="85"/>
      <c r="K9" s="87" t="s">
        <v>49</v>
      </c>
      <c r="L9" s="85"/>
      <c r="M9" s="85"/>
      <c r="N9" s="85"/>
      <c r="O9" s="87" t="s">
        <v>49</v>
      </c>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446</v>
      </c>
      <c r="D10" s="84" t="s">
        <v>51</v>
      </c>
      <c r="E10" s="87" t="s">
        <v>47</v>
      </c>
      <c r="F10" s="87"/>
      <c r="G10" s="85"/>
      <c r="H10" s="87" t="s">
        <v>47</v>
      </c>
      <c r="I10" s="87"/>
      <c r="J10" s="87" t="s">
        <v>48</v>
      </c>
      <c r="K10" s="87" t="s">
        <v>47</v>
      </c>
      <c r="L10" s="87" t="s">
        <v>47</v>
      </c>
      <c r="M10" s="87"/>
      <c r="N10" s="85"/>
      <c r="O10" s="87" t="s">
        <v>49</v>
      </c>
      <c r="P10" s="103"/>
      <c r="Q10" s="87" t="s">
        <v>47</v>
      </c>
      <c r="R10" s="87" t="s">
        <v>47</v>
      </c>
      <c r="S10" s="87" t="s">
        <v>47</v>
      </c>
      <c r="T10" s="87"/>
      <c r="U10" s="87"/>
      <c r="V10" s="87" t="s">
        <v>47</v>
      </c>
      <c r="W10" s="87"/>
      <c r="X10" s="87" t="s">
        <v>47</v>
      </c>
      <c r="Y10" s="85"/>
      <c r="Z10" s="87" t="s">
        <v>47</v>
      </c>
      <c r="AA10" s="87"/>
      <c r="AB10" s="87"/>
      <c r="AC10" s="85"/>
      <c r="AD10" s="87"/>
      <c r="AE10" s="85"/>
      <c r="AF10" s="87"/>
      <c r="AG10" s="87"/>
      <c r="AH10" s="85"/>
      <c r="AI10" s="85"/>
      <c r="AJ10" s="88">
        <f t="shared" si="3"/>
        <v>10</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447</v>
      </c>
      <c r="D11" s="84" t="s">
        <v>117</v>
      </c>
      <c r="E11" s="85"/>
      <c r="F11" s="85"/>
      <c r="G11" s="85"/>
      <c r="H11" s="85"/>
      <c r="I11" s="85"/>
      <c r="J11" s="87" t="s">
        <v>47</v>
      </c>
      <c r="K11" s="85"/>
      <c r="L11" s="85"/>
      <c r="M11" s="85"/>
      <c r="N11" s="85"/>
      <c r="O11" s="87"/>
      <c r="P11" s="86"/>
      <c r="Q11" s="85"/>
      <c r="R11" s="87" t="s">
        <v>47</v>
      </c>
      <c r="S11" s="85"/>
      <c r="T11" s="85"/>
      <c r="U11" s="85"/>
      <c r="V11" s="85"/>
      <c r="W11" s="85"/>
      <c r="X11" s="87" t="s">
        <v>48</v>
      </c>
      <c r="Y11" s="85"/>
      <c r="Z11" s="85"/>
      <c r="AA11" s="85"/>
      <c r="AB11" s="85"/>
      <c r="AC11" s="85"/>
      <c r="AD11" s="85"/>
      <c r="AE11" s="85"/>
      <c r="AF11" s="85"/>
      <c r="AG11" s="85"/>
      <c r="AH11" s="85"/>
      <c r="AI11" s="85"/>
      <c r="AJ11" s="88">
        <f t="shared" si="3"/>
        <v>2</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448</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449</v>
      </c>
      <c r="D13" s="84" t="s">
        <v>450</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451</v>
      </c>
      <c r="D14" s="84" t="s">
        <v>452</v>
      </c>
      <c r="E14" s="85"/>
      <c r="F14" s="87"/>
      <c r="G14" s="85"/>
      <c r="H14" s="87"/>
      <c r="I14" s="87"/>
      <c r="J14" s="87" t="s">
        <v>49</v>
      </c>
      <c r="K14" s="87" t="s">
        <v>47</v>
      </c>
      <c r="L14" s="87" t="s">
        <v>49</v>
      </c>
      <c r="M14" s="87"/>
      <c r="N14" s="85"/>
      <c r="O14" s="85"/>
      <c r="P14" s="103"/>
      <c r="Q14" s="85"/>
      <c r="R14" s="85"/>
      <c r="S14" s="87" t="s">
        <v>48</v>
      </c>
      <c r="T14" s="85"/>
      <c r="U14" s="85"/>
      <c r="V14" s="85"/>
      <c r="W14" s="85"/>
      <c r="X14" s="87" t="s">
        <v>49</v>
      </c>
      <c r="Y14" s="87" t="s">
        <v>49</v>
      </c>
      <c r="Z14" s="87" t="s">
        <v>47</v>
      </c>
      <c r="AA14" s="87"/>
      <c r="AB14" s="85"/>
      <c r="AC14" s="85"/>
      <c r="AD14" s="87"/>
      <c r="AE14" s="85"/>
      <c r="AF14" s="87"/>
      <c r="AG14" s="87"/>
      <c r="AH14" s="85"/>
      <c r="AI14" s="85"/>
      <c r="AJ14" s="88">
        <f t="shared" si="3"/>
        <v>2</v>
      </c>
      <c r="AK14" s="9">
        <f t="shared" si="4"/>
        <v>1</v>
      </c>
      <c r="AL14" s="9">
        <f t="shared" si="5"/>
        <v>4</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7" t="s">
        <v>49</v>
      </c>
      <c r="Z15" s="85"/>
      <c r="AA15" s="87"/>
      <c r="AB15" s="87"/>
      <c r="AC15" s="85"/>
      <c r="AD15" s="87"/>
      <c r="AE15" s="85"/>
      <c r="AF15" s="87"/>
      <c r="AG15" s="87"/>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453</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454</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455</v>
      </c>
      <c r="D18" s="84" t="s">
        <v>71</v>
      </c>
      <c r="E18" s="85"/>
      <c r="F18" s="87"/>
      <c r="G18" s="85"/>
      <c r="H18" s="85"/>
      <c r="I18" s="85"/>
      <c r="J18" s="85"/>
      <c r="K18" s="87" t="s">
        <v>49</v>
      </c>
      <c r="L18" s="85"/>
      <c r="M18" s="87"/>
      <c r="N18" s="85"/>
      <c r="O18" s="87"/>
      <c r="P18" s="86"/>
      <c r="Q18" s="85"/>
      <c r="R18" s="87" t="s">
        <v>48</v>
      </c>
      <c r="S18" s="85"/>
      <c r="T18" s="85"/>
      <c r="U18" s="87"/>
      <c r="V18" s="85"/>
      <c r="W18" s="85"/>
      <c r="X18" s="85"/>
      <c r="Y18" s="87" t="s">
        <v>49</v>
      </c>
      <c r="Z18" s="85"/>
      <c r="AA18" s="87"/>
      <c r="AB18" s="85"/>
      <c r="AC18" s="85"/>
      <c r="AD18" s="85"/>
      <c r="AE18" s="85"/>
      <c r="AF18" s="85"/>
      <c r="AG18" s="87"/>
      <c r="AH18" s="85"/>
      <c r="AI18" s="85"/>
      <c r="AJ18" s="88">
        <f t="shared" si="3"/>
        <v>0</v>
      </c>
      <c r="AK18" s="9">
        <f t="shared" si="4"/>
        <v>1</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7" t="s">
        <v>47</v>
      </c>
      <c r="L19" s="87" t="s">
        <v>47</v>
      </c>
      <c r="M19" s="87"/>
      <c r="N19" s="85"/>
      <c r="O19" s="87" t="s">
        <v>47</v>
      </c>
      <c r="P19" s="103"/>
      <c r="Q19" s="87" t="s">
        <v>47</v>
      </c>
      <c r="R19" s="87" t="s">
        <v>47</v>
      </c>
      <c r="S19" s="87" t="s">
        <v>47</v>
      </c>
      <c r="T19" s="87"/>
      <c r="U19" s="87"/>
      <c r="V19" s="87" t="s">
        <v>47</v>
      </c>
      <c r="W19" s="87"/>
      <c r="X19" s="87" t="s">
        <v>47</v>
      </c>
      <c r="Y19" s="87" t="s">
        <v>47</v>
      </c>
      <c r="Z19" s="87" t="s">
        <v>47</v>
      </c>
      <c r="AA19" s="87"/>
      <c r="AB19" s="85"/>
      <c r="AC19" s="85"/>
      <c r="AD19" s="87"/>
      <c r="AE19" s="85"/>
      <c r="AF19" s="87"/>
      <c r="AG19" s="87"/>
      <c r="AH19" s="85"/>
      <c r="AI19" s="85"/>
      <c r="AJ19" s="88">
        <f t="shared" si="3"/>
        <v>12</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456</v>
      </c>
      <c r="D20" s="84" t="s">
        <v>80</v>
      </c>
      <c r="E20" s="87" t="s">
        <v>47</v>
      </c>
      <c r="F20" s="87"/>
      <c r="G20" s="85"/>
      <c r="H20" s="87" t="s">
        <v>47</v>
      </c>
      <c r="I20" s="87"/>
      <c r="J20" s="87" t="s">
        <v>47</v>
      </c>
      <c r="K20" s="87" t="s">
        <v>47</v>
      </c>
      <c r="L20" s="87" t="s">
        <v>47</v>
      </c>
      <c r="M20" s="87"/>
      <c r="N20" s="85"/>
      <c r="O20" s="87" t="s">
        <v>47</v>
      </c>
      <c r="P20" s="103"/>
      <c r="Q20" s="87" t="s">
        <v>47</v>
      </c>
      <c r="R20" s="87" t="s">
        <v>47</v>
      </c>
      <c r="S20" s="87" t="s">
        <v>457</v>
      </c>
      <c r="T20" s="87"/>
      <c r="U20" s="87"/>
      <c r="V20" s="87" t="s">
        <v>47</v>
      </c>
      <c r="W20" s="87"/>
      <c r="X20" s="87" t="s">
        <v>47</v>
      </c>
      <c r="Y20" s="87" t="s">
        <v>47</v>
      </c>
      <c r="Z20" s="87" t="s">
        <v>47</v>
      </c>
      <c r="AA20" s="87"/>
      <c r="AB20" s="85"/>
      <c r="AC20" s="85"/>
      <c r="AD20" s="87"/>
      <c r="AE20" s="85"/>
      <c r="AF20" s="87"/>
      <c r="AG20" s="87"/>
      <c r="AH20" s="85"/>
      <c r="AI20" s="85"/>
      <c r="AJ20" s="88">
        <f t="shared" si="3"/>
        <v>13</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458</v>
      </c>
      <c r="D21" s="84" t="s">
        <v>84</v>
      </c>
      <c r="E21" s="85"/>
      <c r="F21" s="85"/>
      <c r="G21" s="85"/>
      <c r="H21" s="87"/>
      <c r="I21" s="85"/>
      <c r="J21" s="85"/>
      <c r="K21" s="87" t="s">
        <v>47</v>
      </c>
      <c r="L21" s="85"/>
      <c r="M21" s="85"/>
      <c r="N21" s="85"/>
      <c r="O21" s="87" t="s">
        <v>47</v>
      </c>
      <c r="P21" s="103"/>
      <c r="Q21" s="85"/>
      <c r="R21" s="85"/>
      <c r="S21" s="87" t="s">
        <v>47</v>
      </c>
      <c r="T21" s="85"/>
      <c r="U21" s="85"/>
      <c r="V21" s="87" t="s">
        <v>49</v>
      </c>
      <c r="W21" s="85"/>
      <c r="X21" s="87"/>
      <c r="Y21" s="85"/>
      <c r="Z21" s="85"/>
      <c r="AA21" s="85"/>
      <c r="AB21" s="85"/>
      <c r="AC21" s="85"/>
      <c r="AD21" s="85"/>
      <c r="AE21" s="85"/>
      <c r="AF21" s="85"/>
      <c r="AG21" s="85"/>
      <c r="AH21" s="85"/>
      <c r="AI21" s="85"/>
      <c r="AJ21" s="88">
        <f t="shared" si="3"/>
        <v>3</v>
      </c>
      <c r="AK21" s="9">
        <f t="shared" si="4"/>
        <v>0</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459</v>
      </c>
      <c r="D22" s="84" t="s">
        <v>84</v>
      </c>
      <c r="E22" s="87" t="s">
        <v>48</v>
      </c>
      <c r="F22" s="85"/>
      <c r="G22" s="85"/>
      <c r="H22" s="85"/>
      <c r="I22" s="87"/>
      <c r="J22" s="85"/>
      <c r="K22" s="85"/>
      <c r="L22" s="87" t="s">
        <v>47</v>
      </c>
      <c r="M22" s="85"/>
      <c r="N22" s="85"/>
      <c r="O22" s="85"/>
      <c r="P22" s="86"/>
      <c r="Q22" s="85"/>
      <c r="R22" s="87"/>
      <c r="S22" s="85"/>
      <c r="T22" s="87"/>
      <c r="U22" s="85"/>
      <c r="V22" s="87" t="s">
        <v>47</v>
      </c>
      <c r="W22" s="85"/>
      <c r="X22" s="87" t="s">
        <v>47</v>
      </c>
      <c r="Y22" s="87" t="s">
        <v>47</v>
      </c>
      <c r="Z22" s="85"/>
      <c r="AA22" s="87"/>
      <c r="AB22" s="87"/>
      <c r="AC22" s="85"/>
      <c r="AD22" s="87"/>
      <c r="AE22" s="85"/>
      <c r="AF22" s="85"/>
      <c r="AG22" s="87"/>
      <c r="AH22" s="85"/>
      <c r="AI22" s="85"/>
      <c r="AJ22" s="88">
        <f t="shared" si="3"/>
        <v>4</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460</v>
      </c>
      <c r="D23" s="84" t="s">
        <v>278</v>
      </c>
      <c r="E23" s="87" t="s">
        <v>47</v>
      </c>
      <c r="F23" s="85"/>
      <c r="G23" s="85"/>
      <c r="H23" s="87" t="s">
        <v>48</v>
      </c>
      <c r="I23" s="87"/>
      <c r="J23" s="85"/>
      <c r="K23" s="87" t="s">
        <v>47</v>
      </c>
      <c r="L23" s="87" t="s">
        <v>47</v>
      </c>
      <c r="M23" s="85"/>
      <c r="N23" s="85"/>
      <c r="O23" s="87" t="s">
        <v>47</v>
      </c>
      <c r="P23" s="103"/>
      <c r="Q23" s="87" t="s">
        <v>47</v>
      </c>
      <c r="R23" s="85"/>
      <c r="S23" s="87" t="s">
        <v>457</v>
      </c>
      <c r="T23" s="87"/>
      <c r="U23" s="87"/>
      <c r="V23" s="87"/>
      <c r="W23" s="87"/>
      <c r="X23" s="85"/>
      <c r="Y23" s="87" t="s">
        <v>47</v>
      </c>
      <c r="Z23" s="85"/>
      <c r="AA23" s="85"/>
      <c r="AB23" s="85"/>
      <c r="AC23" s="85"/>
      <c r="AD23" s="85"/>
      <c r="AE23" s="85"/>
      <c r="AF23" s="87"/>
      <c r="AG23" s="87"/>
      <c r="AH23" s="85"/>
      <c r="AI23" s="85"/>
      <c r="AJ23" s="88">
        <f t="shared" si="3"/>
        <v>7</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461</v>
      </c>
      <c r="D24" s="84" t="s">
        <v>224</v>
      </c>
      <c r="E24" s="87" t="s">
        <v>47</v>
      </c>
      <c r="F24" s="87"/>
      <c r="G24" s="85"/>
      <c r="H24" s="87"/>
      <c r="I24" s="87"/>
      <c r="J24" s="87" t="s">
        <v>47</v>
      </c>
      <c r="K24" s="87" t="s">
        <v>47</v>
      </c>
      <c r="L24" s="87" t="s">
        <v>47</v>
      </c>
      <c r="M24" s="87"/>
      <c r="N24" s="85"/>
      <c r="O24" s="87" t="s">
        <v>47</v>
      </c>
      <c r="P24" s="103"/>
      <c r="Q24" s="87" t="s">
        <v>47</v>
      </c>
      <c r="R24" s="85"/>
      <c r="S24" s="87" t="s">
        <v>457</v>
      </c>
      <c r="T24" s="87"/>
      <c r="U24" s="87"/>
      <c r="V24" s="87"/>
      <c r="W24" s="87"/>
      <c r="X24" s="85"/>
      <c r="Y24" s="87"/>
      <c r="Z24" s="85"/>
      <c r="AA24" s="87"/>
      <c r="AB24" s="85"/>
      <c r="AC24" s="85"/>
      <c r="AD24" s="85"/>
      <c r="AE24" s="85"/>
      <c r="AF24" s="87"/>
      <c r="AG24" s="87"/>
      <c r="AH24" s="85"/>
      <c r="AI24" s="85"/>
      <c r="AJ24" s="88">
        <f t="shared" si="3"/>
        <v>7</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462</v>
      </c>
      <c r="D25" s="84" t="s">
        <v>463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465</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466</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467</v>
      </c>
      <c r="D29" s="84" t="s">
        <v>468</v>
      </c>
      <c r="E29" s="85"/>
      <c r="F29" s="85"/>
      <c r="G29" s="85"/>
      <c r="H29" s="85"/>
      <c r="I29" s="87"/>
      <c r="J29" s="85"/>
      <c r="K29" s="85"/>
      <c r="L29" s="85"/>
      <c r="M29" s="85"/>
      <c r="N29" s="85"/>
      <c r="O29" s="87" t="s">
        <v>49</v>
      </c>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394</v>
      </c>
      <c r="E30" s="87" t="s">
        <v>47</v>
      </c>
      <c r="F30" s="87"/>
      <c r="G30" s="87"/>
      <c r="H30" s="87" t="s">
        <v>47</v>
      </c>
      <c r="I30" s="87"/>
      <c r="J30" s="87" t="s">
        <v>47</v>
      </c>
      <c r="K30" s="85"/>
      <c r="L30" s="87" t="s">
        <v>47</v>
      </c>
      <c r="M30" s="87"/>
      <c r="N30" s="87"/>
      <c r="O30" s="87" t="s">
        <v>47</v>
      </c>
      <c r="P30" s="103"/>
      <c r="Q30" s="87" t="s">
        <v>47</v>
      </c>
      <c r="R30" s="87" t="s">
        <v>47</v>
      </c>
      <c r="S30" s="87" t="s">
        <v>457</v>
      </c>
      <c r="T30" s="87"/>
      <c r="U30" s="87"/>
      <c r="V30" s="87" t="s">
        <v>47</v>
      </c>
      <c r="W30" s="85"/>
      <c r="X30" s="87" t="s">
        <v>47</v>
      </c>
      <c r="Y30" s="87" t="s">
        <v>47</v>
      </c>
      <c r="Z30" s="87" t="s">
        <v>47</v>
      </c>
      <c r="AA30" s="87"/>
      <c r="AB30" s="87"/>
      <c r="AC30" s="87"/>
      <c r="AD30" s="87"/>
      <c r="AE30" s="85"/>
      <c r="AF30" s="87"/>
      <c r="AG30" s="87"/>
      <c r="AH30" s="85"/>
      <c r="AI30" s="85"/>
      <c r="AJ30" s="88">
        <f t="shared" si="3"/>
        <v>12</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469</v>
      </c>
      <c r="D32" s="84" t="s">
        <v>340</v>
      </c>
      <c r="E32" s="85"/>
      <c r="F32" s="85"/>
      <c r="G32" s="85"/>
      <c r="H32" s="85"/>
      <c r="I32" s="85"/>
      <c r="J32" s="85"/>
      <c r="K32" s="85"/>
      <c r="L32" s="85"/>
      <c r="M32" s="85"/>
      <c r="N32" s="85"/>
      <c r="O32" s="85"/>
      <c r="P32" s="86"/>
      <c r="Q32" s="87" t="s">
        <v>48</v>
      </c>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470</v>
      </c>
      <c r="D33" s="84" t="s">
        <v>100</v>
      </c>
      <c r="E33" s="87" t="s">
        <v>47</v>
      </c>
      <c r="F33" s="87"/>
      <c r="G33" s="85"/>
      <c r="H33" s="87" t="s">
        <v>47</v>
      </c>
      <c r="I33" s="87"/>
      <c r="J33" s="87" t="s">
        <v>49</v>
      </c>
      <c r="K33" s="87" t="s">
        <v>47</v>
      </c>
      <c r="L33" s="87"/>
      <c r="M33" s="87"/>
      <c r="N33" s="85"/>
      <c r="O33" s="87" t="s">
        <v>49</v>
      </c>
      <c r="P33" s="103"/>
      <c r="Q33" s="87" t="s">
        <v>47</v>
      </c>
      <c r="R33" s="87" t="s">
        <v>47</v>
      </c>
      <c r="S33" s="87" t="s">
        <v>370</v>
      </c>
      <c r="T33" s="87"/>
      <c r="U33" s="85"/>
      <c r="V33" s="87" t="s">
        <v>49</v>
      </c>
      <c r="W33" s="85"/>
      <c r="X33" s="87" t="s">
        <v>49</v>
      </c>
      <c r="Y33" s="87" t="s">
        <v>49</v>
      </c>
      <c r="Z33" s="87" t="s">
        <v>47</v>
      </c>
      <c r="AA33" s="87"/>
      <c r="AB33" s="85"/>
      <c r="AC33" s="85"/>
      <c r="AD33" s="87"/>
      <c r="AE33" s="85"/>
      <c r="AF33" s="87"/>
      <c r="AG33" s="87"/>
      <c r="AH33" s="85"/>
      <c r="AI33" s="85"/>
      <c r="AJ33" s="88">
        <f t="shared" si="3"/>
        <v>6</v>
      </c>
      <c r="AK33" s="9">
        <f t="shared" si="4"/>
        <v>0</v>
      </c>
      <c r="AL33" s="9">
        <f t="shared" si="5"/>
        <v>6</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86</v>
      </c>
      <c r="AK42" s="88">
        <f t="shared" si="6"/>
        <v>6</v>
      </c>
      <c r="AL42" s="88">
        <f t="shared" si="6"/>
        <v>18</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472</v>
      </c>
      <c r="E7" s="85"/>
      <c r="F7" s="87"/>
      <c r="G7" s="85"/>
      <c r="H7" s="87"/>
      <c r="I7" s="85"/>
      <c r="J7" s="87" t="s">
        <v>47</v>
      </c>
      <c r="K7" s="87" t="s">
        <v>49</v>
      </c>
      <c r="L7" s="87"/>
      <c r="M7" s="85"/>
      <c r="N7" s="85"/>
      <c r="O7" s="87" t="s">
        <v>47</v>
      </c>
      <c r="P7" s="86"/>
      <c r="Q7" s="85"/>
      <c r="R7" s="87" t="s">
        <v>49</v>
      </c>
      <c r="S7" s="87" t="s">
        <v>49</v>
      </c>
      <c r="T7" s="85"/>
      <c r="U7" s="85"/>
      <c r="V7" s="87"/>
      <c r="W7" s="85"/>
      <c r="X7" s="87" t="s">
        <v>47</v>
      </c>
      <c r="Y7" s="87" t="s">
        <v>49</v>
      </c>
      <c r="Z7" s="87" t="s">
        <v>48</v>
      </c>
      <c r="AA7" s="85"/>
      <c r="AB7" s="85"/>
      <c r="AC7" s="85"/>
      <c r="AD7" s="87"/>
      <c r="AE7" s="87"/>
      <c r="AF7" s="85"/>
      <c r="AG7" s="87"/>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4</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7" t="s">
        <v>48</v>
      </c>
      <c r="Y8" s="85"/>
      <c r="Z8" s="87" t="s">
        <v>48</v>
      </c>
      <c r="AA8" s="85"/>
      <c r="AB8" s="85"/>
      <c r="AC8" s="85"/>
      <c r="AD8" s="85"/>
      <c r="AE8" s="85"/>
      <c r="AF8" s="85"/>
      <c r="AG8" s="87"/>
      <c r="AH8" s="85"/>
      <c r="AI8" s="85"/>
      <c r="AJ8" s="88">
        <f t="shared" si="3"/>
        <v>0</v>
      </c>
      <c r="AK8" s="9">
        <f t="shared" si="4"/>
        <v>2</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473</v>
      </c>
      <c r="D9" s="84" t="s">
        <v>163</v>
      </c>
      <c r="E9" s="85"/>
      <c r="F9" s="87"/>
      <c r="G9" s="85"/>
      <c r="H9" s="85"/>
      <c r="I9" s="85"/>
      <c r="J9" s="85"/>
      <c r="K9" s="85"/>
      <c r="L9" s="85"/>
      <c r="M9" s="85"/>
      <c r="N9" s="85"/>
      <c r="O9" s="85"/>
      <c r="P9" s="86"/>
      <c r="Q9" s="85"/>
      <c r="R9" s="87" t="s">
        <v>49</v>
      </c>
      <c r="S9" s="85"/>
      <c r="T9" s="85"/>
      <c r="U9" s="85"/>
      <c r="V9" s="85"/>
      <c r="W9" s="85"/>
      <c r="X9" s="87" t="s">
        <v>47</v>
      </c>
      <c r="Y9" s="85"/>
      <c r="Z9" s="85"/>
      <c r="AA9" s="85"/>
      <c r="AB9" s="87"/>
      <c r="AC9" s="85"/>
      <c r="AD9" s="85"/>
      <c r="AE9" s="85"/>
      <c r="AF9" s="85"/>
      <c r="AG9" s="85"/>
      <c r="AH9" s="85"/>
      <c r="AI9" s="85"/>
      <c r="AJ9" s="88">
        <f t="shared" si="3"/>
        <v>1</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474</v>
      </c>
      <c r="F11" s="85"/>
      <c r="G11" s="85"/>
      <c r="H11" s="85"/>
      <c r="I11" s="85"/>
      <c r="J11" s="85"/>
      <c r="K11" s="85"/>
      <c r="L11" s="87"/>
      <c r="M11" s="85"/>
      <c r="N11" s="85"/>
      <c r="O11" s="87" t="s">
        <v>47</v>
      </c>
      <c r="P11" s="86"/>
      <c r="Q11" s="85"/>
      <c r="R11" s="85"/>
      <c r="S11" s="85"/>
      <c r="T11" s="85"/>
      <c r="U11" s="85"/>
      <c r="V11" s="85"/>
      <c r="W11" s="85"/>
      <c r="X11" s="85"/>
      <c r="Y11" s="85"/>
      <c r="Z11" s="87" t="s">
        <v>48</v>
      </c>
      <c r="AA11" s="85"/>
      <c r="AB11" s="85"/>
      <c r="AC11" s="85"/>
      <c r="AD11" s="85"/>
      <c r="AE11" s="85"/>
      <c r="AF11" s="85"/>
      <c r="AG11" s="85"/>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475</v>
      </c>
      <c r="D12" s="84" t="s">
        <v>476</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t="s">
        <v>47</v>
      </c>
      <c r="P13" s="86"/>
      <c r="Q13" s="85"/>
      <c r="R13" s="85"/>
      <c r="S13" s="87" t="s">
        <v>47</v>
      </c>
      <c r="T13" s="85"/>
      <c r="U13" s="85"/>
      <c r="V13" s="85"/>
      <c r="W13" s="85"/>
      <c r="X13" s="85"/>
      <c r="Y13" s="87" t="s">
        <v>47</v>
      </c>
      <c r="Z13" s="85"/>
      <c r="AA13" s="85"/>
      <c r="AB13" s="85"/>
      <c r="AC13" s="85"/>
      <c r="AD13" s="87"/>
      <c r="AE13" s="87"/>
      <c r="AF13" s="85"/>
      <c r="AG13" s="87"/>
      <c r="AH13" s="85"/>
      <c r="AI13" s="85"/>
      <c r="AJ13" s="88">
        <f t="shared" si="3"/>
        <v>4</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477</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371</v>
      </c>
      <c r="D15" s="84" t="s">
        <v>262</v>
      </c>
      <c r="E15" s="85"/>
      <c r="F15" s="87"/>
      <c r="G15" s="85"/>
      <c r="H15" s="85"/>
      <c r="I15" s="87" t="s">
        <v>47</v>
      </c>
      <c r="J15" s="85"/>
      <c r="K15" s="85"/>
      <c r="L15" s="87" t="s">
        <v>48</v>
      </c>
      <c r="M15" s="85"/>
      <c r="N15" s="85"/>
      <c r="O15" s="85"/>
      <c r="P15" s="86"/>
      <c r="Q15" s="85"/>
      <c r="R15" s="87" t="s">
        <v>49</v>
      </c>
      <c r="S15" s="85"/>
      <c r="T15" s="85"/>
      <c r="U15" s="85"/>
      <c r="V15" s="85"/>
      <c r="W15" s="85"/>
      <c r="X15" s="87" t="s">
        <v>48</v>
      </c>
      <c r="Y15" s="87" t="s">
        <v>48</v>
      </c>
      <c r="Z15" s="87" t="s">
        <v>48</v>
      </c>
      <c r="AA15" s="87"/>
      <c r="AB15" s="87"/>
      <c r="AC15" s="85"/>
      <c r="AD15" s="87"/>
      <c r="AE15" s="85"/>
      <c r="AF15" s="87"/>
      <c r="AG15" s="87"/>
      <c r="AH15" s="85"/>
      <c r="AI15" s="85"/>
      <c r="AJ15" s="88">
        <f t="shared" si="3"/>
        <v>1</v>
      </c>
      <c r="AK15" s="9">
        <f t="shared" si="4"/>
        <v>4</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478</v>
      </c>
      <c r="D16" s="84" t="s">
        <v>262</v>
      </c>
      <c r="E16" s="87"/>
      <c r="F16" s="85"/>
      <c r="G16" s="85"/>
      <c r="H16" s="85"/>
      <c r="I16" s="85"/>
      <c r="J16" s="85"/>
      <c r="K16" s="85"/>
      <c r="L16" s="85"/>
      <c r="M16" s="85"/>
      <c r="N16" s="85"/>
      <c r="O16" s="85"/>
      <c r="P16" s="86"/>
      <c r="Q16" s="87"/>
      <c r="R16" s="85"/>
      <c r="S16" s="87"/>
      <c r="T16" s="85"/>
      <c r="U16" s="87"/>
      <c r="V16" s="85"/>
      <c r="W16" s="87"/>
      <c r="X16" s="85"/>
      <c r="Y16" s="87"/>
      <c r="Z16" s="87" t="s">
        <v>48</v>
      </c>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479</v>
      </c>
      <c r="D17" s="84" t="s">
        <v>307</v>
      </c>
      <c r="E17" s="87" t="s">
        <v>47</v>
      </c>
      <c r="F17" s="85"/>
      <c r="G17" s="85"/>
      <c r="H17" s="85"/>
      <c r="I17" s="85"/>
      <c r="J17" s="85"/>
      <c r="K17" s="85"/>
      <c r="L17" s="87" t="s">
        <v>47</v>
      </c>
      <c r="M17" s="85"/>
      <c r="N17" s="85"/>
      <c r="O17" s="85"/>
      <c r="P17" s="103"/>
      <c r="Q17" s="85"/>
      <c r="R17" s="87" t="s">
        <v>49</v>
      </c>
      <c r="S17" s="85"/>
      <c r="T17" s="85"/>
      <c r="U17" s="85"/>
      <c r="V17" s="85"/>
      <c r="W17" s="85"/>
      <c r="X17" s="87" t="s">
        <v>47</v>
      </c>
      <c r="Y17" s="87"/>
      <c r="Z17" s="87" t="s">
        <v>48</v>
      </c>
      <c r="AA17" s="87"/>
      <c r="AB17" s="87"/>
      <c r="AC17" s="85"/>
      <c r="AD17" s="87"/>
      <c r="AE17" s="85"/>
      <c r="AF17" s="87"/>
      <c r="AG17" s="85"/>
      <c r="AH17" s="85"/>
      <c r="AI17" s="85"/>
      <c r="AJ17" s="88">
        <f t="shared" si="3"/>
        <v>3</v>
      </c>
      <c r="AK17" s="9">
        <f t="shared" si="4"/>
        <v>1</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480</v>
      </c>
      <c r="D18" s="84" t="s">
        <v>270</v>
      </c>
      <c r="E18" s="85"/>
      <c r="F18" s="85"/>
      <c r="G18" s="85"/>
      <c r="H18" s="85"/>
      <c r="I18" s="85"/>
      <c r="J18" s="85"/>
      <c r="K18" s="85"/>
      <c r="L18" s="85"/>
      <c r="M18" s="85"/>
      <c r="N18" s="85"/>
      <c r="O18" s="87" t="s">
        <v>47</v>
      </c>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481</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7" t="s">
        <v>49</v>
      </c>
      <c r="S20" s="87"/>
      <c r="T20" s="85"/>
      <c r="U20" s="85"/>
      <c r="V20" s="87"/>
      <c r="W20" s="85"/>
      <c r="X20" s="85"/>
      <c r="Y20" s="85"/>
      <c r="Z20" s="87" t="s">
        <v>47</v>
      </c>
      <c r="AA20" s="87"/>
      <c r="AB20" s="85"/>
      <c r="AC20" s="85"/>
      <c r="AD20" s="87"/>
      <c r="AE20" s="85"/>
      <c r="AF20" s="87"/>
      <c r="AG20" s="87"/>
      <c r="AH20" s="85"/>
      <c r="AI20" s="85"/>
      <c r="AJ20" s="88">
        <f t="shared" si="3"/>
        <v>1</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7" t="s">
        <v>47</v>
      </c>
      <c r="M21" s="85"/>
      <c r="N21" s="85"/>
      <c r="O21" s="85"/>
      <c r="P21" s="103"/>
      <c r="Q21" s="85"/>
      <c r="R21" s="85"/>
      <c r="S21" s="85"/>
      <c r="T21" s="85"/>
      <c r="U21" s="85"/>
      <c r="V21" s="85"/>
      <c r="W21" s="85"/>
      <c r="X21" s="87" t="s">
        <v>48</v>
      </c>
      <c r="Y21" s="85"/>
      <c r="Z21" s="87" t="s">
        <v>48</v>
      </c>
      <c r="AA21" s="85"/>
      <c r="AB21" s="85"/>
      <c r="AC21" s="85"/>
      <c r="AD21" s="85"/>
      <c r="AE21" s="87"/>
      <c r="AF21" s="85"/>
      <c r="AG21" s="85"/>
      <c r="AH21" s="85"/>
      <c r="AI21" s="85"/>
      <c r="AJ21" s="88">
        <f t="shared" si="3"/>
        <v>1</v>
      </c>
      <c r="AK21" s="9">
        <f t="shared" si="4"/>
        <v>2</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482</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7" t="s">
        <v>47</v>
      </c>
      <c r="M23" s="85"/>
      <c r="N23" s="85"/>
      <c r="O23" s="85"/>
      <c r="P23" s="86"/>
      <c r="Q23" s="85"/>
      <c r="R23" s="87" t="s">
        <v>49</v>
      </c>
      <c r="S23" s="85"/>
      <c r="T23" s="85"/>
      <c r="U23" s="85"/>
      <c r="V23" s="85"/>
      <c r="W23" s="85"/>
      <c r="X23" s="87" t="s">
        <v>47</v>
      </c>
      <c r="Y23" s="85"/>
      <c r="Z23" s="87" t="s">
        <v>48</v>
      </c>
      <c r="AA23" s="85"/>
      <c r="AB23" s="85"/>
      <c r="AC23" s="85"/>
      <c r="AD23" s="85"/>
      <c r="AE23" s="85"/>
      <c r="AF23" s="85"/>
      <c r="AG23" s="85"/>
      <c r="AH23" s="85"/>
      <c r="AI23" s="85"/>
      <c r="AJ23" s="88">
        <f t="shared" si="3"/>
        <v>2</v>
      </c>
      <c r="AK23" s="9">
        <f t="shared" si="4"/>
        <v>1</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483</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484</v>
      </c>
      <c r="D27" s="84" t="s">
        <v>485</v>
      </c>
      <c r="E27" s="85"/>
      <c r="F27" s="85"/>
      <c r="G27" s="85"/>
      <c r="H27" s="85"/>
      <c r="I27" s="85"/>
      <c r="J27" s="85"/>
      <c r="K27" s="85"/>
      <c r="L27" s="87" t="s">
        <v>47</v>
      </c>
      <c r="M27" s="85"/>
      <c r="N27" s="85"/>
      <c r="O27" s="87"/>
      <c r="P27" s="86"/>
      <c r="Q27" s="85"/>
      <c r="R27" s="170" t="s">
        <v>49</v>
      </c>
      <c r="S27" s="108"/>
      <c r="T27" s="85"/>
      <c r="U27" s="85"/>
      <c r="V27" s="107"/>
      <c r="W27" s="107"/>
      <c r="X27" s="126" t="s">
        <v>47</v>
      </c>
      <c r="Y27" s="126"/>
      <c r="Z27" s="126" t="s">
        <v>47</v>
      </c>
      <c r="AA27" s="126"/>
      <c r="AB27" s="107"/>
      <c r="AC27" s="107"/>
      <c r="AD27" s="126"/>
      <c r="AE27" s="107"/>
      <c r="AF27" s="126"/>
      <c r="AG27" s="107"/>
      <c r="AH27" s="107"/>
      <c r="AI27" s="107"/>
      <c r="AJ27" s="88">
        <f t="shared" si="3"/>
        <v>3</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486</v>
      </c>
      <c r="D28" s="84" t="s">
        <v>388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2.355201570019E12</v>
      </c>
      <c r="C29" s="175" t="s">
        <v>487</v>
      </c>
      <c r="D29" s="181" t="s">
        <v>96</v>
      </c>
      <c r="E29" s="85"/>
      <c r="F29" s="85"/>
      <c r="G29" s="85"/>
      <c r="H29" s="85"/>
      <c r="I29" s="85"/>
      <c r="J29" s="85"/>
      <c r="K29" s="85"/>
      <c r="L29" s="87"/>
      <c r="M29" s="85"/>
      <c r="N29" s="85"/>
      <c r="O29" s="85"/>
      <c r="P29" s="86"/>
      <c r="Q29" s="85"/>
      <c r="R29" s="87" t="s">
        <v>49</v>
      </c>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2.355201570024E12</v>
      </c>
      <c r="C30" s="175" t="s">
        <v>333</v>
      </c>
      <c r="D30" s="181" t="s">
        <v>320</v>
      </c>
      <c r="E30" s="85"/>
      <c r="F30" s="85"/>
      <c r="G30" s="87"/>
      <c r="H30" s="85"/>
      <c r="I30" s="85"/>
      <c r="J30" s="85"/>
      <c r="K30" s="85"/>
      <c r="L30" s="85"/>
      <c r="M30" s="85"/>
      <c r="N30" s="87"/>
      <c r="O30" s="87"/>
      <c r="P30" s="103"/>
      <c r="Q30" s="87"/>
      <c r="R30" s="85"/>
      <c r="S30" s="87"/>
      <c r="T30" s="85"/>
      <c r="U30" s="87"/>
      <c r="V30" s="87"/>
      <c r="W30" s="85"/>
      <c r="X30" s="85"/>
      <c r="Y30" s="87"/>
      <c r="Z30" s="87" t="s">
        <v>48</v>
      </c>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2.355202230009E12</v>
      </c>
      <c r="C31" s="175" t="s">
        <v>297</v>
      </c>
      <c r="D31" s="181" t="s">
        <v>51</v>
      </c>
      <c r="E31" s="87" t="s">
        <v>47</v>
      </c>
      <c r="F31" s="87"/>
      <c r="G31" s="87"/>
      <c r="H31" s="87"/>
      <c r="I31" s="85"/>
      <c r="J31" s="85"/>
      <c r="K31" s="85"/>
      <c r="L31" s="87"/>
      <c r="M31" s="85"/>
      <c r="N31" s="85"/>
      <c r="O31" s="87"/>
      <c r="P31" s="103"/>
      <c r="Q31" s="85"/>
      <c r="R31" s="87" t="s">
        <v>49</v>
      </c>
      <c r="S31" s="87"/>
      <c r="T31" s="85"/>
      <c r="U31" s="87"/>
      <c r="V31" s="87" t="s">
        <v>49</v>
      </c>
      <c r="W31" s="87" t="s">
        <v>47</v>
      </c>
      <c r="X31" s="87" t="s">
        <v>47</v>
      </c>
      <c r="Y31" s="87"/>
      <c r="Z31" s="87"/>
      <c r="AA31" s="87"/>
      <c r="AB31" s="85"/>
      <c r="AC31" s="85"/>
      <c r="AD31" s="85"/>
      <c r="AE31" s="87"/>
      <c r="AF31" s="87"/>
      <c r="AG31" s="85"/>
      <c r="AH31" s="85"/>
      <c r="AI31" s="85"/>
      <c r="AJ31" s="88">
        <f t="shared" si="3"/>
        <v>3</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2.355201570026E12</v>
      </c>
      <c r="C32" s="175" t="s">
        <v>387</v>
      </c>
      <c r="D32" s="181" t="s">
        <v>364</v>
      </c>
      <c r="E32" s="87" t="s">
        <v>47</v>
      </c>
      <c r="F32" s="87"/>
      <c r="G32" s="85"/>
      <c r="H32" s="87"/>
      <c r="I32" s="85"/>
      <c r="J32" s="85"/>
      <c r="K32" s="85"/>
      <c r="L32" s="87" t="s">
        <v>47</v>
      </c>
      <c r="M32" s="85"/>
      <c r="N32" s="85"/>
      <c r="O32" s="85"/>
      <c r="P32" s="103" t="s">
        <v>47</v>
      </c>
      <c r="Q32" s="87" t="s">
        <v>47</v>
      </c>
      <c r="R32" s="87" t="s">
        <v>47</v>
      </c>
      <c r="S32" s="87" t="s">
        <v>47</v>
      </c>
      <c r="T32" s="85"/>
      <c r="U32" s="85"/>
      <c r="V32" s="85"/>
      <c r="W32" s="85"/>
      <c r="X32" s="87" t="s">
        <v>47</v>
      </c>
      <c r="Y32" s="87" t="s">
        <v>48</v>
      </c>
      <c r="Z32" s="87" t="s">
        <v>47</v>
      </c>
      <c r="AA32" s="87"/>
      <c r="AB32" s="85"/>
      <c r="AC32" s="85"/>
      <c r="AD32" s="87"/>
      <c r="AE32" s="85"/>
      <c r="AF32" s="87"/>
      <c r="AG32" s="85"/>
      <c r="AH32" s="85"/>
      <c r="AI32" s="85"/>
      <c r="AJ32" s="88">
        <f t="shared" si="3"/>
        <v>8</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v>2.355201570025E12</v>
      </c>
      <c r="C33" s="175" t="s">
        <v>148</v>
      </c>
      <c r="D33" s="180" t="s">
        <v>472</v>
      </c>
      <c r="E33" s="85"/>
      <c r="F33" s="85"/>
      <c r="G33" s="85"/>
      <c r="H33" s="87"/>
      <c r="I33" s="85"/>
      <c r="J33" s="85"/>
      <c r="K33" s="85"/>
      <c r="L33" s="85"/>
      <c r="M33" s="85"/>
      <c r="N33" s="85"/>
      <c r="O33" s="85"/>
      <c r="P33" s="103" t="s">
        <v>47</v>
      </c>
      <c r="Q33" s="87" t="s">
        <v>47</v>
      </c>
      <c r="R33" s="87" t="s">
        <v>48</v>
      </c>
      <c r="S33" s="87" t="s">
        <v>48</v>
      </c>
      <c r="T33" s="85"/>
      <c r="U33" s="87"/>
      <c r="V33" s="85"/>
      <c r="W33" s="85"/>
      <c r="X33" s="85"/>
      <c r="Y33" s="85"/>
      <c r="Z33" s="85"/>
      <c r="AA33" s="87"/>
      <c r="AB33" s="85"/>
      <c r="AC33" s="85"/>
      <c r="AD33" s="85"/>
      <c r="AE33" s="85"/>
      <c r="AF33" s="85"/>
      <c r="AG33" s="85"/>
      <c r="AH33" s="85"/>
      <c r="AI33" s="85"/>
      <c r="AJ33" s="88">
        <f t="shared" si="3"/>
        <v>2</v>
      </c>
      <c r="AK33" s="9">
        <f t="shared" si="4"/>
        <v>2</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2"/>
      <c r="D34" s="18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31</v>
      </c>
      <c r="AK60" s="88">
        <f t="shared" si="6"/>
        <v>16</v>
      </c>
      <c r="AL60" s="88">
        <f t="shared" si="6"/>
        <v>9</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489</v>
      </c>
      <c r="D7" s="84" t="s">
        <v>51</v>
      </c>
      <c r="E7" s="85"/>
      <c r="F7" s="87" t="s">
        <v>48</v>
      </c>
      <c r="G7" s="85"/>
      <c r="H7" s="85"/>
      <c r="I7" s="85"/>
      <c r="J7" s="85"/>
      <c r="K7" s="87" t="s">
        <v>49</v>
      </c>
      <c r="L7" s="87"/>
      <c r="M7" s="87"/>
      <c r="N7" s="85"/>
      <c r="O7" s="85"/>
      <c r="P7" s="103" t="s">
        <v>48</v>
      </c>
      <c r="Q7" s="85"/>
      <c r="R7" s="87" t="s">
        <v>48</v>
      </c>
      <c r="S7" s="85"/>
      <c r="T7" s="85"/>
      <c r="U7" s="85"/>
      <c r="V7" s="85"/>
      <c r="W7" s="87" t="s">
        <v>48</v>
      </c>
      <c r="X7" s="87"/>
      <c r="Y7" s="87" t="s">
        <v>47</v>
      </c>
      <c r="Z7" s="85"/>
      <c r="AA7" s="85"/>
      <c r="AB7" s="85"/>
      <c r="AC7" s="85"/>
      <c r="AD7" s="87"/>
      <c r="AE7" s="85"/>
      <c r="AF7" s="85"/>
      <c r="AG7" s="87"/>
      <c r="AH7" s="85"/>
      <c r="AI7" s="85"/>
      <c r="AJ7" s="88"/>
      <c r="AK7" s="9">
        <f t="shared" ref="AK7:AK59" si="3">COUNTIF(F7:AJ7,"P")+2*COUNTIF(F7:AJ7,"2P")+COUNTIF(F7:AJ7,"TP")+COUNTIF(F7:AJ7,"PT")+COUNTIF(F7:AJ7,"PK")+COUNTIF(F7:AJ7,"KP")+2*COUNTIF(F7:AJ7,"P2")</f>
        <v>4</v>
      </c>
      <c r="AL7" s="9">
        <f t="shared" ref="AL7:AL59" si="4">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490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7" t="s">
        <v>48</v>
      </c>
      <c r="S9" s="85"/>
      <c r="T9" s="85"/>
      <c r="U9" s="85"/>
      <c r="V9" s="85"/>
      <c r="W9" s="87" t="s">
        <v>48</v>
      </c>
      <c r="X9" s="85"/>
      <c r="Y9" s="85"/>
      <c r="Z9" s="85"/>
      <c r="AA9" s="85"/>
      <c r="AB9" s="87"/>
      <c r="AC9" s="85"/>
      <c r="AD9" s="85"/>
      <c r="AE9" s="85"/>
      <c r="AF9" s="85"/>
      <c r="AG9" s="85"/>
      <c r="AH9" s="85"/>
      <c r="AI9" s="85"/>
      <c r="AJ9" s="88"/>
      <c r="AK9" s="9">
        <f t="shared" si="3"/>
        <v>2</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103" t="s">
        <v>49</v>
      </c>
      <c r="Q10" s="85"/>
      <c r="R10" s="85"/>
      <c r="S10" s="85"/>
      <c r="T10" s="87"/>
      <c r="U10" s="85"/>
      <c r="V10" s="85"/>
      <c r="W10" s="87"/>
      <c r="X10" s="87"/>
      <c r="Y10" s="87" t="s">
        <v>47</v>
      </c>
      <c r="Z10" s="85"/>
      <c r="AA10" s="85"/>
      <c r="AB10" s="87"/>
      <c r="AC10" s="85"/>
      <c r="AD10" s="85"/>
      <c r="AE10" s="85"/>
      <c r="AF10" s="85"/>
      <c r="AG10" s="85"/>
      <c r="AH10" s="85"/>
      <c r="AI10" s="85"/>
      <c r="AJ10" s="88"/>
      <c r="AK10" s="9">
        <f t="shared" si="3"/>
        <v>1</v>
      </c>
      <c r="AL10" s="9">
        <f t="shared" si="4"/>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491</v>
      </c>
      <c r="D11" s="84" t="s">
        <v>117</v>
      </c>
      <c r="E11" s="85"/>
      <c r="F11" s="87" t="s">
        <v>48</v>
      </c>
      <c r="G11" s="85"/>
      <c r="H11" s="85"/>
      <c r="I11" s="87" t="s">
        <v>48</v>
      </c>
      <c r="J11" s="85"/>
      <c r="K11" s="87" t="s">
        <v>49</v>
      </c>
      <c r="L11" s="85"/>
      <c r="M11" s="87"/>
      <c r="N11" s="87"/>
      <c r="O11" s="85"/>
      <c r="P11" s="103" t="s">
        <v>49</v>
      </c>
      <c r="Q11" s="85"/>
      <c r="R11" s="87" t="s">
        <v>48</v>
      </c>
      <c r="S11" s="85"/>
      <c r="T11" s="87"/>
      <c r="U11" s="87"/>
      <c r="V11" s="85"/>
      <c r="W11" s="87" t="s">
        <v>49</v>
      </c>
      <c r="X11" s="85"/>
      <c r="Y11" s="87" t="s">
        <v>47</v>
      </c>
      <c r="Z11" s="85"/>
      <c r="AA11" s="85"/>
      <c r="AB11" s="85"/>
      <c r="AC11" s="85"/>
      <c r="AD11" s="85"/>
      <c r="AE11" s="85"/>
      <c r="AF11" s="85"/>
      <c r="AG11" s="85"/>
      <c r="AH11" s="85"/>
      <c r="AI11" s="85"/>
      <c r="AJ11" s="88"/>
      <c r="AK11" s="9">
        <f t="shared" si="3"/>
        <v>3</v>
      </c>
      <c r="AL11" s="9">
        <f t="shared" si="4"/>
        <v>3</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492</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493</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494</v>
      </c>
      <c r="E14" s="85"/>
      <c r="F14" s="85"/>
      <c r="G14" s="85"/>
      <c r="H14" s="85"/>
      <c r="I14" s="85"/>
      <c r="J14" s="85"/>
      <c r="K14" s="87" t="s">
        <v>49</v>
      </c>
      <c r="L14" s="85"/>
      <c r="M14" s="85"/>
      <c r="N14" s="85"/>
      <c r="O14" s="85"/>
      <c r="P14" s="103" t="s">
        <v>49</v>
      </c>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495</v>
      </c>
      <c r="D16" s="84" t="s">
        <v>255</v>
      </c>
      <c r="E16" s="87"/>
      <c r="F16" s="85"/>
      <c r="G16" s="85"/>
      <c r="H16" s="85"/>
      <c r="I16" s="85"/>
      <c r="J16" s="85"/>
      <c r="K16" s="87" t="s">
        <v>48</v>
      </c>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1</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496</v>
      </c>
      <c r="D17" s="84" t="s">
        <v>497</v>
      </c>
      <c r="E17" s="85"/>
      <c r="F17" s="85"/>
      <c r="G17" s="85"/>
      <c r="H17" s="85"/>
      <c r="I17" s="85"/>
      <c r="J17" s="85"/>
      <c r="K17" s="87" t="s">
        <v>47</v>
      </c>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2.358104020035E12</v>
      </c>
      <c r="C18" s="159" t="s">
        <v>498</v>
      </c>
      <c r="D18" s="84" t="s">
        <v>499</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500</v>
      </c>
      <c r="D19" s="84" t="s">
        <v>417</v>
      </c>
      <c r="E19" s="85"/>
      <c r="F19" s="85"/>
      <c r="G19" s="85"/>
      <c r="H19" s="85"/>
      <c r="I19" s="87"/>
      <c r="J19" s="87"/>
      <c r="K19" s="87" t="s">
        <v>49</v>
      </c>
      <c r="L19" s="85"/>
      <c r="M19" s="87"/>
      <c r="N19" s="85"/>
      <c r="O19" s="85"/>
      <c r="P19" s="86"/>
      <c r="Q19" s="85"/>
      <c r="R19" s="85"/>
      <c r="S19" s="85"/>
      <c r="T19" s="85"/>
      <c r="U19" s="85"/>
      <c r="V19" s="85"/>
      <c r="W19" s="85"/>
      <c r="X19" s="85"/>
      <c r="Y19" s="87" t="s">
        <v>47</v>
      </c>
      <c r="Z19" s="85"/>
      <c r="AA19" s="85"/>
      <c r="AB19" s="85"/>
      <c r="AC19" s="85"/>
      <c r="AD19" s="85"/>
      <c r="AE19" s="85"/>
      <c r="AF19" s="85"/>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501</v>
      </c>
      <c r="D20" s="84" t="s">
        <v>262</v>
      </c>
      <c r="E20" s="85"/>
      <c r="F20" s="87" t="s">
        <v>48</v>
      </c>
      <c r="G20" s="85"/>
      <c r="H20" s="85"/>
      <c r="I20" s="85"/>
      <c r="J20" s="85"/>
      <c r="K20" s="85"/>
      <c r="L20" s="85"/>
      <c r="M20" s="85"/>
      <c r="N20" s="85"/>
      <c r="O20" s="85"/>
      <c r="P20" s="86"/>
      <c r="Q20" s="85"/>
      <c r="R20" s="87" t="s">
        <v>48</v>
      </c>
      <c r="S20" s="85"/>
      <c r="T20" s="85"/>
      <c r="U20" s="85"/>
      <c r="V20" s="87"/>
      <c r="W20" s="85"/>
      <c r="X20" s="85"/>
      <c r="Y20" s="85"/>
      <c r="Z20" s="85"/>
      <c r="AA20" s="85"/>
      <c r="AB20" s="85"/>
      <c r="AC20" s="85"/>
      <c r="AD20" s="85"/>
      <c r="AE20" s="85"/>
      <c r="AF20" s="85"/>
      <c r="AG20" s="87"/>
      <c r="AH20" s="85"/>
      <c r="AI20" s="85"/>
      <c r="AJ20" s="88"/>
      <c r="AK20" s="9">
        <f t="shared" si="3"/>
        <v>2</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502</v>
      </c>
      <c r="D21" s="84" t="s">
        <v>503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504</v>
      </c>
      <c r="D22" s="84" t="s">
        <v>69</v>
      </c>
      <c r="E22" s="85"/>
      <c r="F22" s="87" t="s">
        <v>48</v>
      </c>
      <c r="G22" s="85"/>
      <c r="H22" s="85"/>
      <c r="I22" s="87" t="s">
        <v>48</v>
      </c>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2</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505</v>
      </c>
      <c r="D23" s="84" t="s">
        <v>69</v>
      </c>
      <c r="E23" s="85"/>
      <c r="F23" s="85"/>
      <c r="G23" s="85"/>
      <c r="H23" s="85"/>
      <c r="I23" s="85"/>
      <c r="J23" s="85"/>
      <c r="K23" s="85"/>
      <c r="L23" s="85"/>
      <c r="M23" s="87"/>
      <c r="N23" s="87"/>
      <c r="O23" s="85"/>
      <c r="P23" s="86"/>
      <c r="Q23" s="85"/>
      <c r="R23" s="87" t="s">
        <v>48</v>
      </c>
      <c r="S23" s="85"/>
      <c r="T23" s="85"/>
      <c r="U23" s="85"/>
      <c r="V23" s="85"/>
      <c r="W23" s="87"/>
      <c r="X23" s="85"/>
      <c r="Y23" s="85"/>
      <c r="Z23" s="85"/>
      <c r="AA23" s="85"/>
      <c r="AB23" s="85"/>
      <c r="AC23" s="85"/>
      <c r="AD23" s="85"/>
      <c r="AE23" s="85"/>
      <c r="AF23" s="85"/>
      <c r="AG23" s="85"/>
      <c r="AH23" s="85"/>
      <c r="AI23" s="85"/>
      <c r="AJ23" s="88"/>
      <c r="AK23" s="9">
        <f t="shared" si="3"/>
        <v>1</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506</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507</v>
      </c>
      <c r="D25" s="84" t="s">
        <v>75</v>
      </c>
      <c r="E25" s="87"/>
      <c r="F25" s="85"/>
      <c r="G25" s="85"/>
      <c r="H25" s="85"/>
      <c r="I25" s="87"/>
      <c r="J25" s="85"/>
      <c r="K25" s="85"/>
      <c r="L25" s="85"/>
      <c r="M25" s="85"/>
      <c r="N25" s="85"/>
      <c r="O25" s="85"/>
      <c r="P25" s="103" t="s">
        <v>49</v>
      </c>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508</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509</v>
      </c>
      <c r="D27" s="84" t="s">
        <v>80</v>
      </c>
      <c r="E27" s="85"/>
      <c r="F27" s="87" t="s">
        <v>48</v>
      </c>
      <c r="G27" s="85"/>
      <c r="H27" s="85"/>
      <c r="I27" s="85"/>
      <c r="J27" s="85"/>
      <c r="K27" s="87" t="s">
        <v>47</v>
      </c>
      <c r="L27" s="85"/>
      <c r="M27" s="85"/>
      <c r="N27" s="85"/>
      <c r="O27" s="85"/>
      <c r="P27" s="86"/>
      <c r="Q27" s="85"/>
      <c r="R27" s="105"/>
      <c r="S27" s="108"/>
      <c r="T27" s="85"/>
      <c r="U27" s="87"/>
      <c r="V27" s="107"/>
      <c r="W27" s="107"/>
      <c r="X27" s="107"/>
      <c r="Y27" s="126" t="s">
        <v>49</v>
      </c>
      <c r="Z27" s="107"/>
      <c r="AA27" s="107"/>
      <c r="AB27" s="107"/>
      <c r="AC27" s="107"/>
      <c r="AD27" s="107"/>
      <c r="AE27" s="107"/>
      <c r="AF27" s="107"/>
      <c r="AG27" s="107"/>
      <c r="AH27" s="107"/>
      <c r="AI27" s="107"/>
      <c r="AJ27" s="88"/>
      <c r="AK27" s="9">
        <f t="shared" si="3"/>
        <v>1</v>
      </c>
      <c r="AL27" s="9">
        <f t="shared" si="4"/>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510</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7" t="s">
        <v>47</v>
      </c>
      <c r="L29" s="85"/>
      <c r="M29" s="85"/>
      <c r="N29" s="85"/>
      <c r="O29" s="85"/>
      <c r="P29" s="86"/>
      <c r="Q29" s="85"/>
      <c r="R29" s="85"/>
      <c r="S29" s="85"/>
      <c r="T29" s="85"/>
      <c r="U29" s="85"/>
      <c r="V29" s="85"/>
      <c r="W29" s="87" t="s">
        <v>48</v>
      </c>
      <c r="X29" s="85"/>
      <c r="Y29" s="85"/>
      <c r="Z29" s="85"/>
      <c r="AA29" s="85"/>
      <c r="AB29" s="85"/>
      <c r="AC29" s="85"/>
      <c r="AD29" s="85"/>
      <c r="AE29" s="85"/>
      <c r="AF29" s="85"/>
      <c r="AG29" s="85"/>
      <c r="AH29" s="85"/>
      <c r="AI29" s="85"/>
      <c r="AJ29" s="88"/>
      <c r="AK29" s="9">
        <f t="shared" si="3"/>
        <v>1</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511</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t="s">
        <v>49</v>
      </c>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512</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513</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468</v>
      </c>
      <c r="E36" s="85"/>
      <c r="F36" s="85"/>
      <c r="G36" s="85"/>
      <c r="H36" s="85"/>
      <c r="I36" s="85"/>
      <c r="J36" s="85"/>
      <c r="K36" s="85"/>
      <c r="L36" s="85"/>
      <c r="M36" s="85"/>
      <c r="N36" s="85"/>
      <c r="O36" s="85"/>
      <c r="P36" s="103" t="s">
        <v>49</v>
      </c>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v>2.358104020008E12</v>
      </c>
      <c r="C37" s="159" t="s">
        <v>514</v>
      </c>
      <c r="D37" s="84" t="s">
        <v>515</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516</v>
      </c>
      <c r="D38" s="84" t="s">
        <v>517</v>
      </c>
      <c r="E38" s="85"/>
      <c r="F38" s="85"/>
      <c r="G38" s="87"/>
      <c r="H38" s="85"/>
      <c r="I38" s="85"/>
      <c r="J38" s="85"/>
      <c r="K38" s="85"/>
      <c r="L38" s="85"/>
      <c r="M38" s="85"/>
      <c r="N38" s="85"/>
      <c r="O38" s="85"/>
      <c r="P38" s="103" t="s">
        <v>49</v>
      </c>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518</v>
      </c>
      <c r="D39" s="84" t="s">
        <v>519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520</v>
      </c>
      <c r="D40" s="84" t="s">
        <v>519</v>
      </c>
      <c r="E40" s="112"/>
      <c r="F40" s="113" t="s">
        <v>49</v>
      </c>
      <c r="G40" s="113"/>
      <c r="H40" s="112"/>
      <c r="I40" s="113"/>
      <c r="J40" s="112"/>
      <c r="K40" s="112"/>
      <c r="L40" s="112"/>
      <c r="M40" s="112"/>
      <c r="N40" s="112"/>
      <c r="O40" s="112"/>
      <c r="P40" s="113" t="s">
        <v>49</v>
      </c>
      <c r="Q40" s="112"/>
      <c r="R40" s="112"/>
      <c r="S40" s="112"/>
      <c r="T40" s="113"/>
      <c r="U40" s="112"/>
      <c r="V40" s="112"/>
      <c r="W40" s="112"/>
      <c r="X40" s="113"/>
      <c r="Y40" s="113" t="s">
        <v>49</v>
      </c>
      <c r="Z40" s="112"/>
      <c r="AA40" s="112"/>
      <c r="AB40" s="112"/>
      <c r="AC40" s="112"/>
      <c r="AD40" s="113"/>
      <c r="AE40" s="113"/>
      <c r="AF40" s="113"/>
      <c r="AG40" s="113"/>
      <c r="AH40" s="113"/>
      <c r="AI40" s="112"/>
      <c r="AJ40" s="88"/>
      <c r="AK40" s="9">
        <f t="shared" si="3"/>
        <v>0</v>
      </c>
      <c r="AL40" s="9">
        <f t="shared" si="4"/>
        <v>3</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521</v>
      </c>
      <c r="D41" s="84" t="s">
        <v>100</v>
      </c>
      <c r="E41" s="113"/>
      <c r="F41" s="113" t="s">
        <v>49</v>
      </c>
      <c r="G41" s="112"/>
      <c r="H41" s="112"/>
      <c r="I41" s="112"/>
      <c r="J41" s="112"/>
      <c r="K41" s="112"/>
      <c r="L41" s="112"/>
      <c r="M41" s="112"/>
      <c r="N41" s="112"/>
      <c r="O41" s="112"/>
      <c r="P41" s="113" t="s">
        <v>49</v>
      </c>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2</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2.358104020013E12</v>
      </c>
      <c r="C42" s="175" t="s">
        <v>522</v>
      </c>
      <c r="D42" s="181" t="s">
        <v>100</v>
      </c>
      <c r="E42" s="85"/>
      <c r="F42" s="87" t="s">
        <v>48</v>
      </c>
      <c r="G42" s="85"/>
      <c r="H42" s="87"/>
      <c r="I42" s="85"/>
      <c r="J42" s="85"/>
      <c r="K42" s="87" t="s">
        <v>49</v>
      </c>
      <c r="L42" s="85"/>
      <c r="M42" s="85"/>
      <c r="N42" s="85"/>
      <c r="O42" s="85"/>
      <c r="P42" s="86"/>
      <c r="Q42" s="87"/>
      <c r="R42" s="85"/>
      <c r="S42" s="85"/>
      <c r="T42" s="87"/>
      <c r="U42" s="85"/>
      <c r="V42" s="85"/>
      <c r="W42" s="87" t="s">
        <v>48</v>
      </c>
      <c r="X42" s="85"/>
      <c r="Y42" s="87" t="s">
        <v>49</v>
      </c>
      <c r="Z42" s="87"/>
      <c r="AA42" s="85"/>
      <c r="AB42" s="85"/>
      <c r="AC42" s="85"/>
      <c r="AD42" s="85"/>
      <c r="AE42" s="85"/>
      <c r="AF42" s="85"/>
      <c r="AG42" s="85"/>
      <c r="AH42" s="85"/>
      <c r="AI42" s="85"/>
      <c r="AJ42" s="88"/>
      <c r="AK42" s="9">
        <f t="shared" si="3"/>
        <v>2</v>
      </c>
      <c r="AL42" s="9">
        <f t="shared" si="4"/>
        <v>2</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2.358104020027E12</v>
      </c>
      <c r="C43" s="178" t="s">
        <v>523</v>
      </c>
      <c r="D43" s="179" t="s">
        <v>100</v>
      </c>
      <c r="E43" s="85"/>
      <c r="F43" s="85"/>
      <c r="G43" s="85"/>
      <c r="H43" s="85"/>
      <c r="I43" s="85"/>
      <c r="J43" s="85"/>
      <c r="K43" s="85"/>
      <c r="L43" s="85"/>
      <c r="M43" s="85"/>
      <c r="N43" s="85"/>
      <c r="O43" s="85"/>
      <c r="P43" s="86"/>
      <c r="Q43" s="85"/>
      <c r="R43" s="87" t="s">
        <v>48</v>
      </c>
      <c r="S43" s="85"/>
      <c r="T43" s="85"/>
      <c r="U43" s="85"/>
      <c r="V43" s="85"/>
      <c r="W43" s="85"/>
      <c r="X43" s="85"/>
      <c r="Y43" s="85"/>
      <c r="Z43" s="87"/>
      <c r="AA43" s="85"/>
      <c r="AB43" s="85"/>
      <c r="AC43" s="85"/>
      <c r="AD43" s="85"/>
      <c r="AE43" s="85"/>
      <c r="AF43" s="85"/>
      <c r="AG43" s="85"/>
      <c r="AH43" s="85"/>
      <c r="AI43" s="85"/>
      <c r="AJ43" s="88"/>
      <c r="AK43" s="9">
        <f t="shared" si="3"/>
        <v>1</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2.358104020075E12</v>
      </c>
      <c r="C44" s="178" t="s">
        <v>524</v>
      </c>
      <c r="D44" s="179"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2.354802150011E12</v>
      </c>
      <c r="C45" s="178" t="s">
        <v>525</v>
      </c>
      <c r="D45" s="179" t="s">
        <v>417</v>
      </c>
      <c r="E45" s="85"/>
      <c r="F45" s="87" t="s">
        <v>48</v>
      </c>
      <c r="G45" s="85"/>
      <c r="H45" s="85"/>
      <c r="I45" s="87" t="s">
        <v>48</v>
      </c>
      <c r="J45" s="85"/>
      <c r="K45" s="85"/>
      <c r="L45" s="85"/>
      <c r="M45" s="85"/>
      <c r="N45" s="87"/>
      <c r="O45" s="85"/>
      <c r="P45" s="103" t="s">
        <v>49</v>
      </c>
      <c r="Q45" s="85"/>
      <c r="R45" s="87" t="s">
        <v>48</v>
      </c>
      <c r="S45" s="85"/>
      <c r="T45" s="87"/>
      <c r="U45" s="87"/>
      <c r="V45" s="85"/>
      <c r="W45" s="87"/>
      <c r="X45" s="85"/>
      <c r="Y45" s="85"/>
      <c r="Z45" s="85"/>
      <c r="AA45" s="85"/>
      <c r="AB45" s="85"/>
      <c r="AC45" s="85"/>
      <c r="AD45" s="87"/>
      <c r="AE45" s="85"/>
      <c r="AF45" s="85"/>
      <c r="AG45" s="85"/>
      <c r="AH45" s="85"/>
      <c r="AI45" s="85"/>
      <c r="AJ45" s="88"/>
      <c r="AK45" s="9">
        <f t="shared" si="3"/>
        <v>3</v>
      </c>
      <c r="AL45" s="9">
        <f t="shared" si="4"/>
        <v>1</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20</v>
      </c>
      <c r="AL60" s="88">
        <f t="shared" si="6"/>
        <v>20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527</v>
      </c>
      <c r="D7" s="186" t="s">
        <v>51</v>
      </c>
      <c r="E7" s="85"/>
      <c r="F7" s="87"/>
      <c r="G7" s="85"/>
      <c r="H7" s="87"/>
      <c r="I7" s="87" t="s">
        <v>47</v>
      </c>
      <c r="J7" s="85"/>
      <c r="K7" s="85"/>
      <c r="L7" s="87"/>
      <c r="M7" s="87"/>
      <c r="N7" s="85"/>
      <c r="O7" s="87"/>
      <c r="P7" s="103" t="s">
        <v>49</v>
      </c>
      <c r="Q7" s="87" t="s">
        <v>47</v>
      </c>
      <c r="R7" s="87" t="s">
        <v>47</v>
      </c>
      <c r="S7" s="87"/>
      <c r="T7" s="87"/>
      <c r="U7" s="85"/>
      <c r="V7" s="85"/>
      <c r="W7" s="87" t="s">
        <v>47</v>
      </c>
      <c r="X7" s="87" t="s">
        <v>47</v>
      </c>
      <c r="Y7" s="87" t="s">
        <v>47</v>
      </c>
      <c r="Z7" s="85"/>
      <c r="AA7" s="85"/>
      <c r="AB7" s="85"/>
      <c r="AC7" s="85"/>
      <c r="AD7" s="87"/>
      <c r="AE7" s="87"/>
      <c r="AF7" s="85"/>
      <c r="AG7" s="87"/>
      <c r="AH7" s="85"/>
      <c r="AI7" s="85"/>
      <c r="AJ7" s="88">
        <f t="shared" ref="AJ7:AJ51" si="3">COUNTIF(E7:AI7,"K")+2*COUNTIF(E7:AI7,"2K")+COUNTIF(E7:AI7,"TK")+COUNTIF(E7:AI7,"KT")+COUNTIF(E7:AI7,"PK")+COUNTIF(E7:AI7,"KP")+2*COUNTIF(E7:AI7,"K2")</f>
        <v>6</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528</v>
      </c>
      <c r="D8" s="186"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7">
        <v>3.0</v>
      </c>
      <c r="B9" s="185">
        <v>2.358104020067E12</v>
      </c>
      <c r="C9" s="159" t="s">
        <v>529</v>
      </c>
      <c r="D9" s="188"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530</v>
      </c>
      <c r="AT9" s="191"/>
      <c r="AU9" s="191"/>
      <c r="AV9" s="191"/>
      <c r="AW9" s="191"/>
      <c r="AX9" s="191"/>
      <c r="AY9" s="191"/>
      <c r="AZ9" s="191"/>
      <c r="BA9" s="191"/>
      <c r="BB9" s="191"/>
      <c r="BC9" s="191"/>
      <c r="BD9" s="191"/>
      <c r="BE9" s="191"/>
      <c r="BF9" s="191"/>
    </row>
    <row r="10" ht="21.0" customHeight="1">
      <c r="A10" s="81">
        <v>4.0</v>
      </c>
      <c r="B10" s="102">
        <v>2.358104020039E12</v>
      </c>
      <c r="C10" s="83" t="s">
        <v>102</v>
      </c>
      <c r="D10" s="186"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6" t="s">
        <v>531</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532</v>
      </c>
      <c r="D12" s="186"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533</v>
      </c>
      <c r="D13" s="186" t="s">
        <v>61</v>
      </c>
      <c r="E13" s="85"/>
      <c r="F13" s="85"/>
      <c r="G13" s="85"/>
      <c r="H13" s="85"/>
      <c r="I13" s="85"/>
      <c r="J13" s="85"/>
      <c r="K13" s="87" t="s">
        <v>47</v>
      </c>
      <c r="L13" s="87"/>
      <c r="M13" s="85"/>
      <c r="N13" s="85"/>
      <c r="O13" s="85"/>
      <c r="P13" s="86"/>
      <c r="Q13" s="87" t="s">
        <v>49</v>
      </c>
      <c r="R13" s="87" t="s">
        <v>49</v>
      </c>
      <c r="S13" s="85"/>
      <c r="T13" s="85"/>
      <c r="U13" s="85"/>
      <c r="V13" s="85"/>
      <c r="W13" s="87" t="s">
        <v>49</v>
      </c>
      <c r="X13" s="85"/>
      <c r="Y13" s="85"/>
      <c r="Z13" s="85"/>
      <c r="AA13" s="85"/>
      <c r="AB13" s="85"/>
      <c r="AC13" s="85"/>
      <c r="AD13" s="85"/>
      <c r="AE13" s="87"/>
      <c r="AF13" s="85"/>
      <c r="AG13" s="87"/>
      <c r="AH13" s="85"/>
      <c r="AI13" s="85"/>
      <c r="AJ13" s="88">
        <f t="shared" si="3"/>
        <v>1</v>
      </c>
      <c r="AK13" s="9">
        <f t="shared" si="4"/>
        <v>0</v>
      </c>
      <c r="AL13" s="9">
        <f t="shared" si="5"/>
        <v>3</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534</v>
      </c>
      <c r="D14" s="186" t="s">
        <v>61</v>
      </c>
      <c r="E14" s="85"/>
      <c r="F14" s="85"/>
      <c r="G14" s="85"/>
      <c r="H14" s="85"/>
      <c r="I14" s="85"/>
      <c r="J14" s="85"/>
      <c r="K14" s="87" t="s">
        <v>48</v>
      </c>
      <c r="L14" s="87"/>
      <c r="M14" s="85"/>
      <c r="N14" s="85"/>
      <c r="O14" s="85"/>
      <c r="P14" s="103"/>
      <c r="Q14" s="85"/>
      <c r="R14" s="87" t="s">
        <v>49</v>
      </c>
      <c r="S14" s="85"/>
      <c r="T14" s="87"/>
      <c r="U14" s="85"/>
      <c r="V14" s="85"/>
      <c r="W14" s="85"/>
      <c r="X14" s="87" t="s">
        <v>49</v>
      </c>
      <c r="Y14" s="85"/>
      <c r="Z14" s="85"/>
      <c r="AA14" s="85"/>
      <c r="AB14" s="85"/>
      <c r="AC14" s="85"/>
      <c r="AD14" s="85"/>
      <c r="AE14" s="87"/>
      <c r="AF14" s="85"/>
      <c r="AG14" s="85"/>
      <c r="AH14" s="85"/>
      <c r="AI14" s="85"/>
      <c r="AJ14" s="88">
        <f t="shared" si="3"/>
        <v>0</v>
      </c>
      <c r="AK14" s="9">
        <f t="shared" si="4"/>
        <v>1</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6" t="s">
        <v>450</v>
      </c>
      <c r="E15" s="85"/>
      <c r="F15" s="87"/>
      <c r="G15" s="85"/>
      <c r="H15" s="87"/>
      <c r="I15" s="87" t="s">
        <v>47</v>
      </c>
      <c r="J15" s="85"/>
      <c r="K15" s="87" t="s">
        <v>47</v>
      </c>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2</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535</v>
      </c>
      <c r="D16" s="186" t="s">
        <v>536</v>
      </c>
      <c r="E16" s="87"/>
      <c r="F16" s="87"/>
      <c r="G16" s="85"/>
      <c r="H16" s="87"/>
      <c r="I16" s="87" t="s">
        <v>48</v>
      </c>
      <c r="J16" s="85"/>
      <c r="K16" s="85"/>
      <c r="L16" s="87"/>
      <c r="M16" s="87"/>
      <c r="N16" s="85"/>
      <c r="O16" s="87"/>
      <c r="P16" s="86"/>
      <c r="Q16" s="87"/>
      <c r="R16" s="87" t="s">
        <v>49</v>
      </c>
      <c r="S16" s="87"/>
      <c r="T16" s="87"/>
      <c r="U16" s="87"/>
      <c r="V16" s="85"/>
      <c r="W16" s="87" t="s">
        <v>47</v>
      </c>
      <c r="X16" s="85"/>
      <c r="Y16" s="87" t="s">
        <v>47</v>
      </c>
      <c r="Z16" s="85"/>
      <c r="AA16" s="85"/>
      <c r="AB16" s="87"/>
      <c r="AC16" s="85"/>
      <c r="AD16" s="85"/>
      <c r="AE16" s="87"/>
      <c r="AF16" s="87"/>
      <c r="AG16" s="85"/>
      <c r="AH16" s="85"/>
      <c r="AI16" s="85"/>
      <c r="AJ16" s="88">
        <f t="shared" si="3"/>
        <v>2</v>
      </c>
      <c r="AK16" s="9">
        <f t="shared" si="4"/>
        <v>1</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537</v>
      </c>
      <c r="D17" s="186"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2.358104020065E12</v>
      </c>
      <c r="C18" s="159" t="s">
        <v>538</v>
      </c>
      <c r="D18" s="188" t="s">
        <v>539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9"/>
      <c r="AN18" s="189"/>
      <c r="AO18" s="190"/>
      <c r="AP18" s="191"/>
      <c r="AQ18" s="191"/>
      <c r="AR18" s="191"/>
      <c r="AS18" s="192" t="s">
        <v>530</v>
      </c>
      <c r="AT18" s="191"/>
      <c r="AU18" s="191"/>
      <c r="AV18" s="191"/>
      <c r="AW18" s="191"/>
      <c r="AX18" s="191"/>
      <c r="AY18" s="191"/>
      <c r="AZ18" s="191"/>
      <c r="BA18" s="191"/>
      <c r="BB18" s="191"/>
      <c r="BC18" s="191"/>
      <c r="BD18" s="191"/>
      <c r="BE18" s="191"/>
      <c r="BF18" s="191"/>
    </row>
    <row r="19" ht="21.0" customHeight="1">
      <c r="A19" s="81">
        <v>13.0</v>
      </c>
      <c r="B19" s="102">
        <v>2.358104020071E12</v>
      </c>
      <c r="C19" s="83" t="s">
        <v>540</v>
      </c>
      <c r="D19" s="186" t="s">
        <v>332</v>
      </c>
      <c r="E19" s="85"/>
      <c r="F19" s="85"/>
      <c r="G19" s="85"/>
      <c r="H19" s="85"/>
      <c r="I19" s="85"/>
      <c r="J19" s="87"/>
      <c r="K19" s="87" t="s">
        <v>47</v>
      </c>
      <c r="L19" s="87"/>
      <c r="M19" s="85"/>
      <c r="N19" s="85"/>
      <c r="O19" s="87"/>
      <c r="P19" s="103" t="s">
        <v>47</v>
      </c>
      <c r="Q19" s="87" t="s">
        <v>47</v>
      </c>
      <c r="R19" s="87" t="s">
        <v>47</v>
      </c>
      <c r="S19" s="85"/>
      <c r="T19" s="85"/>
      <c r="U19" s="85"/>
      <c r="V19" s="85"/>
      <c r="W19" s="87" t="s">
        <v>49</v>
      </c>
      <c r="X19" s="87" t="s">
        <v>47</v>
      </c>
      <c r="Y19" s="87" t="s">
        <v>47</v>
      </c>
      <c r="Z19" s="85"/>
      <c r="AA19" s="85"/>
      <c r="AB19" s="85"/>
      <c r="AC19" s="85"/>
      <c r="AD19" s="85"/>
      <c r="AE19" s="85"/>
      <c r="AF19" s="85"/>
      <c r="AG19" s="87"/>
      <c r="AH19" s="85"/>
      <c r="AI19" s="85"/>
      <c r="AJ19" s="88">
        <f t="shared" si="3"/>
        <v>6</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541</v>
      </c>
      <c r="D20" s="186" t="s">
        <v>542</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372</v>
      </c>
      <c r="D21" s="186" t="s">
        <v>259</v>
      </c>
      <c r="E21" s="85"/>
      <c r="F21" s="87"/>
      <c r="G21" s="85"/>
      <c r="H21" s="85"/>
      <c r="I21" s="87" t="s">
        <v>47</v>
      </c>
      <c r="J21" s="85"/>
      <c r="K21" s="85"/>
      <c r="L21" s="85"/>
      <c r="M21" s="87"/>
      <c r="N21" s="85"/>
      <c r="O21" s="85"/>
      <c r="P21" s="103"/>
      <c r="Q21" s="87" t="s">
        <v>47</v>
      </c>
      <c r="R21" s="85"/>
      <c r="S21" s="85"/>
      <c r="T21" s="87"/>
      <c r="U21" s="85"/>
      <c r="V21" s="85"/>
      <c r="W21" s="85"/>
      <c r="X21" s="87"/>
      <c r="Y21" s="85"/>
      <c r="Z21" s="85"/>
      <c r="AA21" s="85"/>
      <c r="AB21" s="85"/>
      <c r="AC21" s="85"/>
      <c r="AD21" s="85"/>
      <c r="AE21" s="87"/>
      <c r="AF21" s="85"/>
      <c r="AG21" s="85"/>
      <c r="AH21" s="85"/>
      <c r="AI21" s="85"/>
      <c r="AJ21" s="88">
        <f t="shared" si="3"/>
        <v>2</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543</v>
      </c>
      <c r="D22" s="186" t="s">
        <v>69</v>
      </c>
      <c r="E22" s="85"/>
      <c r="F22" s="85"/>
      <c r="G22" s="85"/>
      <c r="H22" s="85"/>
      <c r="I22" s="85"/>
      <c r="J22" s="85"/>
      <c r="K22" s="85"/>
      <c r="L22" s="85"/>
      <c r="M22" s="85"/>
      <c r="N22" s="85"/>
      <c r="O22" s="85"/>
      <c r="P22" s="86"/>
      <c r="Q22" s="85"/>
      <c r="R22" s="87"/>
      <c r="S22" s="85"/>
      <c r="T22" s="85"/>
      <c r="U22" s="85"/>
      <c r="V22" s="85"/>
      <c r="W22" s="87" t="s">
        <v>367</v>
      </c>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544</v>
      </c>
      <c r="D23" s="186" t="s">
        <v>75</v>
      </c>
      <c r="E23" s="85"/>
      <c r="F23" s="87"/>
      <c r="G23" s="85"/>
      <c r="H23" s="85"/>
      <c r="I23" s="87" t="s">
        <v>47</v>
      </c>
      <c r="J23" s="85"/>
      <c r="K23" s="87" t="s">
        <v>47</v>
      </c>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2.358104020072E12</v>
      </c>
      <c r="C24" s="159" t="s">
        <v>545</v>
      </c>
      <c r="D24" s="188"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530</v>
      </c>
      <c r="AT24" s="191"/>
      <c r="AU24" s="191"/>
      <c r="AV24" s="191"/>
      <c r="AW24" s="191"/>
      <c r="AX24" s="191"/>
      <c r="AY24" s="191"/>
      <c r="AZ24" s="191"/>
      <c r="BA24" s="191"/>
      <c r="BB24" s="191"/>
      <c r="BC24" s="191"/>
      <c r="BD24" s="191"/>
      <c r="BE24" s="191"/>
      <c r="BF24" s="191"/>
    </row>
    <row r="25" ht="21.0" customHeight="1">
      <c r="A25" s="81">
        <v>19.0</v>
      </c>
      <c r="B25" s="102">
        <v>2.358104020073E12</v>
      </c>
      <c r="C25" s="83" t="s">
        <v>546</v>
      </c>
      <c r="D25" s="186" t="s">
        <v>86</v>
      </c>
      <c r="E25" s="87"/>
      <c r="F25" s="85"/>
      <c r="G25" s="85"/>
      <c r="H25" s="85"/>
      <c r="I25" s="87"/>
      <c r="J25" s="85"/>
      <c r="K25" s="85"/>
      <c r="L25" s="85"/>
      <c r="M25" s="87"/>
      <c r="N25" s="85"/>
      <c r="O25" s="85"/>
      <c r="P25" s="86"/>
      <c r="Q25" s="85"/>
      <c r="R25" s="85"/>
      <c r="S25" s="105"/>
      <c r="T25" s="85"/>
      <c r="U25" s="87"/>
      <c r="V25" s="85"/>
      <c r="W25" s="85"/>
      <c r="X25" s="87" t="s">
        <v>49</v>
      </c>
      <c r="Y25" s="87"/>
      <c r="Z25" s="85"/>
      <c r="AA25" s="85"/>
      <c r="AB25" s="85"/>
      <c r="AC25" s="85"/>
      <c r="AD25" s="85"/>
      <c r="AE25" s="85"/>
      <c r="AF25" s="85"/>
      <c r="AG25" s="85"/>
      <c r="AH25" s="85"/>
      <c r="AI25" s="85"/>
      <c r="AJ25" s="88">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547</v>
      </c>
      <c r="D26" s="186" t="s">
        <v>140</v>
      </c>
      <c r="E26" s="85"/>
      <c r="F26" s="85"/>
      <c r="G26" s="85"/>
      <c r="H26" s="85"/>
      <c r="I26" s="85"/>
      <c r="J26" s="85"/>
      <c r="K26" s="85"/>
      <c r="L26" s="85"/>
      <c r="M26" s="85"/>
      <c r="N26" s="85"/>
      <c r="O26" s="85"/>
      <c r="P26" s="86"/>
      <c r="Q26" s="85"/>
      <c r="R26" s="87" t="s">
        <v>49</v>
      </c>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548</v>
      </c>
      <c r="D27" s="186"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487</v>
      </c>
      <c r="D28" s="186" t="s">
        <v>142</v>
      </c>
      <c r="E28" s="85"/>
      <c r="F28" s="87"/>
      <c r="G28" s="85"/>
      <c r="H28" s="87"/>
      <c r="I28" s="85"/>
      <c r="J28" s="85"/>
      <c r="K28" s="87" t="s">
        <v>48</v>
      </c>
      <c r="L28" s="87"/>
      <c r="M28" s="87"/>
      <c r="N28" s="85"/>
      <c r="O28" s="85"/>
      <c r="P28" s="103" t="s">
        <v>47</v>
      </c>
      <c r="Q28" s="87"/>
      <c r="R28" s="87" t="s">
        <v>49</v>
      </c>
      <c r="S28" s="109"/>
      <c r="T28" s="110"/>
      <c r="U28" s="109"/>
      <c r="V28" s="109"/>
      <c r="W28" s="109"/>
      <c r="X28" s="110" t="s">
        <v>49</v>
      </c>
      <c r="Y28" s="109"/>
      <c r="Z28" s="109"/>
      <c r="AA28" s="109"/>
      <c r="AB28" s="109"/>
      <c r="AC28" s="109"/>
      <c r="AD28" s="110"/>
      <c r="AE28" s="109"/>
      <c r="AF28" s="109"/>
      <c r="AG28" s="109"/>
      <c r="AH28" s="109"/>
      <c r="AI28" s="109"/>
      <c r="AJ28" s="88">
        <f t="shared" si="3"/>
        <v>1</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549</v>
      </c>
      <c r="D29" s="186" t="s">
        <v>92</v>
      </c>
      <c r="E29" s="85"/>
      <c r="F29" s="87"/>
      <c r="G29" s="85"/>
      <c r="H29" s="85"/>
      <c r="I29" s="85"/>
      <c r="J29" s="85"/>
      <c r="K29" s="87" t="s">
        <v>47</v>
      </c>
      <c r="L29" s="87"/>
      <c r="M29" s="85"/>
      <c r="N29" s="85"/>
      <c r="O29" s="85"/>
      <c r="P29" s="103" t="s">
        <v>47</v>
      </c>
      <c r="Q29" s="87" t="s">
        <v>47</v>
      </c>
      <c r="R29" s="87" t="s">
        <v>47</v>
      </c>
      <c r="S29" s="85"/>
      <c r="T29" s="87"/>
      <c r="U29" s="85"/>
      <c r="V29" s="85"/>
      <c r="W29" s="87" t="s">
        <v>47</v>
      </c>
      <c r="X29" s="87" t="s">
        <v>47</v>
      </c>
      <c r="Y29" s="87" t="s">
        <v>47</v>
      </c>
      <c r="Z29" s="85"/>
      <c r="AA29" s="85"/>
      <c r="AB29" s="85"/>
      <c r="AC29" s="85"/>
      <c r="AD29" s="85"/>
      <c r="AE29" s="85"/>
      <c r="AF29" s="85"/>
      <c r="AG29" s="87"/>
      <c r="AH29" s="85"/>
      <c r="AI29" s="85"/>
      <c r="AJ29" s="88">
        <f t="shared" si="3"/>
        <v>7</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511</v>
      </c>
      <c r="D30" s="186" t="s">
        <v>92</v>
      </c>
      <c r="E30" s="85"/>
      <c r="F30" s="85"/>
      <c r="G30" s="87"/>
      <c r="H30" s="85"/>
      <c r="I30" s="85"/>
      <c r="J30" s="85"/>
      <c r="K30" s="85"/>
      <c r="L30" s="87"/>
      <c r="M30" s="85"/>
      <c r="N30" s="87"/>
      <c r="O30" s="85"/>
      <c r="P30" s="103"/>
      <c r="Q30" s="87"/>
      <c r="R30" s="85"/>
      <c r="S30" s="87"/>
      <c r="T30" s="87"/>
      <c r="U30" s="87"/>
      <c r="V30" s="87"/>
      <c r="W30" s="85"/>
      <c r="X30" s="87" t="s">
        <v>49</v>
      </c>
      <c r="Y30" s="87"/>
      <c r="Z30" s="85"/>
      <c r="AA30" s="85"/>
      <c r="AB30" s="87"/>
      <c r="AC30" s="87"/>
      <c r="AD30" s="85"/>
      <c r="AE30" s="87"/>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550</v>
      </c>
      <c r="D31" s="186" t="s">
        <v>288</v>
      </c>
      <c r="E31" s="85"/>
      <c r="F31" s="85"/>
      <c r="G31" s="87"/>
      <c r="H31" s="85"/>
      <c r="I31" s="85"/>
      <c r="J31" s="85"/>
      <c r="K31" s="85"/>
      <c r="L31" s="85"/>
      <c r="M31" s="85"/>
      <c r="N31" s="85"/>
      <c r="O31" s="85"/>
      <c r="P31" s="103"/>
      <c r="Q31" s="87" t="s">
        <v>49</v>
      </c>
      <c r="R31" s="87" t="s">
        <v>49</v>
      </c>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551</v>
      </c>
      <c r="D32" s="186" t="s">
        <v>94</v>
      </c>
      <c r="E32" s="85"/>
      <c r="F32" s="85"/>
      <c r="G32" s="85"/>
      <c r="H32" s="85"/>
      <c r="I32" s="87" t="s">
        <v>47</v>
      </c>
      <c r="J32" s="85"/>
      <c r="K32" s="87" t="s">
        <v>47</v>
      </c>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552</v>
      </c>
      <c r="D33" s="186" t="s">
        <v>94</v>
      </c>
      <c r="E33" s="85"/>
      <c r="F33" s="85"/>
      <c r="G33" s="85"/>
      <c r="H33" s="85"/>
      <c r="I33" s="85"/>
      <c r="J33" s="85"/>
      <c r="K33" s="87" t="s">
        <v>47</v>
      </c>
      <c r="L33" s="85"/>
      <c r="M33" s="85"/>
      <c r="N33" s="85"/>
      <c r="O33" s="85"/>
      <c r="P33" s="103" t="s">
        <v>48</v>
      </c>
      <c r="Q33" s="87"/>
      <c r="R33" s="85"/>
      <c r="S33" s="85"/>
      <c r="T33" s="85"/>
      <c r="U33" s="85"/>
      <c r="V33" s="85"/>
      <c r="W33" s="87" t="s">
        <v>47</v>
      </c>
      <c r="X33" s="87" t="s">
        <v>47</v>
      </c>
      <c r="Y33" s="85"/>
      <c r="Z33" s="85"/>
      <c r="AA33" s="85"/>
      <c r="AB33" s="85"/>
      <c r="AC33" s="85"/>
      <c r="AD33" s="85"/>
      <c r="AE33" s="87"/>
      <c r="AF33" s="85"/>
      <c r="AG33" s="85"/>
      <c r="AH33" s="85"/>
      <c r="AI33" s="85"/>
      <c r="AJ33" s="88">
        <f t="shared" si="3"/>
        <v>3</v>
      </c>
      <c r="AK33" s="9">
        <f t="shared" si="4"/>
        <v>1</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553</v>
      </c>
      <c r="D34" s="186"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2.358104020062E12</v>
      </c>
      <c r="C35" s="175" t="s">
        <v>554</v>
      </c>
      <c r="D35" s="193" t="s">
        <v>230</v>
      </c>
      <c r="E35" s="85"/>
      <c r="F35" s="87"/>
      <c r="G35" s="87"/>
      <c r="H35" s="85"/>
      <c r="I35" s="85"/>
      <c r="J35" s="85"/>
      <c r="K35" s="85"/>
      <c r="L35" s="87"/>
      <c r="M35" s="87"/>
      <c r="N35" s="87"/>
      <c r="O35" s="85"/>
      <c r="P35" s="86"/>
      <c r="Q35" s="87"/>
      <c r="R35" s="87"/>
      <c r="S35" s="85"/>
      <c r="T35" s="87"/>
      <c r="U35" s="87"/>
      <c r="V35" s="87"/>
      <c r="W35" s="87" t="s">
        <v>48</v>
      </c>
      <c r="X35" s="87"/>
      <c r="Y35" s="87"/>
      <c r="Z35" s="85"/>
      <c r="AA35" s="85"/>
      <c r="AB35" s="85"/>
      <c r="AC35" s="87"/>
      <c r="AD35" s="85"/>
      <c r="AE35" s="87"/>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2.35810402007E12</v>
      </c>
      <c r="C36" s="175" t="s">
        <v>148</v>
      </c>
      <c r="D36" s="193" t="s">
        <v>185</v>
      </c>
      <c r="E36" s="85"/>
      <c r="F36" s="85"/>
      <c r="G36" s="85"/>
      <c r="H36" s="85"/>
      <c r="I36" s="87" t="s">
        <v>47</v>
      </c>
      <c r="J36" s="85"/>
      <c r="K36" s="85"/>
      <c r="L36" s="87"/>
      <c r="M36" s="87"/>
      <c r="N36" s="85"/>
      <c r="O36" s="87"/>
      <c r="P36" s="86"/>
      <c r="Q36" s="87" t="s">
        <v>47</v>
      </c>
      <c r="R36" s="85"/>
      <c r="S36" s="87"/>
      <c r="T36" s="85"/>
      <c r="U36" s="85"/>
      <c r="V36" s="85"/>
      <c r="W36" s="87" t="s">
        <v>47</v>
      </c>
      <c r="X36" s="87" t="s">
        <v>47</v>
      </c>
      <c r="Y36" s="87" t="s">
        <v>49</v>
      </c>
      <c r="Z36" s="85"/>
      <c r="AA36" s="85"/>
      <c r="AB36" s="85"/>
      <c r="AC36" s="85"/>
      <c r="AD36" s="85"/>
      <c r="AE36" s="87"/>
      <c r="AF36" s="85"/>
      <c r="AG36" s="87"/>
      <c r="AH36" s="85"/>
      <c r="AI36" s="85"/>
      <c r="AJ36" s="88">
        <f t="shared" si="3"/>
        <v>4</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2.358104020047E12</v>
      </c>
      <c r="C37" s="175" t="s">
        <v>555</v>
      </c>
      <c r="D37" s="193" t="s">
        <v>185</v>
      </c>
      <c r="E37" s="87"/>
      <c r="F37" s="85"/>
      <c r="G37" s="87"/>
      <c r="H37" s="85"/>
      <c r="I37" s="87"/>
      <c r="J37" s="85"/>
      <c r="K37" s="85"/>
      <c r="L37" s="87"/>
      <c r="M37" s="85"/>
      <c r="N37" s="87"/>
      <c r="O37" s="85"/>
      <c r="P37" s="103" t="s">
        <v>49</v>
      </c>
      <c r="Q37" s="87" t="s">
        <v>49</v>
      </c>
      <c r="R37" s="87" t="s">
        <v>49</v>
      </c>
      <c r="S37" s="87"/>
      <c r="T37" s="87"/>
      <c r="U37" s="87"/>
      <c r="V37" s="85"/>
      <c r="W37" s="87" t="s">
        <v>47</v>
      </c>
      <c r="X37" s="85"/>
      <c r="Y37" s="87"/>
      <c r="Z37" s="87"/>
      <c r="AA37" s="85"/>
      <c r="AB37" s="87"/>
      <c r="AC37" s="85"/>
      <c r="AD37" s="85"/>
      <c r="AE37" s="87"/>
      <c r="AF37" s="85"/>
      <c r="AG37" s="85"/>
      <c r="AH37" s="85"/>
      <c r="AI37" s="85"/>
      <c r="AJ37" s="88">
        <f t="shared" si="3"/>
        <v>1</v>
      </c>
      <c r="AK37" s="9">
        <f t="shared" si="4"/>
        <v>0</v>
      </c>
      <c r="AL37" s="9">
        <f t="shared" si="5"/>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2.35810402006E12</v>
      </c>
      <c r="C38" s="175" t="s">
        <v>516</v>
      </c>
      <c r="D38" s="193" t="s">
        <v>517</v>
      </c>
      <c r="E38" s="85"/>
      <c r="F38" s="85"/>
      <c r="G38" s="85"/>
      <c r="H38" s="85"/>
      <c r="I38" s="85"/>
      <c r="J38" s="85"/>
      <c r="K38" s="87" t="s">
        <v>48</v>
      </c>
      <c r="L38" s="87"/>
      <c r="M38" s="85"/>
      <c r="N38" s="85"/>
      <c r="O38" s="85"/>
      <c r="P38" s="103" t="s">
        <v>47</v>
      </c>
      <c r="Q38" s="85"/>
      <c r="R38" s="85"/>
      <c r="S38" s="85"/>
      <c r="T38" s="85"/>
      <c r="U38" s="85"/>
      <c r="V38" s="85"/>
      <c r="W38" s="87" t="s">
        <v>49</v>
      </c>
      <c r="X38" s="85"/>
      <c r="Y38" s="85"/>
      <c r="Z38" s="85"/>
      <c r="AA38" s="85"/>
      <c r="AB38" s="85"/>
      <c r="AC38" s="85"/>
      <c r="AD38" s="85"/>
      <c r="AE38" s="85"/>
      <c r="AF38" s="85"/>
      <c r="AG38" s="87"/>
      <c r="AH38" s="85"/>
      <c r="AI38" s="85"/>
      <c r="AJ38" s="88">
        <f t="shared" si="3"/>
        <v>1</v>
      </c>
      <c r="AK38" s="9">
        <f t="shared" si="4"/>
        <v>1</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v>2.358104020046E12</v>
      </c>
      <c r="C39" s="175" t="s">
        <v>556</v>
      </c>
      <c r="D39" s="193" t="s">
        <v>519</v>
      </c>
      <c r="E39" s="87"/>
      <c r="F39" s="85"/>
      <c r="G39" s="85"/>
      <c r="H39" s="87" t="s">
        <v>48</v>
      </c>
      <c r="I39" s="87"/>
      <c r="J39" s="85"/>
      <c r="K39" s="87" t="s">
        <v>48</v>
      </c>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v>2.358104020066E12</v>
      </c>
      <c r="C40" s="175" t="s">
        <v>557</v>
      </c>
      <c r="D40" s="193" t="s">
        <v>100</v>
      </c>
      <c r="E40" s="85"/>
      <c r="F40" s="87"/>
      <c r="G40" s="87"/>
      <c r="H40" s="87" t="s">
        <v>47</v>
      </c>
      <c r="I40" s="87"/>
      <c r="J40" s="85"/>
      <c r="K40" s="87" t="s">
        <v>47</v>
      </c>
      <c r="L40" s="87"/>
      <c r="M40" s="87"/>
      <c r="N40" s="85"/>
      <c r="O40" s="87"/>
      <c r="P40" s="103" t="s">
        <v>47</v>
      </c>
      <c r="Q40" s="87" t="s">
        <v>47</v>
      </c>
      <c r="R40" s="87" t="s">
        <v>47</v>
      </c>
      <c r="S40" s="87"/>
      <c r="T40" s="87"/>
      <c r="U40" s="85"/>
      <c r="V40" s="85"/>
      <c r="W40" s="87"/>
      <c r="X40" s="87" t="s">
        <v>47</v>
      </c>
      <c r="Y40" s="87" t="s">
        <v>47</v>
      </c>
      <c r="Z40" s="85"/>
      <c r="AA40" s="85"/>
      <c r="AB40" s="85"/>
      <c r="AC40" s="87"/>
      <c r="AD40" s="87"/>
      <c r="AE40" s="87"/>
      <c r="AF40" s="87"/>
      <c r="AG40" s="87"/>
      <c r="AH40" s="85"/>
      <c r="AI40" s="85"/>
      <c r="AJ40" s="88">
        <f t="shared" si="3"/>
        <v>7</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2.358104020048E12</v>
      </c>
      <c r="C41" s="175" t="s">
        <v>558</v>
      </c>
      <c r="D41" s="193" t="s">
        <v>100</v>
      </c>
      <c r="E41" s="87"/>
      <c r="F41" s="85"/>
      <c r="G41" s="87"/>
      <c r="H41" s="87"/>
      <c r="I41" s="87" t="s">
        <v>47</v>
      </c>
      <c r="J41" s="87"/>
      <c r="K41" s="85"/>
      <c r="L41" s="87"/>
      <c r="M41" s="87"/>
      <c r="N41" s="85"/>
      <c r="O41" s="87"/>
      <c r="P41" s="86"/>
      <c r="Q41" s="87"/>
      <c r="R41" s="87"/>
      <c r="S41" s="87"/>
      <c r="T41" s="85"/>
      <c r="U41" s="87"/>
      <c r="V41" s="87"/>
      <c r="W41" s="87"/>
      <c r="X41" s="87" t="s">
        <v>48</v>
      </c>
      <c r="Y41" s="87"/>
      <c r="Z41" s="85"/>
      <c r="AA41" s="87"/>
      <c r="AB41" s="87"/>
      <c r="AC41" s="87"/>
      <c r="AD41" s="87"/>
      <c r="AE41" s="87"/>
      <c r="AF41" s="87"/>
      <c r="AG41" s="85"/>
      <c r="AH41" s="87"/>
      <c r="AI41" s="85"/>
      <c r="AJ41" s="88">
        <f t="shared" si="3"/>
        <v>1</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2.358104020076E12</v>
      </c>
      <c r="C42" s="175" t="s">
        <v>559</v>
      </c>
      <c r="D42" s="193" t="s">
        <v>468</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42</v>
      </c>
      <c r="AK52" s="88">
        <f t="shared" si="6"/>
        <v>10</v>
      </c>
      <c r="AL52" s="88">
        <f t="shared" si="6"/>
        <v>19</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561</v>
      </c>
      <c r="D7" s="139" t="s">
        <v>112</v>
      </c>
      <c r="E7" s="85"/>
      <c r="F7" s="85"/>
      <c r="G7" s="85"/>
      <c r="H7" s="85"/>
      <c r="I7" s="85"/>
      <c r="J7" s="85"/>
      <c r="K7" s="85"/>
      <c r="L7" s="85"/>
      <c r="M7" s="85"/>
      <c r="N7" s="85"/>
      <c r="O7" s="85"/>
      <c r="P7" s="103" t="s">
        <v>48</v>
      </c>
      <c r="Q7" s="85"/>
      <c r="R7" s="85"/>
      <c r="S7" s="85"/>
      <c r="T7" s="85"/>
      <c r="U7" s="85"/>
      <c r="V7" s="87" t="s">
        <v>48</v>
      </c>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2</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562</v>
      </c>
      <c r="D8" s="139" t="s">
        <v>563</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446</v>
      </c>
      <c r="D9" s="139" t="s">
        <v>564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565</v>
      </c>
      <c r="D10" s="139" t="s">
        <v>566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567</v>
      </c>
      <c r="D11" s="139" t="s">
        <v>539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568</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569</v>
      </c>
      <c r="D13" s="139" t="s">
        <v>499</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570</v>
      </c>
      <c r="D14" s="139" t="s">
        <v>417</v>
      </c>
      <c r="E14" s="85"/>
      <c r="F14" s="85"/>
      <c r="G14" s="85"/>
      <c r="H14" s="85"/>
      <c r="I14" s="87" t="s">
        <v>48</v>
      </c>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571</v>
      </c>
      <c r="D15" s="139" t="s">
        <v>340</v>
      </c>
      <c r="E15" s="85"/>
      <c r="F15" s="85"/>
      <c r="G15" s="85"/>
      <c r="H15" s="85"/>
      <c r="I15" s="85"/>
      <c r="J15" s="85"/>
      <c r="K15" s="85"/>
      <c r="L15" s="85"/>
      <c r="M15" s="85"/>
      <c r="N15" s="85"/>
      <c r="O15" s="87" t="s">
        <v>48</v>
      </c>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572</v>
      </c>
      <c r="D16" s="143" t="s">
        <v>340</v>
      </c>
      <c r="E16" s="87" t="s">
        <v>49</v>
      </c>
      <c r="F16" s="85"/>
      <c r="G16" s="85"/>
      <c r="H16" s="85"/>
      <c r="I16" s="85"/>
      <c r="J16" s="87" t="s">
        <v>49</v>
      </c>
      <c r="K16" s="87" t="s">
        <v>49</v>
      </c>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573</v>
      </c>
      <c r="D17" s="143" t="s">
        <v>239</v>
      </c>
      <c r="E17" s="85"/>
      <c r="F17" s="87"/>
      <c r="G17" s="85"/>
      <c r="H17" s="85"/>
      <c r="I17" s="85"/>
      <c r="J17" s="85"/>
      <c r="K17" s="85"/>
      <c r="L17" s="85"/>
      <c r="M17" s="85"/>
      <c r="N17" s="85"/>
      <c r="O17" s="85"/>
      <c r="P17" s="103"/>
      <c r="Q17" s="85"/>
      <c r="R17" s="85"/>
      <c r="S17" s="85"/>
      <c r="T17" s="85"/>
      <c r="U17" s="85"/>
      <c r="V17" s="85"/>
      <c r="W17" s="85"/>
      <c r="X17" s="85"/>
      <c r="Y17" s="87" t="s">
        <v>49</v>
      </c>
      <c r="Z17" s="85"/>
      <c r="AA17" s="85"/>
      <c r="AB17" s="87"/>
      <c r="AC17" s="85"/>
      <c r="AD17" s="85"/>
      <c r="AE17" s="85"/>
      <c r="AF17" s="85"/>
      <c r="AG17" s="85"/>
      <c r="AH17" s="85"/>
      <c r="AI17" s="85"/>
      <c r="AJ17" s="88">
        <f t="shared" si="3"/>
        <v>0</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574</v>
      </c>
      <c r="D18" s="143" t="s">
        <v>575</v>
      </c>
      <c r="E18" s="87" t="s">
        <v>48</v>
      </c>
      <c r="F18" s="85"/>
      <c r="G18" s="87"/>
      <c r="H18" s="85"/>
      <c r="I18" s="85"/>
      <c r="J18" s="85"/>
      <c r="K18" s="85"/>
      <c r="L18" s="85"/>
      <c r="M18" s="85"/>
      <c r="N18" s="87"/>
      <c r="O18" s="85"/>
      <c r="P18" s="86"/>
      <c r="Q18" s="85"/>
      <c r="R18" s="85"/>
      <c r="S18" s="85"/>
      <c r="T18" s="85"/>
      <c r="U18" s="87"/>
      <c r="V18" s="85"/>
      <c r="W18" s="85"/>
      <c r="X18" s="85"/>
      <c r="Y18" s="87" t="s">
        <v>49</v>
      </c>
      <c r="Z18" s="87"/>
      <c r="AA18" s="85"/>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576</v>
      </c>
      <c r="D19" s="143" t="s">
        <v>75</v>
      </c>
      <c r="E19" s="85"/>
      <c r="F19" s="85"/>
      <c r="G19" s="87"/>
      <c r="H19" s="85"/>
      <c r="I19" s="85"/>
      <c r="J19" s="87"/>
      <c r="K19" s="85"/>
      <c r="L19" s="85"/>
      <c r="M19" s="85"/>
      <c r="N19" s="85"/>
      <c r="O19" s="85"/>
      <c r="P19" s="86"/>
      <c r="Q19" s="85"/>
      <c r="R19" s="85"/>
      <c r="S19" s="87" t="s">
        <v>367</v>
      </c>
      <c r="T19" s="85"/>
      <c r="U19" s="85"/>
      <c r="V19" s="85"/>
      <c r="W19" s="85"/>
      <c r="X19" s="85"/>
      <c r="Y19" s="87" t="s">
        <v>49</v>
      </c>
      <c r="Z19" s="85"/>
      <c r="AA19" s="87"/>
      <c r="AB19" s="85"/>
      <c r="AC19" s="85"/>
      <c r="AD19" s="85"/>
      <c r="AE19" s="85"/>
      <c r="AF19" s="85"/>
      <c r="AG19" s="85"/>
      <c r="AH19" s="85"/>
      <c r="AI19" s="85"/>
      <c r="AJ19" s="88">
        <f t="shared" si="3"/>
        <v>0</v>
      </c>
      <c r="AK19" s="9">
        <f t="shared" si="4"/>
        <v>1</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577</v>
      </c>
      <c r="D20" s="143" t="s">
        <v>578</v>
      </c>
      <c r="E20" s="85"/>
      <c r="F20" s="87"/>
      <c r="G20" s="87"/>
      <c r="H20" s="87" t="s">
        <v>48</v>
      </c>
      <c r="I20" s="85"/>
      <c r="J20" s="85"/>
      <c r="K20" s="85"/>
      <c r="L20" s="85"/>
      <c r="M20" s="85"/>
      <c r="N20" s="85"/>
      <c r="O20" s="85"/>
      <c r="P20" s="86"/>
      <c r="Q20" s="85"/>
      <c r="R20" s="85"/>
      <c r="S20" s="85"/>
      <c r="T20" s="85"/>
      <c r="U20" s="87"/>
      <c r="V20" s="87" t="s">
        <v>48</v>
      </c>
      <c r="W20" s="85"/>
      <c r="X20" s="87" t="s">
        <v>48</v>
      </c>
      <c r="Y20" s="87" t="s">
        <v>48</v>
      </c>
      <c r="Z20" s="85"/>
      <c r="AA20" s="85"/>
      <c r="AB20" s="85"/>
      <c r="AC20" s="85"/>
      <c r="AD20" s="87"/>
      <c r="AE20" s="85"/>
      <c r="AF20" s="87"/>
      <c r="AG20" s="87"/>
      <c r="AH20" s="85"/>
      <c r="AI20" s="85"/>
      <c r="AJ20" s="88">
        <f t="shared" si="3"/>
        <v>0</v>
      </c>
      <c r="AK20" s="9">
        <f t="shared" si="4"/>
        <v>4</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579</v>
      </c>
      <c r="D21" s="163" t="s">
        <v>580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581</v>
      </c>
      <c r="D22" s="143" t="s">
        <v>582</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583</v>
      </c>
      <c r="D23" s="143" t="s">
        <v>582</v>
      </c>
      <c r="E23" s="85"/>
      <c r="F23" s="85"/>
      <c r="G23" s="85"/>
      <c r="H23" s="85"/>
      <c r="I23" s="85"/>
      <c r="J23" s="85"/>
      <c r="K23" s="85"/>
      <c r="L23" s="85"/>
      <c r="M23" s="85"/>
      <c r="N23" s="85"/>
      <c r="O23" s="85"/>
      <c r="P23" s="103" t="s">
        <v>48</v>
      </c>
      <c r="Q23" s="85"/>
      <c r="R23" s="85"/>
      <c r="S23" s="87" t="s">
        <v>367</v>
      </c>
      <c r="T23" s="85"/>
      <c r="U23" s="85"/>
      <c r="V23" s="85"/>
      <c r="W23" s="85"/>
      <c r="X23" s="85"/>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584</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468</v>
      </c>
      <c r="E26" s="85"/>
      <c r="F26" s="85"/>
      <c r="G26" s="85"/>
      <c r="H26" s="85"/>
      <c r="I26" s="85"/>
      <c r="J26" s="85"/>
      <c r="K26" s="87" t="s">
        <v>48</v>
      </c>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487</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585</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487</v>
      </c>
      <c r="D29" s="143" t="s">
        <v>389</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586</v>
      </c>
      <c r="D30" s="143" t="s">
        <v>98</v>
      </c>
      <c r="E30" s="85"/>
      <c r="F30" s="87"/>
      <c r="G30" s="87"/>
      <c r="H30" s="85"/>
      <c r="I30" s="85"/>
      <c r="J30" s="85"/>
      <c r="K30" s="85"/>
      <c r="L30" s="85"/>
      <c r="M30" s="85"/>
      <c r="N30" s="87"/>
      <c r="O30" s="85"/>
      <c r="P30" s="103"/>
      <c r="Q30" s="87"/>
      <c r="R30" s="85"/>
      <c r="S30" s="87"/>
      <c r="T30" s="85"/>
      <c r="U30" s="87"/>
      <c r="V30" s="87"/>
      <c r="W30" s="85"/>
      <c r="X30" s="85"/>
      <c r="Y30" s="87" t="s">
        <v>49</v>
      </c>
      <c r="Z30" s="85"/>
      <c r="AA30" s="87"/>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587</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588</v>
      </c>
      <c r="D32" s="143" t="s">
        <v>589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590</v>
      </c>
      <c r="D33" s="143" t="s">
        <v>100</v>
      </c>
      <c r="E33" s="85"/>
      <c r="F33" s="87"/>
      <c r="G33" s="87"/>
      <c r="H33" s="85"/>
      <c r="I33" s="85"/>
      <c r="J33" s="85"/>
      <c r="K33" s="85"/>
      <c r="L33" s="85"/>
      <c r="M33" s="85"/>
      <c r="N33" s="87"/>
      <c r="O33" s="85"/>
      <c r="P33" s="103"/>
      <c r="Q33" s="87"/>
      <c r="R33" s="85"/>
      <c r="S33" s="87"/>
      <c r="T33" s="85"/>
      <c r="U33" s="85"/>
      <c r="V33" s="85"/>
      <c r="W33" s="85"/>
      <c r="X33" s="85"/>
      <c r="Y33" s="87" t="s">
        <v>49</v>
      </c>
      <c r="Z33" s="85"/>
      <c r="AA33" s="87"/>
      <c r="AB33" s="85"/>
      <c r="AC33" s="85"/>
      <c r="AD33" s="85"/>
      <c r="AE33" s="85"/>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591</v>
      </c>
      <c r="D34" s="163" t="s">
        <v>592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593</v>
      </c>
      <c r="D35" s="163" t="s">
        <v>237</v>
      </c>
      <c r="E35" s="87" t="s">
        <v>48</v>
      </c>
      <c r="F35" s="85"/>
      <c r="G35" s="87"/>
      <c r="H35" s="85"/>
      <c r="I35" s="85"/>
      <c r="J35" s="85"/>
      <c r="K35" s="85"/>
      <c r="L35" s="85"/>
      <c r="M35" s="85"/>
      <c r="N35" s="87"/>
      <c r="O35" s="85"/>
      <c r="P35" s="103" t="s">
        <v>48</v>
      </c>
      <c r="Q35" s="87" t="s">
        <v>48</v>
      </c>
      <c r="R35" s="87" t="s">
        <v>48</v>
      </c>
      <c r="S35" s="87" t="s">
        <v>367</v>
      </c>
      <c r="T35" s="85"/>
      <c r="U35" s="87"/>
      <c r="V35" s="87"/>
      <c r="W35" s="85"/>
      <c r="X35" s="87"/>
      <c r="Y35" s="87"/>
      <c r="Z35" s="85"/>
      <c r="AA35" s="87"/>
      <c r="AB35" s="85"/>
      <c r="AC35" s="87"/>
      <c r="AD35" s="85"/>
      <c r="AE35" s="85"/>
      <c r="AF35" s="85"/>
      <c r="AG35" s="85"/>
      <c r="AH35" s="85"/>
      <c r="AI35" s="85"/>
      <c r="AJ35" s="88">
        <f t="shared" si="3"/>
        <v>0</v>
      </c>
      <c r="AK35" s="9">
        <f t="shared" si="4"/>
        <v>4</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594</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595</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562</v>
      </c>
      <c r="D39" s="143" t="s">
        <v>364</v>
      </c>
      <c r="E39" s="112"/>
      <c r="F39" s="112"/>
      <c r="G39" s="112"/>
      <c r="H39" s="112"/>
      <c r="I39" s="112"/>
      <c r="J39" s="112"/>
      <c r="K39" s="112"/>
      <c r="L39" s="112"/>
      <c r="M39" s="112"/>
      <c r="N39" s="112"/>
      <c r="O39" s="113" t="s">
        <v>48</v>
      </c>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596</v>
      </c>
      <c r="D40" s="143" t="s">
        <v>597</v>
      </c>
      <c r="E40" s="112"/>
      <c r="F40" s="113"/>
      <c r="G40" s="112"/>
      <c r="H40" s="112"/>
      <c r="I40" s="113"/>
      <c r="J40" s="112"/>
      <c r="K40" s="112"/>
      <c r="L40" s="112"/>
      <c r="M40" s="112"/>
      <c r="N40" s="112"/>
      <c r="O40" s="112"/>
      <c r="P40" s="112"/>
      <c r="Q40" s="112"/>
      <c r="R40" s="112"/>
      <c r="S40" s="112"/>
      <c r="T40" s="112"/>
      <c r="U40" s="113"/>
      <c r="V40" s="112"/>
      <c r="W40" s="113" t="s">
        <v>49</v>
      </c>
      <c r="X40" s="113"/>
      <c r="Y40" s="113" t="s">
        <v>49</v>
      </c>
      <c r="Z40" s="112"/>
      <c r="AA40" s="113"/>
      <c r="AB40" s="112"/>
      <c r="AC40" s="112"/>
      <c r="AD40" s="113"/>
      <c r="AE40" s="113"/>
      <c r="AF40" s="113"/>
      <c r="AG40" s="113"/>
      <c r="AH40" s="113"/>
      <c r="AI40" s="112"/>
      <c r="AJ40" s="88">
        <f t="shared" si="3"/>
        <v>0</v>
      </c>
      <c r="AK40" s="9">
        <f t="shared" si="4"/>
        <v>0</v>
      </c>
      <c r="AL40" s="9">
        <f t="shared" si="5"/>
        <v>2</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v>2.358102050035E12</v>
      </c>
      <c r="C41" s="194" t="s">
        <v>598</v>
      </c>
      <c r="D41" s="195"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6"/>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6"/>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17</v>
      </c>
      <c r="AL47" s="88">
        <f t="shared" si="6"/>
        <v>10</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600</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7"/>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601</v>
      </c>
      <c r="D9" s="84" t="s">
        <v>602</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603</v>
      </c>
      <c r="D10" s="84" t="s">
        <v>163</v>
      </c>
      <c r="E10" s="87"/>
      <c r="F10" s="85"/>
      <c r="G10" s="85"/>
      <c r="H10" s="85"/>
      <c r="I10" s="85"/>
      <c r="J10" s="87" t="s">
        <v>49</v>
      </c>
      <c r="K10" s="85"/>
      <c r="L10" s="85"/>
      <c r="M10" s="85"/>
      <c r="N10" s="85"/>
      <c r="O10" s="85"/>
      <c r="P10" s="86"/>
      <c r="Q10" s="85"/>
      <c r="R10" s="85"/>
      <c r="S10" s="87" t="s">
        <v>48</v>
      </c>
      <c r="T10" s="85"/>
      <c r="U10" s="85"/>
      <c r="V10" s="85"/>
      <c r="W10" s="85"/>
      <c r="X10" s="85"/>
      <c r="Y10" s="85"/>
      <c r="Z10" s="85"/>
      <c r="AA10" s="85"/>
      <c r="AB10" s="87"/>
      <c r="AC10" s="85"/>
      <c r="AD10" s="85"/>
      <c r="AE10" s="85"/>
      <c r="AF10" s="85"/>
      <c r="AG10" s="85"/>
      <c r="AH10" s="85"/>
      <c r="AI10" s="85"/>
      <c r="AJ10" s="88">
        <f t="shared" si="3"/>
        <v>0</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604</v>
      </c>
      <c r="D11" s="84" t="s">
        <v>329</v>
      </c>
      <c r="E11" s="85"/>
      <c r="F11" s="85"/>
      <c r="G11" s="85"/>
      <c r="H11" s="85"/>
      <c r="I11" s="85"/>
      <c r="J11" s="85"/>
      <c r="K11" s="85"/>
      <c r="L11" s="85"/>
      <c r="M11" s="85"/>
      <c r="N11" s="85"/>
      <c r="O11" s="85"/>
      <c r="P11" s="86"/>
      <c r="Q11" s="85"/>
      <c r="R11" s="87" t="s">
        <v>48</v>
      </c>
      <c r="S11" s="85"/>
      <c r="T11" s="85"/>
      <c r="U11" s="85"/>
      <c r="V11" s="85"/>
      <c r="W11" s="85"/>
      <c r="X11" s="85"/>
      <c r="Y11" s="85"/>
      <c r="Z11" s="85"/>
      <c r="AA11" s="85"/>
      <c r="AB11" s="85"/>
      <c r="AC11" s="85"/>
      <c r="AD11" s="85"/>
      <c r="AE11" s="87"/>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401</v>
      </c>
      <c r="D12" s="94" t="s">
        <v>605</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606</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607</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608</v>
      </c>
      <c r="D15" s="84" t="s">
        <v>609</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610</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611</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612</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613</v>
      </c>
      <c r="E19" s="85"/>
      <c r="F19" s="87"/>
      <c r="G19" s="87"/>
      <c r="H19" s="87"/>
      <c r="I19" s="87"/>
      <c r="J19" s="87"/>
      <c r="K19" s="87" t="s">
        <v>48</v>
      </c>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614</v>
      </c>
      <c r="D20" s="84" t="s">
        <v>578</v>
      </c>
      <c r="E20" s="85"/>
      <c r="F20" s="85"/>
      <c r="G20" s="85"/>
      <c r="H20" s="85"/>
      <c r="I20" s="85"/>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615</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7" t="s">
        <v>48</v>
      </c>
      <c r="S24" s="85"/>
      <c r="T24" s="85"/>
      <c r="U24" s="85"/>
      <c r="V24" s="85"/>
      <c r="W24" s="87" t="s">
        <v>47</v>
      </c>
      <c r="X24" s="85"/>
      <c r="Y24" s="85"/>
      <c r="Z24" s="85"/>
      <c r="AA24" s="87"/>
      <c r="AB24" s="85"/>
      <c r="AC24" s="85"/>
      <c r="AD24" s="85"/>
      <c r="AE24" s="85"/>
      <c r="AF24" s="85"/>
      <c r="AG24" s="85"/>
      <c r="AH24" s="85"/>
      <c r="AI24" s="85"/>
      <c r="AJ24" s="88">
        <f t="shared" si="3"/>
        <v>2</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616</v>
      </c>
      <c r="D25" s="84" t="s">
        <v>233</v>
      </c>
      <c r="E25" s="87"/>
      <c r="F25" s="85"/>
      <c r="G25" s="85"/>
      <c r="H25" s="85"/>
      <c r="I25" s="87" t="s">
        <v>47</v>
      </c>
      <c r="J25" s="85"/>
      <c r="K25" s="85"/>
      <c r="L25" s="85"/>
      <c r="M25" s="85"/>
      <c r="N25" s="85"/>
      <c r="O25" s="87"/>
      <c r="P25" s="86"/>
      <c r="Q25" s="85"/>
      <c r="R25" s="85"/>
      <c r="S25" s="170"/>
      <c r="T25" s="85"/>
      <c r="U25" s="87"/>
      <c r="V25" s="85"/>
      <c r="W25" s="85"/>
      <c r="X25" s="85"/>
      <c r="Y25" s="87"/>
      <c r="Z25" s="85"/>
      <c r="AA25" s="87"/>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617</v>
      </c>
      <c r="D26" s="84" t="s">
        <v>388</v>
      </c>
      <c r="E26" s="85"/>
      <c r="F26" s="85"/>
      <c r="G26" s="85"/>
      <c r="H26" s="85"/>
      <c r="I26" s="87"/>
      <c r="J26" s="85"/>
      <c r="K26" s="87" t="s">
        <v>47</v>
      </c>
      <c r="L26" s="87"/>
      <c r="M26" s="85"/>
      <c r="N26" s="85"/>
      <c r="O26" s="85"/>
      <c r="P26" s="103"/>
      <c r="Q26" s="87" t="s">
        <v>49</v>
      </c>
      <c r="R26" s="87" t="s">
        <v>48</v>
      </c>
      <c r="S26" s="106"/>
      <c r="T26" s="107"/>
      <c r="U26" s="107"/>
      <c r="V26" s="107"/>
      <c r="W26" s="126" t="s">
        <v>47</v>
      </c>
      <c r="X26" s="107"/>
      <c r="Y26" s="107"/>
      <c r="Z26" s="107"/>
      <c r="AA26" s="107"/>
      <c r="AB26" s="107"/>
      <c r="AC26" s="107"/>
      <c r="AD26" s="107"/>
      <c r="AE26" s="107"/>
      <c r="AF26" s="107"/>
      <c r="AG26" s="107"/>
      <c r="AH26" s="107"/>
      <c r="AI26" s="107"/>
      <c r="AJ26" s="88">
        <f t="shared" si="3"/>
        <v>2</v>
      </c>
      <c r="AK26" s="9">
        <f t="shared" si="4"/>
        <v>1</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618</v>
      </c>
      <c r="D27" s="84" t="s">
        <v>388</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619</v>
      </c>
      <c r="D28" s="84" t="s">
        <v>585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620</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621</v>
      </c>
      <c r="D30" s="84" t="s">
        <v>321</v>
      </c>
      <c r="E30" s="85"/>
      <c r="F30" s="85"/>
      <c r="G30" s="87"/>
      <c r="H30" s="87" t="s">
        <v>48</v>
      </c>
      <c r="I30" s="85"/>
      <c r="J30" s="85"/>
      <c r="K30" s="85"/>
      <c r="L30" s="85"/>
      <c r="M30" s="85"/>
      <c r="N30" s="87"/>
      <c r="O30" s="87" t="s">
        <v>48</v>
      </c>
      <c r="P30" s="103"/>
      <c r="Q30" s="87"/>
      <c r="R30" s="85"/>
      <c r="S30" s="87"/>
      <c r="T30" s="85"/>
      <c r="U30" s="87"/>
      <c r="V30" s="87" t="s">
        <v>49</v>
      </c>
      <c r="W30" s="87"/>
      <c r="X30" s="85"/>
      <c r="Y30" s="87"/>
      <c r="Z30" s="85"/>
      <c r="AA30" s="85"/>
      <c r="AB30" s="87"/>
      <c r="AC30" s="87"/>
      <c r="AD30" s="85"/>
      <c r="AE30" s="85"/>
      <c r="AF30" s="85"/>
      <c r="AG30" s="85"/>
      <c r="AH30" s="85"/>
      <c r="AI30" s="85"/>
      <c r="AJ30" s="88">
        <f t="shared" si="3"/>
        <v>0</v>
      </c>
      <c r="AK30" s="9">
        <f t="shared" si="4"/>
        <v>2</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622</v>
      </c>
      <c r="D31" s="84" t="s">
        <v>170</v>
      </c>
      <c r="E31" s="85"/>
      <c r="F31" s="85"/>
      <c r="G31" s="87"/>
      <c r="H31" s="85"/>
      <c r="I31" s="85"/>
      <c r="J31" s="87" t="s">
        <v>49</v>
      </c>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623</v>
      </c>
      <c r="D32" s="84" t="s">
        <v>624</v>
      </c>
      <c r="E32" s="85"/>
      <c r="F32" s="87"/>
      <c r="G32" s="85"/>
      <c r="H32" s="87" t="s">
        <v>48</v>
      </c>
      <c r="I32" s="87"/>
      <c r="J32" s="87" t="s">
        <v>49</v>
      </c>
      <c r="K32" s="85"/>
      <c r="L32" s="85"/>
      <c r="M32" s="85"/>
      <c r="N32" s="85"/>
      <c r="O32" s="87" t="s">
        <v>48</v>
      </c>
      <c r="P32" s="86"/>
      <c r="Q32" s="87" t="s">
        <v>49</v>
      </c>
      <c r="R32" s="85"/>
      <c r="S32" s="87"/>
      <c r="T32" s="85"/>
      <c r="U32" s="85"/>
      <c r="V32" s="85"/>
      <c r="W32" s="87"/>
      <c r="X32" s="85"/>
      <c r="Y32" s="85"/>
      <c r="Z32" s="85"/>
      <c r="AA32" s="85"/>
      <c r="AB32" s="85"/>
      <c r="AC32" s="85"/>
      <c r="AD32" s="87"/>
      <c r="AE32" s="85"/>
      <c r="AF32" s="85"/>
      <c r="AG32" s="85"/>
      <c r="AH32" s="85"/>
      <c r="AI32" s="85"/>
      <c r="AJ32" s="88">
        <f t="shared" si="3"/>
        <v>0</v>
      </c>
      <c r="AK32" s="9">
        <f t="shared" si="4"/>
        <v>2</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625</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5</v>
      </c>
      <c r="AK42" s="88">
        <f t="shared" si="6"/>
        <v>10</v>
      </c>
      <c r="AL42" s="88">
        <f t="shared" si="6"/>
        <v>6</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594</v>
      </c>
      <c r="D7" s="84" t="s">
        <v>56</v>
      </c>
      <c r="E7" s="87" t="s">
        <v>48</v>
      </c>
      <c r="F7" s="85"/>
      <c r="G7" s="85"/>
      <c r="H7" s="85"/>
      <c r="I7" s="87"/>
      <c r="J7" s="85"/>
      <c r="K7" s="87"/>
      <c r="L7" s="87" t="s">
        <v>48</v>
      </c>
      <c r="M7" s="85"/>
      <c r="N7" s="85"/>
      <c r="O7" s="85"/>
      <c r="P7" s="103" t="s">
        <v>48</v>
      </c>
      <c r="Q7" s="87"/>
      <c r="R7" s="85"/>
      <c r="S7" s="87" t="s">
        <v>48</v>
      </c>
      <c r="T7" s="85"/>
      <c r="U7" s="85"/>
      <c r="V7" s="87"/>
      <c r="W7" s="85"/>
      <c r="X7" s="87"/>
      <c r="Y7" s="87" t="s">
        <v>48</v>
      </c>
      <c r="Z7" s="85"/>
      <c r="AA7" s="85"/>
      <c r="AB7" s="85"/>
      <c r="AC7" s="85"/>
      <c r="AD7" s="85"/>
      <c r="AE7" s="85"/>
      <c r="AF7" s="85"/>
      <c r="AG7" s="85"/>
      <c r="AH7" s="85"/>
      <c r="AI7" s="85"/>
      <c r="AJ7" s="88"/>
      <c r="AK7" s="9">
        <f t="shared" ref="AK7:AK41" si="3">COUNTIF(F7:AJ7,"P")+2*COUNTIF(F7:AJ7,"2P")+COUNTIF(F7:AJ7,"TP")+COUNTIF(F7:AJ7,"PT")+COUNTIF(F7:AJ7,"PK")+COUNTIF(F7:AJ7,"KP")+2*COUNTIF(F7:AJ7,"P2")</f>
        <v>4</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431</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627</v>
      </c>
      <c r="D9" s="84" t="s">
        <v>624</v>
      </c>
      <c r="E9" s="87" t="s">
        <v>49</v>
      </c>
      <c r="F9" s="85"/>
      <c r="G9" s="85"/>
      <c r="H9" s="87"/>
      <c r="I9" s="87"/>
      <c r="J9" s="87"/>
      <c r="K9" s="85"/>
      <c r="L9" s="87" t="s">
        <v>49</v>
      </c>
      <c r="M9" s="87"/>
      <c r="N9" s="87"/>
      <c r="O9" s="87"/>
      <c r="P9" s="103"/>
      <c r="Q9" s="87"/>
      <c r="R9" s="87"/>
      <c r="S9" s="87"/>
      <c r="T9" s="87"/>
      <c r="U9" s="87"/>
      <c r="V9" s="87" t="s">
        <v>49</v>
      </c>
      <c r="W9" s="87" t="s">
        <v>48</v>
      </c>
      <c r="X9" s="87" t="s">
        <v>48</v>
      </c>
      <c r="Y9" s="87"/>
      <c r="Z9" s="87" t="s">
        <v>49</v>
      </c>
      <c r="AA9" s="87"/>
      <c r="AB9" s="87"/>
      <c r="AC9" s="85"/>
      <c r="AD9" s="87"/>
      <c r="AE9" s="87"/>
      <c r="AF9" s="87"/>
      <c r="AG9" s="87"/>
      <c r="AH9" s="85"/>
      <c r="AI9" s="85"/>
      <c r="AJ9" s="88"/>
      <c r="AK9" s="9">
        <f t="shared" si="3"/>
        <v>2</v>
      </c>
      <c r="AL9" s="9">
        <f t="shared" si="4"/>
        <v>4</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420</v>
      </c>
      <c r="D10" s="94" t="s">
        <v>624</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628</v>
      </c>
      <c r="D11" s="84" t="s">
        <v>566</v>
      </c>
      <c r="E11" s="85"/>
      <c r="F11" s="85"/>
      <c r="G11" s="85"/>
      <c r="H11" s="87"/>
      <c r="I11" s="85"/>
      <c r="J11" s="85"/>
      <c r="K11" s="87" t="s">
        <v>48</v>
      </c>
      <c r="L11" s="87"/>
      <c r="M11" s="87"/>
      <c r="N11" s="85"/>
      <c r="O11" s="87" t="s">
        <v>49</v>
      </c>
      <c r="P11" s="86"/>
      <c r="Q11" s="85"/>
      <c r="R11" s="87"/>
      <c r="S11" s="87"/>
      <c r="T11" s="87"/>
      <c r="U11" s="85"/>
      <c r="V11" s="85"/>
      <c r="W11" s="85"/>
      <c r="X11" s="85"/>
      <c r="Y11" s="85"/>
      <c r="Z11" s="87"/>
      <c r="AA11" s="87"/>
      <c r="AB11" s="87"/>
      <c r="AC11" s="85"/>
      <c r="AD11" s="85"/>
      <c r="AE11" s="87"/>
      <c r="AF11" s="85"/>
      <c r="AG11" s="85"/>
      <c r="AH11" s="85"/>
      <c r="AI11" s="87"/>
      <c r="AJ11" s="88"/>
      <c r="AK11" s="9">
        <f t="shared" si="3"/>
        <v>1</v>
      </c>
      <c r="AL11" s="9">
        <f t="shared" si="4"/>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586</v>
      </c>
      <c r="D13" s="84" t="s">
        <v>201</v>
      </c>
      <c r="E13" s="87"/>
      <c r="F13" s="87"/>
      <c r="G13" s="87"/>
      <c r="H13" s="87"/>
      <c r="I13" s="87"/>
      <c r="J13" s="85"/>
      <c r="K13" s="87"/>
      <c r="L13" s="87" t="s">
        <v>49</v>
      </c>
      <c r="M13" s="85"/>
      <c r="N13" s="87"/>
      <c r="O13" s="87"/>
      <c r="P13" s="103"/>
      <c r="Q13" s="85"/>
      <c r="R13" s="85"/>
      <c r="S13" s="85"/>
      <c r="T13" s="87"/>
      <c r="U13" s="87"/>
      <c r="V13" s="87"/>
      <c r="W13" s="87"/>
      <c r="X13" s="87"/>
      <c r="Y13" s="87"/>
      <c r="Z13" s="87" t="s">
        <v>49</v>
      </c>
      <c r="AA13" s="87"/>
      <c r="AB13" s="87"/>
      <c r="AC13" s="87"/>
      <c r="AD13" s="87"/>
      <c r="AE13" s="87"/>
      <c r="AF13" s="87"/>
      <c r="AG13" s="87"/>
      <c r="AH13" s="85"/>
      <c r="AI13" s="87"/>
      <c r="AJ13" s="88"/>
      <c r="AK13" s="9">
        <f t="shared" si="3"/>
        <v>0</v>
      </c>
      <c r="AL13" s="9">
        <f t="shared" si="4"/>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629</v>
      </c>
      <c r="D14" s="84" t="s">
        <v>201</v>
      </c>
      <c r="E14" s="87"/>
      <c r="F14" s="85"/>
      <c r="G14" s="87"/>
      <c r="H14" s="87"/>
      <c r="I14" s="85"/>
      <c r="J14" s="85"/>
      <c r="K14" s="87"/>
      <c r="L14" s="87"/>
      <c r="M14" s="87"/>
      <c r="N14" s="85"/>
      <c r="O14" s="87"/>
      <c r="P14" s="103"/>
      <c r="Q14" s="85"/>
      <c r="R14" s="85"/>
      <c r="S14" s="87" t="s">
        <v>49</v>
      </c>
      <c r="T14" s="85"/>
      <c r="U14" s="85"/>
      <c r="V14" s="85"/>
      <c r="W14" s="87"/>
      <c r="X14" s="85"/>
      <c r="Y14" s="85"/>
      <c r="Z14" s="87" t="s">
        <v>49</v>
      </c>
      <c r="AA14" s="87"/>
      <c r="AB14" s="87"/>
      <c r="AC14" s="87"/>
      <c r="AD14" s="85"/>
      <c r="AE14" s="85"/>
      <c r="AF14" s="85"/>
      <c r="AG14" s="85"/>
      <c r="AH14" s="87"/>
      <c r="AI14" s="85"/>
      <c r="AJ14" s="88"/>
      <c r="AK14" s="9">
        <f t="shared" si="3"/>
        <v>0</v>
      </c>
      <c r="AL14" s="9">
        <f t="shared" si="4"/>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630</v>
      </c>
      <c r="D15" s="84" t="s">
        <v>434</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631</v>
      </c>
      <c r="D16" s="84" t="s">
        <v>632</v>
      </c>
      <c r="E16" s="85"/>
      <c r="F16" s="85"/>
      <c r="G16" s="85"/>
      <c r="H16" s="87"/>
      <c r="I16" s="85"/>
      <c r="J16" s="85"/>
      <c r="K16" s="87"/>
      <c r="L16" s="87"/>
      <c r="M16" s="85"/>
      <c r="N16" s="85"/>
      <c r="O16" s="85"/>
      <c r="P16" s="103"/>
      <c r="Q16" s="87"/>
      <c r="R16" s="85"/>
      <c r="S16" s="87" t="s">
        <v>49</v>
      </c>
      <c r="T16" s="85"/>
      <c r="U16" s="85"/>
      <c r="V16" s="87"/>
      <c r="W16" s="85"/>
      <c r="X16" s="85"/>
      <c r="Y16" s="87"/>
      <c r="Z16" s="85"/>
      <c r="AA16" s="85"/>
      <c r="AB16" s="85"/>
      <c r="AC16" s="85"/>
      <c r="AD16" s="85"/>
      <c r="AE16" s="85"/>
      <c r="AF16" s="85"/>
      <c r="AG16" s="85"/>
      <c r="AH16" s="85"/>
      <c r="AI16" s="85"/>
      <c r="AJ16" s="88"/>
      <c r="AK16" s="9">
        <f t="shared" si="3"/>
        <v>0</v>
      </c>
      <c r="AL16" s="9">
        <f t="shared" si="4"/>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633</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387</v>
      </c>
      <c r="D18" s="84" t="s">
        <v>634</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487</v>
      </c>
      <c r="D19" s="84" t="s">
        <v>215</v>
      </c>
      <c r="E19" s="87" t="s">
        <v>48</v>
      </c>
      <c r="F19" s="85"/>
      <c r="G19" s="85"/>
      <c r="H19" s="85"/>
      <c r="I19" s="87"/>
      <c r="J19" s="85"/>
      <c r="K19" s="85"/>
      <c r="L19" s="87"/>
      <c r="M19" s="85"/>
      <c r="N19" s="85"/>
      <c r="O19" s="85"/>
      <c r="P19" s="103"/>
      <c r="Q19" s="87"/>
      <c r="R19" s="85"/>
      <c r="S19" s="85"/>
      <c r="T19" s="85"/>
      <c r="U19" s="85"/>
      <c r="V19" s="85"/>
      <c r="W19" s="85"/>
      <c r="X19" s="85"/>
      <c r="Y19" s="87"/>
      <c r="Z19" s="87" t="s">
        <v>49</v>
      </c>
      <c r="AA19" s="87"/>
      <c r="AB19" s="85"/>
      <c r="AC19" s="85"/>
      <c r="AD19" s="85"/>
      <c r="AE19" s="85"/>
      <c r="AF19" s="87"/>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635</v>
      </c>
      <c r="D20" s="84" t="s">
        <v>136</v>
      </c>
      <c r="E20" s="85"/>
      <c r="F20" s="85"/>
      <c r="G20" s="85"/>
      <c r="H20" s="85"/>
      <c r="I20" s="85"/>
      <c r="J20" s="85"/>
      <c r="K20" s="85"/>
      <c r="L20" s="87"/>
      <c r="M20" s="85"/>
      <c r="N20" s="85"/>
      <c r="O20" s="85"/>
      <c r="P20" s="86"/>
      <c r="Q20" s="87"/>
      <c r="R20" s="85"/>
      <c r="S20" s="87" t="s">
        <v>49</v>
      </c>
      <c r="T20" s="85"/>
      <c r="U20" s="85"/>
      <c r="V20" s="85"/>
      <c r="W20" s="85"/>
      <c r="X20" s="85"/>
      <c r="Y20" s="85"/>
      <c r="Z20" s="85"/>
      <c r="AA20" s="85"/>
      <c r="AB20" s="85"/>
      <c r="AC20" s="85"/>
      <c r="AD20" s="85"/>
      <c r="AE20" s="85"/>
      <c r="AF20" s="85"/>
      <c r="AG20" s="85"/>
      <c r="AH20" s="85"/>
      <c r="AI20" s="85"/>
      <c r="AJ20" s="88"/>
      <c r="AK20" s="9">
        <f t="shared" si="3"/>
        <v>0</v>
      </c>
      <c r="AL20" s="9">
        <f t="shared" si="4"/>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7" t="s">
        <v>48</v>
      </c>
      <c r="W21" s="85"/>
      <c r="X21" s="85"/>
      <c r="Y21" s="85"/>
      <c r="Z21" s="85"/>
      <c r="AA21" s="85"/>
      <c r="AB21" s="85"/>
      <c r="AC21" s="85"/>
      <c r="AD21" s="85"/>
      <c r="AE21" s="85"/>
      <c r="AF21" s="85"/>
      <c r="AG21" s="85"/>
      <c r="AH21" s="85"/>
      <c r="AI21" s="85"/>
      <c r="AJ21" s="88"/>
      <c r="AK21" s="9">
        <f t="shared" si="3"/>
        <v>1</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636</v>
      </c>
      <c r="D22" s="84" t="s">
        <v>320</v>
      </c>
      <c r="E22" s="85"/>
      <c r="F22" s="87"/>
      <c r="G22" s="85"/>
      <c r="H22" s="87" t="s">
        <v>48</v>
      </c>
      <c r="I22" s="87"/>
      <c r="J22" s="85"/>
      <c r="K22" s="85"/>
      <c r="L22" s="87" t="s">
        <v>49</v>
      </c>
      <c r="M22" s="85"/>
      <c r="N22" s="85"/>
      <c r="O22" s="85"/>
      <c r="P22" s="86"/>
      <c r="Q22" s="85"/>
      <c r="R22" s="87" t="s">
        <v>49</v>
      </c>
      <c r="S22" s="87" t="s">
        <v>49</v>
      </c>
      <c r="T22" s="87"/>
      <c r="U22" s="87"/>
      <c r="V22" s="85"/>
      <c r="W22" s="85"/>
      <c r="X22" s="85"/>
      <c r="Y22" s="85"/>
      <c r="Z22" s="85"/>
      <c r="AA22" s="85"/>
      <c r="AB22" s="87"/>
      <c r="AC22" s="85"/>
      <c r="AD22" s="85"/>
      <c r="AE22" s="87"/>
      <c r="AF22" s="87"/>
      <c r="AG22" s="87"/>
      <c r="AH22" s="87"/>
      <c r="AI22" s="85"/>
      <c r="AJ22" s="88"/>
      <c r="AK22" s="9">
        <f t="shared" si="3"/>
        <v>1</v>
      </c>
      <c r="AL22" s="9">
        <f t="shared" si="4"/>
        <v>3</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637</v>
      </c>
      <c r="D23" s="84" t="s">
        <v>578</v>
      </c>
      <c r="E23" s="87" t="s">
        <v>48</v>
      </c>
      <c r="F23" s="87"/>
      <c r="G23" s="87"/>
      <c r="H23" s="87" t="s">
        <v>48</v>
      </c>
      <c r="I23" s="87" t="s">
        <v>48</v>
      </c>
      <c r="J23" s="87" t="s">
        <v>48</v>
      </c>
      <c r="K23" s="87" t="s">
        <v>48</v>
      </c>
      <c r="L23" s="87" t="s">
        <v>48</v>
      </c>
      <c r="M23" s="87"/>
      <c r="N23" s="85"/>
      <c r="O23" s="87" t="s">
        <v>48</v>
      </c>
      <c r="P23" s="103" t="s">
        <v>48</v>
      </c>
      <c r="Q23" s="87" t="s">
        <v>48</v>
      </c>
      <c r="R23" s="87" t="s">
        <v>48</v>
      </c>
      <c r="S23" s="87" t="s">
        <v>48</v>
      </c>
      <c r="T23" s="85"/>
      <c r="U23" s="87"/>
      <c r="V23" s="87" t="s">
        <v>48</v>
      </c>
      <c r="W23" s="87" t="s">
        <v>48</v>
      </c>
      <c r="X23" s="85"/>
      <c r="Y23" s="85"/>
      <c r="Z23" s="87"/>
      <c r="AA23" s="87"/>
      <c r="AB23" s="85"/>
      <c r="AC23" s="87"/>
      <c r="AD23" s="87"/>
      <c r="AE23" s="85"/>
      <c r="AF23" s="87"/>
      <c r="AG23" s="87"/>
      <c r="AH23" s="85"/>
      <c r="AI23" s="85"/>
      <c r="AJ23" s="88"/>
      <c r="AK23" s="9">
        <f t="shared" si="3"/>
        <v>12</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638</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639</v>
      </c>
      <c r="D25" s="139" t="s">
        <v>404</v>
      </c>
      <c r="E25" s="87" t="s">
        <v>48</v>
      </c>
      <c r="F25" s="85"/>
      <c r="G25" s="85"/>
      <c r="H25" s="87" t="s">
        <v>48</v>
      </c>
      <c r="I25" s="87" t="s">
        <v>48</v>
      </c>
      <c r="J25" s="87" t="s">
        <v>48</v>
      </c>
      <c r="K25" s="87" t="s">
        <v>48</v>
      </c>
      <c r="L25" s="87" t="s">
        <v>48</v>
      </c>
      <c r="M25" s="87"/>
      <c r="N25" s="87"/>
      <c r="O25" s="87" t="s">
        <v>48</v>
      </c>
      <c r="P25" s="103" t="s">
        <v>48</v>
      </c>
      <c r="Q25" s="87" t="s">
        <v>48</v>
      </c>
      <c r="R25" s="87" t="s">
        <v>48</v>
      </c>
      <c r="S25" s="87" t="s">
        <v>48</v>
      </c>
      <c r="T25" s="87"/>
      <c r="U25" s="87"/>
      <c r="V25" s="87" t="s">
        <v>48</v>
      </c>
      <c r="W25" s="87" t="s">
        <v>48</v>
      </c>
      <c r="X25" s="87"/>
      <c r="Y25" s="202"/>
      <c r="Z25" s="202"/>
      <c r="AA25" s="203"/>
      <c r="AB25" s="202"/>
      <c r="AC25" s="203"/>
      <c r="AD25" s="203"/>
      <c r="AE25" s="203"/>
      <c r="AF25" s="203"/>
      <c r="AG25" s="203"/>
      <c r="AH25" s="202"/>
      <c r="AI25" s="202"/>
      <c r="AJ25" s="204"/>
      <c r="AK25" s="204">
        <f t="shared" si="3"/>
        <v>12</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640</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641</v>
      </c>
      <c r="D28" s="84" t="s">
        <v>301</v>
      </c>
      <c r="E28" s="85"/>
      <c r="F28" s="85"/>
      <c r="G28" s="85"/>
      <c r="H28" s="87"/>
      <c r="I28" s="85"/>
      <c r="J28" s="85"/>
      <c r="K28" s="85"/>
      <c r="L28" s="85"/>
      <c r="M28" s="85"/>
      <c r="N28" s="85"/>
      <c r="O28" s="85"/>
      <c r="P28" s="103"/>
      <c r="Q28" s="85"/>
      <c r="R28" s="85"/>
      <c r="S28" s="87" t="s">
        <v>48</v>
      </c>
      <c r="T28" s="85"/>
      <c r="U28" s="85"/>
      <c r="V28" s="85"/>
      <c r="W28" s="85"/>
      <c r="X28" s="87"/>
      <c r="Y28" s="85"/>
      <c r="Z28" s="85"/>
      <c r="AA28" s="85"/>
      <c r="AB28" s="85"/>
      <c r="AC28" s="85"/>
      <c r="AD28" s="87"/>
      <c r="AE28" s="87"/>
      <c r="AF28" s="87"/>
      <c r="AG28" s="87"/>
      <c r="AH28" s="85"/>
      <c r="AI28" s="85"/>
      <c r="AJ28" s="88"/>
      <c r="AK28" s="9">
        <f t="shared" si="3"/>
        <v>1</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642</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643</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1">
        <v>2.355102160026E12</v>
      </c>
      <c r="C32" s="175" t="s">
        <v>644</v>
      </c>
      <c r="D32" s="181"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2.355102160027E12</v>
      </c>
      <c r="C33" s="178" t="s">
        <v>645</v>
      </c>
      <c r="D33" s="179" t="s">
        <v>434</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2.355102160034E12</v>
      </c>
      <c r="C34" s="178" t="s">
        <v>386</v>
      </c>
      <c r="D34" s="179" t="s">
        <v>578</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2.355102160024E12</v>
      </c>
      <c r="C35" s="178" t="s">
        <v>646</v>
      </c>
      <c r="D35" s="179"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2.355102160011E12</v>
      </c>
      <c r="C36" s="178" t="s">
        <v>647</v>
      </c>
      <c r="D36" s="179"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2.355102160068E12</v>
      </c>
      <c r="C37" s="178" t="s">
        <v>648</v>
      </c>
      <c r="D37" s="179" t="s">
        <v>112</v>
      </c>
      <c r="E37" s="87" t="s">
        <v>49</v>
      </c>
      <c r="F37" s="85"/>
      <c r="G37" s="85"/>
      <c r="H37" s="85"/>
      <c r="I37" s="85"/>
      <c r="J37" s="85"/>
      <c r="K37" s="87"/>
      <c r="L37" s="87" t="s">
        <v>49</v>
      </c>
      <c r="M37" s="85"/>
      <c r="N37" s="85"/>
      <c r="O37" s="85"/>
      <c r="P37" s="86"/>
      <c r="Q37" s="87"/>
      <c r="R37" s="85"/>
      <c r="S37" s="87" t="s">
        <v>49</v>
      </c>
      <c r="T37" s="85"/>
      <c r="U37" s="85"/>
      <c r="V37" s="85"/>
      <c r="W37" s="85"/>
      <c r="X37" s="85"/>
      <c r="Y37" s="87"/>
      <c r="Z37" s="85"/>
      <c r="AA37" s="85"/>
      <c r="AB37" s="85"/>
      <c r="AC37" s="85"/>
      <c r="AD37" s="85"/>
      <c r="AE37" s="87"/>
      <c r="AF37" s="85"/>
      <c r="AG37" s="85"/>
      <c r="AH37" s="85"/>
      <c r="AI37" s="85"/>
      <c r="AJ37" s="88"/>
      <c r="AK37" s="9">
        <f t="shared" si="3"/>
        <v>0</v>
      </c>
      <c r="AL37" s="9">
        <f t="shared" si="4"/>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2.355102160043E12</v>
      </c>
      <c r="C38" s="178" t="s">
        <v>649</v>
      </c>
      <c r="D38" s="179"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2.355102160052E12</v>
      </c>
      <c r="C39" s="178" t="s">
        <v>650</v>
      </c>
      <c r="D39" s="179" t="s">
        <v>609</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2.355102160051E12</v>
      </c>
      <c r="C40" s="178" t="s">
        <v>650</v>
      </c>
      <c r="D40" s="179" t="s">
        <v>578</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2.35510216005E12</v>
      </c>
      <c r="C41" s="178" t="s">
        <v>420</v>
      </c>
      <c r="D41" s="179" t="s">
        <v>651</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30</v>
      </c>
      <c r="AL42" s="88">
        <f t="shared" si="5"/>
        <v>19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30</v>
      </c>
      <c r="F5" s="15">
        <f>CKCT23.2!AL42</f>
        <v>19</v>
      </c>
      <c r="G5" s="13">
        <v>1.0</v>
      </c>
      <c r="H5" s="14" t="s">
        <v>11</v>
      </c>
      <c r="I5" s="13"/>
      <c r="J5" s="16">
        <f>'ĐCN23.2'!AJ60</f>
        <v>7</v>
      </c>
      <c r="K5" s="16">
        <f>'ĐCN23.2'!AK60</f>
        <v>40</v>
      </c>
      <c r="L5" s="16">
        <f>'ĐCN23.2'!AL60</f>
        <v>21</v>
      </c>
      <c r="M5" s="13">
        <v>1.0</v>
      </c>
      <c r="N5" s="14" t="s">
        <v>12</v>
      </c>
      <c r="O5" s="13"/>
      <c r="P5" s="15">
        <f>KTDN23!AJ42</f>
        <v>22</v>
      </c>
      <c r="Q5" s="15">
        <f>KTDN23!AK42</f>
        <v>9</v>
      </c>
      <c r="R5" s="15">
        <f>KTDN23!AL42</f>
        <v>5</v>
      </c>
      <c r="S5" s="13">
        <v>1.0</v>
      </c>
      <c r="T5" s="14" t="s">
        <v>13</v>
      </c>
      <c r="U5" s="13"/>
      <c r="V5" s="15">
        <f>KTDN23!AJ42</f>
        <v>22</v>
      </c>
      <c r="W5" s="17">
        <f>KTDN23!AK42</f>
        <v>9</v>
      </c>
      <c r="X5" s="18">
        <f>KTDN23!AL42</f>
        <v>5</v>
      </c>
      <c r="Y5" s="19"/>
    </row>
    <row r="6" ht="20.25" customHeight="1">
      <c r="A6" s="13">
        <v>2.0</v>
      </c>
      <c r="B6" s="14" t="s">
        <v>14</v>
      </c>
      <c r="C6" s="13"/>
      <c r="D6" s="15">
        <f>'CKĐL23'!AJ60</f>
        <v>25</v>
      </c>
      <c r="E6" s="15">
        <f>'CKĐL23'!AK60</f>
        <v>21</v>
      </c>
      <c r="F6" s="15">
        <f>'CKĐL23'!AL60</f>
        <v>8</v>
      </c>
      <c r="G6" s="13">
        <v>2.0</v>
      </c>
      <c r="H6" s="14" t="s">
        <v>15</v>
      </c>
      <c r="I6" s="13"/>
      <c r="J6" s="16">
        <f>'ĐCN23.3'!AJ60</f>
        <v>0</v>
      </c>
      <c r="K6" s="16">
        <f>'ĐCN23.3'!AK60</f>
        <v>0</v>
      </c>
      <c r="L6" s="16">
        <f>'ĐCN23.3'!AL60</f>
        <v>0</v>
      </c>
      <c r="M6" s="13">
        <v>2.0</v>
      </c>
      <c r="N6" s="14" t="s">
        <v>16</v>
      </c>
      <c r="O6" s="13"/>
      <c r="P6" s="15">
        <f>LGT23.2!AJ42</f>
        <v>26</v>
      </c>
      <c r="Q6" s="15">
        <f>LGT23.2!AK42</f>
        <v>15</v>
      </c>
      <c r="R6" s="15">
        <f>LGT23.2!AL42</f>
        <v>18</v>
      </c>
      <c r="S6" s="13">
        <v>2.0</v>
      </c>
      <c r="T6" s="14" t="s">
        <v>17</v>
      </c>
      <c r="U6" s="13"/>
      <c r="V6" s="15">
        <f>'TKĐH23.5'!AJ60</f>
        <v>20</v>
      </c>
      <c r="W6" s="15">
        <f>'TKĐH23.5'!AK60</f>
        <v>18</v>
      </c>
      <c r="X6" s="15">
        <f>'TKĐH23.5'!AL60</f>
        <v>22</v>
      </c>
      <c r="Y6" s="19"/>
    </row>
    <row r="7" ht="20.25" customHeight="1">
      <c r="A7" s="13">
        <v>3.0</v>
      </c>
      <c r="B7" s="14" t="s">
        <v>18</v>
      </c>
      <c r="C7" s="13"/>
      <c r="D7" s="15">
        <f>CNOT23.1!AJ52</f>
        <v>9</v>
      </c>
      <c r="E7" s="15">
        <f>CNOT23.1!AK52</f>
        <v>46</v>
      </c>
      <c r="F7" s="15">
        <f>CNOT23.1!AL52</f>
        <v>1</v>
      </c>
      <c r="G7" s="13">
        <v>3.0</v>
      </c>
      <c r="H7" s="14" t="s">
        <v>19</v>
      </c>
      <c r="I7" s="13"/>
      <c r="J7" s="16">
        <f>'TBN23'!AJ60</f>
        <v>31</v>
      </c>
      <c r="K7" s="16">
        <f>'TBN23'!AK60</f>
        <v>16</v>
      </c>
      <c r="L7" s="16">
        <f>'TBN23'!AL60</f>
        <v>9</v>
      </c>
      <c r="M7" s="13">
        <v>3.0</v>
      </c>
      <c r="N7" s="14" t="s">
        <v>20</v>
      </c>
      <c r="O7" s="13"/>
      <c r="P7" s="15">
        <f>BHST23!AJ42</f>
        <v>1</v>
      </c>
      <c r="Q7" s="15">
        <f>BHST23!AK42</f>
        <v>10</v>
      </c>
      <c r="R7" s="15">
        <f>BHST23!AL42</f>
        <v>2</v>
      </c>
      <c r="S7" s="13">
        <v>3.0</v>
      </c>
      <c r="T7" s="14" t="s">
        <v>21</v>
      </c>
      <c r="U7" s="13"/>
      <c r="V7" s="15">
        <f>'CĐT23'!AJ42</f>
        <v>13</v>
      </c>
      <c r="W7" s="15">
        <f>'CĐT23'!AK42</f>
        <v>7</v>
      </c>
      <c r="X7" s="15">
        <f>'CĐT23'!AL42</f>
        <v>19</v>
      </c>
      <c r="Y7" s="19"/>
    </row>
    <row r="8" ht="20.25" customHeight="1">
      <c r="A8" s="13">
        <v>4.0</v>
      </c>
      <c r="B8" s="14" t="s">
        <v>22</v>
      </c>
      <c r="C8" s="13"/>
      <c r="D8" s="15">
        <f>CNOT23.2!AJ52</f>
        <v>4</v>
      </c>
      <c r="E8" s="15">
        <f>CNOT23.2!AK52</f>
        <v>17</v>
      </c>
      <c r="F8" s="15">
        <f>CNOT23.2!AL52</f>
        <v>6</v>
      </c>
      <c r="G8" s="13">
        <v>4.0</v>
      </c>
      <c r="H8" s="14" t="s">
        <v>23</v>
      </c>
      <c r="I8" s="13"/>
      <c r="J8" s="16">
        <f>TKTT23!AJ42</f>
        <v>86</v>
      </c>
      <c r="K8" s="16">
        <f>TKTT23!AK42</f>
        <v>6</v>
      </c>
      <c r="L8" s="16">
        <f>TKTT23!AL42</f>
        <v>18</v>
      </c>
      <c r="M8" s="13">
        <v>4.0</v>
      </c>
      <c r="N8" s="14"/>
      <c r="O8" s="13"/>
      <c r="P8" s="15"/>
      <c r="Q8" s="17"/>
      <c r="R8" s="18"/>
      <c r="S8" s="13">
        <v>4.0</v>
      </c>
      <c r="T8" s="14" t="s">
        <v>24</v>
      </c>
      <c r="U8" s="13"/>
      <c r="V8" s="15">
        <f>'TTĐPT23'!AJ47</f>
        <v>108</v>
      </c>
      <c r="W8" s="15">
        <f>'TTĐPT23'!AK47</f>
        <v>17</v>
      </c>
      <c r="X8" s="15">
        <f>'TTĐPT23'!AL47</f>
        <v>11</v>
      </c>
      <c r="Y8" s="19"/>
    </row>
    <row r="9" ht="20.25" customHeight="1">
      <c r="A9" s="13">
        <v>5.0</v>
      </c>
      <c r="B9" s="14"/>
      <c r="C9" s="13"/>
      <c r="D9" s="15"/>
      <c r="E9" s="15"/>
      <c r="F9" s="15"/>
      <c r="G9" s="13">
        <v>5.0</v>
      </c>
      <c r="H9" s="14" t="s">
        <v>25</v>
      </c>
      <c r="I9" s="13"/>
      <c r="J9" s="16">
        <f>'CSSĐ23.1'!AJ60</f>
        <v>0</v>
      </c>
      <c r="K9" s="16">
        <f>'CSSĐ23.1'!AK60</f>
        <v>20</v>
      </c>
      <c r="L9" s="16">
        <f>'CSSĐ23.1'!AL60</f>
        <v>20</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42</v>
      </c>
      <c r="K10" s="16">
        <f>'CSSĐ23.2'!AK52</f>
        <v>10</v>
      </c>
      <c r="L10" s="16">
        <f>'CSSĐ23.2'!AL52</f>
        <v>19</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5</v>
      </c>
      <c r="K11" s="16">
        <f>KTML23!AK42</f>
        <v>10</v>
      </c>
      <c r="L11" s="16">
        <f>KTML23!AL42</f>
        <v>6</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17</v>
      </c>
      <c r="L12" s="16">
        <f>NHKS23!AL47</f>
        <v>10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38</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114</v>
      </c>
      <c r="B19" s="33"/>
      <c r="C19" s="33"/>
      <c r="D19" s="33"/>
      <c r="E19" s="33"/>
      <c r="F19" s="34"/>
      <c r="G19" s="41" t="s">
        <v>30</v>
      </c>
      <c r="H19" s="33"/>
      <c r="I19" s="33"/>
      <c r="J19" s="36"/>
      <c r="K19" s="37">
        <f>SUM(J5:J17)</f>
        <v>171</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68</v>
      </c>
      <c r="B20" s="33"/>
      <c r="C20" s="33"/>
      <c r="D20" s="33"/>
      <c r="E20" s="33"/>
      <c r="F20" s="34"/>
      <c r="G20" s="40" t="str">
        <f>"Tổng HS vắng có phép "&amp; SUM(K5:K17)</f>
        <v>Tổng HS vắng có phép 119</v>
      </c>
      <c r="H20" s="33"/>
      <c r="I20" s="33"/>
      <c r="J20" s="33"/>
      <c r="K20" s="33"/>
      <c r="L20" s="36"/>
      <c r="M20" s="41" t="s">
        <v>33</v>
      </c>
      <c r="N20" s="33"/>
      <c r="O20" s="33"/>
      <c r="P20" s="36"/>
      <c r="Q20" s="37">
        <f>SUM(P5:P18)</f>
        <v>49</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103</v>
      </c>
      <c r="H21" s="45"/>
      <c r="I21" s="45"/>
      <c r="J21" s="45"/>
      <c r="K21" s="45"/>
      <c r="L21" s="46"/>
      <c r="M21" s="40" t="str">
        <f>"Tổng HS vắng có phép "&amp;SUM(Q5:Q18)</f>
        <v>Tổng HS vắng có phép 34</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421</v>
      </c>
      <c r="L22" s="49"/>
      <c r="M22" s="42" t="str">
        <f>"Tổng HS đi học trễ "&amp;SUM(R5:R18)</f>
        <v>Tổng HS đi học trễ 25</v>
      </c>
      <c r="N22" s="33"/>
      <c r="O22" s="33"/>
      <c r="P22" s="33"/>
      <c r="Q22" s="33"/>
      <c r="R22" s="34"/>
      <c r="S22" s="41" t="s">
        <v>33</v>
      </c>
      <c r="T22" s="33"/>
      <c r="U22" s="33"/>
      <c r="V22" s="36"/>
      <c r="W22" s="37">
        <f>SUM(V5:V20)</f>
        <v>163</v>
      </c>
      <c r="X22" s="34"/>
      <c r="Y22" s="51"/>
    </row>
    <row r="23" ht="24.75" customHeight="1">
      <c r="A23" s="3"/>
      <c r="B23" s="52" t="s">
        <v>35</v>
      </c>
      <c r="C23" s="48"/>
      <c r="D23" s="48"/>
      <c r="E23" s="48"/>
      <c r="F23" s="48"/>
      <c r="G23" s="48"/>
      <c r="H23" s="48"/>
      <c r="I23" s="48"/>
      <c r="J23" s="48"/>
      <c r="K23" s="48"/>
      <c r="L23" s="48"/>
      <c r="M23" s="49"/>
      <c r="N23" s="53">
        <f>SUM(E5:E16)+SUM(K5:K17)+SUM(Q5:Q18)+SUM(W5:W20)</f>
        <v>318</v>
      </c>
      <c r="O23" s="49"/>
      <c r="P23" s="54"/>
      <c r="Q23" s="55"/>
      <c r="R23" s="56"/>
      <c r="S23" s="40" t="str">
        <f>"Tổng HS vắng có phép "&amp; SUM(W5:W20)</f>
        <v>Tổng HS vắng có phép 51</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219</v>
      </c>
      <c r="P24" s="48"/>
      <c r="Q24" s="48"/>
      <c r="R24" s="61"/>
      <c r="S24" s="42" t="str">
        <f>"Tổng HS đi học trễ "&amp; SUM(X5:X20)</f>
        <v>Tổng HS đi học trễ 57</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653</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654</v>
      </c>
      <c r="D8" s="84" t="s">
        <v>472</v>
      </c>
      <c r="E8" s="85"/>
      <c r="F8" s="85"/>
      <c r="G8" s="85"/>
      <c r="H8" s="85"/>
      <c r="I8" s="87" t="s">
        <v>47</v>
      </c>
      <c r="J8" s="87" t="s">
        <v>48</v>
      </c>
      <c r="K8" s="87"/>
      <c r="L8" s="85"/>
      <c r="M8" s="85"/>
      <c r="N8" s="87"/>
      <c r="O8" s="85"/>
      <c r="P8" s="103"/>
      <c r="Q8" s="85"/>
      <c r="R8" s="87" t="s">
        <v>49</v>
      </c>
      <c r="S8" s="85"/>
      <c r="T8" s="85"/>
      <c r="U8" s="87"/>
      <c r="V8" s="85"/>
      <c r="W8" s="85"/>
      <c r="X8" s="87"/>
      <c r="Y8" s="85"/>
      <c r="Z8" s="85"/>
      <c r="AA8" s="85"/>
      <c r="AB8" s="85"/>
      <c r="AC8" s="85"/>
      <c r="AD8" s="85"/>
      <c r="AE8" s="87"/>
      <c r="AF8" s="85"/>
      <c r="AG8" s="87"/>
      <c r="AH8" s="85"/>
      <c r="AI8" s="85"/>
      <c r="AJ8" s="88">
        <f t="shared" si="3"/>
        <v>1</v>
      </c>
      <c r="AK8" s="9">
        <f t="shared" si="4"/>
        <v>1</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655</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656</v>
      </c>
      <c r="D11" s="162" t="s">
        <v>624</v>
      </c>
      <c r="E11" s="85"/>
      <c r="F11" s="85"/>
      <c r="G11" s="85"/>
      <c r="H11" s="85"/>
      <c r="I11" s="85"/>
      <c r="J11" s="85"/>
      <c r="K11" s="85"/>
      <c r="L11" s="85"/>
      <c r="M11" s="85"/>
      <c r="N11" s="85"/>
      <c r="O11" s="87"/>
      <c r="P11" s="103"/>
      <c r="Q11" s="85"/>
      <c r="R11" s="87" t="s">
        <v>47</v>
      </c>
      <c r="S11" s="85"/>
      <c r="T11" s="85"/>
      <c r="U11" s="85"/>
      <c r="V11" s="85"/>
      <c r="W11" s="85"/>
      <c r="X11" s="85"/>
      <c r="Y11" s="85"/>
      <c r="Z11" s="85"/>
      <c r="AA11" s="85"/>
      <c r="AB11" s="85"/>
      <c r="AC11" s="85"/>
      <c r="AD11" s="85"/>
      <c r="AE11" s="87"/>
      <c r="AF11" s="85"/>
      <c r="AG11" s="87"/>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624</v>
      </c>
      <c r="E12" s="85"/>
      <c r="F12" s="85"/>
      <c r="G12" s="85"/>
      <c r="H12" s="85"/>
      <c r="I12" s="85"/>
      <c r="J12" s="85"/>
      <c r="K12" s="85"/>
      <c r="L12" s="85"/>
      <c r="M12" s="85"/>
      <c r="N12" s="85"/>
      <c r="O12" s="85"/>
      <c r="P12" s="86"/>
      <c r="Q12" s="85"/>
      <c r="R12" s="87" t="s">
        <v>47</v>
      </c>
      <c r="S12" s="85"/>
      <c r="T12" s="85"/>
      <c r="U12" s="87"/>
      <c r="V12" s="85"/>
      <c r="W12" s="85"/>
      <c r="X12" s="85"/>
      <c r="Y12" s="85"/>
      <c r="Z12" s="87"/>
      <c r="AA12" s="87"/>
      <c r="AB12" s="85"/>
      <c r="AC12" s="85"/>
      <c r="AD12" s="85"/>
      <c r="AE12" s="85"/>
      <c r="AF12" s="85"/>
      <c r="AG12" s="87"/>
      <c r="AH12" s="85"/>
      <c r="AI12" s="85"/>
      <c r="AJ12" s="88">
        <f t="shared" si="3"/>
        <v>1</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657</v>
      </c>
      <c r="D13" s="84" t="s">
        <v>252</v>
      </c>
      <c r="E13" s="87" t="s">
        <v>47</v>
      </c>
      <c r="F13" s="85"/>
      <c r="G13" s="85"/>
      <c r="H13" s="87"/>
      <c r="I13" s="87" t="s">
        <v>47</v>
      </c>
      <c r="J13" s="85"/>
      <c r="K13" s="87" t="s">
        <v>48</v>
      </c>
      <c r="L13" s="85"/>
      <c r="M13" s="85"/>
      <c r="N13" s="85"/>
      <c r="O13" s="87" t="s">
        <v>49</v>
      </c>
      <c r="P13" s="103"/>
      <c r="Q13" s="85"/>
      <c r="R13" s="87" t="s">
        <v>47</v>
      </c>
      <c r="S13" s="87" t="s">
        <v>47</v>
      </c>
      <c r="T13" s="87"/>
      <c r="U13" s="87"/>
      <c r="V13" s="87" t="s">
        <v>47</v>
      </c>
      <c r="W13" s="85"/>
      <c r="X13" s="87"/>
      <c r="Y13" s="85"/>
      <c r="Z13" s="87"/>
      <c r="AA13" s="85"/>
      <c r="AB13" s="85"/>
      <c r="AC13" s="85"/>
      <c r="AD13" s="85"/>
      <c r="AE13" s="87"/>
      <c r="AF13" s="85"/>
      <c r="AG13" s="87"/>
      <c r="AH13" s="85"/>
      <c r="AI13" s="85"/>
      <c r="AJ13" s="88">
        <f t="shared" si="3"/>
        <v>5</v>
      </c>
      <c r="AK13" s="9">
        <f t="shared" si="4"/>
        <v>1</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658</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659</v>
      </c>
      <c r="D15" s="84" t="s">
        <v>170</v>
      </c>
      <c r="E15" s="85"/>
      <c r="F15" s="85"/>
      <c r="G15" s="85"/>
      <c r="H15" s="85"/>
      <c r="I15" s="85"/>
      <c r="J15" s="85"/>
      <c r="K15" s="85"/>
      <c r="L15" s="87" t="s">
        <v>47</v>
      </c>
      <c r="M15" s="85"/>
      <c r="N15" s="85"/>
      <c r="O15" s="87" t="s">
        <v>48</v>
      </c>
      <c r="P15" s="86"/>
      <c r="Q15" s="85"/>
      <c r="R15" s="85"/>
      <c r="S15" s="85"/>
      <c r="T15" s="85"/>
      <c r="U15" s="87"/>
      <c r="V15" s="85"/>
      <c r="W15" s="85"/>
      <c r="X15" s="85"/>
      <c r="Y15" s="85"/>
      <c r="Z15" s="85"/>
      <c r="AA15" s="85"/>
      <c r="AB15" s="87"/>
      <c r="AC15" s="85"/>
      <c r="AD15" s="87"/>
      <c r="AE15" s="87"/>
      <c r="AF15" s="85"/>
      <c r="AG15" s="87"/>
      <c r="AH15" s="85"/>
      <c r="AI15" s="85"/>
      <c r="AJ15" s="88">
        <f t="shared" si="3"/>
        <v>1</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660</v>
      </c>
      <c r="D16" s="84" t="s">
        <v>452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661</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662</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663</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523</v>
      </c>
      <c r="D21" s="84" t="s">
        <v>205</v>
      </c>
      <c r="E21" s="85"/>
      <c r="F21" s="85"/>
      <c r="G21" s="85"/>
      <c r="H21" s="85"/>
      <c r="I21" s="85"/>
      <c r="J21" s="87" t="s">
        <v>48</v>
      </c>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664</v>
      </c>
      <c r="D22" s="84" t="s">
        <v>307</v>
      </c>
      <c r="E22" s="85"/>
      <c r="F22" s="85"/>
      <c r="G22" s="85"/>
      <c r="H22" s="87" t="s">
        <v>47</v>
      </c>
      <c r="I22" s="85"/>
      <c r="J22" s="85"/>
      <c r="K22" s="85"/>
      <c r="L22" s="85"/>
      <c r="M22" s="85"/>
      <c r="N22" s="85"/>
      <c r="O22" s="85"/>
      <c r="P22" s="86"/>
      <c r="Q22" s="85"/>
      <c r="R22" s="87"/>
      <c r="S22" s="85"/>
      <c r="T22" s="85"/>
      <c r="U22" s="85"/>
      <c r="V22" s="85"/>
      <c r="W22" s="87" t="s">
        <v>47</v>
      </c>
      <c r="X22" s="85"/>
      <c r="Y22" s="85"/>
      <c r="Z22" s="85"/>
      <c r="AA22" s="87"/>
      <c r="AB22" s="87"/>
      <c r="AC22" s="85"/>
      <c r="AD22" s="85"/>
      <c r="AE22" s="85"/>
      <c r="AF22" s="85"/>
      <c r="AG22" s="87"/>
      <c r="AH22" s="85"/>
      <c r="AI22" s="85"/>
      <c r="AJ22" s="88">
        <f t="shared" si="3"/>
        <v>2</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665</v>
      </c>
      <c r="D23" s="84" t="s">
        <v>270</v>
      </c>
      <c r="E23" s="85"/>
      <c r="F23" s="85"/>
      <c r="G23" s="85"/>
      <c r="H23" s="85"/>
      <c r="I23" s="85"/>
      <c r="J23" s="85"/>
      <c r="K23" s="85"/>
      <c r="L23" s="85"/>
      <c r="M23" s="85"/>
      <c r="N23" s="85"/>
      <c r="O23" s="85"/>
      <c r="P23" s="86"/>
      <c r="Q23" s="85"/>
      <c r="R23" s="87" t="s">
        <v>47</v>
      </c>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666</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667</v>
      </c>
      <c r="D25" s="94" t="s">
        <v>580</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668</v>
      </c>
      <c r="D27" s="84" t="s">
        <v>364</v>
      </c>
      <c r="E27" s="85"/>
      <c r="F27" s="85"/>
      <c r="G27" s="85"/>
      <c r="H27" s="85"/>
      <c r="I27" s="87"/>
      <c r="J27" s="85"/>
      <c r="K27" s="85"/>
      <c r="L27" s="85"/>
      <c r="M27" s="85"/>
      <c r="N27" s="85"/>
      <c r="O27" s="87" t="s">
        <v>48</v>
      </c>
      <c r="P27" s="103"/>
      <c r="Q27" s="85"/>
      <c r="R27" s="170" t="s">
        <v>48</v>
      </c>
      <c r="S27" s="108"/>
      <c r="T27" s="85"/>
      <c r="U27" s="85"/>
      <c r="V27" s="107"/>
      <c r="W27" s="107"/>
      <c r="X27" s="126"/>
      <c r="Y27" s="126" t="s">
        <v>47</v>
      </c>
      <c r="Z27" s="126" t="s">
        <v>48</v>
      </c>
      <c r="AA27" s="107"/>
      <c r="AB27" s="107"/>
      <c r="AC27" s="107"/>
      <c r="AD27" s="107"/>
      <c r="AE27" s="126"/>
      <c r="AF27" s="107"/>
      <c r="AG27" s="107"/>
      <c r="AH27" s="107"/>
      <c r="AI27" s="107"/>
      <c r="AJ27" s="88">
        <f t="shared" si="3"/>
        <v>1</v>
      </c>
      <c r="AK27" s="9">
        <f t="shared" si="4"/>
        <v>3</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2.355201150001E12</v>
      </c>
      <c r="C28" s="175" t="s">
        <v>669</v>
      </c>
      <c r="D28" s="181"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2.355201150017E12</v>
      </c>
      <c r="C29" s="175" t="s">
        <v>670</v>
      </c>
      <c r="D29" s="181" t="s">
        <v>625</v>
      </c>
      <c r="E29" s="85"/>
      <c r="F29" s="85"/>
      <c r="G29" s="85"/>
      <c r="H29" s="87" t="s">
        <v>48</v>
      </c>
      <c r="I29" s="85"/>
      <c r="J29" s="85"/>
      <c r="K29" s="87" t="s">
        <v>48</v>
      </c>
      <c r="L29" s="87" t="s">
        <v>47</v>
      </c>
      <c r="M29" s="85"/>
      <c r="N29" s="85"/>
      <c r="O29" s="85"/>
      <c r="P29" s="103" t="s">
        <v>48</v>
      </c>
      <c r="Q29" s="87" t="s">
        <v>48</v>
      </c>
      <c r="R29" s="85"/>
      <c r="S29" s="85"/>
      <c r="T29" s="85"/>
      <c r="U29" s="87"/>
      <c r="V29" s="85"/>
      <c r="W29" s="85"/>
      <c r="X29" s="85"/>
      <c r="Y29" s="85"/>
      <c r="Z29" s="87" t="s">
        <v>48</v>
      </c>
      <c r="AA29" s="85"/>
      <c r="AB29" s="85"/>
      <c r="AC29" s="85"/>
      <c r="AD29" s="85"/>
      <c r="AE29" s="85"/>
      <c r="AF29" s="85"/>
      <c r="AG29" s="85"/>
      <c r="AH29" s="85"/>
      <c r="AI29" s="85"/>
      <c r="AJ29" s="88">
        <f t="shared" si="3"/>
        <v>1</v>
      </c>
      <c r="AK29" s="9">
        <f t="shared" si="4"/>
        <v>5</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2.355201150024E12</v>
      </c>
      <c r="C30" s="175" t="s">
        <v>308</v>
      </c>
      <c r="D30" s="181" t="s">
        <v>270</v>
      </c>
      <c r="E30" s="85"/>
      <c r="F30" s="85"/>
      <c r="G30" s="87"/>
      <c r="H30" s="85"/>
      <c r="I30" s="87"/>
      <c r="J30" s="85"/>
      <c r="K30" s="85"/>
      <c r="L30" s="85"/>
      <c r="M30" s="85"/>
      <c r="N30" s="87"/>
      <c r="O30" s="85"/>
      <c r="P30" s="103"/>
      <c r="Q30" s="87"/>
      <c r="R30" s="85"/>
      <c r="S30" s="87"/>
      <c r="T30" s="85"/>
      <c r="U30" s="87"/>
      <c r="V30" s="87"/>
      <c r="W30" s="85"/>
      <c r="X30" s="87"/>
      <c r="Y30" s="87" t="s">
        <v>48</v>
      </c>
      <c r="Z30" s="85"/>
      <c r="AA30" s="85"/>
      <c r="AB30" s="87"/>
      <c r="AC30" s="87"/>
      <c r="AD30" s="85"/>
      <c r="AE30" s="87"/>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2.35520205002E12</v>
      </c>
      <c r="C31" s="175" t="s">
        <v>671</v>
      </c>
      <c r="D31" s="181" t="s">
        <v>205</v>
      </c>
      <c r="E31" s="85"/>
      <c r="F31" s="85"/>
      <c r="G31" s="87"/>
      <c r="H31" s="85"/>
      <c r="I31" s="85"/>
      <c r="J31" s="85"/>
      <c r="K31" s="85"/>
      <c r="L31" s="87" t="s">
        <v>47</v>
      </c>
      <c r="M31" s="85"/>
      <c r="N31" s="85"/>
      <c r="O31" s="85"/>
      <c r="P31" s="103"/>
      <c r="Q31" s="85"/>
      <c r="R31" s="87" t="s">
        <v>47</v>
      </c>
      <c r="S31" s="85"/>
      <c r="T31" s="85"/>
      <c r="U31" s="85"/>
      <c r="V31" s="85"/>
      <c r="W31" s="85"/>
      <c r="X31" s="87"/>
      <c r="Y31" s="85"/>
      <c r="Z31" s="85"/>
      <c r="AA31" s="85"/>
      <c r="AB31" s="85"/>
      <c r="AC31" s="85"/>
      <c r="AD31" s="85"/>
      <c r="AE31" s="87"/>
      <c r="AF31" s="85"/>
      <c r="AG31" s="85"/>
      <c r="AH31" s="85"/>
      <c r="AI31" s="85"/>
      <c r="AJ31" s="88">
        <f t="shared" si="3"/>
        <v>2</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2.355102160017E12</v>
      </c>
      <c r="C32" s="175" t="s">
        <v>465</v>
      </c>
      <c r="D32" s="181" t="s">
        <v>201</v>
      </c>
      <c r="E32" s="85"/>
      <c r="F32" s="85"/>
      <c r="G32" s="85"/>
      <c r="H32" s="87"/>
      <c r="I32" s="85"/>
      <c r="J32" s="85"/>
      <c r="K32" s="87" t="s">
        <v>48</v>
      </c>
      <c r="L32" s="85"/>
      <c r="M32" s="85"/>
      <c r="N32" s="85"/>
      <c r="O32" s="87" t="s">
        <v>49</v>
      </c>
      <c r="P32" s="86"/>
      <c r="Q32" s="85"/>
      <c r="R32" s="85"/>
      <c r="S32" s="87" t="s">
        <v>48</v>
      </c>
      <c r="T32" s="87"/>
      <c r="U32" s="87"/>
      <c r="V32" s="85"/>
      <c r="W32" s="87" t="s">
        <v>47</v>
      </c>
      <c r="X32" s="87"/>
      <c r="Y32" s="85"/>
      <c r="Z32" s="85"/>
      <c r="AA32" s="87"/>
      <c r="AB32" s="85"/>
      <c r="AC32" s="85"/>
      <c r="AD32" s="87"/>
      <c r="AE32" s="87"/>
      <c r="AF32" s="85"/>
      <c r="AG32" s="85"/>
      <c r="AH32" s="85"/>
      <c r="AI32" s="85"/>
      <c r="AJ32" s="88">
        <f t="shared" si="3"/>
        <v>1</v>
      </c>
      <c r="AK32" s="9">
        <f t="shared" si="4"/>
        <v>2</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2.355201150026E12</v>
      </c>
      <c r="C33" s="175" t="s">
        <v>148</v>
      </c>
      <c r="D33" s="181" t="s">
        <v>388</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2.353401220004E12</v>
      </c>
      <c r="C34" s="175" t="s">
        <v>137</v>
      </c>
      <c r="D34" s="181" t="s">
        <v>172</v>
      </c>
      <c r="E34" s="85"/>
      <c r="F34" s="85"/>
      <c r="G34" s="85"/>
      <c r="H34" s="85"/>
      <c r="I34" s="85"/>
      <c r="J34" s="85"/>
      <c r="K34" s="85"/>
      <c r="L34" s="85"/>
      <c r="M34" s="85"/>
      <c r="N34" s="85"/>
      <c r="O34" s="85"/>
      <c r="P34" s="103"/>
      <c r="Q34" s="85"/>
      <c r="R34" s="85"/>
      <c r="S34" s="87" t="s">
        <v>49</v>
      </c>
      <c r="T34" s="85"/>
      <c r="U34" s="85"/>
      <c r="V34" s="85"/>
      <c r="W34" s="85"/>
      <c r="X34" s="87"/>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5" t="s">
        <v>672</v>
      </c>
      <c r="D35" s="181" t="s">
        <v>288</v>
      </c>
      <c r="E35" s="87" t="s">
        <v>49</v>
      </c>
      <c r="F35" s="85"/>
      <c r="G35" s="87"/>
      <c r="H35" s="85"/>
      <c r="I35" s="85"/>
      <c r="J35" s="85"/>
      <c r="K35" s="87" t="s">
        <v>48</v>
      </c>
      <c r="L35" s="87"/>
      <c r="M35" s="85"/>
      <c r="N35" s="87"/>
      <c r="O35" s="87" t="s">
        <v>49</v>
      </c>
      <c r="P35" s="103" t="s">
        <v>47</v>
      </c>
      <c r="Q35" s="87" t="s">
        <v>49</v>
      </c>
      <c r="R35" s="87" t="s">
        <v>49</v>
      </c>
      <c r="S35" s="85"/>
      <c r="T35" s="87"/>
      <c r="U35" s="87"/>
      <c r="V35" s="87"/>
      <c r="W35" s="85"/>
      <c r="X35" s="87"/>
      <c r="Y35" s="87"/>
      <c r="Z35" s="85"/>
      <c r="AA35" s="85"/>
      <c r="AB35" s="85"/>
      <c r="AC35" s="87"/>
      <c r="AD35" s="87"/>
      <c r="AE35" s="87"/>
      <c r="AF35" s="85"/>
      <c r="AG35" s="85"/>
      <c r="AH35" s="85"/>
      <c r="AI35" s="85"/>
      <c r="AJ35" s="88">
        <f t="shared" si="3"/>
        <v>1</v>
      </c>
      <c r="AK35" s="9">
        <f t="shared" si="4"/>
        <v>1</v>
      </c>
      <c r="AL35" s="9">
        <f t="shared" si="5"/>
        <v>4</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2.355201150079E12</v>
      </c>
      <c r="C36" s="178" t="s">
        <v>673</v>
      </c>
      <c r="D36" s="179" t="s">
        <v>345</v>
      </c>
      <c r="E36" s="87" t="s">
        <v>47</v>
      </c>
      <c r="F36" s="85"/>
      <c r="G36" s="85"/>
      <c r="H36" s="87" t="s">
        <v>47</v>
      </c>
      <c r="I36" s="87" t="s">
        <v>47</v>
      </c>
      <c r="J36" s="87" t="s">
        <v>48</v>
      </c>
      <c r="K36" s="87" t="s">
        <v>48</v>
      </c>
      <c r="L36" s="87" t="s">
        <v>47</v>
      </c>
      <c r="M36" s="85"/>
      <c r="N36" s="85"/>
      <c r="O36" s="85"/>
      <c r="P36" s="103" t="s">
        <v>48</v>
      </c>
      <c r="Q36" s="85"/>
      <c r="R36" s="85"/>
      <c r="S36" s="87"/>
      <c r="T36" s="85"/>
      <c r="U36" s="87"/>
      <c r="V36" s="85"/>
      <c r="W36" s="85"/>
      <c r="X36" s="87"/>
      <c r="Y36" s="85"/>
      <c r="Z36" s="87"/>
      <c r="AA36" s="87"/>
      <c r="AB36" s="85"/>
      <c r="AC36" s="85"/>
      <c r="AD36" s="87"/>
      <c r="AE36" s="87"/>
      <c r="AF36" s="85"/>
      <c r="AG36" s="87"/>
      <c r="AH36" s="85"/>
      <c r="AI36" s="85"/>
      <c r="AJ36" s="88">
        <f t="shared" si="3"/>
        <v>4</v>
      </c>
      <c r="AK36" s="9">
        <f t="shared" si="4"/>
        <v>3</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605</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7">
        <v>2.355201150081E12</v>
      </c>
      <c r="C38" s="178" t="s">
        <v>674</v>
      </c>
      <c r="D38" s="179" t="s">
        <v>361</v>
      </c>
      <c r="E38" s="85"/>
      <c r="F38" s="85"/>
      <c r="G38" s="85"/>
      <c r="H38" s="85"/>
      <c r="I38" s="87" t="s">
        <v>47</v>
      </c>
      <c r="J38" s="87" t="s">
        <v>48</v>
      </c>
      <c r="K38" s="85"/>
      <c r="L38" s="85"/>
      <c r="M38" s="87"/>
      <c r="N38" s="85"/>
      <c r="O38" s="87"/>
      <c r="P38" s="103" t="s">
        <v>48</v>
      </c>
      <c r="Q38" s="85"/>
      <c r="R38" s="87" t="s">
        <v>47</v>
      </c>
      <c r="S38" s="87"/>
      <c r="T38" s="85"/>
      <c r="U38" s="87"/>
      <c r="V38" s="85"/>
      <c r="W38" s="87" t="s">
        <v>47</v>
      </c>
      <c r="X38" s="87"/>
      <c r="Y38" s="85"/>
      <c r="Z38" s="87"/>
      <c r="AA38" s="87"/>
      <c r="AB38" s="85"/>
      <c r="AC38" s="85"/>
      <c r="AD38" s="85"/>
      <c r="AE38" s="87"/>
      <c r="AF38" s="85"/>
      <c r="AG38" s="87"/>
      <c r="AH38" s="85"/>
      <c r="AI38" s="85"/>
      <c r="AJ38" s="88">
        <f t="shared" si="3"/>
        <v>3</v>
      </c>
      <c r="AK38" s="9">
        <f t="shared" si="4"/>
        <v>2</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25</v>
      </c>
      <c r="AK60" s="88">
        <f t="shared" si="6"/>
        <v>21</v>
      </c>
      <c r="AL60" s="88">
        <f t="shared" si="6"/>
        <v>8</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387</v>
      </c>
      <c r="D7" s="162" t="s">
        <v>51</v>
      </c>
      <c r="E7" s="85"/>
      <c r="F7" s="85"/>
      <c r="G7" s="85"/>
      <c r="H7" s="85"/>
      <c r="I7" s="85"/>
      <c r="J7" s="85"/>
      <c r="K7" s="85"/>
      <c r="L7" s="85"/>
      <c r="M7" s="85"/>
      <c r="N7" s="85"/>
      <c r="O7" s="87"/>
      <c r="P7" s="86"/>
      <c r="Q7" s="87" t="s">
        <v>48</v>
      </c>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676</v>
      </c>
      <c r="D10" s="84" t="s">
        <v>54</v>
      </c>
      <c r="E10" s="85"/>
      <c r="F10" s="85"/>
      <c r="G10" s="85"/>
      <c r="H10" s="85"/>
      <c r="I10" s="87"/>
      <c r="J10" s="85"/>
      <c r="K10" s="87" t="s">
        <v>48</v>
      </c>
      <c r="L10" s="87" t="s">
        <v>48</v>
      </c>
      <c r="M10" s="85"/>
      <c r="N10" s="85"/>
      <c r="O10" s="87" t="s">
        <v>48</v>
      </c>
      <c r="P10" s="103" t="s">
        <v>48</v>
      </c>
      <c r="Q10" s="87" t="s">
        <v>48</v>
      </c>
      <c r="R10" s="85"/>
      <c r="S10" s="87" t="s">
        <v>367</v>
      </c>
      <c r="T10" s="85"/>
      <c r="U10" s="87"/>
      <c r="V10" s="87" t="s">
        <v>48</v>
      </c>
      <c r="W10" s="87" t="s">
        <v>48</v>
      </c>
      <c r="X10" s="85"/>
      <c r="Y10" s="85"/>
      <c r="Z10" s="87"/>
      <c r="AA10" s="85"/>
      <c r="AB10" s="87"/>
      <c r="AC10" s="85"/>
      <c r="AD10" s="85"/>
      <c r="AE10" s="87"/>
      <c r="AF10" s="87"/>
      <c r="AG10" s="85"/>
      <c r="AH10" s="85"/>
      <c r="AI10" s="85"/>
      <c r="AJ10" s="88">
        <f t="shared" si="3"/>
        <v>0</v>
      </c>
      <c r="AK10" s="9">
        <f t="shared" si="4"/>
        <v>8</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677</v>
      </c>
      <c r="D11" s="84" t="s">
        <v>404</v>
      </c>
      <c r="E11" s="85"/>
      <c r="F11" s="87"/>
      <c r="G11" s="85"/>
      <c r="H11" s="85"/>
      <c r="I11" s="87"/>
      <c r="J11" s="87" t="s">
        <v>48</v>
      </c>
      <c r="K11" s="85"/>
      <c r="L11" s="87" t="s">
        <v>47</v>
      </c>
      <c r="M11" s="85"/>
      <c r="N11" s="85"/>
      <c r="O11" s="87" t="s">
        <v>48</v>
      </c>
      <c r="P11" s="86"/>
      <c r="Q11" s="85"/>
      <c r="R11" s="85"/>
      <c r="S11" s="85"/>
      <c r="T11" s="85"/>
      <c r="U11" s="85"/>
      <c r="V11" s="87" t="s">
        <v>48</v>
      </c>
      <c r="W11" s="85"/>
      <c r="X11" s="85"/>
      <c r="Y11" s="85"/>
      <c r="Z11" s="85"/>
      <c r="AA11" s="85"/>
      <c r="AB11" s="85"/>
      <c r="AC11" s="85"/>
      <c r="AD11" s="87"/>
      <c r="AE11" s="85"/>
      <c r="AF11" s="85"/>
      <c r="AG11" s="85"/>
      <c r="AH11" s="85"/>
      <c r="AI11" s="85"/>
      <c r="AJ11" s="88">
        <f t="shared" si="3"/>
        <v>1</v>
      </c>
      <c r="AK11" s="9">
        <f t="shared" si="4"/>
        <v>3</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678</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679</v>
      </c>
      <c r="D13" s="84" t="s">
        <v>163</v>
      </c>
      <c r="E13" s="87" t="s">
        <v>47</v>
      </c>
      <c r="F13" s="85"/>
      <c r="G13" s="85"/>
      <c r="H13" s="87"/>
      <c r="I13" s="87"/>
      <c r="J13" s="87" t="s">
        <v>48</v>
      </c>
      <c r="K13" s="87" t="s">
        <v>48</v>
      </c>
      <c r="L13" s="87" t="s">
        <v>47</v>
      </c>
      <c r="M13" s="85"/>
      <c r="N13" s="87"/>
      <c r="O13" s="87"/>
      <c r="P13" s="103" t="s">
        <v>48</v>
      </c>
      <c r="Q13" s="87" t="s">
        <v>48</v>
      </c>
      <c r="R13" s="85"/>
      <c r="S13" s="87" t="s">
        <v>367</v>
      </c>
      <c r="T13" s="85"/>
      <c r="U13" s="85"/>
      <c r="V13" s="87" t="s">
        <v>48</v>
      </c>
      <c r="W13" s="85"/>
      <c r="X13" s="87" t="s">
        <v>48</v>
      </c>
      <c r="Y13" s="85"/>
      <c r="Z13" s="87" t="s">
        <v>48</v>
      </c>
      <c r="AA13" s="85"/>
      <c r="AB13" s="85"/>
      <c r="AC13" s="85"/>
      <c r="AD13" s="85"/>
      <c r="AE13" s="87"/>
      <c r="AF13" s="85"/>
      <c r="AG13" s="87"/>
      <c r="AH13" s="85"/>
      <c r="AI13" s="85"/>
      <c r="AJ13" s="88">
        <f t="shared" si="3"/>
        <v>2</v>
      </c>
      <c r="AK13" s="9">
        <f t="shared" si="4"/>
        <v>8</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680</v>
      </c>
      <c r="D14" s="84" t="s">
        <v>624</v>
      </c>
      <c r="E14" s="87" t="s">
        <v>48</v>
      </c>
      <c r="F14" s="87"/>
      <c r="G14" s="87"/>
      <c r="H14" s="85"/>
      <c r="I14" s="87"/>
      <c r="J14" s="85"/>
      <c r="K14" s="85"/>
      <c r="L14" s="85"/>
      <c r="M14" s="85"/>
      <c r="N14" s="85"/>
      <c r="O14" s="87" t="s">
        <v>48</v>
      </c>
      <c r="P14" s="103" t="s">
        <v>48</v>
      </c>
      <c r="Q14" s="87" t="s">
        <v>48</v>
      </c>
      <c r="R14" s="85"/>
      <c r="S14" s="85"/>
      <c r="T14" s="87"/>
      <c r="U14" s="85"/>
      <c r="V14" s="85"/>
      <c r="W14" s="85"/>
      <c r="X14" s="85"/>
      <c r="Y14" s="85"/>
      <c r="Z14" s="87"/>
      <c r="AA14" s="85"/>
      <c r="AB14" s="85"/>
      <c r="AC14" s="85"/>
      <c r="AD14" s="87"/>
      <c r="AE14" s="87"/>
      <c r="AF14" s="87"/>
      <c r="AG14" s="87"/>
      <c r="AH14" s="85"/>
      <c r="AI14" s="85"/>
      <c r="AJ14" s="88">
        <f t="shared" si="3"/>
        <v>0</v>
      </c>
      <c r="AK14" s="9">
        <f t="shared" si="4"/>
        <v>3</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681</v>
      </c>
      <c r="D15" s="84" t="s">
        <v>252</v>
      </c>
      <c r="E15" s="85"/>
      <c r="F15" s="85"/>
      <c r="G15" s="87"/>
      <c r="H15" s="85"/>
      <c r="I15" s="85"/>
      <c r="J15" s="85"/>
      <c r="K15" s="85"/>
      <c r="L15" s="87" t="s">
        <v>47</v>
      </c>
      <c r="M15" s="85"/>
      <c r="N15" s="85"/>
      <c r="O15" s="85"/>
      <c r="P15" s="86"/>
      <c r="Q15" s="85"/>
      <c r="R15" s="85"/>
      <c r="S15" s="87" t="s">
        <v>367</v>
      </c>
      <c r="T15" s="85"/>
      <c r="U15" s="85"/>
      <c r="V15" s="87" t="s">
        <v>48</v>
      </c>
      <c r="W15" s="87" t="s">
        <v>48</v>
      </c>
      <c r="X15" s="85"/>
      <c r="Y15" s="85"/>
      <c r="Z15" s="85"/>
      <c r="AA15" s="85"/>
      <c r="AB15" s="87"/>
      <c r="AC15" s="85"/>
      <c r="AD15" s="85"/>
      <c r="AE15" s="87"/>
      <c r="AF15" s="85"/>
      <c r="AG15" s="85"/>
      <c r="AH15" s="85"/>
      <c r="AI15" s="85"/>
      <c r="AJ15" s="88">
        <f t="shared" si="3"/>
        <v>1</v>
      </c>
      <c r="AK15" s="9">
        <f t="shared" si="4"/>
        <v>3</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540</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540</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7" t="s">
        <v>48</v>
      </c>
      <c r="L18" s="87" t="s">
        <v>47</v>
      </c>
      <c r="M18" s="85"/>
      <c r="N18" s="87"/>
      <c r="O18" s="87"/>
      <c r="P18" s="86"/>
      <c r="Q18" s="87" t="s">
        <v>47</v>
      </c>
      <c r="R18" s="85"/>
      <c r="S18" s="85"/>
      <c r="T18" s="85"/>
      <c r="U18" s="87"/>
      <c r="V18" s="87" t="s">
        <v>48</v>
      </c>
      <c r="W18" s="85"/>
      <c r="X18" s="85"/>
      <c r="Y18" s="85"/>
      <c r="Z18" s="87"/>
      <c r="AA18" s="87"/>
      <c r="AB18" s="85"/>
      <c r="AC18" s="85"/>
      <c r="AD18" s="85"/>
      <c r="AE18" s="85"/>
      <c r="AF18" s="87"/>
      <c r="AG18" s="87"/>
      <c r="AH18" s="85"/>
      <c r="AI18" s="85"/>
      <c r="AJ18" s="88">
        <f t="shared" si="3"/>
        <v>2</v>
      </c>
      <c r="AK18" s="9">
        <f t="shared" si="4"/>
        <v>2</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614</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682</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594</v>
      </c>
      <c r="D21" s="84" t="s">
        <v>172</v>
      </c>
      <c r="E21" s="85"/>
      <c r="F21" s="85"/>
      <c r="G21" s="85"/>
      <c r="H21" s="85"/>
      <c r="I21" s="87" t="s">
        <v>48</v>
      </c>
      <c r="J21" s="85"/>
      <c r="K21" s="85"/>
      <c r="L21" s="85"/>
      <c r="M21" s="85"/>
      <c r="N21" s="85"/>
      <c r="O21" s="85"/>
      <c r="P21" s="103" t="s">
        <v>48</v>
      </c>
      <c r="Q21" s="85"/>
      <c r="R21" s="87" t="s">
        <v>48</v>
      </c>
      <c r="S21" s="85"/>
      <c r="T21" s="85"/>
      <c r="U21" s="85"/>
      <c r="V21" s="85"/>
      <c r="W21" s="85"/>
      <c r="X21" s="87"/>
      <c r="Y21" s="85"/>
      <c r="Z21" s="85"/>
      <c r="AA21" s="87"/>
      <c r="AB21" s="85"/>
      <c r="AC21" s="85"/>
      <c r="AD21" s="85"/>
      <c r="AE21" s="87"/>
      <c r="AF21" s="85"/>
      <c r="AG21" s="85"/>
      <c r="AH21" s="85"/>
      <c r="AI21" s="85"/>
      <c r="AJ21" s="88">
        <f t="shared" si="3"/>
        <v>0</v>
      </c>
      <c r="AK21" s="9">
        <f t="shared" si="4"/>
        <v>3</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378</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552</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683</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7" t="s">
        <v>48</v>
      </c>
      <c r="K25" s="87" t="s">
        <v>48</v>
      </c>
      <c r="L25" s="85"/>
      <c r="M25" s="85"/>
      <c r="N25" s="85"/>
      <c r="O25" s="87" t="s">
        <v>48</v>
      </c>
      <c r="P25" s="86"/>
      <c r="Q25" s="85"/>
      <c r="R25" s="87" t="s">
        <v>49</v>
      </c>
      <c r="S25" s="105"/>
      <c r="T25" s="85"/>
      <c r="U25" s="87"/>
      <c r="V25" s="85"/>
      <c r="W25" s="87" t="s">
        <v>48</v>
      </c>
      <c r="X25" s="85"/>
      <c r="Y25" s="87"/>
      <c r="Z25" s="87"/>
      <c r="AA25" s="85"/>
      <c r="AB25" s="85"/>
      <c r="AC25" s="85"/>
      <c r="AD25" s="87"/>
      <c r="AE25" s="87"/>
      <c r="AF25" s="85"/>
      <c r="AG25" s="85"/>
      <c r="AH25" s="85"/>
      <c r="AI25" s="85"/>
      <c r="AJ25" s="88">
        <f t="shared" si="3"/>
        <v>0</v>
      </c>
      <c r="AK25" s="9">
        <f t="shared" si="4"/>
        <v>4</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401</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684</v>
      </c>
      <c r="D27" s="84" t="s">
        <v>309</v>
      </c>
      <c r="E27" s="85"/>
      <c r="F27" s="85"/>
      <c r="G27" s="85"/>
      <c r="H27" s="85"/>
      <c r="I27" s="85"/>
      <c r="J27" s="85"/>
      <c r="K27" s="85"/>
      <c r="L27" s="87"/>
      <c r="M27" s="85"/>
      <c r="N27" s="85"/>
      <c r="O27" s="87"/>
      <c r="P27" s="103" t="s">
        <v>48</v>
      </c>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685</v>
      </c>
      <c r="D29" s="84" t="s">
        <v>88</v>
      </c>
      <c r="E29" s="85"/>
      <c r="F29" s="85"/>
      <c r="G29" s="85"/>
      <c r="H29" s="85"/>
      <c r="I29" s="85"/>
      <c r="J29" s="87" t="s">
        <v>48</v>
      </c>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594</v>
      </c>
      <c r="D30" s="84" t="s">
        <v>88</v>
      </c>
      <c r="E30" s="85"/>
      <c r="F30" s="85"/>
      <c r="G30" s="87"/>
      <c r="H30" s="85"/>
      <c r="I30" s="85"/>
      <c r="J30" s="85"/>
      <c r="K30" s="85"/>
      <c r="L30" s="87" t="s">
        <v>47</v>
      </c>
      <c r="M30" s="85"/>
      <c r="N30" s="87"/>
      <c r="O30" s="85"/>
      <c r="P30" s="103"/>
      <c r="Q30" s="87" t="s">
        <v>48</v>
      </c>
      <c r="R30" s="87" t="s">
        <v>48</v>
      </c>
      <c r="S30" s="87"/>
      <c r="T30" s="85"/>
      <c r="U30" s="87"/>
      <c r="V30" s="87" t="s">
        <v>48</v>
      </c>
      <c r="W30" s="85"/>
      <c r="X30" s="85"/>
      <c r="Y30" s="87"/>
      <c r="Z30" s="85"/>
      <c r="AA30" s="85"/>
      <c r="AB30" s="87"/>
      <c r="AC30" s="87"/>
      <c r="AD30" s="85"/>
      <c r="AE30" s="85"/>
      <c r="AF30" s="85"/>
      <c r="AG30" s="85"/>
      <c r="AH30" s="85"/>
      <c r="AI30" s="85"/>
      <c r="AJ30" s="88">
        <f t="shared" si="3"/>
        <v>1</v>
      </c>
      <c r="AK30" s="9">
        <f t="shared" si="4"/>
        <v>3</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7" t="s">
        <v>48</v>
      </c>
      <c r="J32" s="85"/>
      <c r="K32" s="85"/>
      <c r="L32" s="85"/>
      <c r="M32" s="85"/>
      <c r="N32" s="85"/>
      <c r="O32" s="85"/>
      <c r="P32" s="86"/>
      <c r="Q32" s="87" t="s">
        <v>48</v>
      </c>
      <c r="R32" s="85"/>
      <c r="S32" s="85"/>
      <c r="T32" s="85"/>
      <c r="U32" s="85"/>
      <c r="V32" s="85"/>
      <c r="W32" s="85"/>
      <c r="X32" s="87" t="s">
        <v>48</v>
      </c>
      <c r="Y32" s="85"/>
      <c r="Z32" s="87"/>
      <c r="AA32" s="87"/>
      <c r="AB32" s="85"/>
      <c r="AC32" s="85"/>
      <c r="AD32" s="87"/>
      <c r="AE32" s="87"/>
      <c r="AF32" s="87"/>
      <c r="AG32" s="85"/>
      <c r="AH32" s="85"/>
      <c r="AI32" s="85"/>
      <c r="AJ32" s="88">
        <f t="shared" si="3"/>
        <v>0</v>
      </c>
      <c r="AK32" s="9">
        <f t="shared" si="4"/>
        <v>3</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686</v>
      </c>
      <c r="D33" s="84" t="s">
        <v>142</v>
      </c>
      <c r="E33" s="85"/>
      <c r="F33" s="85"/>
      <c r="G33" s="85"/>
      <c r="H33" s="85"/>
      <c r="I33" s="85"/>
      <c r="J33" s="85"/>
      <c r="K33" s="85"/>
      <c r="L33" s="85"/>
      <c r="M33" s="85"/>
      <c r="N33" s="85"/>
      <c r="O33" s="87" t="s">
        <v>48</v>
      </c>
      <c r="P33" s="103"/>
      <c r="Q33" s="87"/>
      <c r="R33" s="87" t="s">
        <v>48</v>
      </c>
      <c r="S33" s="85"/>
      <c r="T33" s="85"/>
      <c r="U33" s="85"/>
      <c r="V33" s="85"/>
      <c r="W33" s="85"/>
      <c r="X33" s="87" t="s">
        <v>48</v>
      </c>
      <c r="Y33" s="85"/>
      <c r="Z33" s="85"/>
      <c r="AA33" s="85"/>
      <c r="AB33" s="85"/>
      <c r="AC33" s="85"/>
      <c r="AD33" s="85"/>
      <c r="AE33" s="85"/>
      <c r="AF33" s="85"/>
      <c r="AG33" s="85"/>
      <c r="AH33" s="85"/>
      <c r="AI33" s="85"/>
      <c r="AJ33" s="88">
        <f t="shared" si="3"/>
        <v>0</v>
      </c>
      <c r="AK33" s="9">
        <f t="shared" si="4"/>
        <v>3</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687</v>
      </c>
      <c r="D34" s="84" t="s">
        <v>651</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688</v>
      </c>
      <c r="D35" s="84" t="s">
        <v>689</v>
      </c>
      <c r="E35" s="85"/>
      <c r="F35" s="85"/>
      <c r="G35" s="87"/>
      <c r="H35" s="85"/>
      <c r="I35" s="87"/>
      <c r="J35" s="85"/>
      <c r="K35" s="85"/>
      <c r="L35" s="85"/>
      <c r="M35" s="85"/>
      <c r="N35" s="87"/>
      <c r="O35" s="87" t="s">
        <v>47</v>
      </c>
      <c r="P35" s="86"/>
      <c r="Q35" s="87"/>
      <c r="R35" s="87"/>
      <c r="S35" s="85"/>
      <c r="T35" s="85"/>
      <c r="U35" s="87"/>
      <c r="V35" s="87" t="s">
        <v>48</v>
      </c>
      <c r="W35" s="85"/>
      <c r="X35" s="87"/>
      <c r="Y35" s="87"/>
      <c r="Z35" s="85"/>
      <c r="AA35" s="85"/>
      <c r="AB35" s="85"/>
      <c r="AC35" s="87"/>
      <c r="AD35" s="85"/>
      <c r="AE35" s="85"/>
      <c r="AF35" s="85"/>
      <c r="AG35" s="85"/>
      <c r="AH35" s="85"/>
      <c r="AI35" s="85"/>
      <c r="AJ35" s="88">
        <f t="shared" si="3"/>
        <v>1</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690</v>
      </c>
      <c r="D36" s="84" t="s">
        <v>691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4"/>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9</v>
      </c>
      <c r="AK52" s="88">
        <f t="shared" si="6"/>
        <v>46</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692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693</v>
      </c>
      <c r="D7" s="84" t="s">
        <v>112</v>
      </c>
      <c r="E7" s="85"/>
      <c r="F7" s="85"/>
      <c r="G7" s="85"/>
      <c r="H7" s="87" t="s">
        <v>49</v>
      </c>
      <c r="I7" s="85"/>
      <c r="J7" s="85"/>
      <c r="K7" s="85"/>
      <c r="L7" s="85"/>
      <c r="M7" s="87"/>
      <c r="N7" s="85"/>
      <c r="O7" s="85"/>
      <c r="P7" s="103" t="s">
        <v>49</v>
      </c>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695</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696</v>
      </c>
      <c r="D10" s="84" t="s">
        <v>51</v>
      </c>
      <c r="E10" s="87"/>
      <c r="F10" s="87"/>
      <c r="G10" s="85"/>
      <c r="H10" s="85"/>
      <c r="I10" s="85"/>
      <c r="J10" s="85"/>
      <c r="K10" s="85"/>
      <c r="L10" s="87" t="s">
        <v>49</v>
      </c>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697</v>
      </c>
      <c r="D12" s="84" t="s">
        <v>161</v>
      </c>
      <c r="E12" s="85"/>
      <c r="F12" s="85"/>
      <c r="G12" s="85"/>
      <c r="H12" s="85"/>
      <c r="I12" s="85"/>
      <c r="J12" s="85"/>
      <c r="K12" s="85"/>
      <c r="L12" s="85"/>
      <c r="M12" s="85"/>
      <c r="N12" s="85"/>
      <c r="O12" s="85"/>
      <c r="P12" s="86"/>
      <c r="Q12" s="85"/>
      <c r="R12" s="85"/>
      <c r="S12" s="85"/>
      <c r="T12" s="85"/>
      <c r="U12" s="85"/>
      <c r="V12" s="85"/>
      <c r="W12" s="87" t="s">
        <v>48</v>
      </c>
      <c r="X12" s="87" t="s">
        <v>48</v>
      </c>
      <c r="Y12" s="87" t="s">
        <v>48</v>
      </c>
      <c r="Z12" s="87" t="s">
        <v>48</v>
      </c>
      <c r="AA12" s="85"/>
      <c r="AB12" s="85"/>
      <c r="AC12" s="85"/>
      <c r="AD12" s="85"/>
      <c r="AE12" s="85"/>
      <c r="AF12" s="85"/>
      <c r="AG12" s="87"/>
      <c r="AH12" s="85"/>
      <c r="AI12" s="85"/>
      <c r="AJ12" s="88">
        <f t="shared" si="3"/>
        <v>0</v>
      </c>
      <c r="AK12" s="9">
        <f t="shared" si="4"/>
        <v>4</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698</v>
      </c>
      <c r="D13" s="84" t="s">
        <v>163</v>
      </c>
      <c r="E13" s="85"/>
      <c r="F13" s="85"/>
      <c r="G13" s="85"/>
      <c r="H13" s="85"/>
      <c r="I13" s="85"/>
      <c r="J13" s="85"/>
      <c r="K13" s="87" t="s">
        <v>48</v>
      </c>
      <c r="L13" s="85"/>
      <c r="M13" s="85"/>
      <c r="N13" s="85"/>
      <c r="O13" s="85"/>
      <c r="P13" s="86"/>
      <c r="Q13" s="85"/>
      <c r="R13" s="85"/>
      <c r="S13" s="85"/>
      <c r="T13" s="85"/>
      <c r="U13" s="85"/>
      <c r="V13" s="87" t="s">
        <v>48</v>
      </c>
      <c r="W13" s="85"/>
      <c r="X13" s="85"/>
      <c r="Y13" s="85"/>
      <c r="Z13" s="87"/>
      <c r="AA13" s="85"/>
      <c r="AB13" s="85"/>
      <c r="AC13" s="85"/>
      <c r="AD13" s="85"/>
      <c r="AE13" s="87"/>
      <c r="AF13" s="85"/>
      <c r="AG13" s="87"/>
      <c r="AH13" s="85"/>
      <c r="AI13" s="85"/>
      <c r="AJ13" s="88">
        <f t="shared" si="3"/>
        <v>0</v>
      </c>
      <c r="AK13" s="9">
        <f t="shared" si="4"/>
        <v>2</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699</v>
      </c>
      <c r="D14" s="84" t="s">
        <v>700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674</v>
      </c>
      <c r="D15" s="84" t="s">
        <v>419</v>
      </c>
      <c r="E15" s="85"/>
      <c r="F15" s="85"/>
      <c r="G15" s="85"/>
      <c r="H15" s="85"/>
      <c r="I15" s="85"/>
      <c r="J15" s="85"/>
      <c r="K15" s="85"/>
      <c r="L15" s="87" t="s">
        <v>49</v>
      </c>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701</v>
      </c>
      <c r="D16" s="84" t="s">
        <v>301</v>
      </c>
      <c r="E16" s="87"/>
      <c r="F16" s="85"/>
      <c r="G16" s="85"/>
      <c r="H16" s="85"/>
      <c r="I16" s="85"/>
      <c r="J16" s="85"/>
      <c r="K16" s="85"/>
      <c r="L16" s="85"/>
      <c r="M16" s="85"/>
      <c r="N16" s="85"/>
      <c r="O16" s="85"/>
      <c r="P16" s="103" t="s">
        <v>48</v>
      </c>
      <c r="Q16" s="87"/>
      <c r="R16" s="85"/>
      <c r="S16" s="87"/>
      <c r="T16" s="85"/>
      <c r="U16" s="87"/>
      <c r="V16" s="85"/>
      <c r="W16" s="87"/>
      <c r="X16" s="87"/>
      <c r="Y16" s="87"/>
      <c r="Z16" s="87"/>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702</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7" t="s">
        <v>48</v>
      </c>
      <c r="X18" s="85"/>
      <c r="Y18" s="85"/>
      <c r="Z18" s="87" t="s">
        <v>48</v>
      </c>
      <c r="AA18" s="85"/>
      <c r="AB18" s="85"/>
      <c r="AC18" s="85"/>
      <c r="AD18" s="85"/>
      <c r="AE18" s="85"/>
      <c r="AF18" s="85"/>
      <c r="AG18" s="87"/>
      <c r="AH18" s="85"/>
      <c r="AI18" s="85"/>
      <c r="AJ18" s="88">
        <f t="shared" si="3"/>
        <v>0</v>
      </c>
      <c r="AK18" s="9">
        <f t="shared" si="4"/>
        <v>2</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703</v>
      </c>
      <c r="D19" s="84" t="s">
        <v>476</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644</v>
      </c>
      <c r="D20" s="84" t="s">
        <v>201</v>
      </c>
      <c r="E20" s="85"/>
      <c r="F20" s="85"/>
      <c r="G20" s="85"/>
      <c r="H20" s="85"/>
      <c r="I20" s="85"/>
      <c r="J20" s="85"/>
      <c r="K20" s="85"/>
      <c r="L20" s="85"/>
      <c r="M20" s="85"/>
      <c r="N20" s="85"/>
      <c r="O20" s="85"/>
      <c r="P20" s="86"/>
      <c r="Q20" s="85"/>
      <c r="R20" s="85"/>
      <c r="S20" s="85"/>
      <c r="T20" s="85"/>
      <c r="U20" s="85"/>
      <c r="V20" s="87" t="s">
        <v>48</v>
      </c>
      <c r="W20" s="85"/>
      <c r="X20" s="85"/>
      <c r="Y20" s="85"/>
      <c r="Z20" s="87"/>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7" t="s">
        <v>49</v>
      </c>
      <c r="M21" s="85"/>
      <c r="N21" s="87"/>
      <c r="O21" s="87" t="s">
        <v>48</v>
      </c>
      <c r="P21" s="103" t="s">
        <v>48</v>
      </c>
      <c r="Q21" s="85"/>
      <c r="R21" s="85"/>
      <c r="S21" s="85"/>
      <c r="T21" s="85"/>
      <c r="U21" s="85"/>
      <c r="V21" s="85"/>
      <c r="W21" s="85"/>
      <c r="X21" s="87" t="s">
        <v>47</v>
      </c>
      <c r="Y21" s="85"/>
      <c r="Z21" s="87" t="s">
        <v>48</v>
      </c>
      <c r="AA21" s="85"/>
      <c r="AB21" s="85"/>
      <c r="AC21" s="85"/>
      <c r="AD21" s="85"/>
      <c r="AE21" s="85"/>
      <c r="AF21" s="85"/>
      <c r="AG21" s="85"/>
      <c r="AH21" s="85"/>
      <c r="AI21" s="85"/>
      <c r="AJ21" s="88">
        <f t="shared" si="3"/>
        <v>1</v>
      </c>
      <c r="AK21" s="9">
        <f t="shared" si="4"/>
        <v>3</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704</v>
      </c>
      <c r="D22" s="84" t="s">
        <v>609</v>
      </c>
      <c r="E22" s="85"/>
      <c r="F22" s="85"/>
      <c r="G22" s="85"/>
      <c r="H22" s="85"/>
      <c r="I22" s="85"/>
      <c r="J22" s="85"/>
      <c r="K22" s="85"/>
      <c r="L22" s="87" t="s">
        <v>48</v>
      </c>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420</v>
      </c>
      <c r="D23" s="84" t="s">
        <v>705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2.355102160053E12</v>
      </c>
      <c r="C24" s="159" t="s">
        <v>706</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2">
        <v>2.35510216004E12</v>
      </c>
      <c r="C25" s="83" t="s">
        <v>707</v>
      </c>
      <c r="D25" s="84" t="s">
        <v>305</v>
      </c>
      <c r="E25" s="87"/>
      <c r="F25" s="85"/>
      <c r="G25" s="85"/>
      <c r="H25" s="85"/>
      <c r="I25" s="87"/>
      <c r="J25" s="85"/>
      <c r="K25" s="87" t="s">
        <v>47</v>
      </c>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708</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709</v>
      </c>
      <c r="D27" s="84" t="s">
        <v>632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710</v>
      </c>
      <c r="D28" s="84" t="s">
        <v>632</v>
      </c>
      <c r="E28" s="85"/>
      <c r="F28" s="85"/>
      <c r="G28" s="85"/>
      <c r="H28" s="85"/>
      <c r="I28" s="85"/>
      <c r="J28" s="85"/>
      <c r="K28" s="85"/>
      <c r="L28" s="85"/>
      <c r="M28" s="85"/>
      <c r="N28" s="85"/>
      <c r="O28" s="85"/>
      <c r="P28" s="103"/>
      <c r="Q28" s="87"/>
      <c r="R28" s="85"/>
      <c r="S28" s="110" t="s">
        <v>367</v>
      </c>
      <c r="T28" s="109"/>
      <c r="U28" s="109"/>
      <c r="V28" s="109"/>
      <c r="W28" s="110"/>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711</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712</v>
      </c>
      <c r="D30" s="84" t="s">
        <v>309</v>
      </c>
      <c r="E30" s="85"/>
      <c r="F30" s="85"/>
      <c r="G30" s="87"/>
      <c r="H30" s="85"/>
      <c r="I30" s="85"/>
      <c r="J30" s="85"/>
      <c r="K30" s="87" t="s">
        <v>48</v>
      </c>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713</v>
      </c>
      <c r="D31" s="84" t="s">
        <v>273</v>
      </c>
      <c r="E31" s="85"/>
      <c r="F31" s="85"/>
      <c r="G31" s="87"/>
      <c r="H31" s="85"/>
      <c r="I31" s="85"/>
      <c r="J31" s="85"/>
      <c r="K31" s="87" t="s">
        <v>49</v>
      </c>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706</v>
      </c>
      <c r="D32" s="84" t="s">
        <v>276</v>
      </c>
      <c r="E32" s="85"/>
      <c r="F32" s="85"/>
      <c r="G32" s="85"/>
      <c r="H32" s="85"/>
      <c r="I32" s="85"/>
      <c r="J32" s="85"/>
      <c r="K32" s="87" t="s">
        <v>47</v>
      </c>
      <c r="L32" s="85"/>
      <c r="M32" s="85"/>
      <c r="N32" s="85"/>
      <c r="O32" s="85"/>
      <c r="P32" s="86"/>
      <c r="Q32" s="85"/>
      <c r="R32" s="85"/>
      <c r="S32" s="85"/>
      <c r="T32" s="85"/>
      <c r="U32" s="85"/>
      <c r="V32" s="85"/>
      <c r="W32" s="87" t="s">
        <v>49</v>
      </c>
      <c r="X32" s="87" t="s">
        <v>48</v>
      </c>
      <c r="Y32" s="85"/>
      <c r="Z32" s="87"/>
      <c r="AA32" s="85"/>
      <c r="AB32" s="85"/>
      <c r="AC32" s="85"/>
      <c r="AD32" s="87"/>
      <c r="AE32" s="85"/>
      <c r="AF32" s="87"/>
      <c r="AG32" s="87"/>
      <c r="AH32" s="85"/>
      <c r="AI32" s="85"/>
      <c r="AJ32" s="88">
        <f t="shared" si="3"/>
        <v>1</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714</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715</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716</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717</v>
      </c>
      <c r="D37" s="84" t="s">
        <v>51</v>
      </c>
      <c r="E37" s="87"/>
      <c r="F37" s="85"/>
      <c r="G37" s="87"/>
      <c r="H37" s="85"/>
      <c r="I37" s="87"/>
      <c r="J37" s="85"/>
      <c r="K37" s="85"/>
      <c r="L37" s="87"/>
      <c r="M37" s="85"/>
      <c r="N37" s="87"/>
      <c r="O37" s="85"/>
      <c r="P37" s="86"/>
      <c r="Q37" s="85"/>
      <c r="R37" s="87"/>
      <c r="S37" s="87"/>
      <c r="T37" s="85"/>
      <c r="U37" s="87"/>
      <c r="V37" s="85"/>
      <c r="W37" s="85"/>
      <c r="X37" s="87" t="s">
        <v>47</v>
      </c>
      <c r="Y37" s="87"/>
      <c r="Z37" s="87"/>
      <c r="AA37" s="85"/>
      <c r="AB37" s="87"/>
      <c r="AC37" s="85"/>
      <c r="AD37" s="85"/>
      <c r="AE37" s="87"/>
      <c r="AF37" s="85"/>
      <c r="AG37" s="87"/>
      <c r="AH37" s="85"/>
      <c r="AI37" s="85"/>
      <c r="AJ37" s="88">
        <f t="shared" si="3"/>
        <v>1</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718</v>
      </c>
      <c r="D38" s="220" t="s">
        <v>719</v>
      </c>
      <c r="E38" s="202"/>
      <c r="F38" s="202"/>
      <c r="G38" s="202"/>
      <c r="H38" s="202"/>
      <c r="I38" s="202"/>
      <c r="J38" s="202"/>
      <c r="K38" s="203" t="s">
        <v>49</v>
      </c>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1</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4</v>
      </c>
      <c r="AK52" s="88">
        <f t="shared" si="6"/>
        <v>17</v>
      </c>
      <c r="AL52" s="88">
        <f t="shared" si="6"/>
        <v>6</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720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7" t="s">
        <v>48</v>
      </c>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7" t="s">
        <v>48</v>
      </c>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t="s">
        <v>48</v>
      </c>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7" t="s">
        <v>49</v>
      </c>
      <c r="L19" s="85"/>
      <c r="M19" s="87"/>
      <c r="N19" s="85"/>
      <c r="O19" s="85"/>
      <c r="P19" s="86"/>
      <c r="Q19" s="85"/>
      <c r="R19" s="85"/>
      <c r="S19" s="85"/>
      <c r="T19" s="87"/>
      <c r="U19" s="85"/>
      <c r="V19" s="87" t="s">
        <v>49</v>
      </c>
      <c r="W19" s="85"/>
      <c r="X19" s="85"/>
      <c r="Y19" s="85"/>
      <c r="Z19" s="85"/>
      <c r="AA19" s="85"/>
      <c r="AB19" s="85"/>
      <c r="AC19" s="85"/>
      <c r="AD19" s="85"/>
      <c r="AE19" s="85"/>
      <c r="AF19" s="85"/>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7" t="s">
        <v>48</v>
      </c>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7" t="s">
        <v>48</v>
      </c>
      <c r="K22" s="87" t="s">
        <v>48</v>
      </c>
      <c r="L22" s="85"/>
      <c r="M22" s="85"/>
      <c r="N22" s="85"/>
      <c r="O22" s="87" t="s">
        <v>48</v>
      </c>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3</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t="s">
        <v>48</v>
      </c>
      <c r="Y25" s="87"/>
      <c r="Z25" s="85"/>
      <c r="AA25" s="85"/>
      <c r="AB25" s="85"/>
      <c r="AC25" s="85"/>
      <c r="AD25" s="85"/>
      <c r="AE25" s="85"/>
      <c r="AF25" s="85"/>
      <c r="AG25" s="87"/>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7" t="s">
        <v>48</v>
      </c>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7" t="s">
        <v>48</v>
      </c>
      <c r="R36" s="85"/>
      <c r="S36" s="85"/>
      <c r="T36" s="85"/>
      <c r="U36" s="85"/>
      <c r="V36" s="85"/>
      <c r="W36" s="85"/>
      <c r="X36" s="85"/>
      <c r="Y36" s="85"/>
      <c r="Z36" s="87"/>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10</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7" t="s">
        <v>48</v>
      </c>
      <c r="T7" s="85"/>
      <c r="U7" s="85"/>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7" t="s">
        <v>48</v>
      </c>
      <c r="K8" s="87"/>
      <c r="L8" s="85"/>
      <c r="M8" s="87"/>
      <c r="N8" s="87"/>
      <c r="O8" s="85"/>
      <c r="P8" s="86"/>
      <c r="Q8" s="85"/>
      <c r="R8" s="85"/>
      <c r="S8" s="85"/>
      <c r="T8" s="85"/>
      <c r="U8" s="85"/>
      <c r="V8" s="85"/>
      <c r="W8" s="85"/>
      <c r="X8" s="85"/>
      <c r="Y8" s="85"/>
      <c r="Z8" s="85"/>
      <c r="AA8" s="85"/>
      <c r="AB8" s="85"/>
      <c r="AC8" s="85"/>
      <c r="AD8" s="85"/>
      <c r="AE8" s="85"/>
      <c r="AF8" s="87"/>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7" t="s">
        <v>47</v>
      </c>
      <c r="K10" s="87" t="s">
        <v>48</v>
      </c>
      <c r="L10" s="87" t="s">
        <v>47</v>
      </c>
      <c r="M10" s="85"/>
      <c r="N10" s="85"/>
      <c r="O10" s="87" t="s">
        <v>47</v>
      </c>
      <c r="P10" s="103" t="s">
        <v>47</v>
      </c>
      <c r="Q10" s="85"/>
      <c r="R10" s="87" t="s">
        <v>49</v>
      </c>
      <c r="S10" s="85"/>
      <c r="T10" s="85"/>
      <c r="U10" s="85"/>
      <c r="V10" s="85"/>
      <c r="W10" s="85"/>
      <c r="X10" s="85"/>
      <c r="Y10" s="85"/>
      <c r="Z10" s="87" t="s">
        <v>49</v>
      </c>
      <c r="AA10" s="85"/>
      <c r="AB10" s="87"/>
      <c r="AC10" s="85"/>
      <c r="AD10" s="85"/>
      <c r="AE10" s="87"/>
      <c r="AF10" s="85"/>
      <c r="AG10" s="85"/>
      <c r="AH10" s="85"/>
      <c r="AI10" s="85"/>
      <c r="AJ10" s="88">
        <f t="shared" si="3"/>
        <v>4</v>
      </c>
      <c r="AK10" s="9">
        <f t="shared" si="4"/>
        <v>1</v>
      </c>
      <c r="AL10" s="9">
        <f t="shared" si="5"/>
        <v>2</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7" t="s">
        <v>48</v>
      </c>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t="s">
        <v>47</v>
      </c>
      <c r="J14" s="87" t="s">
        <v>47</v>
      </c>
      <c r="K14" s="85"/>
      <c r="L14" s="87"/>
      <c r="M14" s="87"/>
      <c r="N14" s="85"/>
      <c r="O14" s="87" t="s">
        <v>47</v>
      </c>
      <c r="P14" s="103"/>
      <c r="Q14" s="85"/>
      <c r="R14" s="87" t="s">
        <v>47</v>
      </c>
      <c r="S14" s="85"/>
      <c r="T14" s="85"/>
      <c r="U14" s="85"/>
      <c r="V14" s="87" t="s">
        <v>47</v>
      </c>
      <c r="W14" s="85"/>
      <c r="X14" s="85"/>
      <c r="Y14" s="87" t="s">
        <v>47</v>
      </c>
      <c r="Z14" s="85"/>
      <c r="AA14" s="87"/>
      <c r="AB14" s="85"/>
      <c r="AC14" s="85"/>
      <c r="AD14" s="85"/>
      <c r="AE14" s="87"/>
      <c r="AF14" s="85"/>
      <c r="AG14" s="85"/>
      <c r="AH14" s="85"/>
      <c r="AI14" s="85"/>
      <c r="AJ14" s="88">
        <f t="shared" si="3"/>
        <v>7</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t="s">
        <v>48</v>
      </c>
      <c r="Y21" s="87" t="s">
        <v>47</v>
      </c>
      <c r="Z21" s="85"/>
      <c r="AA21" s="85"/>
      <c r="AB21" s="85"/>
      <c r="AC21" s="85"/>
      <c r="AD21" s="85"/>
      <c r="AE21" s="85"/>
      <c r="AF21" s="85"/>
      <c r="AG21" s="85"/>
      <c r="AH21" s="85"/>
      <c r="AI21" s="85"/>
      <c r="AJ21" s="88">
        <f t="shared" si="3"/>
        <v>1</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7" t="s">
        <v>48</v>
      </c>
      <c r="X23" s="87" t="s">
        <v>48</v>
      </c>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7" t="s">
        <v>47</v>
      </c>
      <c r="L24" s="87" t="s">
        <v>47</v>
      </c>
      <c r="M24" s="85"/>
      <c r="N24" s="85"/>
      <c r="O24" s="85"/>
      <c r="P24" s="103" t="s">
        <v>48</v>
      </c>
      <c r="Q24" s="85"/>
      <c r="R24" s="87" t="s">
        <v>49</v>
      </c>
      <c r="S24" s="85"/>
      <c r="T24" s="85"/>
      <c r="U24" s="85"/>
      <c r="V24" s="85"/>
      <c r="W24" s="85"/>
      <c r="X24" s="85"/>
      <c r="Y24" s="87" t="s">
        <v>47</v>
      </c>
      <c r="Z24" s="87" t="s">
        <v>47</v>
      </c>
      <c r="AA24" s="87"/>
      <c r="AB24" s="85"/>
      <c r="AC24" s="85"/>
      <c r="AD24" s="85"/>
      <c r="AE24" s="87"/>
      <c r="AF24" s="85"/>
      <c r="AG24" s="85"/>
      <c r="AH24" s="85"/>
      <c r="AI24" s="85"/>
      <c r="AJ24" s="88">
        <f t="shared" si="3"/>
        <v>4</v>
      </c>
      <c r="AK24" s="9">
        <f t="shared" si="4"/>
        <v>1</v>
      </c>
      <c r="AL24" s="9">
        <f t="shared" si="5"/>
        <v>2</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7" t="s">
        <v>48</v>
      </c>
      <c r="K27" s="85"/>
      <c r="L27" s="85"/>
      <c r="M27" s="87"/>
      <c r="N27" s="85"/>
      <c r="O27" s="85"/>
      <c r="P27" s="103"/>
      <c r="Q27" s="85"/>
      <c r="R27" s="105"/>
      <c r="S27" s="108"/>
      <c r="T27" s="85"/>
      <c r="U27" s="85"/>
      <c r="V27" s="126" t="s">
        <v>47</v>
      </c>
      <c r="W27" s="107"/>
      <c r="X27" s="107"/>
      <c r="Y27" s="126" t="s">
        <v>47</v>
      </c>
      <c r="Z27" s="107"/>
      <c r="AA27" s="126"/>
      <c r="AB27" s="107"/>
      <c r="AC27" s="107"/>
      <c r="AD27" s="107"/>
      <c r="AE27" s="107"/>
      <c r="AF27" s="126"/>
      <c r="AG27" s="107"/>
      <c r="AH27" s="107"/>
      <c r="AI27" s="107"/>
      <c r="AJ27" s="88">
        <f t="shared" si="3"/>
        <v>2</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c r="AA28" s="109"/>
      <c r="AB28" s="109"/>
      <c r="AC28" s="109"/>
      <c r="AD28" s="110"/>
      <c r="AE28" s="110"/>
      <c r="AF28" s="109"/>
      <c r="AG28" s="110"/>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7" t="s">
        <v>47</v>
      </c>
      <c r="Z29" s="85"/>
      <c r="AA29" s="85"/>
      <c r="AB29" s="85"/>
      <c r="AC29" s="85"/>
      <c r="AD29" s="85"/>
      <c r="AE29" s="85"/>
      <c r="AF29" s="85"/>
      <c r="AG29" s="85"/>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7" t="s">
        <v>47</v>
      </c>
      <c r="AA32" s="85"/>
      <c r="AB32" s="85"/>
      <c r="AC32" s="85"/>
      <c r="AD32" s="87"/>
      <c r="AE32" s="87"/>
      <c r="AF32" s="85"/>
      <c r="AG32" s="87"/>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7" t="s">
        <v>49</v>
      </c>
      <c r="M33" s="85"/>
      <c r="N33" s="85"/>
      <c r="O33" s="85"/>
      <c r="P33" s="103"/>
      <c r="Q33" s="87"/>
      <c r="R33" s="85"/>
      <c r="S33" s="85"/>
      <c r="T33" s="85"/>
      <c r="U33" s="85"/>
      <c r="V33" s="85"/>
      <c r="W33" s="85"/>
      <c r="X33" s="85"/>
      <c r="Y33" s="85"/>
      <c r="Z33" s="87" t="s">
        <v>47</v>
      </c>
      <c r="AA33" s="87"/>
      <c r="AB33" s="85"/>
      <c r="AC33" s="85"/>
      <c r="AD33" s="85"/>
      <c r="AE33" s="87"/>
      <c r="AF33" s="85"/>
      <c r="AG33" s="85"/>
      <c r="AH33" s="85"/>
      <c r="AI33" s="85"/>
      <c r="AJ33" s="88">
        <f t="shared" si="3"/>
        <v>1</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22</v>
      </c>
      <c r="AK42" s="88">
        <f t="shared" si="6"/>
        <v>9</v>
      </c>
      <c r="AL42" s="88">
        <f t="shared" si="6"/>
        <v>5</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7" t="s">
        <v>48</v>
      </c>
      <c r="AA11" s="85"/>
      <c r="AB11" s="85"/>
      <c r="AC11" s="85"/>
      <c r="AD11" s="85"/>
      <c r="AE11" s="85"/>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7" t="s">
        <v>48</v>
      </c>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7" t="s">
        <v>49</v>
      </c>
      <c r="AA15" s="85"/>
      <c r="AB15" s="87"/>
      <c r="AC15" s="85"/>
      <c r="AD15" s="85"/>
      <c r="AE15" s="85"/>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7" t="s">
        <v>48</v>
      </c>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7" t="s">
        <v>49</v>
      </c>
      <c r="P17" s="103" t="s">
        <v>47</v>
      </c>
      <c r="Q17" s="85"/>
      <c r="R17" s="87" t="s">
        <v>47</v>
      </c>
      <c r="S17" s="85"/>
      <c r="T17" s="85"/>
      <c r="U17" s="85"/>
      <c r="V17" s="87" t="s">
        <v>47</v>
      </c>
      <c r="W17" s="87"/>
      <c r="X17" s="87" t="s">
        <v>47</v>
      </c>
      <c r="Y17" s="87" t="s">
        <v>47</v>
      </c>
      <c r="Z17" s="87" t="s">
        <v>47</v>
      </c>
      <c r="AA17" s="85"/>
      <c r="AB17" s="87"/>
      <c r="AC17" s="85"/>
      <c r="AD17" s="85"/>
      <c r="AE17" s="85"/>
      <c r="AF17" s="85"/>
      <c r="AG17" s="85"/>
      <c r="AH17" s="85"/>
      <c r="AI17" s="85"/>
      <c r="AJ17" s="88">
        <f t="shared" si="3"/>
        <v>6</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7" t="s">
        <v>49</v>
      </c>
      <c r="AA18" s="85"/>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7" t="s">
        <v>48</v>
      </c>
      <c r="J19" s="87" t="s">
        <v>49</v>
      </c>
      <c r="K19" s="87" t="s">
        <v>49</v>
      </c>
      <c r="L19" s="85"/>
      <c r="M19" s="87"/>
      <c r="N19" s="85"/>
      <c r="O19" s="87" t="s">
        <v>49</v>
      </c>
      <c r="P19" s="86"/>
      <c r="Q19" s="85"/>
      <c r="R19" s="87" t="s">
        <v>47</v>
      </c>
      <c r="S19" s="87"/>
      <c r="T19" s="87"/>
      <c r="U19" s="85"/>
      <c r="V19" s="87"/>
      <c r="W19" s="87"/>
      <c r="X19" s="85"/>
      <c r="Y19" s="87" t="s">
        <v>49</v>
      </c>
      <c r="Z19" s="87" t="s">
        <v>48</v>
      </c>
      <c r="AA19" s="87"/>
      <c r="AB19" s="85"/>
      <c r="AC19" s="85"/>
      <c r="AD19" s="87"/>
      <c r="AE19" s="87"/>
      <c r="AF19" s="87"/>
      <c r="AG19" s="85"/>
      <c r="AH19" s="85"/>
      <c r="AI19" s="85"/>
      <c r="AJ19" s="88">
        <f t="shared" si="3"/>
        <v>1</v>
      </c>
      <c r="AK19" s="9">
        <f t="shared" si="4"/>
        <v>3</v>
      </c>
      <c r="AL19" s="9">
        <f t="shared" si="5"/>
        <v>4</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7" t="s">
        <v>49</v>
      </c>
      <c r="AA20" s="85"/>
      <c r="AB20" s="85"/>
      <c r="AC20" s="85"/>
      <c r="AD20" s="85"/>
      <c r="AE20" s="85"/>
      <c r="AF20" s="85"/>
      <c r="AG20" s="87"/>
      <c r="AH20" s="85"/>
      <c r="AI20" s="85"/>
      <c r="AJ20" s="88">
        <f t="shared" si="3"/>
        <v>1</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7" t="s">
        <v>47</v>
      </c>
      <c r="AA22" s="85"/>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t="s">
        <v>48</v>
      </c>
      <c r="J23" s="85"/>
      <c r="K23" s="85"/>
      <c r="L23" s="87" t="s">
        <v>47</v>
      </c>
      <c r="M23" s="87"/>
      <c r="N23" s="85"/>
      <c r="O23" s="85"/>
      <c r="P23" s="103" t="s">
        <v>48</v>
      </c>
      <c r="Q23" s="85"/>
      <c r="R23" s="85"/>
      <c r="S23" s="87" t="s">
        <v>48</v>
      </c>
      <c r="T23" s="85"/>
      <c r="U23" s="85"/>
      <c r="V23" s="85"/>
      <c r="W23" s="87"/>
      <c r="X23" s="85"/>
      <c r="Y23" s="85"/>
      <c r="Z23" s="87" t="s">
        <v>49</v>
      </c>
      <c r="AA23" s="85"/>
      <c r="AB23" s="85"/>
      <c r="AC23" s="85"/>
      <c r="AD23" s="87"/>
      <c r="AE23" s="85"/>
      <c r="AF23" s="85"/>
      <c r="AG23" s="87"/>
      <c r="AH23" s="85"/>
      <c r="AI23" s="85"/>
      <c r="AJ23" s="88">
        <f t="shared" si="3"/>
        <v>2</v>
      </c>
      <c r="AK23" s="9">
        <f t="shared" si="4"/>
        <v>4</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7" t="s">
        <v>48</v>
      </c>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2</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26" t="s">
        <v>49</v>
      </c>
      <c r="AA26" s="107"/>
      <c r="AB26" s="107"/>
      <c r="AC26" s="107"/>
      <c r="AD26" s="107"/>
      <c r="AE26" s="107"/>
      <c r="AF26" s="107"/>
      <c r="AG26" s="107"/>
      <c r="AH26" s="107"/>
      <c r="AI26" s="107"/>
      <c r="AJ26" s="88">
        <f t="shared" si="3"/>
        <v>1</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7" t="s">
        <v>48</v>
      </c>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7" t="s">
        <v>48</v>
      </c>
      <c r="J28" s="85"/>
      <c r="K28" s="85"/>
      <c r="L28" s="85"/>
      <c r="M28" s="85"/>
      <c r="N28" s="85"/>
      <c r="O28" s="85"/>
      <c r="P28" s="103"/>
      <c r="Q28" s="87"/>
      <c r="R28" s="85"/>
      <c r="S28" s="109"/>
      <c r="T28" s="109"/>
      <c r="U28" s="109"/>
      <c r="V28" s="109"/>
      <c r="W28" s="109"/>
      <c r="X28" s="109"/>
      <c r="Y28" s="109"/>
      <c r="Z28" s="110" t="s">
        <v>49</v>
      </c>
      <c r="AA28" s="109"/>
      <c r="AB28" s="109"/>
      <c r="AC28" s="109"/>
      <c r="AD28" s="110"/>
      <c r="AE28" s="109"/>
      <c r="AF28" s="109"/>
      <c r="AG28" s="109"/>
      <c r="AH28" s="109"/>
      <c r="AI28" s="109"/>
      <c r="AJ28" s="88">
        <f t="shared" si="3"/>
        <v>0</v>
      </c>
      <c r="AK28" s="9">
        <f t="shared" si="4"/>
        <v>1</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7" t="s">
        <v>48</v>
      </c>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7" t="s">
        <v>47</v>
      </c>
      <c r="K31" s="87" t="s">
        <v>49</v>
      </c>
      <c r="L31" s="87"/>
      <c r="M31" s="87"/>
      <c r="N31" s="85"/>
      <c r="O31" s="87" t="s">
        <v>47</v>
      </c>
      <c r="P31" s="103" t="s">
        <v>49</v>
      </c>
      <c r="Q31" s="85"/>
      <c r="R31" s="85"/>
      <c r="S31" s="87" t="s">
        <v>47</v>
      </c>
      <c r="T31" s="85"/>
      <c r="U31" s="85"/>
      <c r="V31" s="85"/>
      <c r="W31" s="87"/>
      <c r="X31" s="85"/>
      <c r="Y31" s="85"/>
      <c r="Z31" s="87" t="s">
        <v>49</v>
      </c>
      <c r="AA31" s="87"/>
      <c r="AB31" s="85"/>
      <c r="AC31" s="85"/>
      <c r="AD31" s="85"/>
      <c r="AE31" s="85"/>
      <c r="AF31" s="85"/>
      <c r="AG31" s="85"/>
      <c r="AH31" s="85"/>
      <c r="AI31" s="85"/>
      <c r="AJ31" s="88">
        <f t="shared" si="3"/>
        <v>3</v>
      </c>
      <c r="AK31" s="9">
        <f t="shared" si="4"/>
        <v>0</v>
      </c>
      <c r="AL31" s="9">
        <f t="shared" si="5"/>
        <v>3</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7" t="s">
        <v>49</v>
      </c>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t="s">
        <v>47</v>
      </c>
      <c r="J33" s="85"/>
      <c r="K33" s="87" t="s">
        <v>49</v>
      </c>
      <c r="L33" s="87" t="s">
        <v>47</v>
      </c>
      <c r="M33" s="87"/>
      <c r="N33" s="85"/>
      <c r="O33" s="87" t="s">
        <v>49</v>
      </c>
      <c r="P33" s="103"/>
      <c r="Q33" s="87"/>
      <c r="R33" s="85"/>
      <c r="S33" s="85"/>
      <c r="T33" s="87"/>
      <c r="U33" s="85"/>
      <c r="V33" s="87" t="s">
        <v>47</v>
      </c>
      <c r="W33" s="87"/>
      <c r="X33" s="85"/>
      <c r="Y33" s="87" t="s">
        <v>47</v>
      </c>
      <c r="Z33" s="87" t="s">
        <v>49</v>
      </c>
      <c r="AA33" s="87"/>
      <c r="AB33" s="85"/>
      <c r="AC33" s="85"/>
      <c r="AD33" s="87"/>
      <c r="AE33" s="87"/>
      <c r="AF33" s="85"/>
      <c r="AG33" s="85"/>
      <c r="AH33" s="85"/>
      <c r="AI33" s="85"/>
      <c r="AJ33" s="88">
        <f t="shared" si="3"/>
        <v>5</v>
      </c>
      <c r="AK33" s="9">
        <f t="shared" si="4"/>
        <v>0</v>
      </c>
      <c r="AL33" s="9">
        <f t="shared" si="5"/>
        <v>3</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26</v>
      </c>
      <c r="AK42" s="88">
        <f t="shared" si="6"/>
        <v>15</v>
      </c>
      <c r="AL42" s="88">
        <f t="shared" si="6"/>
        <v>18</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7" t="s">
        <v>49</v>
      </c>
      <c r="L9" s="85"/>
      <c r="M9" s="87"/>
      <c r="N9" s="85"/>
      <c r="O9" s="85"/>
      <c r="P9" s="86"/>
      <c r="Q9" s="85"/>
      <c r="R9" s="85"/>
      <c r="S9" s="85"/>
      <c r="T9" s="85"/>
      <c r="U9" s="85"/>
      <c r="V9" s="85"/>
      <c r="W9" s="87" t="s">
        <v>49</v>
      </c>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7" t="s">
        <v>47</v>
      </c>
      <c r="K10" s="87" t="s">
        <v>47</v>
      </c>
      <c r="L10" s="87" t="s">
        <v>49</v>
      </c>
      <c r="M10" s="87"/>
      <c r="N10" s="87"/>
      <c r="O10" s="87" t="s">
        <v>49</v>
      </c>
      <c r="P10" s="103" t="s">
        <v>49</v>
      </c>
      <c r="Q10" s="85"/>
      <c r="R10" s="87" t="s">
        <v>49</v>
      </c>
      <c r="S10" s="87" t="s">
        <v>47</v>
      </c>
      <c r="T10" s="87"/>
      <c r="U10" s="87"/>
      <c r="V10" s="87" t="s">
        <v>49</v>
      </c>
      <c r="W10" s="87" t="s">
        <v>49</v>
      </c>
      <c r="X10" s="87" t="s">
        <v>49</v>
      </c>
      <c r="Y10" s="87" t="s">
        <v>49</v>
      </c>
      <c r="Z10" s="87" t="s">
        <v>49</v>
      </c>
      <c r="AA10" s="85"/>
      <c r="AB10" s="87"/>
      <c r="AC10" s="85"/>
      <c r="AD10" s="85"/>
      <c r="AE10" s="85"/>
      <c r="AF10" s="85"/>
      <c r="AG10" s="85"/>
      <c r="AH10" s="85"/>
      <c r="AI10" s="85"/>
      <c r="AJ10" s="88">
        <f t="shared" si="3"/>
        <v>4</v>
      </c>
      <c r="AK10" s="9">
        <f t="shared" si="4"/>
        <v>0</v>
      </c>
      <c r="AL10" s="9">
        <f t="shared" si="5"/>
        <v>9</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7" t="s">
        <v>47</v>
      </c>
      <c r="J14" s="87" t="s">
        <v>47</v>
      </c>
      <c r="K14" s="87" t="s">
        <v>49</v>
      </c>
      <c r="L14" s="85"/>
      <c r="M14" s="87"/>
      <c r="N14" s="85"/>
      <c r="O14" s="87" t="s">
        <v>49</v>
      </c>
      <c r="P14" s="103" t="s">
        <v>49</v>
      </c>
      <c r="Q14" s="85"/>
      <c r="R14" s="87" t="s">
        <v>47</v>
      </c>
      <c r="S14" s="87"/>
      <c r="T14" s="87"/>
      <c r="U14" s="85"/>
      <c r="V14" s="87" t="s">
        <v>49</v>
      </c>
      <c r="W14" s="87" t="s">
        <v>49</v>
      </c>
      <c r="X14" s="87" t="s">
        <v>49</v>
      </c>
      <c r="Y14" s="85"/>
      <c r="Z14" s="85"/>
      <c r="AA14" s="85"/>
      <c r="AB14" s="85"/>
      <c r="AC14" s="85"/>
      <c r="AD14" s="85"/>
      <c r="AE14" s="87"/>
      <c r="AF14" s="87"/>
      <c r="AG14" s="87"/>
      <c r="AH14" s="85"/>
      <c r="AI14" s="85"/>
      <c r="AJ14" s="88">
        <f t="shared" si="3"/>
        <v>3</v>
      </c>
      <c r="AK14" s="9">
        <f t="shared" si="4"/>
        <v>0</v>
      </c>
      <c r="AL14" s="9">
        <f t="shared" si="5"/>
        <v>6</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7" t="s">
        <v>48</v>
      </c>
      <c r="T15" s="85"/>
      <c r="U15" s="85"/>
      <c r="V15" s="85"/>
      <c r="W15" s="85"/>
      <c r="X15" s="85"/>
      <c r="Y15" s="85"/>
      <c r="Z15" s="85"/>
      <c r="AA15" s="85"/>
      <c r="AB15" s="87"/>
      <c r="AC15" s="85"/>
      <c r="AD15" s="85"/>
      <c r="AE15" s="85"/>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7" t="s">
        <v>48</v>
      </c>
      <c r="T18" s="85"/>
      <c r="U18" s="87"/>
      <c r="V18" s="85"/>
      <c r="W18" s="85"/>
      <c r="X18" s="85"/>
      <c r="Y18" s="85"/>
      <c r="Z18" s="85"/>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7" t="s">
        <v>48</v>
      </c>
      <c r="J20" s="87" t="s">
        <v>48</v>
      </c>
      <c r="K20" s="87" t="s">
        <v>48</v>
      </c>
      <c r="L20" s="87"/>
      <c r="M20" s="85"/>
      <c r="N20" s="87"/>
      <c r="O20" s="87" t="s">
        <v>48</v>
      </c>
      <c r="P20" s="103" t="s">
        <v>49</v>
      </c>
      <c r="Q20" s="87" t="s">
        <v>48</v>
      </c>
      <c r="R20" s="87" t="s">
        <v>49</v>
      </c>
      <c r="S20" s="87" t="s">
        <v>48</v>
      </c>
      <c r="T20" s="87"/>
      <c r="U20" s="87"/>
      <c r="V20" s="87" t="s">
        <v>48</v>
      </c>
      <c r="W20" s="87" t="s">
        <v>48</v>
      </c>
      <c r="X20" s="87" t="s">
        <v>49</v>
      </c>
      <c r="Y20" s="87" t="s">
        <v>47</v>
      </c>
      <c r="Z20" s="87" t="s">
        <v>49</v>
      </c>
      <c r="AA20" s="85"/>
      <c r="AB20" s="85"/>
      <c r="AC20" s="85"/>
      <c r="AD20" s="87"/>
      <c r="AE20" s="87"/>
      <c r="AF20" s="87"/>
      <c r="AG20" s="87"/>
      <c r="AH20" s="85"/>
      <c r="AI20" s="85"/>
      <c r="AJ20" s="88">
        <f t="shared" si="3"/>
        <v>1</v>
      </c>
      <c r="AK20" s="9">
        <f t="shared" si="4"/>
        <v>8</v>
      </c>
      <c r="AL20" s="9">
        <f t="shared" si="5"/>
        <v>4</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7" t="s">
        <v>48</v>
      </c>
      <c r="S21" s="87"/>
      <c r="T21" s="87"/>
      <c r="U21" s="87"/>
      <c r="V21" s="87" t="s">
        <v>49</v>
      </c>
      <c r="W21" s="87" t="s">
        <v>49</v>
      </c>
      <c r="X21" s="87" t="s">
        <v>49</v>
      </c>
      <c r="Y21" s="85"/>
      <c r="Z21" s="85"/>
      <c r="AA21" s="85"/>
      <c r="AB21" s="85"/>
      <c r="AC21" s="85"/>
      <c r="AD21" s="85"/>
      <c r="AE21" s="85"/>
      <c r="AF21" s="85"/>
      <c r="AG21" s="85"/>
      <c r="AH21" s="85"/>
      <c r="AI21" s="85"/>
      <c r="AJ21" s="88">
        <f t="shared" si="3"/>
        <v>0</v>
      </c>
      <c r="AK21" s="9">
        <f t="shared" si="4"/>
        <v>1</v>
      </c>
      <c r="AL21" s="9">
        <f t="shared" si="5"/>
        <v>3</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7" t="s">
        <v>49</v>
      </c>
      <c r="AA24" s="85"/>
      <c r="AB24" s="85"/>
      <c r="AC24" s="85"/>
      <c r="AD24" s="85"/>
      <c r="AE24" s="85"/>
      <c r="AF24" s="85"/>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t="s">
        <v>49</v>
      </c>
      <c r="Q30" s="87"/>
      <c r="R30" s="85"/>
      <c r="S30" s="87" t="s">
        <v>47</v>
      </c>
      <c r="T30" s="85"/>
      <c r="U30" s="87"/>
      <c r="V30" s="87" t="s">
        <v>49</v>
      </c>
      <c r="W30" s="87" t="s">
        <v>47</v>
      </c>
      <c r="X30" s="85"/>
      <c r="Y30" s="87" t="s">
        <v>47</v>
      </c>
      <c r="Z30" s="87" t="s">
        <v>49</v>
      </c>
      <c r="AA30" s="85"/>
      <c r="AB30" s="87"/>
      <c r="AC30" s="87"/>
      <c r="AD30" s="87"/>
      <c r="AE30" s="87"/>
      <c r="AF30" s="87"/>
      <c r="AG30" s="87"/>
      <c r="AH30" s="85"/>
      <c r="AI30" s="85"/>
      <c r="AJ30" s="88">
        <f t="shared" si="3"/>
        <v>3</v>
      </c>
      <c r="AK30" s="9">
        <f t="shared" si="4"/>
        <v>0</v>
      </c>
      <c r="AL30" s="9">
        <f t="shared" si="5"/>
        <v>3</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103" t="s">
        <v>47</v>
      </c>
      <c r="Q32" s="85"/>
      <c r="R32" s="87" t="s">
        <v>47</v>
      </c>
      <c r="S32" s="87" t="s">
        <v>47</v>
      </c>
      <c r="T32" s="85"/>
      <c r="U32" s="85"/>
      <c r="V32" s="85"/>
      <c r="W32" s="85"/>
      <c r="X32" s="85"/>
      <c r="Y32" s="85"/>
      <c r="Z32" s="85"/>
      <c r="AA32" s="85"/>
      <c r="AB32" s="85"/>
      <c r="AC32" s="85"/>
      <c r="AD32" s="87"/>
      <c r="AE32" s="85"/>
      <c r="AF32" s="85"/>
      <c r="AG32" s="85"/>
      <c r="AH32" s="85"/>
      <c r="AI32" s="85"/>
      <c r="AJ32" s="88">
        <f t="shared" si="3"/>
        <v>3</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7" t="s">
        <v>49</v>
      </c>
      <c r="K35" s="85"/>
      <c r="L35" s="87"/>
      <c r="M35" s="87"/>
      <c r="N35" s="87"/>
      <c r="O35" s="85"/>
      <c r="P35" s="86"/>
      <c r="Q35" s="87"/>
      <c r="R35" s="87" t="s">
        <v>47</v>
      </c>
      <c r="S35" s="87" t="s">
        <v>47</v>
      </c>
      <c r="T35" s="87"/>
      <c r="U35" s="87"/>
      <c r="V35" s="87"/>
      <c r="W35" s="85"/>
      <c r="X35" s="87"/>
      <c r="Y35" s="87"/>
      <c r="Z35" s="85"/>
      <c r="AA35" s="85"/>
      <c r="AB35" s="85"/>
      <c r="AC35" s="87"/>
      <c r="AD35" s="85"/>
      <c r="AE35" s="85"/>
      <c r="AF35" s="85"/>
      <c r="AG35" s="85"/>
      <c r="AH35" s="85"/>
      <c r="AI35" s="85"/>
      <c r="AJ35" s="88">
        <f t="shared" si="3"/>
        <v>3</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t="s">
        <v>47</v>
      </c>
      <c r="J37" s="85"/>
      <c r="K37" s="87" t="s">
        <v>47</v>
      </c>
      <c r="L37" s="87" t="s">
        <v>49</v>
      </c>
      <c r="M37" s="85"/>
      <c r="N37" s="87"/>
      <c r="O37" s="87" t="s">
        <v>49</v>
      </c>
      <c r="P37" s="103" t="s">
        <v>47</v>
      </c>
      <c r="Q37" s="87" t="s">
        <v>47</v>
      </c>
      <c r="R37" s="87" t="s">
        <v>47</v>
      </c>
      <c r="S37" s="87" t="s">
        <v>47</v>
      </c>
      <c r="T37" s="87"/>
      <c r="U37" s="87"/>
      <c r="V37" s="87" t="s">
        <v>49</v>
      </c>
      <c r="W37" s="87" t="s">
        <v>49</v>
      </c>
      <c r="X37" s="87" t="s">
        <v>47</v>
      </c>
      <c r="Y37" s="87"/>
      <c r="Z37" s="87" t="s">
        <v>47</v>
      </c>
      <c r="AA37" s="85"/>
      <c r="AB37" s="87"/>
      <c r="AC37" s="85"/>
      <c r="AD37" s="87"/>
      <c r="AE37" s="85"/>
      <c r="AF37" s="87"/>
      <c r="AG37" s="85"/>
      <c r="AH37" s="85"/>
      <c r="AI37" s="85"/>
      <c r="AJ37" s="88">
        <f t="shared" si="3"/>
        <v>9</v>
      </c>
      <c r="AK37" s="9">
        <f t="shared" si="4"/>
        <v>0</v>
      </c>
      <c r="AL37" s="9">
        <f t="shared" si="5"/>
        <v>4</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27</v>
      </c>
      <c r="AK52" s="88">
        <f t="shared" si="6"/>
        <v>11</v>
      </c>
      <c r="AL52" s="88">
        <f t="shared" si="6"/>
        <v>33</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7" t="s">
        <v>48</v>
      </c>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7" t="s">
        <v>49</v>
      </c>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7" t="s">
        <v>47</v>
      </c>
      <c r="J11" s="85"/>
      <c r="K11" s="85"/>
      <c r="L11" s="85"/>
      <c r="M11" s="85"/>
      <c r="N11" s="87"/>
      <c r="O11" s="85"/>
      <c r="P11" s="86"/>
      <c r="Q11" s="85"/>
      <c r="R11" s="85"/>
      <c r="S11" s="85"/>
      <c r="T11" s="85"/>
      <c r="U11" s="85"/>
      <c r="V11" s="87" t="s">
        <v>49</v>
      </c>
      <c r="W11" s="85"/>
      <c r="X11" s="85"/>
      <c r="Y11" s="85"/>
      <c r="Z11" s="85"/>
      <c r="AA11" s="85"/>
      <c r="AB11" s="85"/>
      <c r="AC11" s="85"/>
      <c r="AD11" s="85"/>
      <c r="AE11" s="85"/>
      <c r="AF11" s="85"/>
      <c r="AG11" s="85"/>
      <c r="AH11" s="85"/>
      <c r="AI11" s="85"/>
      <c r="AJ11" s="88">
        <f t="shared" si="3"/>
        <v>1</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7" t="s">
        <v>47</v>
      </c>
      <c r="T13" s="85"/>
      <c r="U13" s="85"/>
      <c r="V13" s="87"/>
      <c r="W13" s="85"/>
      <c r="X13" s="85"/>
      <c r="Y13" s="85"/>
      <c r="Z13" s="85"/>
      <c r="AA13" s="85"/>
      <c r="AB13" s="85"/>
      <c r="AC13" s="85"/>
      <c r="AD13" s="85"/>
      <c r="AE13" s="87"/>
      <c r="AF13" s="87"/>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7" t="s">
        <v>47</v>
      </c>
      <c r="J14" s="87" t="s">
        <v>48</v>
      </c>
      <c r="K14" s="87" t="s">
        <v>48</v>
      </c>
      <c r="L14" s="87" t="s">
        <v>48</v>
      </c>
      <c r="M14" s="85"/>
      <c r="N14" s="85"/>
      <c r="O14" s="87" t="s">
        <v>48</v>
      </c>
      <c r="P14" s="103"/>
      <c r="Q14" s="85"/>
      <c r="R14" s="85"/>
      <c r="S14" s="85"/>
      <c r="T14" s="85"/>
      <c r="U14" s="87"/>
      <c r="V14" s="87"/>
      <c r="W14" s="85"/>
      <c r="X14" s="87"/>
      <c r="Y14" s="87"/>
      <c r="Z14" s="87"/>
      <c r="AA14" s="87"/>
      <c r="AB14" s="85"/>
      <c r="AC14" s="85"/>
      <c r="AD14" s="87"/>
      <c r="AE14" s="87"/>
      <c r="AF14" s="87"/>
      <c r="AG14" s="87"/>
      <c r="AH14" s="85"/>
      <c r="AI14" s="85"/>
      <c r="AJ14" s="88">
        <f t="shared" si="3"/>
        <v>3</v>
      </c>
      <c r="AK14" s="9">
        <f t="shared" si="4"/>
        <v>4</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7" t="s">
        <v>47</v>
      </c>
      <c r="J15" s="87" t="s">
        <v>48</v>
      </c>
      <c r="K15" s="87" t="s">
        <v>48</v>
      </c>
      <c r="L15" s="87" t="s">
        <v>48</v>
      </c>
      <c r="M15" s="85"/>
      <c r="N15" s="85"/>
      <c r="O15" s="87" t="s">
        <v>48</v>
      </c>
      <c r="P15" s="86"/>
      <c r="Q15" s="85"/>
      <c r="R15" s="85"/>
      <c r="S15" s="85"/>
      <c r="T15" s="85"/>
      <c r="U15" s="85"/>
      <c r="V15" s="85"/>
      <c r="W15" s="85"/>
      <c r="X15" s="85"/>
      <c r="Y15" s="85"/>
      <c r="Z15" s="85"/>
      <c r="AA15" s="87"/>
      <c r="AB15" s="87"/>
      <c r="AC15" s="85"/>
      <c r="AD15" s="87"/>
      <c r="AE15" s="87"/>
      <c r="AF15" s="87"/>
      <c r="AG15" s="87"/>
      <c r="AH15" s="85"/>
      <c r="AI15" s="85"/>
      <c r="AJ15" s="88">
        <f t="shared" si="3"/>
        <v>3</v>
      </c>
      <c r="AK15" s="9">
        <f t="shared" si="4"/>
        <v>4</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7" t="s">
        <v>49</v>
      </c>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7" t="s">
        <v>49</v>
      </c>
      <c r="R19" s="85"/>
      <c r="S19" s="85"/>
      <c r="T19" s="85"/>
      <c r="U19" s="85"/>
      <c r="V19" s="87" t="s">
        <v>49</v>
      </c>
      <c r="W19" s="85"/>
      <c r="X19" s="87" t="s">
        <v>49</v>
      </c>
      <c r="Y19" s="87" t="s">
        <v>49</v>
      </c>
      <c r="Z19" s="85"/>
      <c r="AA19" s="85"/>
      <c r="AB19" s="85"/>
      <c r="AC19" s="85"/>
      <c r="AD19" s="85"/>
      <c r="AE19" s="85"/>
      <c r="AF19" s="85"/>
      <c r="AG19" s="85"/>
      <c r="AH19" s="85"/>
      <c r="AI19" s="85"/>
      <c r="AJ19" s="88">
        <f t="shared" si="3"/>
        <v>0</v>
      </c>
      <c r="AK19" s="9">
        <f t="shared" si="4"/>
        <v>0</v>
      </c>
      <c r="AL19" s="9">
        <f t="shared" si="5"/>
        <v>4</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7" t="s">
        <v>49</v>
      </c>
      <c r="L20" s="85"/>
      <c r="M20" s="85"/>
      <c r="N20" s="85"/>
      <c r="O20" s="87"/>
      <c r="P20" s="86"/>
      <c r="Q20" s="85"/>
      <c r="R20" s="85"/>
      <c r="S20" s="87" t="s">
        <v>49</v>
      </c>
      <c r="T20" s="85"/>
      <c r="U20" s="85"/>
      <c r="V20" s="87" t="s">
        <v>49</v>
      </c>
      <c r="W20" s="85"/>
      <c r="X20" s="87" t="s">
        <v>49</v>
      </c>
      <c r="Y20" s="87"/>
      <c r="Z20" s="85"/>
      <c r="AA20" s="85"/>
      <c r="AB20" s="85"/>
      <c r="AC20" s="85"/>
      <c r="AD20" s="85"/>
      <c r="AE20" s="85"/>
      <c r="AF20" s="85"/>
      <c r="AG20" s="87"/>
      <c r="AH20" s="85"/>
      <c r="AI20" s="85"/>
      <c r="AJ20" s="88">
        <f t="shared" si="3"/>
        <v>0</v>
      </c>
      <c r="AK20" s="9">
        <f t="shared" si="4"/>
        <v>0</v>
      </c>
      <c r="AL20" s="9">
        <f t="shared" si="5"/>
        <v>4</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7" t="s">
        <v>49</v>
      </c>
      <c r="L24" s="85"/>
      <c r="M24" s="85"/>
      <c r="N24" s="85"/>
      <c r="O24" s="85"/>
      <c r="P24" s="86"/>
      <c r="Q24" s="87" t="s">
        <v>49</v>
      </c>
      <c r="R24" s="85"/>
      <c r="S24" s="85"/>
      <c r="T24" s="85"/>
      <c r="U24" s="85"/>
      <c r="V24" s="87" t="s">
        <v>49</v>
      </c>
      <c r="W24" s="85"/>
      <c r="X24" s="87"/>
      <c r="Y24" s="87" t="s">
        <v>49</v>
      </c>
      <c r="Z24" s="87"/>
      <c r="AA24" s="85"/>
      <c r="AB24" s="85"/>
      <c r="AC24" s="85"/>
      <c r="AD24" s="87"/>
      <c r="AE24" s="85"/>
      <c r="AF24" s="87"/>
      <c r="AG24" s="85"/>
      <c r="AH24" s="85"/>
      <c r="AI24" s="85"/>
      <c r="AJ24" s="88">
        <f t="shared" si="3"/>
        <v>0</v>
      </c>
      <c r="AK24" s="9">
        <f t="shared" si="4"/>
        <v>0</v>
      </c>
      <c r="AL24" s="9">
        <f t="shared" si="5"/>
        <v>4</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7" t="s">
        <v>47</v>
      </c>
      <c r="J28" s="85"/>
      <c r="K28" s="87" t="s">
        <v>49</v>
      </c>
      <c r="L28" s="87" t="s">
        <v>49</v>
      </c>
      <c r="M28" s="85"/>
      <c r="N28" s="85"/>
      <c r="O28" s="87"/>
      <c r="P28" s="103"/>
      <c r="Q28" s="87" t="s">
        <v>48</v>
      </c>
      <c r="R28" s="85"/>
      <c r="S28" s="110"/>
      <c r="T28" s="109"/>
      <c r="U28" s="109"/>
      <c r="V28" s="110" t="s">
        <v>47</v>
      </c>
      <c r="W28" s="110" t="s">
        <v>47</v>
      </c>
      <c r="X28" s="109"/>
      <c r="Y28" s="109"/>
      <c r="Z28" s="110" t="s">
        <v>47</v>
      </c>
      <c r="AA28" s="110"/>
      <c r="AB28" s="109"/>
      <c r="AC28" s="109"/>
      <c r="AD28" s="110"/>
      <c r="AE28" s="109"/>
      <c r="AF28" s="109"/>
      <c r="AG28" s="109"/>
      <c r="AH28" s="109"/>
      <c r="AI28" s="109"/>
      <c r="AJ28" s="88">
        <f t="shared" si="3"/>
        <v>5</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7" t="s">
        <v>48</v>
      </c>
      <c r="K29" s="85"/>
      <c r="L29" s="87" t="s">
        <v>47</v>
      </c>
      <c r="M29" s="85"/>
      <c r="N29" s="85"/>
      <c r="O29" s="85"/>
      <c r="P29" s="103" t="s">
        <v>47</v>
      </c>
      <c r="Q29" s="87" t="s">
        <v>48</v>
      </c>
      <c r="R29" s="87" t="s">
        <v>48</v>
      </c>
      <c r="S29" s="85"/>
      <c r="T29" s="85"/>
      <c r="U29" s="85"/>
      <c r="V29" s="85"/>
      <c r="W29" s="85"/>
      <c r="X29" s="87"/>
      <c r="Y29" s="85"/>
      <c r="Z29" s="85"/>
      <c r="AA29" s="85"/>
      <c r="AB29" s="85"/>
      <c r="AC29" s="85"/>
      <c r="AD29" s="85"/>
      <c r="AE29" s="87"/>
      <c r="AF29" s="85"/>
      <c r="AG29" s="85"/>
      <c r="AH29" s="85"/>
      <c r="AI29" s="85"/>
      <c r="AJ29" s="88">
        <f t="shared" si="3"/>
        <v>2</v>
      </c>
      <c r="AK29" s="9">
        <f t="shared" si="4"/>
        <v>3</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7" t="s">
        <v>48</v>
      </c>
      <c r="X36" s="85"/>
      <c r="Y36" s="85"/>
      <c r="Z36" s="85"/>
      <c r="AA36" s="85"/>
      <c r="AB36" s="85"/>
      <c r="AC36" s="85"/>
      <c r="AD36" s="85"/>
      <c r="AE36" s="85"/>
      <c r="AF36" s="85"/>
      <c r="AG36" s="87"/>
      <c r="AH36" s="85"/>
      <c r="AI36" s="85"/>
      <c r="AJ36" s="88">
        <f t="shared" si="3"/>
        <v>1</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7" t="s">
        <v>49</v>
      </c>
      <c r="S38" s="85"/>
      <c r="T38" s="85"/>
      <c r="U38" s="85"/>
      <c r="V38" s="85"/>
      <c r="W38" s="85"/>
      <c r="X38" s="87" t="s">
        <v>49</v>
      </c>
      <c r="Y38" s="85"/>
      <c r="Z38" s="85"/>
      <c r="AA38" s="87"/>
      <c r="AB38" s="85"/>
      <c r="AC38" s="85"/>
      <c r="AD38" s="87"/>
      <c r="AE38" s="85"/>
      <c r="AF38" s="85"/>
      <c r="AG38" s="87"/>
      <c r="AH38" s="85"/>
      <c r="AI38" s="85"/>
      <c r="AJ38" s="88">
        <f t="shared" si="3"/>
        <v>0</v>
      </c>
      <c r="AK38" s="9">
        <f t="shared" si="4"/>
        <v>0</v>
      </c>
      <c r="AL38" s="9">
        <f t="shared" si="5"/>
        <v>2</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3" t="s">
        <v>47</v>
      </c>
      <c r="J41" s="113" t="s">
        <v>48</v>
      </c>
      <c r="K41" s="112"/>
      <c r="L41" s="113" t="s">
        <v>48</v>
      </c>
      <c r="M41" s="112"/>
      <c r="N41" s="113"/>
      <c r="O41" s="113" t="s">
        <v>48</v>
      </c>
      <c r="P41" s="112"/>
      <c r="Q41" s="112"/>
      <c r="R41" s="112"/>
      <c r="S41" s="113"/>
      <c r="T41" s="112"/>
      <c r="U41" s="113"/>
      <c r="V41" s="113"/>
      <c r="W41" s="112"/>
      <c r="X41" s="113"/>
      <c r="Y41" s="112"/>
      <c r="Z41" s="113"/>
      <c r="AA41" s="112"/>
      <c r="AB41" s="112"/>
      <c r="AC41" s="112"/>
      <c r="AD41" s="112"/>
      <c r="AE41" s="112"/>
      <c r="AF41" s="113"/>
      <c r="AG41" s="113"/>
      <c r="AH41" s="112"/>
      <c r="AI41" s="112"/>
      <c r="AJ41" s="88">
        <f t="shared" si="3"/>
        <v>2</v>
      </c>
      <c r="AK41" s="9">
        <f t="shared" si="4"/>
        <v>3</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7" t="s">
        <v>47</v>
      </c>
      <c r="Q43" s="85"/>
      <c r="R43" s="87" t="s">
        <v>49</v>
      </c>
      <c r="S43" s="87"/>
      <c r="T43" s="85"/>
      <c r="U43" s="87"/>
      <c r="V43" s="87" t="s">
        <v>49</v>
      </c>
      <c r="W43" s="85"/>
      <c r="X43" s="87" t="s">
        <v>49</v>
      </c>
      <c r="Y43" s="85"/>
      <c r="Z43" s="85"/>
      <c r="AA43" s="87"/>
      <c r="AB43" s="85"/>
      <c r="AC43" s="85"/>
      <c r="AD43" s="85"/>
      <c r="AE43" s="85"/>
      <c r="AF43" s="85"/>
      <c r="AG43" s="85"/>
      <c r="AH43" s="85"/>
      <c r="AI43" s="85"/>
      <c r="AJ43" s="88">
        <f t="shared" si="3"/>
        <v>1</v>
      </c>
      <c r="AK43" s="9">
        <f t="shared" si="4"/>
        <v>0</v>
      </c>
      <c r="AL43" s="9">
        <f t="shared" si="5"/>
        <v>3</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t="s">
        <v>48</v>
      </c>
      <c r="P46" s="85"/>
      <c r="Q46" s="85"/>
      <c r="R46" s="85"/>
      <c r="S46" s="85"/>
      <c r="T46" s="85"/>
      <c r="U46" s="85"/>
      <c r="V46" s="87"/>
      <c r="W46" s="87"/>
      <c r="X46" s="87"/>
      <c r="Y46" s="87"/>
      <c r="Z46" s="87" t="s">
        <v>47</v>
      </c>
      <c r="AA46" s="87"/>
      <c r="AB46" s="87"/>
      <c r="AC46" s="87"/>
      <c r="AD46" s="87"/>
      <c r="AE46" s="87"/>
      <c r="AF46" s="87"/>
      <c r="AG46" s="85"/>
      <c r="AH46" s="87"/>
      <c r="AI46" s="85"/>
      <c r="AJ46" s="88">
        <f t="shared" si="3"/>
        <v>1</v>
      </c>
      <c r="AK46" s="9">
        <f t="shared" si="4"/>
        <v>1</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20</v>
      </c>
      <c r="AK60" s="88">
        <f t="shared" si="6"/>
        <v>18</v>
      </c>
      <c r="AL60" s="88">
        <f t="shared" si="6"/>
        <v>22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7" t="s">
        <v>49</v>
      </c>
      <c r="K7" s="85"/>
      <c r="L7" s="85"/>
      <c r="M7" s="85"/>
      <c r="N7" s="85"/>
      <c r="O7" s="87" t="s">
        <v>47</v>
      </c>
      <c r="P7" s="86"/>
      <c r="Q7" s="85"/>
      <c r="R7" s="87" t="s">
        <v>49</v>
      </c>
      <c r="S7" s="85"/>
      <c r="T7" s="85"/>
      <c r="U7" s="85"/>
      <c r="V7" s="85"/>
      <c r="W7" s="85"/>
      <c r="X7" s="85"/>
      <c r="Y7" s="87" t="s">
        <v>49</v>
      </c>
      <c r="Z7" s="85"/>
      <c r="AA7" s="85"/>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7" t="s">
        <v>48</v>
      </c>
      <c r="AA8" s="85"/>
      <c r="AB8" s="85"/>
      <c r="AC8" s="85"/>
      <c r="AD8" s="85"/>
      <c r="AE8" s="85"/>
      <c r="AF8" s="87"/>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7" t="s">
        <v>49</v>
      </c>
      <c r="Z10" s="85"/>
      <c r="AA10" s="87"/>
      <c r="AB10" s="87"/>
      <c r="AC10" s="85"/>
      <c r="AD10" s="85"/>
      <c r="AE10" s="85"/>
      <c r="AF10" s="87"/>
      <c r="AG10" s="87"/>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7" t="s">
        <v>48</v>
      </c>
      <c r="K12" s="85"/>
      <c r="L12" s="85"/>
      <c r="M12" s="85"/>
      <c r="N12" s="85"/>
      <c r="O12" s="87" t="s">
        <v>47</v>
      </c>
      <c r="P12" s="86"/>
      <c r="Q12" s="87" t="s">
        <v>48</v>
      </c>
      <c r="R12" s="85"/>
      <c r="S12" s="85"/>
      <c r="T12" s="85"/>
      <c r="U12" s="85"/>
      <c r="V12" s="87" t="s">
        <v>47</v>
      </c>
      <c r="W12" s="87" t="s">
        <v>47</v>
      </c>
      <c r="X12" s="85"/>
      <c r="Y12" s="85"/>
      <c r="Z12" s="87"/>
      <c r="AA12" s="85"/>
      <c r="AB12" s="85"/>
      <c r="AC12" s="85"/>
      <c r="AD12" s="85"/>
      <c r="AE12" s="85"/>
      <c r="AF12" s="85"/>
      <c r="AG12" s="85"/>
      <c r="AH12" s="85"/>
      <c r="AI12" s="85"/>
      <c r="AJ12" s="88">
        <f t="shared" si="3"/>
        <v>3</v>
      </c>
      <c r="AK12" s="9">
        <f t="shared" si="4"/>
        <v>2</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7" t="s">
        <v>49</v>
      </c>
      <c r="T13" s="85"/>
      <c r="U13" s="85"/>
      <c r="V13" s="85"/>
      <c r="W13" s="85"/>
      <c r="X13" s="87" t="s">
        <v>49</v>
      </c>
      <c r="Y13" s="85"/>
      <c r="Z13" s="85"/>
      <c r="AA13" s="85"/>
      <c r="AB13" s="85"/>
      <c r="AC13" s="85"/>
      <c r="AD13" s="87"/>
      <c r="AE13" s="87"/>
      <c r="AF13" s="85"/>
      <c r="AG13" s="87"/>
      <c r="AH13" s="85"/>
      <c r="AI13" s="85"/>
      <c r="AJ13" s="88">
        <f t="shared" si="3"/>
        <v>0</v>
      </c>
      <c r="AK13" s="9">
        <f t="shared" si="4"/>
        <v>0</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7" t="s">
        <v>49</v>
      </c>
      <c r="K16" s="85"/>
      <c r="L16" s="85"/>
      <c r="M16" s="85"/>
      <c r="N16" s="85"/>
      <c r="O16" s="85"/>
      <c r="P16" s="86"/>
      <c r="Q16" s="87"/>
      <c r="R16" s="87" t="s">
        <v>49</v>
      </c>
      <c r="S16" s="87"/>
      <c r="T16" s="85"/>
      <c r="U16" s="87"/>
      <c r="V16" s="85"/>
      <c r="W16" s="87"/>
      <c r="X16" s="87" t="s">
        <v>49</v>
      </c>
      <c r="Y16" s="87" t="s">
        <v>49</v>
      </c>
      <c r="Z16" s="85"/>
      <c r="AA16" s="87"/>
      <c r="AB16" s="87"/>
      <c r="AC16" s="85"/>
      <c r="AD16" s="85"/>
      <c r="AE16" s="87"/>
      <c r="AF16" s="87"/>
      <c r="AG16" s="85"/>
      <c r="AH16" s="85"/>
      <c r="AI16" s="85"/>
      <c r="AJ16" s="88">
        <f t="shared" si="3"/>
        <v>1</v>
      </c>
      <c r="AK16" s="9">
        <f t="shared" si="4"/>
        <v>0</v>
      </c>
      <c r="AL16" s="9">
        <f t="shared" si="5"/>
        <v>4</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7" t="s">
        <v>47</v>
      </c>
      <c r="R17" s="85"/>
      <c r="S17" s="85"/>
      <c r="T17" s="85"/>
      <c r="U17" s="85"/>
      <c r="V17" s="87" t="s">
        <v>47</v>
      </c>
      <c r="W17" s="85"/>
      <c r="X17" s="87" t="s">
        <v>49</v>
      </c>
      <c r="Y17" s="85"/>
      <c r="Z17" s="85"/>
      <c r="AA17" s="85"/>
      <c r="AB17" s="87"/>
      <c r="AC17" s="85"/>
      <c r="AD17" s="85"/>
      <c r="AE17" s="85"/>
      <c r="AF17" s="85"/>
      <c r="AG17" s="85"/>
      <c r="AH17" s="85"/>
      <c r="AI17" s="85"/>
      <c r="AJ17" s="88">
        <f t="shared" si="3"/>
        <v>2</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7" t="s">
        <v>49</v>
      </c>
      <c r="Y19" s="87" t="s">
        <v>49</v>
      </c>
      <c r="Z19" s="85"/>
      <c r="AA19" s="85"/>
      <c r="AB19" s="85"/>
      <c r="AC19" s="85"/>
      <c r="AD19" s="85"/>
      <c r="AE19" s="85"/>
      <c r="AF19" s="87"/>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103" t="s">
        <v>48</v>
      </c>
      <c r="Q25" s="85"/>
      <c r="R25" s="85"/>
      <c r="S25" s="105"/>
      <c r="T25" s="85"/>
      <c r="U25" s="87"/>
      <c r="V25" s="85"/>
      <c r="W25" s="87" t="s">
        <v>47</v>
      </c>
      <c r="X25" s="85"/>
      <c r="Y25" s="87" t="s">
        <v>49</v>
      </c>
      <c r="Z25" s="85"/>
      <c r="AA25" s="85"/>
      <c r="AB25" s="85"/>
      <c r="AC25" s="85"/>
      <c r="AD25" s="85"/>
      <c r="AE25" s="85"/>
      <c r="AF25" s="85"/>
      <c r="AG25" s="85"/>
      <c r="AH25" s="85"/>
      <c r="AI25" s="85"/>
      <c r="AJ25" s="88">
        <f t="shared" si="3"/>
        <v>1</v>
      </c>
      <c r="AK25" s="9">
        <f t="shared" si="4"/>
        <v>1</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7" t="s">
        <v>48</v>
      </c>
      <c r="J26" s="87" t="s">
        <v>48</v>
      </c>
      <c r="K26" s="87" t="s">
        <v>48</v>
      </c>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3</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7" t="s">
        <v>47</v>
      </c>
      <c r="P27" s="86"/>
      <c r="Q27" s="87" t="s">
        <v>47</v>
      </c>
      <c r="R27" s="105"/>
      <c r="S27" s="136" t="s">
        <v>49</v>
      </c>
      <c r="T27" s="85"/>
      <c r="U27" s="85"/>
      <c r="V27" s="126" t="s">
        <v>47</v>
      </c>
      <c r="W27" s="107"/>
      <c r="X27" s="107"/>
      <c r="Y27" s="126" t="s">
        <v>49</v>
      </c>
      <c r="Z27" s="107"/>
      <c r="AA27" s="126"/>
      <c r="AB27" s="107"/>
      <c r="AC27" s="107"/>
      <c r="AD27" s="107"/>
      <c r="AE27" s="107"/>
      <c r="AF27" s="107"/>
      <c r="AG27" s="107"/>
      <c r="AH27" s="107"/>
      <c r="AI27" s="107"/>
      <c r="AJ27" s="88">
        <f t="shared" si="3"/>
        <v>3</v>
      </c>
      <c r="AK27" s="9">
        <f t="shared" si="4"/>
        <v>0</v>
      </c>
      <c r="AL27" s="9">
        <f t="shared" si="5"/>
        <v>2</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t="s">
        <v>47</v>
      </c>
      <c r="R28" s="85"/>
      <c r="S28" s="109"/>
      <c r="T28" s="109"/>
      <c r="U28" s="109"/>
      <c r="V28" s="109"/>
      <c r="W28" s="109"/>
      <c r="X28" s="109"/>
      <c r="Y28" s="109"/>
      <c r="Z28" s="109"/>
      <c r="AA28" s="109"/>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7" t="s">
        <v>47</v>
      </c>
      <c r="R29" s="87" t="s">
        <v>49</v>
      </c>
      <c r="S29" s="87" t="s">
        <v>49</v>
      </c>
      <c r="T29" s="85"/>
      <c r="U29" s="85"/>
      <c r="V29" s="85"/>
      <c r="W29" s="85"/>
      <c r="X29" s="87" t="s">
        <v>49</v>
      </c>
      <c r="Y29" s="87"/>
      <c r="Z29" s="85"/>
      <c r="AA29" s="85"/>
      <c r="AB29" s="85"/>
      <c r="AC29" s="85"/>
      <c r="AD29" s="85"/>
      <c r="AE29" s="85"/>
      <c r="AF29" s="85"/>
      <c r="AG29" s="85"/>
      <c r="AH29" s="85"/>
      <c r="AI29" s="85"/>
      <c r="AJ29" s="88">
        <f t="shared" si="3"/>
        <v>1</v>
      </c>
      <c r="AK29" s="9">
        <f t="shared" si="4"/>
        <v>0</v>
      </c>
      <c r="AL29" s="9">
        <f t="shared" si="5"/>
        <v>3</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7" t="s">
        <v>49</v>
      </c>
      <c r="K30" s="85"/>
      <c r="L30" s="85"/>
      <c r="M30" s="85"/>
      <c r="N30" s="87"/>
      <c r="O30" s="85"/>
      <c r="P30" s="103"/>
      <c r="Q30" s="87"/>
      <c r="R30" s="87" t="s">
        <v>49</v>
      </c>
      <c r="S30" s="87"/>
      <c r="T30" s="85"/>
      <c r="U30" s="87"/>
      <c r="V30" s="87" t="s">
        <v>47</v>
      </c>
      <c r="W30" s="85"/>
      <c r="X30" s="85"/>
      <c r="Y30" s="87" t="s">
        <v>49</v>
      </c>
      <c r="Z30" s="85"/>
      <c r="AA30" s="85"/>
      <c r="AB30" s="87"/>
      <c r="AC30" s="87"/>
      <c r="AD30" s="85"/>
      <c r="AE30" s="85"/>
      <c r="AF30" s="85"/>
      <c r="AG30" s="85"/>
      <c r="AH30" s="85"/>
      <c r="AI30" s="85"/>
      <c r="AJ30" s="88">
        <f t="shared" si="3"/>
        <v>1</v>
      </c>
      <c r="AK30" s="9">
        <f t="shared" si="4"/>
        <v>0</v>
      </c>
      <c r="AL30" s="9">
        <f t="shared" si="5"/>
        <v>3</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13</v>
      </c>
      <c r="AK42" s="88">
        <f t="shared" si="6"/>
        <v>7</v>
      </c>
      <c r="AL42" s="88">
        <f t="shared" si="6"/>
        <v>19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7" t="s">
        <v>49</v>
      </c>
      <c r="L14" s="87" t="s">
        <v>49</v>
      </c>
      <c r="M14" s="85"/>
      <c r="N14" s="85"/>
      <c r="O14" s="87"/>
      <c r="P14" s="103"/>
      <c r="Q14" s="85"/>
      <c r="R14" s="85"/>
      <c r="S14" s="87" t="s">
        <v>47</v>
      </c>
      <c r="T14" s="87"/>
      <c r="U14" s="85"/>
      <c r="V14" s="85"/>
      <c r="W14" s="85"/>
      <c r="X14" s="85"/>
      <c r="Y14" s="85"/>
      <c r="Z14" s="85"/>
      <c r="AA14" s="85"/>
      <c r="AB14" s="85"/>
      <c r="AC14" s="85"/>
      <c r="AD14" s="85"/>
      <c r="AE14" s="85"/>
      <c r="AF14" s="87"/>
      <c r="AG14" s="85"/>
      <c r="AH14" s="85"/>
      <c r="AI14" s="85"/>
      <c r="AJ14" s="88">
        <f t="shared" si="3"/>
        <v>1</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7" t="s">
        <v>47</v>
      </c>
      <c r="Y15" s="85"/>
      <c r="Z15" s="87" t="s">
        <v>49</v>
      </c>
      <c r="AA15" s="85"/>
      <c r="AB15" s="87"/>
      <c r="AC15" s="85"/>
      <c r="AD15" s="85"/>
      <c r="AE15" s="85"/>
      <c r="AF15" s="85"/>
      <c r="AG15" s="85"/>
      <c r="AH15" s="85"/>
      <c r="AI15" s="85"/>
      <c r="AJ15" s="88">
        <f t="shared" si="3"/>
        <v>1</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7" t="s">
        <v>49</v>
      </c>
      <c r="L18" s="87"/>
      <c r="M18" s="87"/>
      <c r="N18" s="85"/>
      <c r="O18" s="87"/>
      <c r="P18" s="103"/>
      <c r="Q18" s="85"/>
      <c r="R18" s="85"/>
      <c r="S18" s="85"/>
      <c r="T18" s="85"/>
      <c r="U18" s="87"/>
      <c r="V18" s="87"/>
      <c r="W18" s="85"/>
      <c r="X18" s="85"/>
      <c r="Y18" s="87" t="s">
        <v>49</v>
      </c>
      <c r="Z18" s="85"/>
      <c r="AA18" s="85"/>
      <c r="AB18" s="85"/>
      <c r="AC18" s="85"/>
      <c r="AD18" s="85"/>
      <c r="AE18" s="85"/>
      <c r="AF18" s="85"/>
      <c r="AG18" s="87"/>
      <c r="AH18" s="85"/>
      <c r="AI18" s="85"/>
      <c r="AJ18" s="88">
        <f t="shared" si="3"/>
        <v>0</v>
      </c>
      <c r="AK18" s="9">
        <f t="shared" si="4"/>
        <v>0</v>
      </c>
      <c r="AL18" s="9">
        <f t="shared" si="5"/>
        <v>3</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7" t="s">
        <v>48</v>
      </c>
      <c r="J20" s="87" t="s">
        <v>48</v>
      </c>
      <c r="K20" s="87" t="s">
        <v>47</v>
      </c>
      <c r="L20" s="85"/>
      <c r="M20" s="85"/>
      <c r="N20" s="85"/>
      <c r="O20" s="85"/>
      <c r="P20" s="86"/>
      <c r="Q20" s="87" t="s">
        <v>48</v>
      </c>
      <c r="R20" s="87" t="s">
        <v>48</v>
      </c>
      <c r="S20" s="85"/>
      <c r="T20" s="85"/>
      <c r="U20" s="85"/>
      <c r="V20" s="87"/>
      <c r="W20" s="85"/>
      <c r="X20" s="85"/>
      <c r="Y20" s="85"/>
      <c r="Z20" s="85"/>
      <c r="AA20" s="85"/>
      <c r="AB20" s="85"/>
      <c r="AC20" s="85"/>
      <c r="AD20" s="85"/>
      <c r="AE20" s="85"/>
      <c r="AF20" s="85"/>
      <c r="AG20" s="87"/>
      <c r="AH20" s="85"/>
      <c r="AI20" s="85"/>
      <c r="AJ20" s="88">
        <f t="shared" si="3"/>
        <v>1</v>
      </c>
      <c r="AK20" s="9">
        <f t="shared" si="4"/>
        <v>4</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7" t="s">
        <v>47</v>
      </c>
      <c r="J23" s="87" t="s">
        <v>47</v>
      </c>
      <c r="K23" s="87" t="s">
        <v>47</v>
      </c>
      <c r="L23" s="87" t="s">
        <v>47</v>
      </c>
      <c r="M23" s="87"/>
      <c r="N23" s="85"/>
      <c r="O23" s="87" t="s">
        <v>47</v>
      </c>
      <c r="P23" s="103" t="s">
        <v>47</v>
      </c>
      <c r="Q23" s="87" t="s">
        <v>47</v>
      </c>
      <c r="R23" s="87" t="s">
        <v>47</v>
      </c>
      <c r="S23" s="87" t="s">
        <v>47</v>
      </c>
      <c r="T23" s="87"/>
      <c r="U23" s="85"/>
      <c r="V23" s="87" t="s">
        <v>47</v>
      </c>
      <c r="W23" s="87" t="s">
        <v>47</v>
      </c>
      <c r="X23" s="87" t="s">
        <v>47</v>
      </c>
      <c r="Y23" s="87" t="s">
        <v>47</v>
      </c>
      <c r="Z23" s="87" t="s">
        <v>47</v>
      </c>
      <c r="AA23" s="85"/>
      <c r="AB23" s="85"/>
      <c r="AC23" s="85"/>
      <c r="AD23" s="85"/>
      <c r="AE23" s="87"/>
      <c r="AF23" s="87"/>
      <c r="AG23" s="87"/>
      <c r="AH23" s="85"/>
      <c r="AI23" s="85"/>
      <c r="AJ23" s="88">
        <f t="shared" si="3"/>
        <v>16</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t="s">
        <v>47</v>
      </c>
      <c r="J25" s="87" t="s">
        <v>47</v>
      </c>
      <c r="K25" s="87" t="s">
        <v>47</v>
      </c>
      <c r="L25" s="87" t="s">
        <v>47</v>
      </c>
      <c r="M25" s="85"/>
      <c r="N25" s="85"/>
      <c r="O25" s="87" t="s">
        <v>47</v>
      </c>
      <c r="P25" s="103" t="s">
        <v>47</v>
      </c>
      <c r="Q25" s="87" t="s">
        <v>47</v>
      </c>
      <c r="R25" s="87" t="s">
        <v>47</v>
      </c>
      <c r="S25" s="170" t="s">
        <v>47</v>
      </c>
      <c r="T25" s="87"/>
      <c r="U25" s="87"/>
      <c r="V25" s="87" t="s">
        <v>48</v>
      </c>
      <c r="W25" s="87"/>
      <c r="X25" s="85"/>
      <c r="Y25" s="87"/>
      <c r="Z25" s="85"/>
      <c r="AA25" s="85"/>
      <c r="AB25" s="85"/>
      <c r="AC25" s="85"/>
      <c r="AD25" s="85"/>
      <c r="AE25" s="87"/>
      <c r="AF25" s="87"/>
      <c r="AG25" s="87"/>
      <c r="AH25" s="85"/>
      <c r="AI25" s="85"/>
      <c r="AJ25" s="88">
        <f t="shared" si="3"/>
        <v>11</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7" t="s">
        <v>47</v>
      </c>
      <c r="M28" s="85"/>
      <c r="N28" s="85"/>
      <c r="O28" s="85"/>
      <c r="P28" s="103"/>
      <c r="Q28" s="87"/>
      <c r="R28" s="87" t="s">
        <v>49</v>
      </c>
      <c r="S28" s="109"/>
      <c r="T28" s="109"/>
      <c r="U28" s="109"/>
      <c r="V28" s="110"/>
      <c r="W28" s="110"/>
      <c r="X28" s="109"/>
      <c r="Y28" s="109"/>
      <c r="Z28" s="109"/>
      <c r="AA28" s="109"/>
      <c r="AB28" s="109"/>
      <c r="AC28" s="109"/>
      <c r="AD28" s="110"/>
      <c r="AE28" s="109"/>
      <c r="AF28" s="109"/>
      <c r="AG28" s="109"/>
      <c r="AH28" s="109"/>
      <c r="AI28" s="109"/>
      <c r="AJ28" s="88">
        <f t="shared" si="3"/>
        <v>1</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t="s">
        <v>48</v>
      </c>
      <c r="J29" s="87" t="s">
        <v>47</v>
      </c>
      <c r="K29" s="87" t="s">
        <v>48</v>
      </c>
      <c r="L29" s="87"/>
      <c r="M29" s="87"/>
      <c r="N29" s="85"/>
      <c r="O29" s="87" t="s">
        <v>47</v>
      </c>
      <c r="P29" s="103" t="s">
        <v>47</v>
      </c>
      <c r="Q29" s="87" t="s">
        <v>47</v>
      </c>
      <c r="R29" s="87" t="s">
        <v>47</v>
      </c>
      <c r="S29" s="87" t="s">
        <v>47</v>
      </c>
      <c r="T29" s="85"/>
      <c r="U29" s="85"/>
      <c r="V29" s="87" t="s">
        <v>47</v>
      </c>
      <c r="W29" s="87" t="s">
        <v>47</v>
      </c>
      <c r="X29" s="87" t="s">
        <v>47</v>
      </c>
      <c r="Y29" s="87" t="s">
        <v>47</v>
      </c>
      <c r="Z29" s="87" t="s">
        <v>47</v>
      </c>
      <c r="AA29" s="85"/>
      <c r="AB29" s="85"/>
      <c r="AC29" s="85"/>
      <c r="AD29" s="85"/>
      <c r="AE29" s="85"/>
      <c r="AF29" s="87"/>
      <c r="AG29" s="87"/>
      <c r="AH29" s="85"/>
      <c r="AI29" s="85"/>
      <c r="AJ29" s="88">
        <f t="shared" si="3"/>
        <v>12</v>
      </c>
      <c r="AK29" s="9">
        <f t="shared" si="4"/>
        <v>2</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t="s">
        <v>47</v>
      </c>
      <c r="M30" s="85"/>
      <c r="N30" s="87"/>
      <c r="O30" s="85"/>
      <c r="P30" s="103"/>
      <c r="Q30" s="87"/>
      <c r="R30" s="85"/>
      <c r="S30" s="87"/>
      <c r="T30" s="85"/>
      <c r="U30" s="87"/>
      <c r="V30" s="87"/>
      <c r="W30" s="85"/>
      <c r="X30" s="87" t="s">
        <v>47</v>
      </c>
      <c r="Y30" s="87"/>
      <c r="Z30" s="85"/>
      <c r="AA30" s="85"/>
      <c r="AB30" s="87"/>
      <c r="AC30" s="87"/>
      <c r="AD30" s="85"/>
      <c r="AE30" s="85"/>
      <c r="AF30" s="85"/>
      <c r="AG30" s="85"/>
      <c r="AH30" s="85"/>
      <c r="AI30" s="85"/>
      <c r="AJ30" s="88">
        <f t="shared" si="3"/>
        <v>2</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7" t="s">
        <v>49</v>
      </c>
      <c r="L34" s="87" t="s">
        <v>48</v>
      </c>
      <c r="M34" s="85"/>
      <c r="N34" s="85"/>
      <c r="O34" s="85"/>
      <c r="P34" s="103" t="s">
        <v>47</v>
      </c>
      <c r="Q34" s="85"/>
      <c r="R34" s="87" t="s">
        <v>49</v>
      </c>
      <c r="S34" s="87" t="s">
        <v>48</v>
      </c>
      <c r="T34" s="87"/>
      <c r="U34" s="85"/>
      <c r="V34" s="87"/>
      <c r="W34" s="85"/>
      <c r="X34" s="85"/>
      <c r="Y34" s="85"/>
      <c r="Z34" s="85"/>
      <c r="AA34" s="85"/>
      <c r="AB34" s="85"/>
      <c r="AC34" s="85"/>
      <c r="AD34" s="85"/>
      <c r="AE34" s="85"/>
      <c r="AF34" s="85"/>
      <c r="AG34" s="87"/>
      <c r="AH34" s="85"/>
      <c r="AI34" s="85"/>
      <c r="AJ34" s="88">
        <f t="shared" si="3"/>
        <v>1</v>
      </c>
      <c r="AK34" s="9">
        <f t="shared" si="4"/>
        <v>2</v>
      </c>
      <c r="AL34" s="9">
        <f t="shared" si="5"/>
        <v>2</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t="s">
        <v>47</v>
      </c>
      <c r="J35" s="87" t="s">
        <v>47</v>
      </c>
      <c r="K35" s="85"/>
      <c r="L35" s="85"/>
      <c r="M35" s="85"/>
      <c r="N35" s="87"/>
      <c r="O35" s="85"/>
      <c r="P35" s="103" t="s">
        <v>47</v>
      </c>
      <c r="Q35" s="87" t="s">
        <v>47</v>
      </c>
      <c r="R35" s="87"/>
      <c r="S35" s="85"/>
      <c r="T35" s="85"/>
      <c r="U35" s="87"/>
      <c r="V35" s="87"/>
      <c r="W35" s="85"/>
      <c r="X35" s="87"/>
      <c r="Y35" s="87"/>
      <c r="Z35" s="87" t="s">
        <v>47</v>
      </c>
      <c r="AA35" s="85"/>
      <c r="AB35" s="85"/>
      <c r="AC35" s="87"/>
      <c r="AD35" s="85"/>
      <c r="AE35" s="85"/>
      <c r="AF35" s="87"/>
      <c r="AG35" s="85"/>
      <c r="AH35" s="85"/>
      <c r="AI35" s="85"/>
      <c r="AJ35" s="88">
        <f t="shared" si="3"/>
        <v>5</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t="s">
        <v>47</v>
      </c>
      <c r="J36" s="87" t="s">
        <v>47</v>
      </c>
      <c r="K36" s="87" t="s">
        <v>47</v>
      </c>
      <c r="L36" s="87" t="s">
        <v>47</v>
      </c>
      <c r="M36" s="87"/>
      <c r="N36" s="85"/>
      <c r="O36" s="87" t="s">
        <v>47</v>
      </c>
      <c r="P36" s="103" t="s">
        <v>47</v>
      </c>
      <c r="Q36" s="87" t="s">
        <v>47</v>
      </c>
      <c r="R36" s="87" t="s">
        <v>47</v>
      </c>
      <c r="S36" s="87" t="s">
        <v>47</v>
      </c>
      <c r="T36" s="87"/>
      <c r="U36" s="85"/>
      <c r="V36" s="87" t="s">
        <v>47</v>
      </c>
      <c r="W36" s="87" t="s">
        <v>47</v>
      </c>
      <c r="X36" s="87" t="s">
        <v>47</v>
      </c>
      <c r="Y36" s="87" t="s">
        <v>47</v>
      </c>
      <c r="Z36" s="85"/>
      <c r="AA36" s="85"/>
      <c r="AB36" s="85"/>
      <c r="AC36" s="85"/>
      <c r="AD36" s="85"/>
      <c r="AE36" s="87"/>
      <c r="AF36" s="87"/>
      <c r="AG36" s="87"/>
      <c r="AH36" s="85"/>
      <c r="AI36" s="85"/>
      <c r="AJ36" s="88">
        <f t="shared" si="3"/>
        <v>15</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7" t="s">
        <v>48</v>
      </c>
      <c r="J38" s="85"/>
      <c r="K38" s="85"/>
      <c r="L38" s="87"/>
      <c r="M38" s="85"/>
      <c r="N38" s="85"/>
      <c r="O38" s="87" t="s">
        <v>48</v>
      </c>
      <c r="P38" s="103" t="s">
        <v>47</v>
      </c>
      <c r="Q38" s="87" t="s">
        <v>47</v>
      </c>
      <c r="R38" s="87" t="s">
        <v>47</v>
      </c>
      <c r="S38" s="87" t="s">
        <v>47</v>
      </c>
      <c r="T38" s="87"/>
      <c r="U38" s="85"/>
      <c r="V38" s="87" t="s">
        <v>48</v>
      </c>
      <c r="W38" s="87" t="s">
        <v>47</v>
      </c>
      <c r="X38" s="87" t="s">
        <v>47</v>
      </c>
      <c r="Y38" s="85"/>
      <c r="Z38" s="85"/>
      <c r="AA38" s="85"/>
      <c r="AB38" s="85"/>
      <c r="AC38" s="85"/>
      <c r="AD38" s="85"/>
      <c r="AE38" s="87"/>
      <c r="AF38" s="87"/>
      <c r="AG38" s="87"/>
      <c r="AH38" s="85"/>
      <c r="AI38" s="85"/>
      <c r="AJ38" s="88">
        <f t="shared" si="3"/>
        <v>7</v>
      </c>
      <c r="AK38" s="9">
        <f t="shared" si="4"/>
        <v>3</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3" t="s">
        <v>47</v>
      </c>
      <c r="K39" s="112"/>
      <c r="L39" s="113" t="s">
        <v>47</v>
      </c>
      <c r="M39" s="113"/>
      <c r="N39" s="112"/>
      <c r="O39" s="113"/>
      <c r="P39" s="113" t="s">
        <v>48</v>
      </c>
      <c r="Q39" s="113" t="s">
        <v>48</v>
      </c>
      <c r="R39" s="112"/>
      <c r="S39" s="113" t="s">
        <v>49</v>
      </c>
      <c r="T39" s="113"/>
      <c r="U39" s="112"/>
      <c r="V39" s="113"/>
      <c r="W39" s="112"/>
      <c r="X39" s="113" t="s">
        <v>48</v>
      </c>
      <c r="Y39" s="113" t="s">
        <v>47</v>
      </c>
      <c r="Z39" s="112"/>
      <c r="AA39" s="112"/>
      <c r="AB39" s="112"/>
      <c r="AC39" s="112"/>
      <c r="AD39" s="112"/>
      <c r="AE39" s="113"/>
      <c r="AF39" s="112"/>
      <c r="AG39" s="112"/>
      <c r="AH39" s="112"/>
      <c r="AI39" s="112"/>
      <c r="AJ39" s="88">
        <f t="shared" si="3"/>
        <v>3</v>
      </c>
      <c r="AK39" s="9">
        <f t="shared" si="4"/>
        <v>4</v>
      </c>
      <c r="AL39" s="9">
        <f t="shared" si="5"/>
        <v>1</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t="s">
        <v>47</v>
      </c>
      <c r="J40" s="113" t="s">
        <v>47</v>
      </c>
      <c r="K40" s="113" t="s">
        <v>47</v>
      </c>
      <c r="L40" s="113" t="s">
        <v>47</v>
      </c>
      <c r="M40" s="113"/>
      <c r="N40" s="112"/>
      <c r="O40" s="113" t="s">
        <v>47</v>
      </c>
      <c r="P40" s="113" t="s">
        <v>47</v>
      </c>
      <c r="Q40" s="113" t="s">
        <v>47</v>
      </c>
      <c r="R40" s="113" t="s">
        <v>47</v>
      </c>
      <c r="S40" s="113" t="s">
        <v>47</v>
      </c>
      <c r="T40" s="113"/>
      <c r="U40" s="112"/>
      <c r="V40" s="113" t="s">
        <v>47</v>
      </c>
      <c r="W40" s="113" t="s">
        <v>47</v>
      </c>
      <c r="X40" s="113" t="s">
        <v>47</v>
      </c>
      <c r="Y40" s="113" t="s">
        <v>47</v>
      </c>
      <c r="Z40" s="113" t="s">
        <v>47</v>
      </c>
      <c r="AA40" s="112"/>
      <c r="AB40" s="112"/>
      <c r="AC40" s="112"/>
      <c r="AD40" s="113"/>
      <c r="AE40" s="113"/>
      <c r="AF40" s="113"/>
      <c r="AG40" s="113"/>
      <c r="AH40" s="113"/>
      <c r="AI40" s="112"/>
      <c r="AJ40" s="88">
        <f t="shared" si="3"/>
        <v>16</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2.353201060079E12</v>
      </c>
      <c r="C41" s="172" t="s">
        <v>362</v>
      </c>
      <c r="D41" s="173" t="s">
        <v>56</v>
      </c>
      <c r="E41" s="113"/>
      <c r="F41" s="112"/>
      <c r="G41" s="112"/>
      <c r="H41" s="112"/>
      <c r="I41" s="112"/>
      <c r="J41" s="112"/>
      <c r="K41" s="112"/>
      <c r="L41" s="113"/>
      <c r="M41" s="112"/>
      <c r="N41" s="112"/>
      <c r="O41" s="112"/>
      <c r="P41" s="112"/>
      <c r="Q41" s="112"/>
      <c r="R41" s="112"/>
      <c r="S41" s="113"/>
      <c r="T41" s="112"/>
      <c r="U41" s="112"/>
      <c r="V41" s="112"/>
      <c r="W41" s="112"/>
      <c r="X41" s="112"/>
      <c r="Y41" s="113" t="s">
        <v>48</v>
      </c>
      <c r="Z41" s="112"/>
      <c r="AA41" s="112"/>
      <c r="AB41" s="112"/>
      <c r="AC41" s="112"/>
      <c r="AD41" s="112"/>
      <c r="AE41" s="112"/>
      <c r="AF41" s="113"/>
      <c r="AG41" s="112"/>
      <c r="AH41" s="112"/>
      <c r="AI41" s="112"/>
      <c r="AJ41" s="88">
        <f t="shared" si="3"/>
        <v>0</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2.354802150034E12</v>
      </c>
      <c r="C42" s="172" t="s">
        <v>363</v>
      </c>
      <c r="D42" s="173" t="s">
        <v>364</v>
      </c>
      <c r="E42" s="87" t="s">
        <v>47</v>
      </c>
      <c r="F42" s="87"/>
      <c r="G42" s="85"/>
      <c r="H42" s="87" t="s">
        <v>47</v>
      </c>
      <c r="I42" s="87" t="s">
        <v>47</v>
      </c>
      <c r="J42" s="87" t="s">
        <v>47</v>
      </c>
      <c r="K42" s="87" t="s">
        <v>47</v>
      </c>
      <c r="L42" s="87" t="s">
        <v>47</v>
      </c>
      <c r="M42" s="87"/>
      <c r="N42" s="87"/>
      <c r="O42" s="87" t="s">
        <v>47</v>
      </c>
      <c r="P42" s="103" t="s">
        <v>47</v>
      </c>
      <c r="Q42" s="87" t="s">
        <v>47</v>
      </c>
      <c r="R42" s="87" t="s">
        <v>47</v>
      </c>
      <c r="S42" s="87" t="s">
        <v>47</v>
      </c>
      <c r="T42" s="87"/>
      <c r="U42" s="85"/>
      <c r="V42" s="87" t="s">
        <v>47</v>
      </c>
      <c r="W42" s="87" t="s">
        <v>47</v>
      </c>
      <c r="X42" s="87" t="s">
        <v>47</v>
      </c>
      <c r="Y42" s="87" t="s">
        <v>47</v>
      </c>
      <c r="Z42" s="87" t="s">
        <v>47</v>
      </c>
      <c r="AA42" s="85"/>
      <c r="AB42" s="85"/>
      <c r="AC42" s="87"/>
      <c r="AD42" s="87"/>
      <c r="AE42" s="87"/>
      <c r="AF42" s="87"/>
      <c r="AG42" s="87"/>
      <c r="AH42" s="87"/>
      <c r="AI42" s="85"/>
      <c r="AJ42" s="88">
        <f t="shared" si="3"/>
        <v>16</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4"/>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4"/>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108</v>
      </c>
      <c r="AK47" s="88">
        <f t="shared" si="6"/>
        <v>17</v>
      </c>
      <c r="AL47" s="88">
        <f t="shared" si="6"/>
        <v>11</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