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<sst xmlns="http://schemas.openxmlformats.org/spreadsheetml/2006/main" count="1497" uniqueCount="668">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</sst>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0</v>
      </c>
      <c r="K6" s="22">
        <f>THUD22.4.Q4!AK72</f>
        <v>4</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2</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0</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14</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0</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0</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16</v>
      </c>
      <c r="O23" s="53"/>
      <c r="P23" s="58"/>
      <c r="Q23" s="59"/>
      <c r="R23" s="60"/>
      <c r="S23" s="44" t="str">
        <f>"Tổng HS vắng có phép "&amp; SUM(W5:W20)</f>
        <v>Tổng HS vắng có phép 2</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47"/>
      <c r="G13" s="122"/>
      <c r="H13" s="250"/>
      <c r="I13" s="122"/>
      <c r="J13" s="122"/>
      <c r="K13" s="122"/>
      <c r="L13" s="122"/>
      <c r="M13" s="247"/>
      <c r="N13" s="247"/>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47"/>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47"/>
      <c r="N16" s="247"/>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47"/>
      <c r="N17" s="247"/>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47"/>
      <c r="G19" s="122"/>
      <c r="H19" s="247"/>
      <c r="I19" s="122"/>
      <c r="J19" s="122"/>
      <c r="K19" s="122"/>
      <c r="L19" s="122"/>
      <c r="M19" s="247"/>
      <c r="N19" s="247"/>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8" t="s">
        <v>480</v>
      </c>
      <c r="D20" s="249" t="s">
        <v>75</v>
      </c>
      <c r="E20" s="121"/>
      <c r="F20" s="247"/>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122"/>
      <c r="H22" s="247"/>
      <c r="I22" s="122"/>
      <c r="J22" s="122"/>
      <c r="K22" s="122"/>
      <c r="L22" s="122"/>
      <c r="M22" s="247"/>
      <c r="N22" s="247"/>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0</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90" t="s">
        <v>42</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1</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90" t="s">
        <v>42</v>
      </c>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1</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2</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89"/>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89"/>
      <c r="L22" s="89"/>
      <c r="M22" s="89"/>
      <c r="N22" s="89"/>
      <c r="O22" s="89"/>
      <c r="P22" s="89"/>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89"/>
      <c r="L27" s="89"/>
      <c r="M27" s="90"/>
      <c r="N27" s="89"/>
      <c r="O27" s="89"/>
      <c r="P27" s="89"/>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89"/>
      <c r="L28" s="89"/>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89"/>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89"/>
      <c r="M35" s="90"/>
      <c r="N35" s="89"/>
      <c r="O35" s="89"/>
      <c r="P35" s="89"/>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I6" si="2">IF(WEEKDAY(E5)=1,"CN",WEEKDAY(E5))</f>
        <v>6</v>
      </c>
      <c r="F6" s="84">
        <f t="shared" si="2"/>
        <v>7</v>
      </c>
      <c r="G6" s="84" t="str">
        <f t="shared" si="2"/>
        <v>CN</v>
      </c>
      <c r="H6" s="84">
        <f t="shared" si="2"/>
        <v>2</v>
      </c>
      <c r="I6" s="84">
        <f t="shared" si="2"/>
        <v>3</v>
      </c>
      <c r="J6" s="84" t="s">
        <v>107</v>
      </c>
      <c r="K6" s="84">
        <f t="shared" ref="K6:AI6" si="3">IF(WEEKDAY(K5)=1,"CN",WEEKDAY(K5))</f>
        <v>5</v>
      </c>
      <c r="L6" s="84">
        <f t="shared" si="3"/>
        <v>6</v>
      </c>
      <c r="M6" s="84">
        <f t="shared" si="3"/>
        <v>7</v>
      </c>
      <c r="N6" s="84" t="str">
        <f t="shared" si="3"/>
        <v>CN</v>
      </c>
      <c r="O6" s="84">
        <f t="shared" si="3"/>
        <v>2</v>
      </c>
      <c r="P6" s="84">
        <f t="shared" si="3"/>
        <v>3</v>
      </c>
      <c r="Q6" s="84">
        <f t="shared" si="3"/>
        <v>4</v>
      </c>
      <c r="R6" s="84">
        <f t="shared" si="3"/>
        <v>5</v>
      </c>
      <c r="S6" s="84">
        <f t="shared" si="3"/>
        <v>6</v>
      </c>
      <c r="T6" s="84">
        <f t="shared" si="3"/>
        <v>7</v>
      </c>
      <c r="U6" s="84" t="str">
        <f t="shared" si="3"/>
        <v>CN</v>
      </c>
      <c r="V6" s="84">
        <f t="shared" si="3"/>
        <v>2</v>
      </c>
      <c r="W6" s="84">
        <f t="shared" si="3"/>
        <v>3</v>
      </c>
      <c r="X6" s="84">
        <f t="shared" si="3"/>
        <v>4</v>
      </c>
      <c r="Y6" s="84">
        <f t="shared" si="3"/>
        <v>5</v>
      </c>
      <c r="Z6" s="84">
        <f t="shared" si="3"/>
        <v>6</v>
      </c>
      <c r="AA6" s="84">
        <f t="shared" si="3"/>
        <v>7</v>
      </c>
      <c r="AB6" s="84" t="str">
        <f t="shared" si="3"/>
        <v>CN</v>
      </c>
      <c r="AC6" s="84">
        <f t="shared" si="3"/>
        <v>2</v>
      </c>
      <c r="AD6" s="84">
        <f t="shared" si="3"/>
        <v>3</v>
      </c>
      <c r="AE6" s="84">
        <f t="shared" si="3"/>
        <v>4</v>
      </c>
      <c r="AF6" s="84">
        <f t="shared" si="3"/>
        <v>5</v>
      </c>
      <c r="AG6" s="84">
        <f t="shared" si="3"/>
        <v>6</v>
      </c>
      <c r="AH6" s="84">
        <f t="shared" si="3"/>
        <v>7</v>
      </c>
      <c r="AI6" s="84" t="str">
        <f t="shared" si="3"/>
        <v>CN</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89"/>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89"/>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89"/>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89"/>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89"/>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89"/>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89"/>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3.0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45352</v>
      </c>
      <c r="F5" s="186">
        <f t="shared" ref="F5:AI5" si="1">E5+1</f>
        <v>45353</v>
      </c>
      <c r="G5" s="186">
        <f t="shared" si="1"/>
        <v>45354</v>
      </c>
      <c r="H5" s="186">
        <f t="shared" si="1"/>
        <v>45355</v>
      </c>
      <c r="I5" s="186">
        <f t="shared" si="1"/>
        <v>45356</v>
      </c>
      <c r="J5" s="186">
        <f t="shared" si="1"/>
        <v>45357</v>
      </c>
      <c r="K5" s="186">
        <f t="shared" si="1"/>
        <v>45358</v>
      </c>
      <c r="L5" s="186">
        <f t="shared" si="1"/>
        <v>45359</v>
      </c>
      <c r="M5" s="186">
        <f t="shared" si="1"/>
        <v>45360</v>
      </c>
      <c r="N5" s="186">
        <f t="shared" si="1"/>
        <v>45361</v>
      </c>
      <c r="O5" s="186">
        <f t="shared" si="1"/>
        <v>45362</v>
      </c>
      <c r="P5" s="186">
        <f t="shared" si="1"/>
        <v>45363</v>
      </c>
      <c r="Q5" s="186">
        <f t="shared" si="1"/>
        <v>45364</v>
      </c>
      <c r="R5" s="186">
        <f t="shared" si="1"/>
        <v>45365</v>
      </c>
      <c r="S5" s="186">
        <f t="shared" si="1"/>
        <v>45366</v>
      </c>
      <c r="T5" s="186">
        <f t="shared" si="1"/>
        <v>45367</v>
      </c>
      <c r="U5" s="186">
        <f t="shared" si="1"/>
        <v>45368</v>
      </c>
      <c r="V5" s="186">
        <f t="shared" si="1"/>
        <v>45369</v>
      </c>
      <c r="W5" s="186">
        <f t="shared" si="1"/>
        <v>45370</v>
      </c>
      <c r="X5" s="186">
        <f t="shared" si="1"/>
        <v>45371</v>
      </c>
      <c r="Y5" s="186">
        <f t="shared" si="1"/>
        <v>45372</v>
      </c>
      <c r="Z5" s="186">
        <f t="shared" si="1"/>
        <v>45373</v>
      </c>
      <c r="AA5" s="186">
        <f t="shared" si="1"/>
        <v>45374</v>
      </c>
      <c r="AB5" s="186">
        <f t="shared" si="1"/>
        <v>45375</v>
      </c>
      <c r="AC5" s="186">
        <f t="shared" si="1"/>
        <v>45376</v>
      </c>
      <c r="AD5" s="186">
        <f t="shared" si="1"/>
        <v>45377</v>
      </c>
      <c r="AE5" s="186">
        <f t="shared" si="1"/>
        <v>45378</v>
      </c>
      <c r="AF5" s="186">
        <f t="shared" si="1"/>
        <v>45379</v>
      </c>
      <c r="AG5" s="186">
        <f t="shared" si="1"/>
        <v>45380</v>
      </c>
      <c r="AH5" s="186">
        <f t="shared" si="1"/>
        <v>45381</v>
      </c>
      <c r="AI5" s="186">
        <f t="shared" si="1"/>
        <v>45382</v>
      </c>
      <c r="AJ5" s="187" t="s">
        <v>41</v>
      </c>
      <c r="AK5" s="187" t="s">
        <v>42</v>
      </c>
      <c r="AL5" s="187" t="s">
        <v>43</v>
      </c>
      <c r="AM5" s="80"/>
      <c r="AN5" s="80"/>
    </row>
    <row r="6" ht="21.0" customHeight="1">
      <c r="A6" s="81"/>
      <c r="B6" s="81"/>
      <c r="C6" s="82"/>
      <c r="D6" s="83"/>
      <c r="E6" s="188">
        <f t="shared" ref="E6:AI6" si="2">IF(WEEKDAY(E5)=1,"CN",WEEKDAY(E5))</f>
        <v>6</v>
      </c>
      <c r="F6" s="188">
        <f t="shared" si="2"/>
        <v>7</v>
      </c>
      <c r="G6" s="188" t="str">
        <f t="shared" si="2"/>
        <v>CN</v>
      </c>
      <c r="H6" s="188">
        <f t="shared" si="2"/>
        <v>2</v>
      </c>
      <c r="I6" s="188">
        <f t="shared" si="2"/>
        <v>3</v>
      </c>
      <c r="J6" s="188">
        <f t="shared" si="2"/>
        <v>4</v>
      </c>
      <c r="K6" s="188">
        <f t="shared" si="2"/>
        <v>5</v>
      </c>
      <c r="L6" s="188">
        <f t="shared" si="2"/>
        <v>6</v>
      </c>
      <c r="M6" s="188">
        <f t="shared" si="2"/>
        <v>7</v>
      </c>
      <c r="N6" s="188" t="str">
        <f t="shared" si="2"/>
        <v>CN</v>
      </c>
      <c r="O6" s="188">
        <f t="shared" si="2"/>
        <v>2</v>
      </c>
      <c r="P6" s="188">
        <f t="shared" si="2"/>
        <v>3</v>
      </c>
      <c r="Q6" s="188">
        <f t="shared" si="2"/>
        <v>4</v>
      </c>
      <c r="R6" s="188">
        <f t="shared" si="2"/>
        <v>5</v>
      </c>
      <c r="S6" s="188">
        <f t="shared" si="2"/>
        <v>6</v>
      </c>
      <c r="T6" s="188">
        <f t="shared" si="2"/>
        <v>7</v>
      </c>
      <c r="U6" s="188" t="str">
        <f t="shared" si="2"/>
        <v>CN</v>
      </c>
      <c r="V6" s="188">
        <f t="shared" si="2"/>
        <v>2</v>
      </c>
      <c r="W6" s="188">
        <f t="shared" si="2"/>
        <v>3</v>
      </c>
      <c r="X6" s="188">
        <f t="shared" si="2"/>
        <v>4</v>
      </c>
      <c r="Y6" s="188">
        <f t="shared" si="2"/>
        <v>5</v>
      </c>
      <c r="Z6" s="188">
        <f t="shared" si="2"/>
        <v>6</v>
      </c>
      <c r="AA6" s="188">
        <f t="shared" si="2"/>
        <v>7</v>
      </c>
      <c r="AB6" s="188" t="str">
        <f t="shared" si="2"/>
        <v>CN</v>
      </c>
      <c r="AC6" s="188">
        <f t="shared" si="2"/>
        <v>2</v>
      </c>
      <c r="AD6" s="188">
        <f t="shared" si="2"/>
        <v>3</v>
      </c>
      <c r="AE6" s="188">
        <f t="shared" si="2"/>
        <v>4</v>
      </c>
      <c r="AF6" s="188">
        <f t="shared" si="2"/>
        <v>5</v>
      </c>
      <c r="AG6" s="188">
        <f t="shared" si="2"/>
        <v>6</v>
      </c>
      <c r="AH6" s="188">
        <f t="shared" si="2"/>
        <v>7</v>
      </c>
      <c r="AI6" s="188" t="str">
        <f t="shared" si="2"/>
        <v>CN</v>
      </c>
      <c r="AJ6" s="81"/>
      <c r="AK6" s="81"/>
      <c r="AL6" s="81"/>
      <c r="AM6" s="80"/>
      <c r="AN6" s="80"/>
    </row>
    <row r="7" ht="21.0" customHeight="1">
      <c r="A7" s="189">
        <v>1.0</v>
      </c>
      <c r="B7" s="189">
        <v>2.25480105003E12</v>
      </c>
      <c r="C7" s="190" t="s">
        <v>327</v>
      </c>
      <c r="D7" s="191" t="s">
        <v>45</v>
      </c>
      <c r="E7" s="167"/>
      <c r="F7" s="192" t="s">
        <v>42</v>
      </c>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1</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67"/>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92" t="s">
        <v>42</v>
      </c>
      <c r="G23" s="192"/>
      <c r="H23" s="167"/>
      <c r="I23" s="167"/>
      <c r="J23" s="192"/>
      <c r="K23" s="192"/>
      <c r="L23" s="167"/>
      <c r="M23" s="167"/>
      <c r="N23" s="167"/>
      <c r="O23" s="167"/>
      <c r="P23" s="167"/>
      <c r="Q23" s="167"/>
      <c r="R23" s="192"/>
      <c r="S23" s="167"/>
      <c r="T23" s="167"/>
      <c r="U23" s="167"/>
      <c r="V23" s="167"/>
      <c r="W23" s="167"/>
      <c r="X23" s="167"/>
      <c r="Y23" s="167"/>
      <c r="Z23" s="167"/>
      <c r="AA23" s="167"/>
      <c r="AB23" s="167"/>
      <c r="AC23" s="167"/>
      <c r="AD23" s="167"/>
      <c r="AE23" s="167"/>
      <c r="AF23" s="167"/>
      <c r="AG23" s="167"/>
      <c r="AH23" s="167"/>
      <c r="AI23" s="167"/>
      <c r="AJ23" s="91">
        <f t="shared" si="3"/>
        <v>0</v>
      </c>
      <c r="AK23" s="91">
        <f t="shared" si="4"/>
        <v>1</v>
      </c>
      <c r="AL23" s="91">
        <f t="shared" si="5"/>
        <v>0</v>
      </c>
      <c r="AM23" s="112"/>
      <c r="AN23" s="112"/>
    </row>
    <row r="24" ht="21.0" customHeight="1">
      <c r="A24" s="189">
        <v>18.0</v>
      </c>
      <c r="B24" s="189">
        <v>2.25480205013E12</v>
      </c>
      <c r="C24" s="190" t="s">
        <v>345</v>
      </c>
      <c r="D24" s="191" t="s">
        <v>127</v>
      </c>
      <c r="E24" s="167"/>
      <c r="F24" s="192" t="s">
        <v>42</v>
      </c>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1</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67"/>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67"/>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67"/>
      <c r="V39" s="167"/>
      <c r="W39" s="167"/>
      <c r="X39" s="167"/>
      <c r="Y39" s="167"/>
      <c r="Z39" s="167"/>
      <c r="AA39" s="167"/>
      <c r="AB39" s="167"/>
      <c r="AC39" s="167"/>
      <c r="AD39" s="167"/>
      <c r="AE39" s="167"/>
      <c r="AF39" s="167"/>
      <c r="AG39" s="167"/>
      <c r="AH39" s="167"/>
      <c r="AI39" s="167"/>
      <c r="AJ39" s="91">
        <f t="shared" si="3"/>
        <v>0</v>
      </c>
      <c r="AK39" s="91">
        <f t="shared" si="4"/>
        <v>0</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92" t="s">
        <v>42</v>
      </c>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1</v>
      </c>
      <c r="AL59" s="91">
        <f t="shared" si="5"/>
        <v>0</v>
      </c>
    </row>
    <row r="60" ht="15.75" customHeight="1">
      <c r="A60" s="189">
        <v>54.0</v>
      </c>
      <c r="B60" s="189">
        <v>2.255103040084E12</v>
      </c>
      <c r="C60" s="190" t="s">
        <v>387</v>
      </c>
      <c r="D60" s="191" t="s">
        <v>388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0</v>
      </c>
      <c r="AK72" s="201">
        <f t="shared" si="6"/>
        <v>4</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c r="Y10" s="213"/>
      <c r="Z10" s="207"/>
      <c r="AA10" s="207"/>
      <c r="AB10" s="207"/>
      <c r="AC10" s="213"/>
      <c r="AD10" s="207"/>
      <c r="AE10" s="213"/>
      <c r="AF10" s="213"/>
      <c r="AG10" s="207"/>
      <c r="AH10" s="207"/>
      <c r="AI10" s="207"/>
      <c r="AJ10" s="208">
        <f t="shared" si="3"/>
        <v>0</v>
      </c>
      <c r="AK10" s="209">
        <f t="shared" si="4"/>
        <v>0</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13" t="s">
        <v>42</v>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1</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13" t="s">
        <v>42</v>
      </c>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1</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t="s">
        <v>42</v>
      </c>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1</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07"/>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13" t="s">
        <v>42</v>
      </c>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1</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07"/>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8"/>
      <c r="AN56" s="210"/>
    </row>
    <row r="57" ht="21.0" customHeight="1">
      <c r="A57" s="203">
        <v>51.0</v>
      </c>
      <c r="B57" s="203">
        <v>2.25540206007E12</v>
      </c>
      <c r="C57" s="211" t="s">
        <v>442</v>
      </c>
      <c r="D57" s="212" t="s">
        <v>75</v>
      </c>
      <c r="E57" s="207"/>
      <c r="F57" s="207"/>
      <c r="G57" s="213" t="s">
        <v>42</v>
      </c>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1</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07"/>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8"/>
      <c r="AN60" s="210"/>
    </row>
    <row r="61" ht="18.0" customHeight="1">
      <c r="A61" s="203">
        <v>55.0</v>
      </c>
      <c r="B61" s="204">
        <v>2.255402060053E12</v>
      </c>
      <c r="C61" s="205" t="s">
        <v>393</v>
      </c>
      <c r="D61" s="206" t="s">
        <v>333</v>
      </c>
      <c r="E61" s="207"/>
      <c r="F61" s="207"/>
      <c r="G61" s="207"/>
      <c r="H61" s="207"/>
      <c r="I61" s="213" t="s">
        <v>42</v>
      </c>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1</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3</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