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- HANG\NAM HOC 2023-2024\THOI KHOA BIEU\THOI KHOA BIEU HK2-2023-2024\Thoi khoa bieu\TKB theo doi tuan dau tien\"/>
    </mc:Choice>
  </mc:AlternateContent>
  <xr:revisionPtr revIDLastSave="0" documentId="13_ncr:1_{E1BAA364-21E6-4A28-97D3-9E6BF44DC1FB}" xr6:coauthVersionLast="47" xr6:coauthVersionMax="47" xr10:uidLastSave="{00000000-0000-0000-0000-000000000000}"/>
  <bookViews>
    <workbookView xWindow="-120" yWindow="-120" windowWidth="29040" windowHeight="15840" tabRatio="905" firstSheet="11" activeTab="24" xr2:uid="{00000000-000D-0000-FFFF-FFFF00000000}"/>
  </bookViews>
  <sheets>
    <sheet name="Kangatang" sheetId="113" state="veryHidden" r:id="rId1"/>
    <sheet name="Kangatang_2" sheetId="114" state="veryHidden" r:id="rId2"/>
    <sheet name="Kangatang_3" sheetId="115" state="veryHidden" r:id="rId3"/>
    <sheet name="Kangatang_4" sheetId="116" state="veryHidden" r:id="rId4"/>
    <sheet name="Kangatang_5" sheetId="117" state="veryHidden" r:id="rId5"/>
    <sheet name="Kangatang_6" sheetId="118" state="veryHidden" r:id="rId6"/>
    <sheet name="Kangatang_7" sheetId="119" state="veryHidden" r:id="rId7"/>
    <sheet name="Kangatang_8" sheetId="120" state="veryHidden" r:id="rId8"/>
    <sheet name="Kangatang_9" sheetId="121" state="veryHidden" r:id="rId9"/>
    <sheet name="Kangatang_10" sheetId="122" state="veryHidden" r:id="rId10"/>
    <sheet name="Kangatang_11" sheetId="123" state="veryHidden" r:id="rId11"/>
    <sheet name="Phan công môn hoc" sheetId="283" r:id="rId12"/>
    <sheet name="TKB GV  " sheetId="328" r:id="rId13"/>
    <sheet name="TKB PHONG" sheetId="329" r:id="rId14"/>
    <sheet name="CKCT23.2 " sheetId="321" r:id="rId15"/>
    <sheet name="CKĐL23 " sheetId="308" r:id="rId16"/>
    <sheet name="CNOT23,1" sheetId="285" r:id="rId17"/>
    <sheet name="CNOT23,2" sheetId="320" r:id="rId18"/>
    <sheet name="CSSĐ23.1 " sheetId="316" r:id="rId19"/>
    <sheet name="CSSĐ23.2 " sheetId="317" r:id="rId20"/>
    <sheet name="NHKS23" sheetId="309" r:id="rId21"/>
    <sheet name="TKTT23 " sheetId="333" r:id="rId22"/>
    <sheet name="ĐCN23.2" sheetId="291" r:id="rId23"/>
    <sheet name="KTML23" sheetId="310" r:id="rId24"/>
    <sheet name="TBN23 " sheetId="334" r:id="rId25"/>
    <sheet name="ĐCN23.3 " sheetId="322" r:id="rId26"/>
    <sheet name="LGT23,2" sheetId="290" r:id="rId27"/>
    <sheet name="BHST23 " sheetId="325" r:id="rId28"/>
    <sheet name="KTDN23 " sheetId="324" r:id="rId29"/>
    <sheet name="TKĐH23.5" sheetId="312" r:id="rId30"/>
    <sheet name="THUD23.5 " sheetId="314" r:id="rId31"/>
    <sheet name="TTĐPT23 " sheetId="330" r:id="rId32"/>
    <sheet name="CĐ23 " sheetId="318" r:id="rId33"/>
  </sheets>
  <definedNames>
    <definedName name="_xlnm.Print_Area" localSheetId="27">'BHST23 '!$A$1:$AA$51</definedName>
    <definedName name="_xlnm.Print_Area" localSheetId="32">'CĐ23 '!$A$1:$AA$51</definedName>
    <definedName name="_xlnm.Print_Area" localSheetId="14">'CKCT23.2 '!$A$1:$AA$51</definedName>
    <definedName name="_xlnm.Print_Area" localSheetId="15">'CKĐL23 '!$A$1:$AA$51</definedName>
    <definedName name="_xlnm.Print_Area" localSheetId="16">'CNOT23,1'!$A$1:$AA$50</definedName>
    <definedName name="_xlnm.Print_Area" localSheetId="17">'CNOT23,2'!$A$1:$AA$51</definedName>
    <definedName name="_xlnm.Print_Area" localSheetId="18">'CSSĐ23.1 '!$A$1:$AA$51</definedName>
    <definedName name="_xlnm.Print_Area" localSheetId="19">'CSSĐ23.2 '!$A$1:$AA$51</definedName>
    <definedName name="_xlnm.Print_Area" localSheetId="22">'ĐCN23.2'!$A$1:$AA$51</definedName>
    <definedName name="_xlnm.Print_Area" localSheetId="25">'ĐCN23.3 '!$A$1:$AD$39</definedName>
    <definedName name="_xlnm.Print_Area" localSheetId="28">'KTDN23 '!$A$1:$AA$51</definedName>
    <definedName name="_xlnm.Print_Area" localSheetId="23">KTML23!$A$1:$AA$51</definedName>
    <definedName name="_xlnm.Print_Area" localSheetId="26">'LGT23,2'!$A$1:$AA$51</definedName>
    <definedName name="_xlnm.Print_Area" localSheetId="20">NHKS23!$A$1:$AA$51</definedName>
    <definedName name="_xlnm.Print_Area" localSheetId="24">'TBN23 '!$A$1:$AA$51</definedName>
    <definedName name="_xlnm.Print_Area" localSheetId="30">'THUD23.5 '!$A$1:$AA$51</definedName>
    <definedName name="_xlnm.Print_Area" localSheetId="29">TKĐH23.5!$A$1:$AA$51</definedName>
    <definedName name="_xlnm.Print_Area" localSheetId="21">'TKTT23 '!$A$1:$AA$51</definedName>
    <definedName name="_xlnm.Print_Area" localSheetId="31">'TTĐPT23 '!$A$1:$AA$51</definedName>
    <definedName name="_xlnm.Print_Titles" localSheetId="12">'TKB GV  '!$7:$8</definedName>
    <definedName name="_xlnm.Print_Titles" localSheetId="13">'TKB PHONG'!$7:$8</definedName>
  </definedNames>
  <calcPr calcId="181029"/>
</workbook>
</file>

<file path=xl/calcChain.xml><?xml version="1.0" encoding="utf-8"?>
<calcChain xmlns="http://schemas.openxmlformats.org/spreadsheetml/2006/main">
  <c r="W22" i="334" l="1"/>
  <c r="W19" i="334"/>
  <c r="W16" i="334"/>
  <c r="W13" i="334"/>
  <c r="W10" i="334"/>
  <c r="AC10" i="330"/>
  <c r="AB10" i="330"/>
  <c r="W25" i="333"/>
  <c r="W22" i="333"/>
  <c r="W19" i="333"/>
  <c r="W16" i="333"/>
  <c r="W13" i="333"/>
  <c r="W10" i="333"/>
  <c r="J83" i="283"/>
  <c r="J69" i="283"/>
  <c r="J62" i="283"/>
  <c r="W25" i="330"/>
  <c r="W22" i="330"/>
  <c r="W19" i="330"/>
  <c r="W16" i="330"/>
  <c r="W13" i="330"/>
  <c r="W10" i="330"/>
  <c r="W25" i="325" l="1"/>
  <c r="W22" i="325"/>
  <c r="W19" i="325"/>
  <c r="W16" i="325"/>
  <c r="W13" i="325"/>
  <c r="W10" i="325"/>
  <c r="W22" i="324"/>
  <c r="W19" i="324"/>
  <c r="W16" i="324"/>
  <c r="W13" i="324"/>
  <c r="W10" i="324"/>
  <c r="Z22" i="322"/>
  <c r="Z19" i="322"/>
  <c r="Z16" i="322"/>
  <c r="Z13" i="322"/>
  <c r="Z10" i="322"/>
  <c r="W25" i="321"/>
  <c r="W22" i="321"/>
  <c r="W19" i="321"/>
  <c r="W16" i="321"/>
  <c r="W13" i="321"/>
  <c r="W10" i="321"/>
  <c r="W25" i="320" l="1"/>
  <c r="W22" i="320"/>
  <c r="W19" i="320"/>
  <c r="W16" i="320"/>
  <c r="W13" i="320"/>
  <c r="W10" i="320"/>
  <c r="W25" i="318" l="1"/>
  <c r="W22" i="318"/>
  <c r="W19" i="318"/>
  <c r="W16" i="318"/>
  <c r="W13" i="318"/>
  <c r="W10" i="318"/>
  <c r="W25" i="317"/>
  <c r="W22" i="317"/>
  <c r="W19" i="317"/>
  <c r="W16" i="317"/>
  <c r="W13" i="317"/>
  <c r="W10" i="317"/>
  <c r="W22" i="316"/>
  <c r="W19" i="316"/>
  <c r="W16" i="316"/>
  <c r="W13" i="316"/>
  <c r="W10" i="316"/>
  <c r="W25" i="314" l="1"/>
  <c r="W22" i="314"/>
  <c r="W19" i="314"/>
  <c r="W16" i="314"/>
  <c r="W13" i="314"/>
  <c r="W10" i="314"/>
  <c r="W22" i="312"/>
  <c r="W19" i="312"/>
  <c r="W16" i="312"/>
  <c r="W13" i="312"/>
  <c r="W10" i="312"/>
  <c r="W25" i="310"/>
  <c r="W22" i="310"/>
  <c r="W19" i="310"/>
  <c r="W16" i="310"/>
  <c r="W13" i="310"/>
  <c r="W10" i="310"/>
  <c r="W25" i="309"/>
  <c r="W22" i="309"/>
  <c r="W19" i="309"/>
  <c r="W16" i="309"/>
  <c r="W13" i="309"/>
  <c r="W10" i="309"/>
  <c r="W28" i="308"/>
  <c r="W25" i="308"/>
  <c r="W22" i="308"/>
  <c r="W19" i="308"/>
  <c r="W16" i="308"/>
  <c r="W13" i="308"/>
  <c r="W10" i="308"/>
  <c r="W22" i="291" l="1"/>
  <c r="W19" i="291"/>
  <c r="W16" i="291"/>
  <c r="W13" i="291"/>
  <c r="W10" i="291"/>
  <c r="W25" i="290"/>
  <c r="W22" i="290"/>
  <c r="W19" i="290"/>
  <c r="W16" i="290"/>
  <c r="W13" i="290"/>
  <c r="W10" i="290"/>
  <c r="W25" i="285"/>
  <c r="W22" i="285"/>
  <c r="W19" i="285"/>
  <c r="W16" i="285"/>
  <c r="W13" i="285"/>
  <c r="W10" i="285"/>
  <c r="E136" i="283" l="1"/>
  <c r="J135" i="283"/>
  <c r="J134" i="283"/>
  <c r="J133" i="283"/>
  <c r="J132" i="283"/>
  <c r="J131" i="283"/>
  <c r="J130" i="283"/>
  <c r="E129" i="283"/>
  <c r="J128" i="283"/>
  <c r="J127" i="283"/>
  <c r="J126" i="283"/>
  <c r="J125" i="283"/>
  <c r="J124" i="283"/>
  <c r="J123" i="283"/>
  <c r="E122" i="283"/>
  <c r="J121" i="283"/>
  <c r="J120" i="283"/>
  <c r="J119" i="283"/>
  <c r="J118" i="283"/>
  <c r="J117" i="283"/>
  <c r="E116" i="283"/>
  <c r="J115" i="283"/>
  <c r="J114" i="283"/>
  <c r="J113" i="283"/>
  <c r="J112" i="283"/>
  <c r="J111" i="283"/>
  <c r="J110" i="283"/>
  <c r="E109" i="283"/>
  <c r="J108" i="283"/>
  <c r="J107" i="283"/>
  <c r="J106" i="283"/>
  <c r="J105" i="283"/>
  <c r="J104" i="283"/>
  <c r="J103" i="283"/>
  <c r="E102" i="283"/>
  <c r="J101" i="283"/>
  <c r="J100" i="283"/>
  <c r="J99" i="283"/>
  <c r="J98" i="283"/>
  <c r="J97" i="283"/>
  <c r="E96" i="283"/>
  <c r="J95" i="283"/>
  <c r="J94" i="283"/>
  <c r="J93" i="283"/>
  <c r="J92" i="283"/>
  <c r="J91" i="283"/>
  <c r="E90" i="283"/>
  <c r="J89" i="283"/>
  <c r="J88" i="283"/>
  <c r="J87" i="283"/>
  <c r="J86" i="283"/>
  <c r="J85" i="283"/>
  <c r="E84" i="283"/>
  <c r="J82" i="283"/>
  <c r="J81" i="283"/>
  <c r="J80" i="283"/>
  <c r="J79" i="283"/>
  <c r="J78" i="283"/>
  <c r="E77" i="283"/>
  <c r="J76" i="283"/>
  <c r="J75" i="283"/>
  <c r="J74" i="283"/>
  <c r="J73" i="283"/>
  <c r="J72" i="283"/>
  <c r="J71" i="283"/>
  <c r="E70" i="283"/>
  <c r="J68" i="283"/>
  <c r="J67" i="283"/>
  <c r="J66" i="283"/>
  <c r="J65" i="283"/>
  <c r="J64" i="283"/>
  <c r="E63" i="283"/>
  <c r="J61" i="283"/>
  <c r="J60" i="283"/>
  <c r="J59" i="283"/>
  <c r="J58" i="283"/>
  <c r="J57" i="283"/>
  <c r="E56" i="283"/>
  <c r="J55" i="283"/>
  <c r="J54" i="283"/>
  <c r="J53" i="283"/>
  <c r="J52" i="283"/>
  <c r="J51" i="283"/>
  <c r="J50" i="283"/>
  <c r="J56" i="283" s="1"/>
  <c r="E49" i="283"/>
  <c r="J48" i="283"/>
  <c r="J47" i="283"/>
  <c r="J46" i="283"/>
  <c r="J45" i="283"/>
  <c r="J44" i="283"/>
  <c r="E43" i="283"/>
  <c r="J42" i="283"/>
  <c r="J41" i="283"/>
  <c r="J40" i="283"/>
  <c r="J39" i="283"/>
  <c r="J38" i="283"/>
  <c r="J43" i="283" s="1"/>
  <c r="J37" i="283"/>
  <c r="E36" i="283"/>
  <c r="J35" i="283"/>
  <c r="J34" i="283"/>
  <c r="J33" i="283"/>
  <c r="J32" i="283"/>
  <c r="J31" i="283"/>
  <c r="J30" i="283"/>
  <c r="E29" i="283"/>
  <c r="J28" i="283"/>
  <c r="J27" i="283"/>
  <c r="J26" i="283"/>
  <c r="J25" i="283"/>
  <c r="J24" i="283"/>
  <c r="J23" i="283"/>
  <c r="E22" i="283"/>
  <c r="J21" i="283"/>
  <c r="J20" i="283"/>
  <c r="J19" i="283"/>
  <c r="J18" i="283"/>
  <c r="J17" i="283"/>
  <c r="J16" i="283"/>
  <c r="J15" i="283"/>
  <c r="E14" i="283"/>
  <c r="J13" i="283"/>
  <c r="J12" i="283"/>
  <c r="J11" i="283"/>
  <c r="J10" i="283"/>
  <c r="J9" i="283"/>
  <c r="J8" i="283"/>
  <c r="J22" i="283" l="1"/>
  <c r="J36" i="283"/>
  <c r="J122" i="283"/>
  <c r="J136" i="283"/>
  <c r="J84" i="283"/>
  <c r="J49" i="283"/>
  <c r="J63" i="283"/>
  <c r="J90" i="283"/>
  <c r="J116" i="283"/>
  <c r="J14" i="283"/>
  <c r="J77" i="283"/>
  <c r="J96" i="283"/>
  <c r="J102" i="283" s="1"/>
  <c r="J109" i="283" s="1"/>
  <c r="J129" i="283"/>
  <c r="J29" i="283"/>
  <c r="J70" i="283"/>
</calcChain>
</file>

<file path=xl/sharedStrings.xml><?xml version="1.0" encoding="utf-8"?>
<sst xmlns="http://schemas.openxmlformats.org/spreadsheetml/2006/main" count="2574" uniqueCount="711">
  <si>
    <t>SỞ GIÁO DỤC &amp; ĐÀO TẠO TP.HCM</t>
  </si>
  <si>
    <t>Tháng</t>
  </si>
  <si>
    <t>Đơn vị 
học trình</t>
  </si>
  <si>
    <t>MÔN HỌC &amp; GIÁO VIÊN</t>
  </si>
  <si>
    <t>Tuần</t>
  </si>
  <si>
    <t>Ngày</t>
  </si>
  <si>
    <t>LT</t>
  </si>
  <si>
    <t>TH</t>
  </si>
  <si>
    <t>KT</t>
  </si>
  <si>
    <t>THỨ
HAI</t>
  </si>
  <si>
    <t>SÁNG</t>
  </si>
  <si>
    <t>CHIỀU</t>
  </si>
  <si>
    <t>THỨ
BA</t>
  </si>
  <si>
    <t>THỨ
TƯ</t>
  </si>
  <si>
    <t xml:space="preserve">THỨ
NĂM
</t>
  </si>
  <si>
    <t>THỨ
SÁU</t>
  </si>
  <si>
    <t>THỨ
BẢY</t>
  </si>
  <si>
    <r>
      <rPr>
        <b/>
        <u/>
        <sz val="10"/>
        <rFont val="Times New Roman"/>
        <family val="1"/>
      </rPr>
      <t>Ghi chú:</t>
    </r>
    <r>
      <rPr>
        <b/>
        <sz val="10"/>
        <rFont val="Times New Roman"/>
        <family val="1"/>
      </rPr>
      <t xml:space="preserve"> Giáo viên công bố đề cương ôn thi cho học sinh trước kỳ thi ít nhất 4 tuần và thực hiện theo kế hoạch thi.</t>
    </r>
  </si>
  <si>
    <t>GIÁO VIÊN</t>
  </si>
  <si>
    <r>
      <t xml:space="preserve">TRƯỜNG </t>
    </r>
    <r>
      <rPr>
        <b/>
        <u/>
        <sz val="10"/>
        <rFont val="Times New Roman"/>
        <family val="1"/>
      </rPr>
      <t>TC KT - KT NGUYỄN HỮU</t>
    </r>
    <r>
      <rPr>
        <b/>
        <sz val="10"/>
        <rFont val="Times New Roman"/>
        <family val="1"/>
      </rPr>
      <t xml:space="preserve"> CẢNH</t>
    </r>
  </si>
  <si>
    <t xml:space="preserve"> KT. TRƯỞNG PHÒNG ĐÀO TẠO
PHÓ TRƯỞNG PHÒNG</t>
  </si>
  <si>
    <t>KT. HIỆU TRƯỞNG
PHÓ HIỆU TRƯỞNG</t>
  </si>
  <si>
    <t>Phạm Kim Oanh</t>
  </si>
  <si>
    <t>TRƯỜNG TRUNG CẤP KINH TẾ-KỸ THUẬT</t>
  </si>
  <si>
    <t>CỘNG HÒA XÃ HỘI CHỦ NGHĨA VIỆT NAM</t>
  </si>
  <si>
    <t>NGUYỄN HỮU CẢNH</t>
  </si>
  <si>
    <t>Độc lập - Tự do - Hạnh phúc</t>
  </si>
  <si>
    <t>PHÒNG ĐÀO TẠO</t>
  </si>
  <si>
    <t>PHÒNG</t>
  </si>
  <si>
    <t>X. ĐLDD</t>
  </si>
  <si>
    <t>X. ĐLCN</t>
  </si>
  <si>
    <t>P. TKTT</t>
  </si>
  <si>
    <t>B101</t>
  </si>
  <si>
    <t>A404</t>
  </si>
  <si>
    <t>B107</t>
  </si>
  <si>
    <t>B108</t>
  </si>
  <si>
    <t>C201</t>
  </si>
  <si>
    <t>C202</t>
  </si>
  <si>
    <t>C205</t>
  </si>
  <si>
    <t>THỨ 2</t>
  </si>
  <si>
    <t>THỨ 3</t>
  </si>
  <si>
    <t>THỨ 4</t>
  </si>
  <si>
    <t>THỨ 5</t>
  </si>
  <si>
    <t>THỨ 6</t>
  </si>
  <si>
    <t>THỨ 7</t>
  </si>
  <si>
    <t>Cô Tuyền</t>
  </si>
  <si>
    <t>Thầy Cường</t>
  </si>
  <si>
    <t>Thầy Phước</t>
  </si>
  <si>
    <t>Thầy Vũ</t>
  </si>
  <si>
    <t>Thầy Ngọc</t>
  </si>
  <si>
    <t>C204</t>
  </si>
  <si>
    <t>C203</t>
  </si>
  <si>
    <t>Cô Bích</t>
  </si>
  <si>
    <t>Cô Phương</t>
  </si>
  <si>
    <t>Cô Ngân</t>
  </si>
  <si>
    <t>Cô Lương</t>
  </si>
  <si>
    <t>Cô Phúc</t>
  </si>
  <si>
    <t>Thầy Bảo</t>
  </si>
  <si>
    <t>Thầy Quý</t>
  </si>
  <si>
    <t>Thầy Chung</t>
  </si>
  <si>
    <t>X.CCĐ</t>
  </si>
  <si>
    <t>Thầy Thế - TG</t>
  </si>
  <si>
    <t>T. Hào</t>
  </si>
  <si>
    <t>E301</t>
  </si>
  <si>
    <t>Cô Thúy</t>
  </si>
  <si>
    <t>Lễ 1/5</t>
  </si>
  <si>
    <t>Giỗ tổ HV</t>
  </si>
  <si>
    <t>(1-6)</t>
  </si>
  <si>
    <t>A206</t>
  </si>
  <si>
    <t>Sân trường</t>
  </si>
  <si>
    <t>GDQP-AN (1-5)</t>
  </si>
  <si>
    <t xml:space="preserve">Giáo dục chính trị </t>
  </si>
  <si>
    <t xml:space="preserve">Tin học </t>
  </si>
  <si>
    <t>Dung sai kỹ thuật đo</t>
  </si>
  <si>
    <t>Autocad 2D</t>
  </si>
  <si>
    <t>Tiện 1</t>
  </si>
  <si>
    <t>SHCN (1)</t>
  </si>
  <si>
    <t>Nguyễn Văn Phước</t>
  </si>
  <si>
    <t>Lê Phú Cường</t>
  </si>
  <si>
    <t>Trần Quốc Huy</t>
  </si>
  <si>
    <t>Nguyễn Đình Tú</t>
  </si>
  <si>
    <t>Vũ Thị Lệ Huyền</t>
  </si>
  <si>
    <t>Tiện 1 (1-5)</t>
  </si>
  <si>
    <t>Dung sai kỹ thuật đo (1-5)</t>
  </si>
  <si>
    <t>Giáo dục chính trị (1-5)</t>
  </si>
  <si>
    <t>Thầy Hạnh</t>
  </si>
  <si>
    <t>Thầy Tú</t>
  </si>
  <si>
    <t>Thầy Huy</t>
  </si>
  <si>
    <t>Thầy Tuấn Anh</t>
  </si>
  <si>
    <t>Thầy Giang</t>
  </si>
  <si>
    <t>Cô Quỳnh</t>
  </si>
  <si>
    <t>Cô Thanh</t>
  </si>
  <si>
    <t>Thầy Quyền</t>
  </si>
  <si>
    <t>Thầy Hồng Phúc</t>
  </si>
  <si>
    <t>Cô Kiều Anh</t>
  </si>
  <si>
    <t>E203</t>
  </si>
  <si>
    <t>E205</t>
  </si>
  <si>
    <t>E304</t>
  </si>
  <si>
    <t>E305</t>
  </si>
  <si>
    <t>Thầy Thọ</t>
  </si>
  <si>
    <t>Cô Thành</t>
  </si>
  <si>
    <t>Tin học (2-6)</t>
  </si>
  <si>
    <t>Ung Thanh Vũ</t>
  </si>
  <si>
    <t>Công nghệ chế tạo máy (1-5)</t>
  </si>
  <si>
    <t>THI HKII</t>
  </si>
  <si>
    <t>A201</t>
  </si>
  <si>
    <t>C102</t>
  </si>
  <si>
    <t>C101</t>
  </si>
  <si>
    <t>C103</t>
  </si>
  <si>
    <t>C104</t>
  </si>
  <si>
    <t>B201</t>
  </si>
  <si>
    <t>C501</t>
  </si>
  <si>
    <t>KHÓA : 2023-2025</t>
  </si>
  <si>
    <t>HỌC KỲ : II - NĂM HỌC: 2023-2024</t>
  </si>
  <si>
    <t>Lễ 30/4</t>
  </si>
  <si>
    <t>Nghỉ hè đợt 3</t>
  </si>
  <si>
    <t>THỜI KHÓA BIỂU LỚP NHKS23</t>
  </si>
  <si>
    <t>GVCN: Huỳnh Như</t>
  </si>
  <si>
    <t>Nguyễn Thanh Phong</t>
  </si>
  <si>
    <t>Giáo dục thể chất</t>
  </si>
  <si>
    <t>Tin học (1-5)</t>
  </si>
  <si>
    <t>Huỳnh Như</t>
  </si>
  <si>
    <t>Nguyễn Mỹ Phương</t>
  </si>
  <si>
    <t>Giáo dục thể chất (1-5)</t>
  </si>
  <si>
    <t>GDQP-AN (1-5)-LT</t>
  </si>
  <si>
    <t>GDQP-AN</t>
  </si>
  <si>
    <t>THỜI KHÓA BIỂU LỚP CSSĐ23.1</t>
  </si>
  <si>
    <t>GVCN: Lương Cao Quyền</t>
  </si>
  <si>
    <t xml:space="preserve">Tiếng Anh </t>
  </si>
  <si>
    <t>Lê Ngọc Thuý</t>
  </si>
  <si>
    <t xml:space="preserve">Pháp luật </t>
  </si>
  <si>
    <t>Ngô Tuyết Quỳnh</t>
  </si>
  <si>
    <t>GDCT</t>
  </si>
  <si>
    <t>Lê Thị Lương</t>
  </si>
  <si>
    <t>Tiếng Anh (1-5)</t>
  </si>
  <si>
    <t>Lương Cao Quyền</t>
  </si>
  <si>
    <t>Kiểm soát nhiễm khuẩn</t>
  </si>
  <si>
    <t>Pháp luật  (1-5)</t>
  </si>
  <si>
    <t>KS nhiễm khuẩn (1-5)</t>
  </si>
  <si>
    <t>Thành phố Hồ Chí Minh, ngày  29  tháng 11 năm 2023</t>
  </si>
  <si>
    <t>DỰ KIẾN MÔN HỌC KHOÁ TC23 - HỌC KỲ II - NĂM HỌC 2023 - 2024</t>
  </si>
  <si>
    <t>KHOA</t>
  </si>
  <si>
    <t>LỚP</t>
  </si>
  <si>
    <t>MÔN</t>
  </si>
  <si>
    <t>Số tín chỉ</t>
  </si>
  <si>
    <t>Tổng số tiết</t>
  </si>
  <si>
    <t>SỐ BUỔI HỌC</t>
  </si>
  <si>
    <t>GHI CHÚ</t>
  </si>
  <si>
    <t>CƠ KHÍ</t>
  </si>
  <si>
    <t>CKCT23.2</t>
  </si>
  <si>
    <t>Phan Võ Minh Hạnh</t>
  </si>
  <si>
    <t xml:space="preserve">Công nghệ CNC1-&gt; CNCT máy </t>
  </si>
  <si>
    <t>TỔNG</t>
  </si>
  <si>
    <t>CKĐL23</t>
  </si>
  <si>
    <t>Nguyễn Phú Hào</t>
  </si>
  <si>
    <t>Nguyễn Văn Thọ</t>
  </si>
  <si>
    <t>Trang bị điện ô tô</t>
  </si>
  <si>
    <t>Lê Đình Ngọc</t>
  </si>
  <si>
    <t>Kết cấu ô tô</t>
  </si>
  <si>
    <t>Lê Thị Tuyền</t>
  </si>
  <si>
    <t>Nguyên lý kết cấu động cơ đốt trong</t>
  </si>
  <si>
    <t>CNOT23.1</t>
  </si>
  <si>
    <t>Nguyễn Tuấn Anh</t>
  </si>
  <si>
    <t>Động cơ xăng</t>
  </si>
  <si>
    <t>Nguyễn Văn Ngọ</t>
  </si>
  <si>
    <t>Động cơ dầu</t>
  </si>
  <si>
    <t>Nguyễn Thành Lộc</t>
  </si>
  <si>
    <t>CNOT23.2</t>
  </si>
  <si>
    <t>Nguyễn Trang Khôi</t>
  </si>
  <si>
    <t>KINH TẾ</t>
  </si>
  <si>
    <t>BHST23</t>
  </si>
  <si>
    <t>Kế toán thương mại</t>
  </si>
  <si>
    <t>Đào Thị Ngọc Tú</t>
  </si>
  <si>
    <t>Quản lý kho hàng</t>
  </si>
  <si>
    <t>Kỹ năng bán hàng trực tuyến</t>
  </si>
  <si>
    <t>Trần Thị Nhồng</t>
  </si>
  <si>
    <t>Kỹ năng trưng bày hàng hóa</t>
  </si>
  <si>
    <t>KTDN23</t>
  </si>
  <si>
    <t>Kế toán doang nghiệp sản xuất</t>
  </si>
  <si>
    <t>Sồ sách kế toán</t>
  </si>
  <si>
    <t>Trần Thị Kim Ngân</t>
  </si>
  <si>
    <t>Kế toán hoạt động tài chính</t>
  </si>
  <si>
    <t>LGT23.2</t>
  </si>
  <si>
    <t>Nguyễn Thuỳ Trang</t>
  </si>
  <si>
    <t>Nhận hàng</t>
  </si>
  <si>
    <t>Quản lý bao bì và chất thải</t>
  </si>
  <si>
    <t>Tham gia tuyển dụng và tổ chức công việc</t>
  </si>
  <si>
    <t>Phạm Thị Thu Thanh</t>
  </si>
  <si>
    <t>Đ-TKTT</t>
  </si>
  <si>
    <t>CSSĐ23.1</t>
  </si>
  <si>
    <t>Vật liệu dụng cụ thiết bị làm đẹp</t>
  </si>
  <si>
    <t>Trương Nguyễn Duyên Thương</t>
  </si>
  <si>
    <t>Chăm sóc và tạo mẫu tóc cơ bản</t>
  </si>
  <si>
    <t>Mai Ngọc Thuỳ Mến</t>
  </si>
  <si>
    <t>KTN &amp; TMTNC</t>
  </si>
  <si>
    <t>Lê Thị Thuỳ Trang</t>
  </si>
  <si>
    <t>CSSĐ23.2</t>
  </si>
  <si>
    <t>NHKS23</t>
  </si>
  <si>
    <t>Quản lý và phục vụ tiệc</t>
  </si>
  <si>
    <t>Quản lý ẩm thực</t>
  </si>
  <si>
    <t>Quản lý chất lượng dịch vụ</t>
  </si>
  <si>
    <t>TKTT23</t>
  </si>
  <si>
    <t>Đỗ Thành Giang</t>
  </si>
  <si>
    <t>Lịch sử trang phục</t>
  </si>
  <si>
    <t>Thiết kế trang phục 1</t>
  </si>
  <si>
    <t>Nguyễn Bích Thảo</t>
  </si>
  <si>
    <t>Cắt may trang phục 1</t>
  </si>
  <si>
    <t>Phạm Thị Thành</t>
  </si>
  <si>
    <t>ĐCN23.2</t>
  </si>
  <si>
    <t>Vật liệu điện</t>
  </si>
  <si>
    <t>Nguyễn Thị Minh Ngọc</t>
  </si>
  <si>
    <t>Máy điện 1</t>
  </si>
  <si>
    <t>Trần Mậu Chung</t>
  </si>
  <si>
    <t>Cung cấp điện</t>
  </si>
  <si>
    <t>ĐCN23.3</t>
  </si>
  <si>
    <t>Nguyễn Tiến Dũng</t>
  </si>
  <si>
    <t>Khí cụ điện</t>
  </si>
  <si>
    <t>Nguyễn Thị Hồng Phúc</t>
  </si>
  <si>
    <t>TBN23</t>
  </si>
  <si>
    <t>Vẽ thiết kế hệ thống lạnh</t>
  </si>
  <si>
    <t>Bùi Hồng Phong</t>
  </si>
  <si>
    <t>Điện lạnh cơ bản</t>
  </si>
  <si>
    <t>Trần Văn Bảo</t>
  </si>
  <si>
    <t>Điện lạnh dân dụng</t>
  </si>
  <si>
    <t>KTML23</t>
  </si>
  <si>
    <t>Trang bị điện hệ thống lạnh</t>
  </si>
  <si>
    <t>Nguyễn Văn Quý</t>
  </si>
  <si>
    <t>Kỹ thuật hàn gò trong hệ thống lạnh</t>
  </si>
  <si>
    <t>Hệ thống lạnh và điều hòa dân dụng</t>
  </si>
  <si>
    <t>TĐH-CNTT</t>
  </si>
  <si>
    <t>THUD23.5</t>
  </si>
  <si>
    <t>Đặng Kiều Anh</t>
  </si>
  <si>
    <t>Lập trình căn bản</t>
  </si>
  <si>
    <t>Tin học văn phòng</t>
  </si>
  <si>
    <t>Lắp ráp và cài đặt máy tính</t>
  </si>
  <si>
    <t>Đào Ngọc Tuấn</t>
  </si>
  <si>
    <t>TKĐH23.5</t>
  </si>
  <si>
    <t>Mỹ thuật cơ bản</t>
  </si>
  <si>
    <t>Biên tập ảnh nghệ thuật</t>
  </si>
  <si>
    <t>Nguyễn Hữu Thế</t>
  </si>
  <si>
    <t>Thiết kế sản phẩm</t>
  </si>
  <si>
    <t>Lê Thị Ngọc Quế (TH)+ Nguyễn Thị Kim Phụng (LT)</t>
  </si>
  <si>
    <t>CĐT23</t>
  </si>
  <si>
    <t>Gia công cơ khí</t>
  </si>
  <si>
    <t>Điện tử công nghiệp</t>
  </si>
  <si>
    <t>Nguyễn Hồng Phúc</t>
  </si>
  <si>
    <t>Kỹ thuật cảm biến</t>
  </si>
  <si>
    <t>TTĐPT23</t>
  </si>
  <si>
    <t>Đồ hoạ 3D</t>
  </si>
  <si>
    <t>Nguyễn Thị Kim Phụng</t>
  </si>
  <si>
    <t>Quản lý dự án tin học</t>
  </si>
  <si>
    <t>Nguyễn Thị Kim Nga</t>
  </si>
  <si>
    <t>Hệ quản trị cơ sở dữ liệu MySQL</t>
  </si>
  <si>
    <t>Xuất bản Website</t>
  </si>
  <si>
    <t>THỜI KHÓA BIỂU LỚP CNOT23.1</t>
  </si>
  <si>
    <t>THỜI KHÓA BIỂU LỚP CNOT23.2</t>
  </si>
  <si>
    <t>THỜI KHÓA BIỂU LỚP CKĐL23</t>
  </si>
  <si>
    <t>THỜI KHÓA BIỂU LỚP BHST23</t>
  </si>
  <si>
    <t>THỜI KHÓA BIỂU LỚP KTDN23</t>
  </si>
  <si>
    <t>THỜI KHÓA BIỂU LỚP LGT23.2</t>
  </si>
  <si>
    <t>THỜI KHÓA BIỂU LỚP ĐCN23.2</t>
  </si>
  <si>
    <t>THỜI KHÓA BIỂU LỚP ĐCN23.3</t>
  </si>
  <si>
    <t>THỜI KHÓA BIỂU LỚP KTML23</t>
  </si>
  <si>
    <t>THỜI KHÓA BIỂU LỚP CSSĐ23.2</t>
  </si>
  <si>
    <t>THỜI KHÓA BIỂU LỚP TKTT23</t>
  </si>
  <si>
    <t>THỜI KHÓA BIỂU LỚP THUD23.5</t>
  </si>
  <si>
    <t>THỜI KHÓA BIỂU LỚP TKĐH23.5</t>
  </si>
  <si>
    <t>THỜI KHÓA BIỂU LỚP CĐT23</t>
  </si>
  <si>
    <t>Kỹ thuật nhuộm &amp; tạo mẫu tóc NC</t>
  </si>
  <si>
    <t>GVCN: Huỳnh Thị Kim Yến</t>
  </si>
  <si>
    <t>GVCN: Đào Thị Ngọc Tú</t>
  </si>
  <si>
    <t>GVCN: Ngô Tuyết Quỳnh</t>
  </si>
  <si>
    <t>GVCN: Lê Thị Ngọc Quế</t>
  </si>
  <si>
    <t>GVCN: Dương Hoàng Danh</t>
  </si>
  <si>
    <t>GVCN: Nguyễn Thanh Phong</t>
  </si>
  <si>
    <t>GVCN: Nguyễn Thị Hồng Phúc</t>
  </si>
  <si>
    <t>GVCN: Nguyễn Kha Ly</t>
  </si>
  <si>
    <t>GVCN: Nguyễn Thị Minh Ngọc</t>
  </si>
  <si>
    <t>GVCN: Phạm Thị Thành</t>
  </si>
  <si>
    <t>GVCN: Nguyễn Văn Quý</t>
  </si>
  <si>
    <t>GVCN: Ung Thanh Vũ</t>
  </si>
  <si>
    <t>GVCN: Nguyễn Tuấn Anh</t>
  </si>
  <si>
    <t>GVCN: Lê Thị Lương</t>
  </si>
  <si>
    <t>GVCN: Phan Võ Minh Hạnh</t>
  </si>
  <si>
    <t>Nghỉ hè đợt 2</t>
  </si>
  <si>
    <t>Kỹ thuật hàn gò trong hệ thống lạnh (2-6)</t>
  </si>
  <si>
    <t>Vẽ thiết kế hệ thống lạnh (1-6)</t>
  </si>
  <si>
    <t>KTHGTHTL</t>
  </si>
  <si>
    <t>Trang bị điện hệ thống lạnh (1-5)</t>
  </si>
  <si>
    <t>Hệ thống lạnh và điều hòa dân dụng (1-6)</t>
  </si>
  <si>
    <t>HTLĐHDD</t>
  </si>
  <si>
    <t>X.ĐLCB</t>
  </si>
  <si>
    <t>Điện lạnh cơ bản (1-6)</t>
  </si>
  <si>
    <t>X.ĐLDD</t>
  </si>
  <si>
    <t>ĐLDD (1-6)</t>
  </si>
  <si>
    <t>Quản lý chất lượng dịch vụ (1-5)</t>
  </si>
  <si>
    <t>Vẽ thiết kế hệ thống lạnh (1-5)</t>
  </si>
  <si>
    <t>Giáo dục thể chất (2-6)</t>
  </si>
  <si>
    <t>NH</t>
  </si>
  <si>
    <t>Quản lý và phục vụ tiệc (2-6)</t>
  </si>
  <si>
    <t>TAnh (1-5)</t>
  </si>
  <si>
    <t>Quản lý và phục vụ tiệc (1-5)</t>
  </si>
  <si>
    <t>Quản lý ẩm thực (1-5)</t>
  </si>
  <si>
    <t>Pháp luật (1-5)</t>
  </si>
  <si>
    <t>Vật liệu dụng cụ thiết bị làm đẹp (2-6)</t>
  </si>
  <si>
    <t>Chăm sóc và tạo mẫu tóc cơ bản (1-6)</t>
  </si>
  <si>
    <t>QLCLDV</t>
  </si>
  <si>
    <t>Kỹ thuật nhuộm và tạo mẫu tóc nâng cao (2-6)</t>
  </si>
  <si>
    <t>KT&amp;TMTNC (1-5)</t>
  </si>
  <si>
    <t>X.May</t>
  </si>
  <si>
    <t>X.TKTT</t>
  </si>
  <si>
    <t>TKTP1</t>
  </si>
  <si>
    <t>-TH</t>
  </si>
  <si>
    <t>Thiết kế trang phục 1 (1-6)</t>
  </si>
  <si>
    <t>dục thể chất (1-5)</t>
  </si>
  <si>
    <t xml:space="preserve">Sân </t>
  </si>
  <si>
    <t>trường</t>
  </si>
  <si>
    <t>X.MĐ</t>
  </si>
  <si>
    <t>Vật liệu điện (1-5)</t>
  </si>
  <si>
    <t xml:space="preserve">Quản lý dự án </t>
  </si>
  <si>
    <t xml:space="preserve">Cắt may trang phục 1 (2-6) </t>
  </si>
  <si>
    <t>Xuất bản Website (2-6)</t>
  </si>
  <si>
    <t>GDQP-AN (1-5)-TH</t>
  </si>
  <si>
    <t>X.MCC</t>
  </si>
  <si>
    <t>Tiện 1 (2-6)</t>
  </si>
  <si>
    <t xml:space="preserve">Công nghệ chế tạo máy </t>
  </si>
  <si>
    <t>P.CAD/CAM</t>
  </si>
  <si>
    <t>Autocad 2D (1-5)</t>
  </si>
  <si>
    <t>Dung sai KT đo (1-5)</t>
  </si>
  <si>
    <t>THỜI KHÓA BIỂU LỚP CKCT23.2</t>
  </si>
  <si>
    <t>Trang bị điện Ôto (2-6)</t>
  </si>
  <si>
    <t>Động cơ dầu (1-6)</t>
  </si>
  <si>
    <t>Động cơ xăng (1-6)</t>
  </si>
  <si>
    <t>Trang bị điện Ôto (1-5)</t>
  </si>
  <si>
    <t>Kết cấu Ôto (1-5)</t>
  </si>
  <si>
    <t>ĐCX</t>
  </si>
  <si>
    <t>Trang bị điện Ôto (1-6)</t>
  </si>
  <si>
    <t>Động cơ dầu (2-6)</t>
  </si>
  <si>
    <t>ĐCD</t>
  </si>
  <si>
    <t>Tiếng Anh (2-6)</t>
  </si>
  <si>
    <t>Nguyên lý kết cấu ĐCĐT (1-5)</t>
  </si>
  <si>
    <t>Nguyễn Thanh Hương</t>
  </si>
  <si>
    <t xml:space="preserve">Kỹ thuật nhuộm </t>
  </si>
  <si>
    <t>Chăm sóc và tạo mẫu tóc CB (1-6)</t>
  </si>
  <si>
    <t>và tạo mẫu tóc nâng cao (1-5)</t>
  </si>
  <si>
    <t>THỜI KHÓA BIỂU LỚP TTĐPT23</t>
  </si>
  <si>
    <t>LT (Thầy Vũ) + TH (Đào tạo kép)</t>
  </si>
  <si>
    <t>CHỦ
NHẬT</t>
  </si>
  <si>
    <t>TỐI</t>
  </si>
  <si>
    <t>Tin học (2-4)</t>
  </si>
  <si>
    <t>THỜI KHÓA BIỂU LỚP TBN23</t>
  </si>
  <si>
    <t>Nguyễn T.Trang (45t)+ Lê N.Thuý (45t)</t>
  </si>
  <si>
    <t>Pháp luật (2-6)</t>
  </si>
  <si>
    <t>T.Kế SP (2-6)</t>
  </si>
  <si>
    <t>Biên tập ảnh nghệ thuật (1-6)</t>
  </si>
  <si>
    <t xml:space="preserve">Biên tập ảnh nghệ thuật </t>
  </si>
  <si>
    <t>Mỹ thuật cơ bản (1-6)</t>
  </si>
  <si>
    <t>Tiếng Anh (2-6)-C.Trang</t>
  </si>
  <si>
    <t>Tiếng Anh (1-6)-C.Trang</t>
  </si>
  <si>
    <t>Nguyễn Gia Quang Đăng</t>
  </si>
  <si>
    <t>Tiếng Anh (1-6) - Cô Thuý</t>
  </si>
  <si>
    <t>Cô Phụng (15t) + Cô Quế (75t)</t>
  </si>
  <si>
    <t>ĐH 3D (2-6)-C.Phụng</t>
  </si>
  <si>
    <t>ĐH 3D (2-6) - C.Quế</t>
  </si>
  <si>
    <t>HQTCSDL (1-6)</t>
  </si>
  <si>
    <t>Hệ quản trị CSDL MySQL (1-6)</t>
  </si>
  <si>
    <t>ĐH 3D (1-6) - C.Quế</t>
  </si>
  <si>
    <t>Lập trình căn bản (2-6)</t>
  </si>
  <si>
    <t>Lập trình căn bản (1-6)</t>
  </si>
  <si>
    <t>Tin học văn phòng (1-6)</t>
  </si>
  <si>
    <t>Lắp ráp cài đặt máy tính (1-6)</t>
  </si>
  <si>
    <t>Tin học VP (1-6)</t>
  </si>
  <si>
    <t>Lắp ráp CĐMT (1-6)</t>
  </si>
  <si>
    <t>Gia công cơ khí (2-6)</t>
  </si>
  <si>
    <t>Đào tạo kép</t>
  </si>
  <si>
    <t xml:space="preserve">Tiếng Anh (1-6) </t>
  </si>
  <si>
    <t>Kỹ thuật cảm biến (1-6)</t>
  </si>
  <si>
    <t xml:space="preserve">Giáo dục thể </t>
  </si>
  <si>
    <t>(1-5)</t>
  </si>
  <si>
    <t>Sồ sách kế toán (1-5)</t>
  </si>
  <si>
    <t>Kỹ năng trưng bày hàng hóa (1-5)</t>
  </si>
  <si>
    <t>Kỹ năng bán hàng trực tuyến (1-5)</t>
  </si>
  <si>
    <t xml:space="preserve">
THỨ
NĂM
</t>
  </si>
  <si>
    <t>LT - Máy điện (1-4)</t>
  </si>
  <si>
    <t>TH - Cung cấp điện (1-4) - X.CCĐ</t>
  </si>
  <si>
    <t>TH - Máy điện (1-4) - X.Máy điện</t>
  </si>
  <si>
    <t>Tin học (1-4)</t>
  </si>
  <si>
    <t>Giáo dục thể chất (2-4)</t>
  </si>
  <si>
    <t>TH - Khí cụ điện (1-4)  - X. CCĐ</t>
  </si>
  <si>
    <t>Kỹ thuật nhuộm và tạo mẫu tóc NC (1-5)</t>
  </si>
  <si>
    <t>Thầy Minh Thỉnh giảng</t>
  </si>
  <si>
    <t>Sân trường
(T.Huy)</t>
  </si>
  <si>
    <t>X.MAY</t>
  </si>
  <si>
    <t xml:space="preserve">C101
</t>
  </si>
  <si>
    <t xml:space="preserve"> TRƯỞNG PHÒNG ĐÀO TẠO
</t>
  </si>
  <si>
    <t>Cô Tú</t>
  </si>
  <si>
    <t>Cô Oanh</t>
  </si>
  <si>
    <t xml:space="preserve">Thầy Tuấn
</t>
  </si>
  <si>
    <t xml:space="preserve">Cô Huyền
</t>
  </si>
  <si>
    <t>Cô Quế</t>
  </si>
  <si>
    <t xml:space="preserve">   THỜI  KHÓA BIỂU PHÒNG, XƯỞNG KHÓA TC23 HỌC KỲ II - NĂM HỌC 2023-2024</t>
  </si>
  <si>
    <t xml:space="preserve">   THỜI  KHÓA BIỂU GIÁO VIÊN KHÓA TC23 HỌC KỲ II - NH 2023-2024</t>
  </si>
  <si>
    <t>CKCT23.2
(T.25-36)</t>
  </si>
  <si>
    <t>CKCT23.2
(T.25-37)</t>
  </si>
  <si>
    <t>CKCT23.2
(T.25-35)</t>
  </si>
  <si>
    <t>CKĐL23
(T.25-42)</t>
  </si>
  <si>
    <t>CKĐL23
(T.25-41)</t>
  </si>
  <si>
    <t>CNOT23.1
(T.25-34)</t>
  </si>
  <si>
    <t>Kết cấu Ôto (1-6)</t>
  </si>
  <si>
    <t>Giáo dục chính trị (1-6)</t>
  </si>
  <si>
    <t>Tiếng Anh (1-6)</t>
  </si>
  <si>
    <t>Nguyễn Thị Bích</t>
  </si>
  <si>
    <t>Gia công cơ khí (1-6)</t>
  </si>
  <si>
    <t>Điện tử công nghiệp (1-6)</t>
  </si>
  <si>
    <t>ĐTCN (2-6)</t>
  </si>
  <si>
    <t>GDQP-AN (2-6)-TH</t>
  </si>
  <si>
    <t>ĐTCN</t>
  </si>
  <si>
    <t>Đào tạo kép (Đặng Thị Huyền)</t>
  </si>
  <si>
    <t>ĐT kép (Lê Thị Thuỳ Trang)</t>
  </si>
  <si>
    <t>ĐT kép (Mai Thuỳ Ngọc Mến)</t>
  </si>
  <si>
    <t>Trang</t>
  </si>
  <si>
    <t>bị điện Ôto (1-6)</t>
  </si>
  <si>
    <t>Quản lý kho hàng (1-6)</t>
  </si>
  <si>
    <t>Tham gia tuyển dụng và tổ chức công việc (1-5)</t>
  </si>
  <si>
    <t>Nhận hàng (1-5)</t>
  </si>
  <si>
    <t>Quản lý bao bì và chất thải (2-6)</t>
  </si>
  <si>
    <t>Quản lý bao bì và chất thải (1-5)</t>
  </si>
  <si>
    <t>CKCT23.2
(T.25-29)</t>
  </si>
  <si>
    <t>CKCT23.2
(T.25- 36)
CKCT23.2
(T.37- 40)</t>
  </si>
  <si>
    <t>CKCT23.2
(T.25- 35)
CKCT23.2
(T.36- 43)</t>
  </si>
  <si>
    <t>CKĐL23
(T.25-28)</t>
  </si>
  <si>
    <t>CKĐL23
(T.37-42)</t>
  </si>
  <si>
    <t>CKĐL23
(T.38-42)</t>
  </si>
  <si>
    <t>CKĐL23
(T.25-35)</t>
  </si>
  <si>
    <t>CKĐL23
(T.36-39)</t>
  </si>
  <si>
    <t>CKĐL23
(T.25- 42)</t>
  </si>
  <si>
    <t>CKĐL23
(T.27- 42)</t>
  </si>
  <si>
    <t>CKĐL23
(T.25- 39)</t>
  </si>
  <si>
    <t>CKĐL23
(T.25- 41)</t>
  </si>
  <si>
    <t>CNOT23.1
(T.34- 42)</t>
  </si>
  <si>
    <t>CKĐL23
(T.27-37)
CNOT23.1
(T.38- 41)</t>
  </si>
  <si>
    <t>CNOT23.1
(T.26 - 37)</t>
  </si>
  <si>
    <t>Thầy Lộc - TG</t>
  </si>
  <si>
    <t>Thầy Minh - TG</t>
  </si>
  <si>
    <t>CNOT23.1
(T.25- 43)</t>
  </si>
  <si>
    <t>CNOT23.1
(T.43)</t>
  </si>
  <si>
    <t>CNOT23.1
(T.34 - 42)</t>
  </si>
  <si>
    <t>CNOT23.1
(T.25 - 34)</t>
  </si>
  <si>
    <t>CNOT23.1
(T.38 - 41)</t>
  </si>
  <si>
    <t>CNOT23.1
(T.25 - 43)</t>
  </si>
  <si>
    <t>CNOT23.2
(T.25- 41)</t>
  </si>
  <si>
    <t>CNOT23.2
(T.25- 42)</t>
  </si>
  <si>
    <t xml:space="preserve">CNOT23.1
(T.25- 41)
CNOT23.2
(T.42)
</t>
  </si>
  <si>
    <t>Thầy Khôi - TG</t>
  </si>
  <si>
    <t>CNOT23.2
(T.25- 26)</t>
  </si>
  <si>
    <t xml:space="preserve">
CNOT23.2
(T.27- 30)
CNOT23.1
(T.36- 42)
</t>
  </si>
  <si>
    <t>CNOT23.2
(T.27- 33)</t>
  </si>
  <si>
    <t>CNOT23.2
(T.26- 33)</t>
  </si>
  <si>
    <t>CNOT23.2
(T.34 - 42)</t>
  </si>
  <si>
    <t>CNOT23.2
(T.34 - 41)</t>
  </si>
  <si>
    <t>CNOT23.2
(T.25 - 42)</t>
  </si>
  <si>
    <t xml:space="preserve">CNOT23.1
(T.25 - 41)
CNOT23.2
(T.43)
</t>
  </si>
  <si>
    <t>CNOT23.2
(T.25 - 26)</t>
  </si>
  <si>
    <t>CNOT23.2
(T.25 - 41)
CNOT23.1
(T.43)</t>
  </si>
  <si>
    <t>CNOT23.2
(T.27- 30)
CNOT23.1
(T.36 - 42)</t>
  </si>
  <si>
    <t>Cô Huyền -ĐT kép</t>
  </si>
  <si>
    <t>Cô  Thương - TG</t>
  </si>
  <si>
    <t>CSSĐ23.1
(T.25-31)</t>
  </si>
  <si>
    <t>Cô  Trang - ĐT kép</t>
  </si>
  <si>
    <t>CSSĐ23.1
(T.32 - 42)</t>
  </si>
  <si>
    <t>CSSĐ23.1
(T.25 - 33)</t>
  </si>
  <si>
    <t>Cô  Mến - ĐT kép</t>
  </si>
  <si>
    <t>CSSĐ23.1
(T.25 - 41)</t>
  </si>
  <si>
    <t>CSSĐ23.1+CSSĐ23.2+TKTT23+TTĐPT23+CĐT23
(T.26 - 29) - LT</t>
  </si>
  <si>
    <t>CSSĐ23.1
(T.34 - 40) - TH</t>
  </si>
  <si>
    <t>CSSĐ23.2
(T.27 - 42)</t>
  </si>
  <si>
    <t>CSSĐ23.2
(T.25 - 27)</t>
  </si>
  <si>
    <t>CSSĐ23.1
(T.25-31)
CSSĐ23.2
(T.36 - 42)</t>
  </si>
  <si>
    <t>CSSĐ23.2
(T.28 - 34) -TH</t>
  </si>
  <si>
    <t>CSSĐ23.2
(T.34 - 41)</t>
  </si>
  <si>
    <t>CSSĐ23.2
(T.25 - 33)</t>
  </si>
  <si>
    <t>CSSĐ23.2
(T.36 - 42)</t>
  </si>
  <si>
    <t>CSSĐ23.2
(T.25 - 41)</t>
  </si>
  <si>
    <t>CSSĐ23.2
(T.28 - 34) - TH</t>
  </si>
  <si>
    <t>NHKS23
(T.26 - 41)</t>
  </si>
  <si>
    <t>NHKS23
(T.26 - 31)
NHKS23
(T.37 - 42)</t>
  </si>
  <si>
    <t>NHKS23
(T.36 - 41)</t>
  </si>
  <si>
    <t>NHKS23
(T.36 - 42)</t>
  </si>
  <si>
    <t>NHKS23
(T.33 - 43)</t>
  </si>
  <si>
    <t>NHKS23
(T.42)</t>
  </si>
  <si>
    <t>NHKS23
(T.25 - 34)</t>
  </si>
  <si>
    <t>NHKS23
(T.25 - 35)</t>
  </si>
  <si>
    <t>NHKS23
(T.32 - 36)
CKCT23.2
(T.37- 40)</t>
  </si>
  <si>
    <t>NHKS23
(T.27 - 32)
CKCT23.2
(T.36- 43)</t>
  </si>
  <si>
    <t>NHKS23
(T.32 - 36)</t>
  </si>
  <si>
    <t>NHKS23
(T.25 - 32)</t>
  </si>
  <si>
    <t>Cô  Thảo - TG</t>
  </si>
  <si>
    <t>TKTT23
(T.25 - 42)</t>
  </si>
  <si>
    <t xml:space="preserve">
CSSĐ23.1+CSSĐ23.2+TKTT23+TTĐPT23+CĐT23
(T.26 - 29) - LT
TKTT23
(T.30 - 37) - TH
</t>
  </si>
  <si>
    <t>Cô Hương - TG</t>
  </si>
  <si>
    <t>TKTT23
(T.25 - 35)</t>
  </si>
  <si>
    <t>TKTT23
(T.30 - 37) - TH</t>
  </si>
  <si>
    <t xml:space="preserve">TKTT23
(T.25 - 35) </t>
  </si>
  <si>
    <t>ĐCN23.2
(T.26- 42)</t>
  </si>
  <si>
    <t>ĐCN23.2
(T.26- 33)</t>
  </si>
  <si>
    <t>ĐCN23.2
(T.34- 43)</t>
  </si>
  <si>
    <t>ĐCN23.2
(T.26- 32)</t>
  </si>
  <si>
    <t>ĐCN23.2
(T.26- 29)</t>
  </si>
  <si>
    <t>ĐCN23.2
(T.30 - 41)</t>
  </si>
  <si>
    <t>X. MÁY ĐIỆN</t>
  </si>
  <si>
    <t>CSSĐ23.2
(T.26 - 33)
ĐCN23.2
(T.34 - 42)</t>
  </si>
  <si>
    <t>KTML23
(T.25- 42)</t>
  </si>
  <si>
    <t>KTML23
(T.41- 42)</t>
  </si>
  <si>
    <t>KTML23
(T.30- 37)</t>
  </si>
  <si>
    <t>KTML23
(T.25- 41)</t>
  </si>
  <si>
    <t>KTML23
(T.25- 38)
KTML23
(T.39)</t>
  </si>
  <si>
    <t>X.ĐLCN</t>
  </si>
  <si>
    <t>Thầy Hồng Phong</t>
  </si>
  <si>
    <t>TBN23
(T.25- 43)</t>
  </si>
  <si>
    <t>Cô Trang - TG</t>
  </si>
  <si>
    <t>LGT23.2
(T.25- 31)</t>
  </si>
  <si>
    <t>Cô Nhồng</t>
  </si>
  <si>
    <t>LGT23.2
(T.25- 42)</t>
  </si>
  <si>
    <t>LGT23.2
(T.36- 43)</t>
  </si>
  <si>
    <t>LGT23.2
(T.34- 41)</t>
  </si>
  <si>
    <t>LGT23.2
(T.25- 35)</t>
  </si>
  <si>
    <t>BHST23
(T.37- 41)</t>
  </si>
  <si>
    <t>BHST23
(T.25- 34)</t>
  </si>
  <si>
    <t>BHST23
(T.25- 34)
LGT23.2
(T.36- 41)</t>
  </si>
  <si>
    <t>BHST23
(T.25- 36)</t>
  </si>
  <si>
    <t>CKĐL23
(T.29-36)
BHST23
(T.37- 42)</t>
  </si>
  <si>
    <t>KTML23
(T.26- 29)
BHST23
(T.36- 39)</t>
  </si>
  <si>
    <t>BHST23
(T.25- 41)</t>
  </si>
  <si>
    <t>KTDN23
(T.27- 37)</t>
  </si>
  <si>
    <t>KTDN23
(T.36- 41)</t>
  </si>
  <si>
    <t>KTDN23
(T.30- 40)</t>
  </si>
  <si>
    <t>KTDN23
(T.27- 41)</t>
  </si>
  <si>
    <t>KTDN23
(T.25- 41)</t>
  </si>
  <si>
    <t>KTDN23
(T.25- 40)</t>
  </si>
  <si>
    <t>TKĐH23.5
(T.26- 33)</t>
  </si>
  <si>
    <t>TKĐH23.5
(T.25- 30)</t>
  </si>
  <si>
    <t>TKĐH23.5
(T.31- 42)</t>
  </si>
  <si>
    <t>TKĐH23.5
(T.34- 41)</t>
  </si>
  <si>
    <t>TKĐH23.5
(T.25- 32)</t>
  </si>
  <si>
    <t>TKĐH23.5
(T.25- 28)</t>
  </si>
  <si>
    <t>LGT23.2
(T.25- 29)
TKĐH23.5
(T.38- 42)</t>
  </si>
  <si>
    <t>LGT23.2
(T.25- 34)
TKĐH23.5
(T.38- 42)</t>
  </si>
  <si>
    <t>NHKS23
(T.25 - 26)
TKĐH23.5
(T.29- 38)</t>
  </si>
  <si>
    <t>TKĐH23.5
(T.25- 42)</t>
  </si>
  <si>
    <t>TKĐH23.5
(T.34- 42)</t>
  </si>
  <si>
    <t>KTML23
(T.26- 37)
TKĐH23.5
(T.38- 42)</t>
  </si>
  <si>
    <t>TKĐH23.5
(T.25- 38)</t>
  </si>
  <si>
    <t>THUD23.5
(T.30- 37)</t>
  </si>
  <si>
    <t>THUD23.5
(T.25 - 37)</t>
  </si>
  <si>
    <t>THUD23.5
(T.26- 42)</t>
  </si>
  <si>
    <t>THUD23.5
(T.30- 33)</t>
  </si>
  <si>
    <t>THUD23.5
(T.26- 34)
THUD23.5
(T.36- 43)</t>
  </si>
  <si>
    <t>THUD23.5
(T.26 - 29)
LGT23.2
(T.30- 33)
TKĐH23.5
(T.34- 37)
KTDN23
(T.38- 41)</t>
  </si>
  <si>
    <t>THUD23.5
(T.34 - 40)</t>
  </si>
  <si>
    <t>THUD23.5
(T.26 - 37)</t>
  </si>
  <si>
    <t>THUD23.5
(T.38 - 42)</t>
  </si>
  <si>
    <t>THUD23.5
(T.26 - 43)</t>
  </si>
  <si>
    <t>THUD23.5
(T.30 - 33)</t>
  </si>
  <si>
    <t>Cô Phụng</t>
  </si>
  <si>
    <t>TTĐPT23
(T.25 - 28)</t>
  </si>
  <si>
    <t>Thầy Đăng - TG</t>
  </si>
  <si>
    <t>TTĐPT23
(T.36 - 42)</t>
  </si>
  <si>
    <t xml:space="preserve">Cô Nga -TG
</t>
  </si>
  <si>
    <t>TTĐPT23
(T.30 - 43)</t>
  </si>
  <si>
    <t>TTĐPT23
(T.26 - 33)</t>
  </si>
  <si>
    <t>TTĐPT23
(T.25 - 42)</t>
  </si>
  <si>
    <t>CĐT23
(T.26 - 32) - TH</t>
  </si>
  <si>
    <t>T.Cường - ĐT kép</t>
  </si>
  <si>
    <t>CĐT23
(T.33- 40)</t>
  </si>
  <si>
    <t>CĐT23
(T.25-29)</t>
  </si>
  <si>
    <t>CĐT23
(T.41-42)</t>
  </si>
  <si>
    <t>CĐT23
(T.27-42)</t>
  </si>
  <si>
    <t>CĐT23
(T.30-41)</t>
  </si>
  <si>
    <t>CĐT23
(T.25-40)</t>
  </si>
  <si>
    <t>CĐT23
(T.30-38)</t>
  </si>
  <si>
    <t>CĐT23
(T.33 - 40)</t>
  </si>
  <si>
    <t>Đào tạo kép
Tại doanh nghiệp</t>
  </si>
  <si>
    <t>CĐT23
(T.41 - 42)</t>
  </si>
  <si>
    <t>CĐT23
(T.27 - 42)</t>
  </si>
  <si>
    <t>CĐT23
(T.25 - 29)</t>
  </si>
  <si>
    <t>ĐCN23.2
(T.26- 32)
CĐT23
(T.39- 43)</t>
  </si>
  <si>
    <t>CĐT23
(T.30 - 38)</t>
  </si>
  <si>
    <t>B101 - Đào tạo kép</t>
  </si>
  <si>
    <t>B201- Đào tạo kép</t>
  </si>
  <si>
    <t>Sân trường
(T.Giang)</t>
  </si>
  <si>
    <t>Sân trường
(T.Tuấn Anh)</t>
  </si>
  <si>
    <t>LGT23.2
(T.25- 31)
LGT23.2
(T.36- 43)</t>
  </si>
  <si>
    <t>LGT23.2
(T.25- 43)</t>
  </si>
  <si>
    <t>STT</t>
  </si>
  <si>
    <t>CSSĐ23.2
(T.26 - 33)
ĐCN23.2 
(T.34- 42)</t>
  </si>
  <si>
    <t>Thiết kế sản phẩm (1-5)</t>
  </si>
  <si>
    <t>X. CCĐ</t>
  </si>
  <si>
    <t>X.Máy điện</t>
  </si>
  <si>
    <t>ĐCN23.2
(T.25-34)</t>
  </si>
  <si>
    <t>ĐCN23.2
(T.25-28)</t>
  </si>
  <si>
    <t>Thầy Dũng - TG</t>
  </si>
  <si>
    <t>ĐCN23.2
(T.25-36)</t>
  </si>
  <si>
    <t>ĐCN23.2
(T.25-44)</t>
  </si>
  <si>
    <t>Vật liệu dụng cụ thiết bị làm đẹp (1-5)</t>
  </si>
  <si>
    <t>THỜI LƯỢNG
(Giờ)</t>
  </si>
  <si>
    <r>
      <rPr>
        <b/>
        <u/>
        <sz val="11"/>
        <rFont val="Times New Roman"/>
        <family val="1"/>
      </rPr>
      <t>Ghi chú:</t>
    </r>
    <r>
      <rPr>
        <b/>
        <sz val="11"/>
        <rFont val="Times New Roman"/>
        <family val="1"/>
      </rPr>
      <t xml:space="preserve"> Giáo viên công bố đề cương ôn thi cho học sinh trước kỳ thi ít nhất 4 tuần và thực hiện theo kế hoạch thi.</t>
    </r>
  </si>
  <si>
    <t>(1-2)</t>
  </si>
  <si>
    <t>(1-4)</t>
  </si>
  <si>
    <t>CSSĐ23.1
(T.25-34)</t>
  </si>
  <si>
    <t xml:space="preserve">CNOT23.1
(T.26-33)
CSSĐ23.1
(T.35-42)
</t>
  </si>
  <si>
    <t>Ghi chú: 
 - 01 giờ lý thuyết bằng 45 phút
- 01 giờ thực hành, kiểm tra bằng 60 phút</t>
  </si>
  <si>
    <r>
      <rPr>
        <b/>
        <u/>
        <sz val="10"/>
        <color theme="1"/>
        <rFont val="Times New Roman"/>
        <family val="1"/>
      </rPr>
      <t>Ghi chú</t>
    </r>
    <r>
      <rPr>
        <b/>
        <sz val="10"/>
        <color theme="1"/>
        <rFont val="Times New Roman"/>
        <family val="1"/>
      </rPr>
      <t>: 
 - 01 giờ lý thuyết bằng 45 phút
- 01 giờ thực hành, kiểm tra bằng 60 phút</t>
    </r>
  </si>
  <si>
    <r>
      <rPr>
        <sz val="10"/>
        <color rgb="FFFF00FF"/>
        <rFont val="Times New Roman"/>
        <family val="1"/>
      </rPr>
      <t>KTDN23
(T.25- 29)</t>
    </r>
    <r>
      <rPr>
        <sz val="10"/>
        <color theme="1"/>
        <rFont val="Times New Roman"/>
        <family val="1"/>
      </rPr>
      <t xml:space="preserve">
CĐT23
(T.39- 43)</t>
    </r>
  </si>
  <si>
    <t xml:space="preserve">E305 </t>
  </si>
  <si>
    <t xml:space="preserve"> E302</t>
  </si>
  <si>
    <t>E302</t>
  </si>
  <si>
    <t>ĐCN23.2
(T.25-37)</t>
  </si>
  <si>
    <t>(1-3)</t>
  </si>
  <si>
    <t>LT - KCĐ (1-4)</t>
  </si>
  <si>
    <t>LTCB</t>
  </si>
  <si>
    <t>THUD23.5
(T.26- 29)
ĐCN23.2
(T.30 - 41)
THUD23.5
(T.43)</t>
  </si>
  <si>
    <t xml:space="preserve">
THUD23.5
(T.26 - 29)
THUD23.5
(T.43)
</t>
  </si>
  <si>
    <t>LT - CC điện (1-4) - X.CCĐ</t>
  </si>
  <si>
    <t>ĐCN23.2
(T.38-44)</t>
  </si>
  <si>
    <t>ĐCN23.2
(T.29-38)</t>
  </si>
  <si>
    <t>ĐCN23.2
(T.39-47)</t>
  </si>
  <si>
    <t>ĐCN23.2
(T.36-47)</t>
  </si>
  <si>
    <t>ĐCN23.2
(T.37-46)</t>
  </si>
  <si>
    <t xml:space="preserve">ĐCN23.2
(T.25-28)
ĐCN23.2
(T.39-47)
</t>
  </si>
  <si>
    <t>ĐCN23.2
(T.25-34)
ĐCN23.2
(T.36-47)</t>
  </si>
  <si>
    <t>X.LGT</t>
  </si>
  <si>
    <t>LGT23.2
(T.25- 33)</t>
  </si>
  <si>
    <t>LGT23.2
(T.25- 34)</t>
  </si>
  <si>
    <t>BHST23
(T.37-42)</t>
  </si>
  <si>
    <t>BHST23
(T.36- 39)</t>
  </si>
  <si>
    <t>Kế toán thương mại (2-6)</t>
  </si>
  <si>
    <t>Kế toán DN sản xuất (1-6)</t>
  </si>
  <si>
    <t>QL kho hàng (2-6)</t>
  </si>
  <si>
    <t>BHST23
(T.26-39)</t>
  </si>
  <si>
    <t>BHST23
(T.40- 42)</t>
  </si>
  <si>
    <t>BHST23
(T.31- 41)</t>
  </si>
  <si>
    <t>BHST23
(T.26-42)</t>
  </si>
  <si>
    <t>KTDN23
(T.26- 34)</t>
  </si>
  <si>
    <t>KTDN23
(T.26- 33)</t>
  </si>
  <si>
    <t>KTDN23
(T.26- 41)</t>
  </si>
  <si>
    <t>KTDN23
(T.26- 33)
KTDN23
(T.36- 41)</t>
  </si>
  <si>
    <t>(2-3)</t>
  </si>
  <si>
    <t>(2-5)</t>
  </si>
  <si>
    <t>(2-6)</t>
  </si>
  <si>
    <t>Kế toán hoạt động tài chính (2-6)</t>
  </si>
  <si>
    <t>Ghép TBN23+TKTT23</t>
  </si>
  <si>
    <t>TBN23 + TKTT23
(T.38- 40)</t>
  </si>
  <si>
    <t>TKTT23
(T.36 - 37)</t>
  </si>
  <si>
    <t>TKTT23
(T.38 - 43)</t>
  </si>
  <si>
    <t>Thành phố Hồ Chí Minh, ngày 29  tháng 01 năm 2024</t>
  </si>
  <si>
    <r>
      <rPr>
        <b/>
        <sz val="8"/>
        <color theme="1"/>
        <rFont val="Times New Roman"/>
        <family val="1"/>
      </rPr>
      <t xml:space="preserve"> LT (</t>
    </r>
    <r>
      <rPr>
        <sz val="8"/>
        <color theme="1"/>
        <rFont val="Times New Roman"/>
        <family val="1"/>
      </rPr>
      <t>TKTT+TTĐPT+CĐT+CSSĐ23.1, 2</t>
    </r>
    <r>
      <rPr>
        <b/>
        <sz val="8"/>
        <color theme="1"/>
        <rFont val="Times New Roman"/>
        <family val="1"/>
      </rPr>
      <t>)</t>
    </r>
  </si>
  <si>
    <r>
      <rPr>
        <b/>
        <sz val="8"/>
        <color theme="1"/>
        <rFont val="Times New Roman"/>
        <family val="1"/>
      </rPr>
      <t>GDQP-AN 
 LT (</t>
    </r>
    <r>
      <rPr>
        <sz val="8"/>
        <color theme="1"/>
        <rFont val="Times New Roman"/>
        <family val="1"/>
      </rPr>
      <t>TKTT+TTĐPT+CĐT+CSSĐ23.1, 2)</t>
    </r>
  </si>
  <si>
    <r>
      <rPr>
        <b/>
        <sz val="8"/>
        <color theme="1"/>
        <rFont val="Times New Roman"/>
        <family val="1"/>
      </rPr>
      <t>GDQP-AN 
LT (</t>
    </r>
    <r>
      <rPr>
        <sz val="8"/>
        <color theme="1"/>
        <rFont val="Times New Roman"/>
        <family val="1"/>
      </rPr>
      <t>TKTT+TTĐPT+CĐT+CSSĐ23.1, 2)</t>
    </r>
  </si>
  <si>
    <t>Xuất bản</t>
  </si>
  <si>
    <t>Website (1-6)</t>
  </si>
  <si>
    <t>tin học (1-6)</t>
  </si>
  <si>
    <t>1g</t>
  </si>
  <si>
    <t>(1-5</t>
  </si>
  <si>
    <t>TTĐPT23
(T.29 - 33)</t>
  </si>
  <si>
    <t>TTĐPT23
(T.26 - 37)</t>
  </si>
  <si>
    <t>TTĐPT23
(T.34 - 42)</t>
  </si>
  <si>
    <t>TTĐPT23
(T.33 - 42)</t>
  </si>
  <si>
    <t>TTĐPT23
(T.41, T.43 )</t>
  </si>
  <si>
    <t>TTĐPT23
(T.30 - 40)</t>
  </si>
  <si>
    <t>TTĐPT23
(T.38 - 43)</t>
  </si>
  <si>
    <t>TTĐPT23
(T.26 - 32) - TH</t>
  </si>
  <si>
    <t>TTĐPT23
(T.26 - 43)</t>
  </si>
  <si>
    <t>XB WEB</t>
  </si>
  <si>
    <t>(đã ký)</t>
  </si>
  <si>
    <t>B208</t>
  </si>
  <si>
    <t>tại phòng C103</t>
  </si>
  <si>
    <t xml:space="preserve">SHCN (1) </t>
  </si>
  <si>
    <t xml:space="preserve">Cắt may trang phục 1 (1-6) </t>
  </si>
  <si>
    <t>Lịch sử trang phục (2-6)</t>
  </si>
  <si>
    <t>(2-2)</t>
  </si>
  <si>
    <t xml:space="preserve">CMTP 1 (1-6) </t>
  </si>
  <si>
    <t xml:space="preserve">Vẽ thiết kế </t>
  </si>
  <si>
    <t>hệ thống lạnh (1-5)</t>
  </si>
  <si>
    <t>TBN23
(T.26 - 32)
THUD23.5
(T.38- 42)</t>
  </si>
  <si>
    <t xml:space="preserve">TBN23
(T.26 - 29)
CNOT23.2  
(T.31- 42) 
   </t>
  </si>
  <si>
    <t>TBN23
(T.33- 42)</t>
  </si>
  <si>
    <t>TBN23
(T.32- 41)</t>
  </si>
  <si>
    <t>TBN23
(T.26 - 32)</t>
  </si>
  <si>
    <t xml:space="preserve">TBN23
(T.26 - 29)
CNOT23.2  
(T.31- 42) </t>
  </si>
  <si>
    <t>TBN23+TKTT23
(T.30- 38)</t>
  </si>
  <si>
    <t>tại phòng C201</t>
  </si>
  <si>
    <t>TKTT23
(T.25 - 31)</t>
  </si>
  <si>
    <t>TKTT23
(T.32 - 42)</t>
  </si>
  <si>
    <t>TKTT23
(T.39 - 42)</t>
  </si>
  <si>
    <t>TKTT23
(T.38 - 41)</t>
  </si>
  <si>
    <t>|(2-4)</t>
  </si>
  <si>
    <t>chất (1-5)</t>
  </si>
  <si>
    <t>CKCT23.2
(T.30- 41)</t>
  </si>
  <si>
    <t>Huỳnh Tấn Mẫn</t>
  </si>
  <si>
    <t>Thầy Mẫn</t>
  </si>
  <si>
    <t>Máy điện 1 (1-5)</t>
  </si>
  <si>
    <t xml:space="preserve">TBN23
(T.33- 42)
</t>
  </si>
  <si>
    <t xml:space="preserve">TBN23
(T.25- 31)
</t>
  </si>
  <si>
    <t>TBN23
(T.25- 31)</t>
  </si>
  <si>
    <t>TBN23
(T.29- 43)</t>
  </si>
  <si>
    <t>Điện lạnh dân dụng (2-6)</t>
  </si>
  <si>
    <t xml:space="preserve">Cung cấp điện (2-6) </t>
  </si>
  <si>
    <t xml:space="preserve">Cung cấp điện (1-5) </t>
  </si>
  <si>
    <t>TBN23
(T.25- 32)
KTML23
(T.41- 42)</t>
  </si>
  <si>
    <t>TBN23
(T.25- 32)</t>
  </si>
  <si>
    <t>TBN23
(T.25- 28)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</si>
</sst>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00.000"/>
    <numFmt numFmtId="165" formatCode="#,##0_-\ &quot;VND&quot;;[Red]#,##0\-\ &quot;VND&quot;"/>
    <numFmt numFmtId="166" formatCode="&quot;$&quot;#,##0\ ;\(&quot;$&quot;#,##0\)"/>
    <numFmt numFmtId="167" formatCode="_-* #,##0_-;\-* #,##0_-;_-* &quot;-&quot;_-;_-@_-"/>
    <numFmt numFmtId="168" formatCode="#,##0\ &quot;DM&quot;;\-#,##0\ &quot;DM&quot;"/>
    <numFmt numFmtId="169" formatCode="0.000%"/>
    <numFmt numFmtId="170" formatCode="&quot;￥&quot;#,##0;&quot;￥&quot;\-#,##0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</numFmts>
  <fonts count="1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rgb="FFFF0000"/>
      <name val="Times New Roman"/>
      <family val="1"/>
    </font>
    <font>
      <sz val="10"/>
      <name val="VNI-Times"/>
    </font>
    <font>
      <sz val="12"/>
      <color theme="1"/>
      <name val="Times New Roman"/>
      <family val="1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name val="新細明體"/>
      <family val="1"/>
      <charset val="136"/>
    </font>
    <font>
      <sz val="10"/>
      <name val="VNtimes new roman"/>
      <charset val="134"/>
    </font>
    <font>
      <sz val="10"/>
      <name val="Arial"/>
      <family val="2"/>
    </font>
    <font>
      <b/>
      <sz val="11"/>
      <color indexed="52"/>
      <name val="Calibri"/>
      <family val="2"/>
    </font>
    <font>
      <sz val="7"/>
      <name val="Small Fonts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돋움"/>
      <family val="2"/>
      <charset val="129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뼻뮝"/>
      <charset val="134"/>
    </font>
    <font>
      <sz val="12"/>
      <name val="뼻뮝"/>
      <charset val="134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0"/>
      <name val="굴림체"/>
      <family val="2"/>
      <charset val="129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color rgb="FF7030A0"/>
      <name val="Times New Roman"/>
      <family val="1"/>
    </font>
    <font>
      <i/>
      <sz val="10"/>
      <color rgb="FF00B050"/>
      <name val="Times New Roman"/>
      <family val="1"/>
    </font>
    <font>
      <sz val="10"/>
      <color rgb="FF00B0F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6"/>
      <color rgb="FFFF0000"/>
      <name val="Times New Roman"/>
      <family val="1"/>
    </font>
    <font>
      <sz val="8"/>
      <color rgb="FF7030A0"/>
      <name val="Times New Roman"/>
      <family val="1"/>
    </font>
    <font>
      <i/>
      <sz val="12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8"/>
      <name val="Times New Roman"/>
      <family val="1"/>
    </font>
    <font>
      <sz val="10"/>
      <color theme="9" tint="-0.249977111117893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B050"/>
      <name val="Times New Roman"/>
      <family val="1"/>
    </font>
    <font>
      <sz val="12"/>
      <color rgb="FFFF00FF"/>
      <name val="Times New Roman"/>
      <family val="1"/>
    </font>
    <font>
      <b/>
      <sz val="12"/>
      <color rgb="FFFF00FF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9" tint="-0.249977111117893"/>
      <name val="Times New Roman"/>
      <family val="1"/>
    </font>
    <font>
      <b/>
      <sz val="10"/>
      <color theme="9" tint="-0.249977111117893"/>
      <name val="Times New Roman"/>
      <family val="1"/>
    </font>
    <font>
      <b/>
      <sz val="8"/>
      <color theme="9" tint="-0.249977111117893"/>
      <name val="Times New Roman"/>
      <family val="1"/>
    </font>
    <font>
      <sz val="8"/>
      <color rgb="FF00B0F0"/>
      <name val="Times New Roman"/>
      <family val="1"/>
    </font>
    <font>
      <sz val="10"/>
      <color rgb="FFFF00FF"/>
      <name val="Times New Roman"/>
      <family val="1"/>
    </font>
    <font>
      <sz val="9"/>
      <color rgb="FFFF00FF"/>
      <name val="Times New Roman"/>
      <family val="1"/>
    </font>
    <font>
      <sz val="8"/>
      <color rgb="FFFF00FF"/>
      <name val="Times New Roman"/>
      <family val="1"/>
    </font>
    <font>
      <sz val="10"/>
      <color rgb="FF0000FF"/>
      <name val="Times New Roman"/>
      <family val="1"/>
    </font>
    <font>
      <sz val="8"/>
      <color rgb="FF0000FF"/>
      <name val="Times New Roman"/>
      <family val="1"/>
    </font>
    <font>
      <sz val="6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7"/>
      <color rgb="FF00B0F0"/>
      <name val="Times New Roman"/>
      <family val="1"/>
    </font>
    <font>
      <sz val="9"/>
      <color rgb="FF0000FF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sz val="9"/>
      <color rgb="FF00B050"/>
      <name val="Times New Roman"/>
      <family val="1"/>
    </font>
    <font>
      <sz val="10"/>
      <color rgb="FFD21A39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FF00FF"/>
      <name val="Times New Roman"/>
      <family val="1"/>
    </font>
    <font>
      <i/>
      <sz val="8"/>
      <color theme="1"/>
      <name val="Times New Roman"/>
      <family val="1"/>
    </font>
    <font>
      <b/>
      <sz val="14"/>
      <name val="Times New Roman"/>
      <family val="1"/>
    </font>
    <font>
      <sz val="10"/>
      <color theme="0"/>
      <name val="Times New Roman"/>
      <family val="1"/>
    </font>
    <font>
      <b/>
      <u/>
      <sz val="10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7"/>
      <color rgb="FF0000FF"/>
      <name val="Times New Roman"/>
      <family val="1"/>
    </font>
    <font>
      <b/>
      <sz val="7"/>
      <color rgb="FFFF0000"/>
      <name val="Times New Roman"/>
      <family val="1"/>
    </font>
    <font>
      <sz val="7"/>
      <color rgb="FFFF00FF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i/>
      <sz val="12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CDDC"/>
        <bgColor rgb="FF000000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12" fillId="2" borderId="0" applyNumberFormat="0" applyBorder="0" applyAlignment="0" applyProtection="0"/>
    <xf numFmtId="0" fontId="16" fillId="0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0" borderId="0" applyNumberFormat="0" applyBorder="0" applyAlignment="0" applyProtection="0"/>
    <xf numFmtId="165" fontId="17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" borderId="0" applyNumberFormat="0" applyBorder="0" applyAlignment="0" applyProtection="0"/>
    <xf numFmtId="0" fontId="19" fillId="20" borderId="24" applyNumberFormat="0" applyAlignment="0" applyProtection="0"/>
    <xf numFmtId="37" fontId="20" fillId="0" borderId="0"/>
    <xf numFmtId="0" fontId="19" fillId="20" borderId="24" applyNumberFormat="0" applyAlignment="0" applyProtection="0"/>
    <xf numFmtId="0" fontId="21" fillId="21" borderId="25" applyNumberFormat="0" applyAlignment="0" applyProtection="0"/>
    <xf numFmtId="0" fontId="11" fillId="0" borderId="0"/>
    <xf numFmtId="0" fontId="21" fillId="21" borderId="25" applyNumberFormat="0" applyAlignment="0" applyProtection="0"/>
    <xf numFmtId="0" fontId="11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22" borderId="27" applyNumberFormat="0" applyFont="0" applyAlignment="0" applyProtection="0"/>
    <xf numFmtId="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38" fontId="26" fillId="20" borderId="0" applyNumberFormat="0" applyBorder="0" applyAlignment="0" applyProtection="0"/>
    <xf numFmtId="0" fontId="25" fillId="0" borderId="28" applyNumberFormat="0" applyAlignment="0" applyProtection="0">
      <alignment horizontal="left" vertical="center"/>
    </xf>
    <xf numFmtId="0" fontId="25" fillId="0" borderId="17">
      <alignment horizontal="left" vertical="center"/>
    </xf>
    <xf numFmtId="0" fontId="27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31" applyNumberFormat="0" applyFill="0" applyAlignment="0" applyProtection="0"/>
    <xf numFmtId="0" fontId="31" fillId="12" borderId="24" applyNumberFormat="0" applyAlignment="0" applyProtection="0"/>
    <xf numFmtId="0" fontId="30" fillId="0" borderId="31" applyNumberFormat="0" applyFill="0" applyAlignment="0" applyProtection="0"/>
    <xf numFmtId="0" fontId="31" fillId="12" borderId="2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0" fontId="26" fillId="22" borderId="3" applyNumberFormat="0" applyBorder="0" applyAlignment="0" applyProtection="0"/>
    <xf numFmtId="0" fontId="31" fillId="12" borderId="24" applyNumberFormat="0" applyAlignment="0" applyProtection="0"/>
    <xf numFmtId="0" fontId="31" fillId="12" borderId="24" applyNumberFormat="0" applyAlignment="0" applyProtection="0"/>
    <xf numFmtId="0" fontId="31" fillId="12" borderId="24" applyNumberFormat="0" applyAlignment="0" applyProtection="0"/>
    <xf numFmtId="0" fontId="31" fillId="12" borderId="24" applyNumberFormat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3" fillId="23" borderId="0" applyNumberFormat="0" applyBorder="0" applyAlignment="0" applyProtection="0"/>
    <xf numFmtId="0" fontId="10" fillId="0" borderId="0"/>
    <xf numFmtId="0" fontId="10" fillId="0" borderId="0"/>
    <xf numFmtId="0" fontId="33" fillId="23" borderId="0" applyNumberFormat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8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22" borderId="27" applyNumberFormat="0" applyFont="0" applyAlignment="0" applyProtection="0"/>
    <xf numFmtId="0" fontId="22" fillId="20" borderId="26" applyNumberFormat="0" applyAlignment="0" applyProtection="0"/>
    <xf numFmtId="0" fontId="22" fillId="20" borderId="26" applyNumberFormat="0" applyAlignment="0" applyProtection="0"/>
    <xf numFmtId="10" fontId="18" fillId="0" borderId="0" applyFont="0" applyFill="0" applyBorder="0" applyAlignment="0" applyProtection="0"/>
    <xf numFmtId="0" fontId="35" fillId="0" borderId="33" applyNumberFormat="0" applyFill="0" applyAlignment="0" applyProtection="0"/>
    <xf numFmtId="0" fontId="18" fillId="0" borderId="34" applyNumberFormat="0" applyFon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8" fillId="0" borderId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1" fillId="0" borderId="0"/>
    <xf numFmtId="167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19" fillId="20" borderId="55" applyNumberFormat="0" applyAlignment="0" applyProtection="0"/>
    <xf numFmtId="0" fontId="19" fillId="20" borderId="55" applyNumberFormat="0" applyAlignment="0" applyProtection="0"/>
    <xf numFmtId="0" fontId="10" fillId="22" borderId="57" applyNumberFormat="0" applyFont="0" applyAlignment="0" applyProtection="0"/>
    <xf numFmtId="0" fontId="25" fillId="0" borderId="43">
      <alignment horizontal="left" vertical="center"/>
    </xf>
    <xf numFmtId="0" fontId="31" fillId="12" borderId="55" applyNumberFormat="0" applyAlignment="0" applyProtection="0"/>
    <xf numFmtId="0" fontId="31" fillId="12" borderId="55" applyNumberFormat="0" applyAlignment="0" applyProtection="0"/>
    <xf numFmtId="10" fontId="26" fillId="22" borderId="35" applyNumberFormat="0" applyBorder="0" applyAlignment="0" applyProtection="0"/>
    <xf numFmtId="0" fontId="31" fillId="12" borderId="55" applyNumberFormat="0" applyAlignment="0" applyProtection="0"/>
    <xf numFmtId="0" fontId="31" fillId="12" borderId="55" applyNumberFormat="0" applyAlignment="0" applyProtection="0"/>
    <xf numFmtId="0" fontId="31" fillId="12" borderId="55" applyNumberFormat="0" applyAlignment="0" applyProtection="0"/>
    <xf numFmtId="0" fontId="31" fillId="12" borderId="55" applyNumberFormat="0" applyAlignment="0" applyProtection="0"/>
    <xf numFmtId="0" fontId="1" fillId="0" borderId="0"/>
    <xf numFmtId="0" fontId="1" fillId="0" borderId="0"/>
    <xf numFmtId="0" fontId="10" fillId="22" borderId="57" applyNumberFormat="0" applyFont="0" applyAlignment="0" applyProtection="0"/>
    <xf numFmtId="0" fontId="22" fillId="20" borderId="56" applyNumberFormat="0" applyAlignment="0" applyProtection="0"/>
    <xf numFmtId="0" fontId="22" fillId="20" borderId="56" applyNumberFormat="0" applyAlignment="0" applyProtection="0"/>
    <xf numFmtId="0" fontId="35" fillId="0" borderId="58" applyNumberFormat="0" applyFill="0" applyAlignment="0" applyProtection="0"/>
    <xf numFmtId="43" fontId="1" fillId="0" borderId="0" applyFont="0" applyFill="0" applyBorder="0" applyAlignment="0" applyProtection="0"/>
  </cellStyleXfs>
  <cellXfs count="671">
    <xf numFmtId="0" fontId="0" fillId="0" borderId="0" xfId="0"/>
    <xf numFmtId="0" fontId="2" fillId="0" borderId="9" xfId="129" applyFont="1" applyBorder="1" applyAlignment="1">
      <alignment horizontal="center" vertical="center" shrinkToFit="1"/>
    </xf>
    <xf numFmtId="0" fontId="2" fillId="0" borderId="8" xfId="129" applyFont="1" applyBorder="1" applyAlignment="1">
      <alignment horizontal="center" vertical="center" shrinkToFit="1"/>
    </xf>
    <xf numFmtId="0" fontId="2" fillId="0" borderId="13" xfId="129" applyFont="1" applyBorder="1" applyAlignment="1">
      <alignment horizontal="center" vertical="center" shrinkToFit="1"/>
    </xf>
    <xf numFmtId="0" fontId="6" fillId="0" borderId="21" xfId="129" applyFont="1" applyBorder="1" applyAlignment="1">
      <alignment horizontal="center" vertical="center" wrapText="1" shrinkToFit="1"/>
    </xf>
    <xf numFmtId="0" fontId="6" fillId="0" borderId="4" xfId="129" applyFont="1" applyBorder="1" applyAlignment="1">
      <alignment horizontal="center" vertical="center" wrapText="1" shrinkToFit="1"/>
    </xf>
    <xf numFmtId="0" fontId="2" fillId="0" borderId="4" xfId="129" applyFont="1" applyBorder="1" applyAlignment="1">
      <alignment horizontal="center" vertical="center" shrinkToFit="1"/>
    </xf>
    <xf numFmtId="0" fontId="3" fillId="0" borderId="20" xfId="129" applyFont="1" applyBorder="1" applyAlignment="1">
      <alignment horizontal="center" vertical="center" wrapText="1" shrinkToFit="1"/>
    </xf>
    <xf numFmtId="0" fontId="2" fillId="0" borderId="6" xfId="129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2" fillId="0" borderId="0" xfId="129" applyFont="1" applyAlignment="1">
      <alignment horizontal="center" vertical="center"/>
    </xf>
    <xf numFmtId="0" fontId="2" fillId="0" borderId="14" xfId="129" applyFont="1" applyBorder="1" applyAlignment="1">
      <alignment horizontal="center" vertical="center" shrinkToFit="1"/>
    </xf>
    <xf numFmtId="0" fontId="2" fillId="0" borderId="15" xfId="129" applyFont="1" applyBorder="1" applyAlignment="1">
      <alignment horizontal="center" vertical="center" shrinkToFit="1"/>
    </xf>
    <xf numFmtId="0" fontId="2" fillId="0" borderId="12" xfId="129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" fillId="0" borderId="0" xfId="128" applyFont="1" applyAlignment="1">
      <alignment vertical="top" wrapText="1"/>
    </xf>
    <xf numFmtId="0" fontId="3" fillId="0" borderId="0" xfId="129" applyFont="1" applyAlignment="1">
      <alignment horizontal="center" vertical="center"/>
    </xf>
    <xf numFmtId="0" fontId="2" fillId="0" borderId="0" xfId="129" applyFont="1" applyAlignment="1">
      <alignment horizontal="center" vertical="center" shrinkToFit="1"/>
    </xf>
    <xf numFmtId="0" fontId="3" fillId="0" borderId="0" xfId="129" applyFont="1" applyAlignment="1">
      <alignment horizontal="center" vertical="center" textRotation="90" shrinkToFit="1"/>
    </xf>
    <xf numFmtId="0" fontId="5" fillId="0" borderId="0" xfId="129" applyFont="1" applyAlignment="1">
      <alignment horizontal="center" vertical="center" shrinkToFit="1"/>
    </xf>
    <xf numFmtId="0" fontId="5" fillId="0" borderId="18" xfId="129" applyFont="1" applyBorder="1" applyAlignment="1">
      <alignment vertical="center"/>
    </xf>
    <xf numFmtId="0" fontId="2" fillId="0" borderId="11" xfId="129" applyFont="1" applyBorder="1" applyAlignment="1">
      <alignment horizontal="left" vertical="center"/>
    </xf>
    <xf numFmtId="0" fontId="49" fillId="0" borderId="9" xfId="129" applyFont="1" applyBorder="1" applyAlignment="1">
      <alignment horizontal="center" vertical="center" shrinkToFit="1"/>
    </xf>
    <xf numFmtId="0" fontId="49" fillId="0" borderId="8" xfId="129" applyFont="1" applyBorder="1" applyAlignment="1">
      <alignment horizontal="center" vertical="center" shrinkToFit="1"/>
    </xf>
    <xf numFmtId="0" fontId="50" fillId="0" borderId="6" xfId="129" applyFont="1" applyBorder="1" applyAlignment="1">
      <alignment horizontal="center" vertical="center" shrinkToFit="1"/>
    </xf>
    <xf numFmtId="0" fontId="50" fillId="0" borderId="9" xfId="129" applyFont="1" applyBorder="1" applyAlignment="1">
      <alignment horizontal="center" vertical="center" shrinkToFit="1"/>
    </xf>
    <xf numFmtId="0" fontId="50" fillId="0" borderId="4" xfId="129" applyFont="1" applyBorder="1" applyAlignment="1">
      <alignment horizontal="center" vertical="center" shrinkToFit="1"/>
    </xf>
    <xf numFmtId="0" fontId="50" fillId="0" borderId="13" xfId="129" applyFont="1" applyBorder="1" applyAlignment="1">
      <alignment horizontal="center" vertical="center" shrinkToFit="1"/>
    </xf>
    <xf numFmtId="0" fontId="50" fillId="0" borderId="11" xfId="129" applyFont="1" applyBorder="1" applyAlignment="1">
      <alignment horizontal="left" vertical="center"/>
    </xf>
    <xf numFmtId="0" fontId="49" fillId="0" borderId="14" xfId="129" applyFont="1" applyBorder="1" applyAlignment="1">
      <alignment horizontal="left" vertical="center"/>
    </xf>
    <xf numFmtId="0" fontId="2" fillId="0" borderId="15" xfId="129" applyFont="1" applyBorder="1" applyAlignment="1">
      <alignment horizontal="center" vertical="center"/>
    </xf>
    <xf numFmtId="0" fontId="2" fillId="0" borderId="22" xfId="129" applyFont="1" applyBorder="1" applyAlignment="1">
      <alignment horizontal="center" vertical="center"/>
    </xf>
    <xf numFmtId="0" fontId="2" fillId="0" borderId="12" xfId="129" applyFont="1" applyBorder="1" applyAlignment="1">
      <alignment horizontal="center" vertical="center"/>
    </xf>
    <xf numFmtId="0" fontId="2" fillId="0" borderId="23" xfId="129" applyFont="1" applyBorder="1" applyAlignment="1">
      <alignment horizontal="center" vertical="center"/>
    </xf>
    <xf numFmtId="0" fontId="2" fillId="0" borderId="14" xfId="129" applyFont="1" applyBorder="1" applyAlignment="1">
      <alignment horizontal="center" vertical="center"/>
    </xf>
    <xf numFmtId="0" fontId="47" fillId="0" borderId="6" xfId="129" applyFont="1" applyBorder="1" applyAlignment="1">
      <alignment horizontal="center" vertical="center" shrinkToFit="1"/>
    </xf>
    <xf numFmtId="0" fontId="47" fillId="0" borderId="9" xfId="129" applyFont="1" applyBorder="1" applyAlignment="1">
      <alignment horizontal="center" vertical="center" shrinkToFit="1"/>
    </xf>
    <xf numFmtId="0" fontId="52" fillId="0" borderId="4" xfId="129" applyFont="1" applyBorder="1" applyAlignment="1">
      <alignment horizontal="center" vertical="center" wrapText="1" shrinkToFit="1"/>
    </xf>
    <xf numFmtId="0" fontId="47" fillId="0" borderId="13" xfId="129" applyFont="1" applyBorder="1" applyAlignment="1">
      <alignment horizontal="center" vertical="center" shrinkToFit="1"/>
    </xf>
    <xf numFmtId="0" fontId="50" fillId="0" borderId="15" xfId="129" applyFont="1" applyBorder="1" applyAlignment="1">
      <alignment horizontal="center" vertical="center"/>
    </xf>
    <xf numFmtId="0" fontId="49" fillId="0" borderId="15" xfId="129" applyFont="1" applyBorder="1" applyAlignment="1">
      <alignment horizontal="center" vertical="center"/>
    </xf>
    <xf numFmtId="0" fontId="50" fillId="0" borderId="12" xfId="129" applyFont="1" applyBorder="1" applyAlignment="1">
      <alignment horizontal="center" vertical="center"/>
    </xf>
    <xf numFmtId="0" fontId="50" fillId="0" borderId="14" xfId="129" applyFont="1" applyBorder="1" applyAlignment="1">
      <alignment horizontal="center" vertical="center"/>
    </xf>
    <xf numFmtId="0" fontId="50" fillId="0" borderId="14" xfId="129" applyFont="1" applyBorder="1" applyAlignment="1">
      <alignment horizontal="left" vertical="center"/>
    </xf>
    <xf numFmtId="0" fontId="49" fillId="0" borderId="12" xfId="129" applyFont="1" applyBorder="1" applyAlignment="1">
      <alignment horizontal="center" vertical="center"/>
    </xf>
    <xf numFmtId="0" fontId="4" fillId="0" borderId="0" xfId="129" applyFont="1" applyAlignment="1">
      <alignment horizontal="center" vertical="center" shrinkToFit="1"/>
    </xf>
    <xf numFmtId="0" fontId="52" fillId="0" borderId="21" xfId="129" applyFont="1" applyBorder="1" applyAlignment="1">
      <alignment horizontal="center" vertical="center" wrapText="1" shrinkToFit="1"/>
    </xf>
    <xf numFmtId="0" fontId="47" fillId="0" borderId="11" xfId="129" applyFont="1" applyBorder="1" applyAlignment="1">
      <alignment horizontal="left" vertical="center"/>
    </xf>
    <xf numFmtId="0" fontId="2" fillId="0" borderId="23" xfId="129" applyFont="1" applyBorder="1" applyAlignment="1">
      <alignment vertical="center"/>
    </xf>
    <xf numFmtId="0" fontId="4" fillId="0" borderId="0" xfId="129" applyFont="1" applyAlignment="1">
      <alignment horizontal="left" vertical="center" wrapText="1"/>
    </xf>
    <xf numFmtId="0" fontId="51" fillId="0" borderId="15" xfId="129" applyFont="1" applyBorder="1" applyAlignment="1">
      <alignment horizontal="center" vertical="center"/>
    </xf>
    <xf numFmtId="0" fontId="51" fillId="0" borderId="12" xfId="129" applyFont="1" applyBorder="1" applyAlignment="1">
      <alignment horizontal="center" vertical="center"/>
    </xf>
    <xf numFmtId="0" fontId="51" fillId="0" borderId="14" xfId="129" applyFont="1" applyBorder="1" applyAlignment="1">
      <alignment horizontal="center" vertical="center"/>
    </xf>
    <xf numFmtId="0" fontId="50" fillId="0" borderId="22" xfId="129" applyFont="1" applyBorder="1" applyAlignment="1">
      <alignment horizontal="center" vertical="center"/>
    </xf>
    <xf numFmtId="0" fontId="49" fillId="0" borderId="37" xfId="129" applyFont="1" applyBorder="1" applyAlignment="1">
      <alignment horizontal="left" vertical="center"/>
    </xf>
    <xf numFmtId="0" fontId="51" fillId="0" borderId="11" xfId="129" applyFont="1" applyBorder="1" applyAlignment="1">
      <alignment horizontal="center" vertical="center" shrinkToFit="1"/>
    </xf>
    <xf numFmtId="0" fontId="51" fillId="0" borderId="12" xfId="129" applyFont="1" applyBorder="1" applyAlignment="1">
      <alignment horizontal="center" vertical="center" shrinkToFit="1"/>
    </xf>
    <xf numFmtId="0" fontId="49" fillId="0" borderId="15" xfId="129" applyFont="1" applyBorder="1" applyAlignment="1">
      <alignment horizontal="left" vertical="center"/>
    </xf>
    <xf numFmtId="0" fontId="2" fillId="0" borderId="15" xfId="129" applyFont="1" applyBorder="1" applyAlignment="1">
      <alignment horizontal="left" vertical="center"/>
    </xf>
    <xf numFmtId="0" fontId="53" fillId="0" borderId="6" xfId="129" applyFont="1" applyBorder="1" applyAlignment="1">
      <alignment horizontal="center" vertical="center" shrinkToFit="1"/>
    </xf>
    <xf numFmtId="0" fontId="53" fillId="0" borderId="9" xfId="129" applyFont="1" applyBorder="1" applyAlignment="1">
      <alignment horizontal="center" vertical="center" shrinkToFit="1"/>
    </xf>
    <xf numFmtId="0" fontId="56" fillId="0" borderId="4" xfId="129" applyFont="1" applyBorder="1" applyAlignment="1">
      <alignment horizontal="center" vertical="center" wrapText="1" shrinkToFit="1"/>
    </xf>
    <xf numFmtId="0" fontId="53" fillId="0" borderId="4" xfId="129" applyFont="1" applyBorder="1" applyAlignment="1">
      <alignment horizontal="center" vertical="center" shrinkToFit="1"/>
    </xf>
    <xf numFmtId="0" fontId="53" fillId="0" borderId="13" xfId="129" applyFont="1" applyBorder="1" applyAlignment="1">
      <alignment horizontal="center" vertical="center" shrinkToFit="1"/>
    </xf>
    <xf numFmtId="0" fontId="44" fillId="0" borderId="7" xfId="129" applyFont="1" applyBorder="1" applyAlignment="1">
      <alignment horizontal="center" vertical="center" shrinkToFit="1"/>
    </xf>
    <xf numFmtId="0" fontId="44" fillId="0" borderId="6" xfId="129" applyFont="1" applyBorder="1" applyAlignment="1">
      <alignment horizontal="center" vertical="center" shrinkToFit="1"/>
    </xf>
    <xf numFmtId="0" fontId="44" fillId="0" borderId="9" xfId="129" applyFont="1" applyBorder="1" applyAlignment="1">
      <alignment horizontal="center" vertical="center" shrinkToFit="1"/>
    </xf>
    <xf numFmtId="1" fontId="54" fillId="0" borderId="19" xfId="129" applyNumberFormat="1" applyFont="1" applyBorder="1" applyAlignment="1">
      <alignment horizontal="center" vertical="center" shrinkToFit="1"/>
    </xf>
    <xf numFmtId="0" fontId="44" fillId="0" borderId="5" xfId="129" applyFont="1" applyBorder="1" applyAlignment="1">
      <alignment horizontal="center" vertical="center" shrinkToFit="1"/>
    </xf>
    <xf numFmtId="0" fontId="57" fillId="0" borderId="4" xfId="129" applyFont="1" applyBorder="1" applyAlignment="1">
      <alignment horizontal="center" vertical="center" wrapText="1" shrinkToFit="1"/>
    </xf>
    <xf numFmtId="0" fontId="44" fillId="0" borderId="4" xfId="129" applyFont="1" applyBorder="1" applyAlignment="1">
      <alignment horizontal="center" vertical="center" shrinkToFit="1"/>
    </xf>
    <xf numFmtId="0" fontId="44" fillId="0" borderId="13" xfId="129" applyFont="1" applyBorder="1" applyAlignment="1">
      <alignment horizontal="center" vertical="center" shrinkToFit="1"/>
    </xf>
    <xf numFmtId="0" fontId="44" fillId="0" borderId="14" xfId="129" applyFont="1" applyBorder="1" applyAlignment="1">
      <alignment horizontal="left" vertical="center"/>
    </xf>
    <xf numFmtId="0" fontId="53" fillId="0" borderId="15" xfId="129" applyFont="1" applyBorder="1" applyAlignment="1">
      <alignment horizontal="center" vertical="center"/>
    </xf>
    <xf numFmtId="0" fontId="53" fillId="0" borderId="12" xfId="129" applyFont="1" applyBorder="1" applyAlignment="1">
      <alignment horizontal="center" vertical="center"/>
    </xf>
    <xf numFmtId="0" fontId="53" fillId="0" borderId="14" xfId="129" applyFont="1" applyBorder="1" applyAlignment="1">
      <alignment horizontal="center" vertical="center"/>
    </xf>
    <xf numFmtId="0" fontId="53" fillId="0" borderId="14" xfId="129" applyFont="1" applyBorder="1" applyAlignment="1">
      <alignment horizontal="left" vertical="center"/>
    </xf>
    <xf numFmtId="0" fontId="53" fillId="0" borderId="11" xfId="129" applyFont="1" applyBorder="1" applyAlignment="1">
      <alignment horizontal="left" vertical="center"/>
    </xf>
    <xf numFmtId="0" fontId="53" fillId="0" borderId="22" xfId="129" applyFont="1" applyBorder="1" applyAlignment="1">
      <alignment horizontal="center" vertical="center"/>
    </xf>
    <xf numFmtId="0" fontId="53" fillId="0" borderId="23" xfId="129" applyFont="1" applyBorder="1" applyAlignment="1">
      <alignment horizontal="center" vertical="center"/>
    </xf>
    <xf numFmtId="0" fontId="45" fillId="0" borderId="6" xfId="129" applyFont="1" applyBorder="1" applyAlignment="1">
      <alignment horizontal="center" vertical="center" shrinkToFit="1"/>
    </xf>
    <xf numFmtId="0" fontId="45" fillId="0" borderId="9" xfId="129" applyFont="1" applyBorder="1" applyAlignment="1">
      <alignment horizontal="center" vertical="center" shrinkToFit="1"/>
    </xf>
    <xf numFmtId="0" fontId="9" fillId="0" borderId="4" xfId="129" applyFont="1" applyBorder="1" applyAlignment="1">
      <alignment horizontal="center" vertical="center" wrapText="1" shrinkToFit="1"/>
    </xf>
    <xf numFmtId="0" fontId="45" fillId="0" borderId="4" xfId="129" applyFont="1" applyBorder="1" applyAlignment="1">
      <alignment horizontal="center" vertical="center" shrinkToFit="1"/>
    </xf>
    <xf numFmtId="0" fontId="45" fillId="0" borderId="13" xfId="129" applyFont="1" applyBorder="1" applyAlignment="1">
      <alignment horizontal="center" vertical="center" shrinkToFit="1"/>
    </xf>
    <xf numFmtId="0" fontId="45" fillId="0" borderId="15" xfId="129" applyFont="1" applyBorder="1" applyAlignment="1">
      <alignment horizontal="left" vertical="center"/>
    </xf>
    <xf numFmtId="0" fontId="53" fillId="0" borderId="11" xfId="129" applyFont="1" applyBorder="1" applyAlignment="1">
      <alignment horizontal="center" vertical="center"/>
    </xf>
    <xf numFmtId="0" fontId="48" fillId="0" borderId="6" xfId="129" applyFont="1" applyBorder="1" applyAlignment="1">
      <alignment horizontal="center" vertical="center" wrapText="1"/>
    </xf>
    <xf numFmtId="0" fontId="47" fillId="0" borderId="22" xfId="129" applyFont="1" applyBorder="1" applyAlignment="1">
      <alignment horizontal="left" vertical="center"/>
    </xf>
    <xf numFmtId="0" fontId="47" fillId="0" borderId="23" xfId="129" applyFont="1" applyBorder="1" applyAlignment="1">
      <alignment horizontal="left" vertical="center"/>
    </xf>
    <xf numFmtId="0" fontId="45" fillId="0" borderId="12" xfId="129" applyFont="1" applyBorder="1" applyAlignment="1">
      <alignment horizontal="center" vertical="center"/>
    </xf>
    <xf numFmtId="0" fontId="45" fillId="0" borderId="14" xfId="129" applyFont="1" applyBorder="1" applyAlignment="1">
      <alignment horizontal="left" vertical="center"/>
    </xf>
    <xf numFmtId="0" fontId="53" fillId="0" borderId="37" xfId="129" applyFont="1" applyBorder="1" applyAlignment="1">
      <alignment horizontal="left" vertical="center"/>
    </xf>
    <xf numFmtId="0" fontId="53" fillId="0" borderId="22" xfId="129" applyFont="1" applyBorder="1" applyAlignment="1">
      <alignment horizontal="left" vertical="center"/>
    </xf>
    <xf numFmtId="0" fontId="53" fillId="0" borderId="23" xfId="129" applyFont="1" applyBorder="1" applyAlignment="1">
      <alignment horizontal="left" vertical="center"/>
    </xf>
    <xf numFmtId="0" fontId="49" fillId="0" borderId="11" xfId="129" applyFont="1" applyBorder="1" applyAlignment="1">
      <alignment horizontal="left" vertical="center"/>
    </xf>
    <xf numFmtId="0" fontId="44" fillId="0" borderId="8" xfId="0" applyFont="1" applyBorder="1" applyAlignment="1">
      <alignment horizontal="center" vertical="center" wrapText="1"/>
    </xf>
    <xf numFmtId="0" fontId="50" fillId="0" borderId="11" xfId="129" applyFont="1" applyBorder="1" applyAlignment="1">
      <alignment horizontal="right" vertical="center"/>
    </xf>
    <xf numFmtId="14" fontId="4" fillId="0" borderId="0" xfId="117" applyNumberFormat="1" applyFont="1" applyAlignment="1">
      <alignment horizontal="center"/>
    </xf>
    <xf numFmtId="0" fontId="49" fillId="0" borderId="23" xfId="129" applyFont="1" applyBorder="1" applyAlignment="1">
      <alignment horizontal="left" vertical="center"/>
    </xf>
    <xf numFmtId="0" fontId="61" fillId="0" borderId="35" xfId="0" applyFont="1" applyBorder="1" applyAlignment="1">
      <alignment horizontal="center" vertical="center"/>
    </xf>
    <xf numFmtId="0" fontId="60" fillId="27" borderId="35" xfId="0" applyFont="1" applyFill="1" applyBorder="1" applyAlignment="1">
      <alignment horizontal="center" vertical="center"/>
    </xf>
    <xf numFmtId="0" fontId="60" fillId="27" borderId="39" xfId="0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0" fontId="6" fillId="0" borderId="0" xfId="129" applyFont="1" applyAlignment="1">
      <alignment horizontal="center" vertical="center"/>
    </xf>
    <xf numFmtId="0" fontId="47" fillId="0" borderId="22" xfId="129" applyFont="1" applyBorder="1" applyAlignment="1">
      <alignment horizontal="center" vertical="center"/>
    </xf>
    <xf numFmtId="0" fontId="47" fillId="0" borderId="23" xfId="129" applyFont="1" applyBorder="1" applyAlignment="1">
      <alignment horizontal="center" vertical="center"/>
    </xf>
    <xf numFmtId="0" fontId="51" fillId="0" borderId="6" xfId="129" applyFont="1" applyBorder="1" applyAlignment="1">
      <alignment horizontal="center" vertical="center" shrinkToFit="1"/>
    </xf>
    <xf numFmtId="0" fontId="51" fillId="0" borderId="9" xfId="129" applyFont="1" applyBorder="1" applyAlignment="1">
      <alignment horizontal="center" vertical="center" shrinkToFit="1"/>
    </xf>
    <xf numFmtId="0" fontId="51" fillId="0" borderId="4" xfId="129" applyFont="1" applyBorder="1" applyAlignment="1">
      <alignment horizontal="center" vertical="center" shrinkToFit="1"/>
    </xf>
    <xf numFmtId="0" fontId="51" fillId="0" borderId="13" xfId="129" applyFont="1" applyBorder="1" applyAlignment="1">
      <alignment horizontal="center" vertical="center" shrinkToFit="1"/>
    </xf>
    <xf numFmtId="0" fontId="51" fillId="0" borderId="15" xfId="129" applyFont="1" applyBorder="1" applyAlignment="1">
      <alignment horizontal="left" vertical="center"/>
    </xf>
    <xf numFmtId="0" fontId="51" fillId="0" borderId="11" xfId="129" applyFont="1" applyBorder="1" applyAlignment="1">
      <alignment horizontal="left" vertical="center"/>
    </xf>
    <xf numFmtId="0" fontId="51" fillId="0" borderId="22" xfId="129" applyFont="1" applyBorder="1" applyAlignment="1">
      <alignment horizontal="center" vertical="center"/>
    </xf>
    <xf numFmtId="0" fontId="51" fillId="0" borderId="23" xfId="129" applyFont="1" applyBorder="1" applyAlignment="1">
      <alignment horizontal="left" vertical="center"/>
    </xf>
    <xf numFmtId="0" fontId="51" fillId="0" borderId="23" xfId="129" applyFont="1" applyBorder="1" applyAlignment="1">
      <alignment horizontal="center" vertical="center"/>
    </xf>
    <xf numFmtId="0" fontId="50" fillId="0" borderId="15" xfId="129" applyFont="1" applyBorder="1" applyAlignment="1">
      <alignment horizontal="left" vertical="center"/>
    </xf>
    <xf numFmtId="0" fontId="54" fillId="0" borderId="20" xfId="129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55" fillId="0" borderId="36" xfId="129" applyFont="1" applyBorder="1" applyAlignment="1">
      <alignment horizontal="center" vertical="center" wrapText="1" shrinkToFit="1"/>
    </xf>
    <xf numFmtId="0" fontId="45" fillId="0" borderId="15" xfId="129" applyFont="1" applyBorder="1" applyAlignment="1">
      <alignment horizontal="center" vertical="center"/>
    </xf>
    <xf numFmtId="0" fontId="45" fillId="0" borderId="14" xfId="129" applyFont="1" applyBorder="1" applyAlignment="1">
      <alignment horizontal="center" vertical="center"/>
    </xf>
    <xf numFmtId="0" fontId="50" fillId="0" borderId="12" xfId="129" applyFont="1" applyBorder="1" applyAlignment="1">
      <alignment horizontal="left" vertical="center"/>
    </xf>
    <xf numFmtId="0" fontId="53" fillId="0" borderId="15" xfId="129" applyFont="1" applyBorder="1" applyAlignment="1">
      <alignment horizontal="left" vertical="center"/>
    </xf>
    <xf numFmtId="0" fontId="57" fillId="0" borderId="21" xfId="129" applyFont="1" applyBorder="1" applyAlignment="1">
      <alignment horizontal="center" vertical="center" wrapText="1" shrinkToFit="1"/>
    </xf>
    <xf numFmtId="0" fontId="62" fillId="0" borderId="15" xfId="129" applyFont="1" applyBorder="1" applyAlignment="1">
      <alignment horizontal="left" vertical="center"/>
    </xf>
    <xf numFmtId="0" fontId="63" fillId="0" borderId="11" xfId="129" applyFont="1" applyBorder="1" applyAlignment="1">
      <alignment horizontal="left" vertical="center"/>
    </xf>
    <xf numFmtId="0" fontId="65" fillId="0" borderId="22" xfId="129" applyFont="1" applyBorder="1" applyAlignment="1">
      <alignment horizontal="center" vertical="center"/>
    </xf>
    <xf numFmtId="0" fontId="63" fillId="0" borderId="23" xfId="129" applyFont="1" applyBorder="1" applyAlignment="1">
      <alignment horizontal="left" vertical="center"/>
    </xf>
    <xf numFmtId="0" fontId="62" fillId="0" borderId="12" xfId="129" applyFont="1" applyBorder="1" applyAlignment="1">
      <alignment horizontal="center" vertical="center"/>
    </xf>
    <xf numFmtId="0" fontId="62" fillId="0" borderId="14" xfId="129" applyFont="1" applyBorder="1" applyAlignment="1">
      <alignment horizontal="left" vertical="center"/>
    </xf>
    <xf numFmtId="0" fontId="66" fillId="0" borderId="0" xfId="0" applyFont="1" applyAlignment="1">
      <alignment horizontal="right"/>
    </xf>
    <xf numFmtId="0" fontId="44" fillId="0" borderId="12" xfId="129" applyFont="1" applyBorder="1" applyAlignment="1">
      <alignment horizontal="center" vertical="center"/>
    </xf>
    <xf numFmtId="0" fontId="44" fillId="0" borderId="14" xfId="129" applyFont="1" applyBorder="1" applyAlignment="1">
      <alignment horizontal="center" vertical="center"/>
    </xf>
    <xf numFmtId="0" fontId="47" fillId="0" borderId="14" xfId="129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 shrinkToFit="1"/>
    </xf>
    <xf numFmtId="0" fontId="69" fillId="0" borderId="40" xfId="129" applyFont="1" applyBorder="1" applyAlignment="1">
      <alignment horizontal="left" vertical="center"/>
    </xf>
    <xf numFmtId="0" fontId="47" fillId="0" borderId="12" xfId="129" applyFont="1" applyBorder="1" applyAlignment="1">
      <alignment horizontal="center" vertical="center"/>
    </xf>
    <xf numFmtId="0" fontId="2" fillId="0" borderId="23" xfId="129" applyFont="1" applyBorder="1" applyAlignment="1">
      <alignment horizontal="left" vertical="center"/>
    </xf>
    <xf numFmtId="0" fontId="11" fillId="0" borderId="35" xfId="129" applyFont="1" applyBorder="1" applyAlignment="1">
      <alignment horizontal="left" vertical="center" wrapText="1" shrinkToFit="1"/>
    </xf>
    <xf numFmtId="0" fontId="44" fillId="0" borderId="23" xfId="129" applyFont="1" applyBorder="1" applyAlignment="1">
      <alignment horizontal="left" vertical="center"/>
    </xf>
    <xf numFmtId="0" fontId="71" fillId="0" borderId="35" xfId="0" applyFont="1" applyBorder="1" applyAlignment="1">
      <alignment horizontal="center" vertical="center" wrapText="1"/>
    </xf>
    <xf numFmtId="0" fontId="4" fillId="0" borderId="0" xfId="128" applyFont="1" applyAlignment="1">
      <alignment horizontal="center" vertical="top" wrapText="1"/>
    </xf>
    <xf numFmtId="0" fontId="61" fillId="26" borderId="35" xfId="0" applyFont="1" applyFill="1" applyBorder="1" applyAlignment="1">
      <alignment horizontal="center" vertical="center"/>
    </xf>
    <xf numFmtId="0" fontId="72" fillId="0" borderId="0" xfId="0" applyFont="1"/>
    <xf numFmtId="14" fontId="4" fillId="0" borderId="0" xfId="117" applyNumberFormat="1" applyFont="1" applyAlignment="1">
      <alignment horizontal="center" vertical="center"/>
    </xf>
    <xf numFmtId="0" fontId="73" fillId="0" borderId="0" xfId="126" applyFont="1" applyAlignment="1">
      <alignment horizontal="center"/>
    </xf>
    <xf numFmtId="0" fontId="73" fillId="0" borderId="0" xfId="126" applyFont="1" applyAlignment="1">
      <alignment horizontal="left"/>
    </xf>
    <xf numFmtId="0" fontId="4" fillId="0" borderId="0" xfId="126" applyFont="1" applyAlignment="1">
      <alignment horizontal="center"/>
    </xf>
    <xf numFmtId="0" fontId="72" fillId="0" borderId="0" xfId="126" applyFont="1" applyAlignment="1">
      <alignment horizontal="left"/>
    </xf>
    <xf numFmtId="0" fontId="72" fillId="0" borderId="0" xfId="126" applyFont="1" applyAlignment="1">
      <alignment horizontal="center" vertical="center"/>
    </xf>
    <xf numFmtId="0" fontId="59" fillId="0" borderId="0" xfId="126" applyFont="1" applyAlignment="1">
      <alignment horizontal="center" vertical="center"/>
    </xf>
    <xf numFmtId="0" fontId="4" fillId="0" borderId="0" xfId="126" applyFont="1" applyAlignment="1">
      <alignment horizontal="center" vertical="center"/>
    </xf>
    <xf numFmtId="0" fontId="72" fillId="0" borderId="0" xfId="126" applyFont="1" applyAlignment="1">
      <alignment horizontal="left" vertical="center"/>
    </xf>
    <xf numFmtId="0" fontId="75" fillId="0" borderId="0" xfId="126" applyFont="1" applyAlignment="1">
      <alignment horizontal="right" vertical="center"/>
    </xf>
    <xf numFmtId="0" fontId="74" fillId="26" borderId="38" xfId="129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76" fillId="0" borderId="35" xfId="0" applyFont="1" applyBorder="1" applyAlignment="1">
      <alignment horizontal="left" vertical="center" wrapText="1"/>
    </xf>
    <xf numFmtId="0" fontId="77" fillId="0" borderId="35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 shrinkToFit="1"/>
    </xf>
    <xf numFmtId="2" fontId="76" fillId="0" borderId="35" xfId="0" applyNumberFormat="1" applyFont="1" applyBorder="1" applyAlignment="1">
      <alignment horizontal="center" vertical="center" wrapText="1"/>
    </xf>
    <xf numFmtId="0" fontId="11" fillId="0" borderId="35" xfId="129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5" xfId="0" applyFont="1" applyBorder="1" applyAlignment="1">
      <alignment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29" borderId="35" xfId="0" applyFont="1" applyFill="1" applyBorder="1" applyAlignment="1">
      <alignment horizontal="left" vertical="center" wrapText="1"/>
    </xf>
    <xf numFmtId="0" fontId="78" fillId="29" borderId="35" xfId="0" applyFont="1" applyFill="1" applyBorder="1" applyAlignment="1">
      <alignment horizontal="center" vertical="center" wrapText="1"/>
    </xf>
    <xf numFmtId="0" fontId="78" fillId="29" borderId="35" xfId="0" applyFont="1" applyFill="1" applyBorder="1" applyAlignment="1">
      <alignment horizontal="center" vertical="center" wrapText="1" shrinkToFit="1"/>
    </xf>
    <xf numFmtId="2" fontId="78" fillId="29" borderId="35" xfId="0" applyNumberFormat="1" applyFont="1" applyFill="1" applyBorder="1" applyAlignment="1">
      <alignment horizontal="center" vertical="center" wrapText="1"/>
    </xf>
    <xf numFmtId="0" fontId="71" fillId="0" borderId="35" xfId="129" applyFont="1" applyBorder="1" applyAlignment="1">
      <alignment horizontal="left" vertical="center" wrapText="1" shrinkToFit="1"/>
    </xf>
    <xf numFmtId="0" fontId="78" fillId="0" borderId="35" xfId="129" applyFont="1" applyBorder="1" applyAlignment="1">
      <alignment horizontal="center" vertical="center" wrapText="1" shrinkToFit="1"/>
    </xf>
    <xf numFmtId="0" fontId="78" fillId="0" borderId="0" xfId="0" applyFont="1" applyAlignment="1">
      <alignment vertical="center" wrapText="1"/>
    </xf>
    <xf numFmtId="0" fontId="76" fillId="0" borderId="35" xfId="0" applyFont="1" applyBorder="1" applyAlignment="1">
      <alignment horizontal="justify" vertical="center" wrapText="1"/>
    </xf>
    <xf numFmtId="0" fontId="71" fillId="29" borderId="35" xfId="0" applyFont="1" applyFill="1" applyBorder="1" applyAlignment="1">
      <alignment horizontal="left" vertical="center" wrapText="1"/>
    </xf>
    <xf numFmtId="0" fontId="71" fillId="29" borderId="35" xfId="0" applyFont="1" applyFill="1" applyBorder="1" applyAlignment="1">
      <alignment horizontal="center" vertical="center" wrapText="1" shrinkToFit="1"/>
    </xf>
    <xf numFmtId="0" fontId="71" fillId="0" borderId="35" xfId="129" applyFont="1" applyBorder="1" applyAlignment="1">
      <alignment horizontal="center" vertical="center" wrapText="1" shrinkToFit="1"/>
    </xf>
    <xf numFmtId="0" fontId="71" fillId="0" borderId="0" xfId="0" applyFont="1" applyAlignment="1">
      <alignment vertical="center" wrapText="1"/>
    </xf>
    <xf numFmtId="0" fontId="11" fillId="24" borderId="35" xfId="129" applyFont="1" applyFill="1" applyBorder="1" applyAlignment="1">
      <alignment horizontal="left" vertical="center" wrapText="1" shrinkToFit="1"/>
    </xf>
    <xf numFmtId="0" fontId="11" fillId="0" borderId="35" xfId="0" applyFont="1" applyBorder="1" applyAlignment="1">
      <alignment horizontal="justify" vertical="center" wrapText="1"/>
    </xf>
    <xf numFmtId="0" fontId="74" fillId="0" borderId="35" xfId="0" applyFont="1" applyBorder="1" applyAlignment="1">
      <alignment horizontal="center" vertical="center" wrapText="1"/>
    </xf>
    <xf numFmtId="2" fontId="11" fillId="0" borderId="35" xfId="0" applyNumberFormat="1" applyFont="1" applyBorder="1" applyAlignment="1">
      <alignment horizontal="center" vertical="center" wrapText="1"/>
    </xf>
    <xf numFmtId="0" fontId="11" fillId="25" borderId="35" xfId="129" applyFont="1" applyFill="1" applyBorder="1" applyAlignment="1">
      <alignment horizontal="left" vertical="center" wrapText="1" shrinkToFit="1"/>
    </xf>
    <xf numFmtId="0" fontId="71" fillId="29" borderId="35" xfId="0" applyFont="1" applyFill="1" applyBorder="1" applyAlignment="1">
      <alignment horizontal="center" vertical="center" wrapText="1"/>
    </xf>
    <xf numFmtId="0" fontId="74" fillId="24" borderId="35" xfId="129" applyFont="1" applyFill="1" applyBorder="1" applyAlignment="1">
      <alignment horizontal="center" vertical="center" wrapText="1" shrinkToFit="1"/>
    </xf>
    <xf numFmtId="0" fontId="76" fillId="28" borderId="35" xfId="0" applyFont="1" applyFill="1" applyBorder="1" applyAlignment="1">
      <alignment horizontal="justify" vertical="center" wrapText="1"/>
    </xf>
    <xf numFmtId="0" fontId="77" fillId="28" borderId="35" xfId="0" applyFont="1" applyFill="1" applyBorder="1" applyAlignment="1">
      <alignment horizontal="center" vertical="center" wrapText="1"/>
    </xf>
    <xf numFmtId="0" fontId="76" fillId="28" borderId="35" xfId="0" applyFont="1" applyFill="1" applyBorder="1" applyAlignment="1">
      <alignment horizontal="center" vertical="center" wrapText="1"/>
    </xf>
    <xf numFmtId="0" fontId="71" fillId="24" borderId="35" xfId="129" applyFont="1" applyFill="1" applyBorder="1" applyAlignment="1">
      <alignment horizontal="left" vertical="center" wrapText="1" shrinkToFit="1"/>
    </xf>
    <xf numFmtId="0" fontId="78" fillId="24" borderId="35" xfId="129" applyFont="1" applyFill="1" applyBorder="1" applyAlignment="1">
      <alignment horizontal="center" vertical="center" wrapText="1" shrinkToFit="1"/>
    </xf>
    <xf numFmtId="0" fontId="11" fillId="28" borderId="35" xfId="0" applyFont="1" applyFill="1" applyBorder="1" applyAlignment="1">
      <alignment horizontal="justify" vertical="center" wrapText="1"/>
    </xf>
    <xf numFmtId="0" fontId="74" fillId="28" borderId="35" xfId="0" applyFont="1" applyFill="1" applyBorder="1" applyAlignment="1">
      <alignment horizontal="center" vertical="center" wrapText="1"/>
    </xf>
    <xf numFmtId="0" fontId="11" fillId="28" borderId="35" xfId="0" applyFont="1" applyFill="1" applyBorder="1" applyAlignment="1">
      <alignment horizontal="center" vertical="center" wrapText="1"/>
    </xf>
    <xf numFmtId="0" fontId="76" fillId="28" borderId="35" xfId="0" applyFont="1" applyFill="1" applyBorder="1" applyAlignment="1">
      <alignment vertical="center" wrapText="1"/>
    </xf>
    <xf numFmtId="0" fontId="74" fillId="0" borderId="35" xfId="129" applyFont="1" applyBorder="1" applyAlignment="1">
      <alignment horizontal="center" vertical="center" wrapText="1" shrinkToFit="1"/>
    </xf>
    <xf numFmtId="0" fontId="76" fillId="0" borderId="35" xfId="0" applyFont="1" applyBorder="1" applyAlignment="1">
      <alignment horizontal="left" vertical="center" wrapText="1" shrinkToFit="1"/>
    </xf>
    <xf numFmtId="0" fontId="77" fillId="0" borderId="35" xfId="0" applyFont="1" applyBorder="1" applyAlignment="1">
      <alignment horizontal="center" vertical="center" wrapText="1" shrinkToFit="1"/>
    </xf>
    <xf numFmtId="0" fontId="76" fillId="0" borderId="35" xfId="0" applyFont="1" applyBorder="1" applyAlignment="1">
      <alignment vertical="center"/>
    </xf>
    <xf numFmtId="0" fontId="77" fillId="0" borderId="35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0" fontId="71" fillId="0" borderId="35" xfId="0" applyFont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9" fillId="0" borderId="0" xfId="129" applyFont="1" applyAlignment="1">
      <alignment horizontal="left" vertical="center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59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44" fillId="0" borderId="38" xfId="129" applyFont="1" applyBorder="1" applyAlignment="1">
      <alignment horizontal="center" vertical="center" shrinkToFit="1"/>
    </xf>
    <xf numFmtId="1" fontId="54" fillId="0" borderId="8" xfId="129" applyNumberFormat="1" applyFont="1" applyBorder="1" applyAlignment="1">
      <alignment horizontal="center" vertical="center" shrinkToFit="1"/>
    </xf>
    <xf numFmtId="0" fontId="8" fillId="0" borderId="38" xfId="129" applyFont="1" applyBorder="1" applyAlignment="1">
      <alignment horizontal="center" vertical="center" shrinkToFit="1"/>
    </xf>
    <xf numFmtId="1" fontId="7" fillId="0" borderId="8" xfId="129" applyNumberFormat="1" applyFont="1" applyBorder="1" applyAlignment="1">
      <alignment horizontal="center" vertical="center" shrinkToFit="1"/>
    </xf>
    <xf numFmtId="0" fontId="8" fillId="0" borderId="13" xfId="129" applyFont="1" applyBorder="1" applyAlignment="1">
      <alignment horizontal="center" vertical="center" shrinkToFit="1"/>
    </xf>
    <xf numFmtId="0" fontId="8" fillId="0" borderId="8" xfId="129" applyFont="1" applyBorder="1" applyAlignment="1">
      <alignment horizontal="center" vertical="center" shrinkToFit="1"/>
    </xf>
    <xf numFmtId="0" fontId="7" fillId="0" borderId="8" xfId="129" applyFont="1" applyBorder="1" applyAlignment="1">
      <alignment horizontal="center" vertical="center" shrinkToFit="1"/>
    </xf>
    <xf numFmtId="0" fontId="47" fillId="0" borderId="38" xfId="129" applyFont="1" applyBorder="1" applyAlignment="1">
      <alignment horizontal="center" vertical="center" shrinkToFit="1"/>
    </xf>
    <xf numFmtId="1" fontId="48" fillId="0" borderId="8" xfId="129" applyNumberFormat="1" applyFont="1" applyBorder="1" applyAlignment="1">
      <alignment horizontal="center" vertical="center" shrinkToFit="1"/>
    </xf>
    <xf numFmtId="0" fontId="53" fillId="0" borderId="38" xfId="129" applyFont="1" applyBorder="1" applyAlignment="1">
      <alignment horizontal="center" vertical="center" shrinkToFit="1"/>
    </xf>
    <xf numFmtId="1" fontId="55" fillId="0" borderId="8" xfId="129" applyNumberFormat="1" applyFont="1" applyBorder="1" applyAlignment="1">
      <alignment horizontal="center" vertical="center" shrinkToFit="1"/>
    </xf>
    <xf numFmtId="0" fontId="2" fillId="0" borderId="44" xfId="129" applyFont="1" applyBorder="1" applyAlignment="1">
      <alignment horizontal="center" vertical="center" shrinkToFit="1"/>
    </xf>
    <xf numFmtId="0" fontId="2" fillId="0" borderId="45" xfId="129" applyFont="1" applyBorder="1" applyAlignment="1">
      <alignment horizontal="center" vertical="center" shrinkToFit="1"/>
    </xf>
    <xf numFmtId="0" fontId="2" fillId="0" borderId="46" xfId="129" applyFont="1" applyBorder="1" applyAlignment="1">
      <alignment horizontal="center" vertical="center" shrinkToFit="1"/>
    </xf>
    <xf numFmtId="0" fontId="2" fillId="0" borderId="44" xfId="129" applyFont="1" applyBorder="1" applyAlignment="1">
      <alignment horizontal="left" vertical="center"/>
    </xf>
    <xf numFmtId="0" fontId="2" fillId="0" borderId="46" xfId="129" applyFont="1" applyBorder="1" applyAlignment="1">
      <alignment horizontal="right" vertical="center"/>
    </xf>
    <xf numFmtId="0" fontId="64" fillId="0" borderId="44" xfId="129" applyFont="1" applyBorder="1" applyAlignment="1">
      <alignment horizontal="right" vertical="center"/>
    </xf>
    <xf numFmtId="0" fontId="64" fillId="0" borderId="45" xfId="129" applyFont="1" applyBorder="1" applyAlignment="1">
      <alignment horizontal="right" vertical="center"/>
    </xf>
    <xf numFmtId="0" fontId="64" fillId="0" borderId="46" xfId="129" applyFont="1" applyBorder="1" applyAlignment="1">
      <alignment horizontal="right" vertical="center"/>
    </xf>
    <xf numFmtId="0" fontId="50" fillId="0" borderId="10" xfId="129" applyFont="1" applyBorder="1" applyAlignment="1">
      <alignment horizontal="center" vertical="center" shrinkToFit="1"/>
    </xf>
    <xf numFmtId="0" fontId="50" fillId="0" borderId="44" xfId="129" applyFont="1" applyBorder="1" applyAlignment="1">
      <alignment horizontal="center" vertical="center"/>
    </xf>
    <xf numFmtId="0" fontId="2" fillId="0" borderId="45" xfId="129" applyFont="1" applyBorder="1" applyAlignment="1">
      <alignment horizontal="center" vertical="center"/>
    </xf>
    <xf numFmtId="0" fontId="2" fillId="0" borderId="46" xfId="129" applyFont="1" applyBorder="1" applyAlignment="1">
      <alignment horizontal="center" vertical="center"/>
    </xf>
    <xf numFmtId="0" fontId="54" fillId="0" borderId="36" xfId="129" applyFont="1" applyBorder="1" applyAlignment="1">
      <alignment horizontal="center" vertical="center" wrapText="1" shrinkToFit="1"/>
    </xf>
    <xf numFmtId="0" fontId="44" fillId="0" borderId="8" xfId="129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70" fillId="0" borderId="15" xfId="129" applyFont="1" applyBorder="1" applyAlignment="1">
      <alignment horizontal="left" vertical="center"/>
    </xf>
    <xf numFmtId="0" fontId="70" fillId="0" borderId="12" xfId="129" applyFont="1" applyBorder="1" applyAlignment="1">
      <alignment horizontal="left" vertical="center"/>
    </xf>
    <xf numFmtId="0" fontId="70" fillId="0" borderId="14" xfId="129" applyFont="1" applyBorder="1" applyAlignment="1">
      <alignment horizontal="left" vertical="center"/>
    </xf>
    <xf numFmtId="0" fontId="47" fillId="0" borderId="23" xfId="129" applyFont="1" applyBorder="1" applyAlignment="1">
      <alignment vertical="center"/>
    </xf>
    <xf numFmtId="0" fontId="44" fillId="0" borderId="15" xfId="129" applyFont="1" applyBorder="1" applyAlignment="1">
      <alignment horizontal="left" vertical="center"/>
    </xf>
    <xf numFmtId="0" fontId="44" fillId="0" borderId="11" xfId="129" applyFont="1" applyBorder="1" applyAlignment="1">
      <alignment horizontal="left" vertical="center"/>
    </xf>
    <xf numFmtId="0" fontId="44" fillId="0" borderId="15" xfId="129" applyFont="1" applyBorder="1" applyAlignment="1">
      <alignment horizontal="center" vertical="center"/>
    </xf>
    <xf numFmtId="0" fontId="44" fillId="0" borderId="22" xfId="129" applyFont="1" applyBorder="1" applyAlignment="1">
      <alignment horizontal="center" vertical="center"/>
    </xf>
    <xf numFmtId="0" fontId="44" fillId="0" borderId="23" xfId="129" applyFont="1" applyBorder="1" applyAlignment="1">
      <alignment horizontal="center" vertical="center"/>
    </xf>
    <xf numFmtId="0" fontId="44" fillId="0" borderId="22" xfId="129" applyFont="1" applyBorder="1" applyAlignment="1">
      <alignment horizontal="left" vertical="center"/>
    </xf>
    <xf numFmtId="0" fontId="70" fillId="0" borderId="14" xfId="129" applyFont="1" applyBorder="1" applyAlignment="1">
      <alignment horizontal="center" vertical="center"/>
    </xf>
    <xf numFmtId="0" fontId="81" fillId="0" borderId="14" xfId="129" applyFont="1" applyBorder="1" applyAlignment="1">
      <alignment horizontal="center" vertical="center"/>
    </xf>
    <xf numFmtId="0" fontId="82" fillId="0" borderId="12" xfId="129" applyFont="1" applyBorder="1" applyAlignment="1">
      <alignment horizontal="left" vertical="center"/>
    </xf>
    <xf numFmtId="0" fontId="3" fillId="0" borderId="12" xfId="129" applyFont="1" applyBorder="1" applyAlignment="1">
      <alignment horizontal="center" vertical="center" shrinkToFit="1"/>
    </xf>
    <xf numFmtId="0" fontId="47" fillId="0" borderId="14" xfId="129" applyFont="1" applyBorder="1" applyAlignment="1">
      <alignment horizontal="left" vertical="center"/>
    </xf>
    <xf numFmtId="0" fontId="47" fillId="0" borderId="46" xfId="129" applyFont="1" applyBorder="1" applyAlignment="1">
      <alignment horizontal="center" vertical="center" shrinkToFit="1"/>
    </xf>
    <xf numFmtId="0" fontId="45" fillId="0" borderId="11" xfId="129" applyFont="1" applyBorder="1" applyAlignment="1">
      <alignment horizontal="left" vertical="center"/>
    </xf>
    <xf numFmtId="0" fontId="45" fillId="0" borderId="22" xfId="129" applyFont="1" applyBorder="1" applyAlignment="1">
      <alignment horizontal="center" vertical="center"/>
    </xf>
    <xf numFmtId="0" fontId="45" fillId="0" borderId="23" xfId="129" applyFont="1" applyBorder="1" applyAlignment="1">
      <alignment vertical="center"/>
    </xf>
    <xf numFmtId="0" fontId="44" fillId="0" borderId="23" xfId="129" applyFont="1" applyBorder="1" applyAlignment="1">
      <alignment vertical="center"/>
    </xf>
    <xf numFmtId="0" fontId="45" fillId="0" borderId="18" xfId="129" applyFont="1" applyBorder="1" applyAlignment="1">
      <alignment vertical="center"/>
    </xf>
    <xf numFmtId="0" fontId="85" fillId="0" borderId="15" xfId="129" applyFont="1" applyBorder="1" applyAlignment="1">
      <alignment horizontal="left" vertical="center"/>
    </xf>
    <xf numFmtId="0" fontId="85" fillId="0" borderId="12" xfId="129" applyFont="1" applyBorder="1" applyAlignment="1">
      <alignment horizontal="center" vertical="center"/>
    </xf>
    <xf numFmtId="0" fontId="86" fillId="0" borderId="46" xfId="129" applyFont="1" applyBorder="1" applyAlignment="1">
      <alignment vertical="center"/>
    </xf>
    <xf numFmtId="0" fontId="85" fillId="0" borderId="15" xfId="129" applyFont="1" applyBorder="1" applyAlignment="1">
      <alignment horizontal="center" vertical="center"/>
    </xf>
    <xf numFmtId="0" fontId="85" fillId="0" borderId="14" xfId="129" applyFont="1" applyBorder="1" applyAlignment="1">
      <alignment horizontal="center" vertical="center"/>
    </xf>
    <xf numFmtId="0" fontId="87" fillId="0" borderId="11" xfId="129" applyFont="1" applyBorder="1" applyAlignment="1">
      <alignment horizontal="left" vertical="center"/>
    </xf>
    <xf numFmtId="0" fontId="87" fillId="0" borderId="22" xfId="129" applyFont="1" applyBorder="1" applyAlignment="1">
      <alignment horizontal="center" vertical="center"/>
    </xf>
    <xf numFmtId="0" fontId="87" fillId="0" borderId="23" xfId="129" applyFont="1" applyBorder="1" applyAlignment="1">
      <alignment horizontal="left" vertical="center"/>
    </xf>
    <xf numFmtId="0" fontId="85" fillId="0" borderId="11" xfId="129" applyFont="1" applyBorder="1" applyAlignment="1">
      <alignment horizontal="left" vertical="center"/>
    </xf>
    <xf numFmtId="0" fontId="85" fillId="0" borderId="14" xfId="129" applyFont="1" applyBorder="1" applyAlignment="1">
      <alignment horizontal="left" vertical="center"/>
    </xf>
    <xf numFmtId="0" fontId="85" fillId="0" borderId="23" xfId="129" applyFont="1" applyBorder="1" applyAlignment="1">
      <alignment horizontal="left" vertical="center"/>
    </xf>
    <xf numFmtId="0" fontId="88" fillId="0" borderId="15" xfId="129" applyFont="1" applyBorder="1" applyAlignment="1">
      <alignment horizontal="center" vertical="center"/>
    </xf>
    <xf numFmtId="0" fontId="88" fillId="0" borderId="12" xfId="129" applyFont="1" applyBorder="1" applyAlignment="1">
      <alignment horizontal="center" vertical="center"/>
    </xf>
    <xf numFmtId="0" fontId="88" fillId="0" borderId="14" xfId="129" applyFont="1" applyBorder="1" applyAlignment="1">
      <alignment horizontal="left" vertical="center"/>
    </xf>
    <xf numFmtId="0" fontId="88" fillId="0" borderId="15" xfId="129" applyFont="1" applyBorder="1" applyAlignment="1">
      <alignment horizontal="left" vertical="center"/>
    </xf>
    <xf numFmtId="0" fontId="88" fillId="0" borderId="22" xfId="129" applyFont="1" applyBorder="1" applyAlignment="1">
      <alignment horizontal="center" vertical="center"/>
    </xf>
    <xf numFmtId="0" fontId="88" fillId="0" borderId="37" xfId="129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89" fillId="0" borderId="14" xfId="129" applyFont="1" applyBorder="1" applyAlignment="1">
      <alignment horizontal="left" vertical="center"/>
    </xf>
    <xf numFmtId="0" fontId="46" fillId="0" borderId="14" xfId="129" applyFont="1" applyBorder="1" applyAlignment="1">
      <alignment horizontal="left" vertical="center"/>
    </xf>
    <xf numFmtId="0" fontId="87" fillId="0" borderId="15" xfId="129" applyFont="1" applyBorder="1" applyAlignment="1">
      <alignment horizontal="left" vertical="center"/>
    </xf>
    <xf numFmtId="0" fontId="87" fillId="0" borderId="12" xfId="129" applyFont="1" applyBorder="1" applyAlignment="1">
      <alignment horizontal="center" vertical="center"/>
    </xf>
    <xf numFmtId="0" fontId="85" fillId="0" borderId="23" xfId="129" applyFont="1" applyBorder="1" applyAlignment="1">
      <alignment vertical="center"/>
    </xf>
    <xf numFmtId="0" fontId="87" fillId="0" borderId="14" xfId="129" applyFont="1" applyBorder="1" applyAlignment="1">
      <alignment horizontal="left" vertical="center"/>
    </xf>
    <xf numFmtId="0" fontId="46" fillId="0" borderId="15" xfId="129" applyFont="1" applyBorder="1" applyAlignment="1">
      <alignment horizontal="left" vertical="center"/>
    </xf>
    <xf numFmtId="0" fontId="45" fillId="0" borderId="14" xfId="129" applyFont="1" applyBorder="1" applyAlignment="1">
      <alignment horizontal="center" vertical="center" shrinkToFit="1"/>
    </xf>
    <xf numFmtId="0" fontId="45" fillId="0" borderId="11" xfId="129" applyFont="1" applyBorder="1" applyAlignment="1">
      <alignment horizontal="center" vertical="center"/>
    </xf>
    <xf numFmtId="0" fontId="47" fillId="30" borderId="11" xfId="129" applyFont="1" applyFill="1" applyBorder="1" applyAlignment="1">
      <alignment horizontal="left" vertical="center"/>
    </xf>
    <xf numFmtId="0" fontId="53" fillId="0" borderId="23" xfId="129" applyFont="1" applyBorder="1" applyAlignment="1">
      <alignment vertical="center"/>
    </xf>
    <xf numFmtId="0" fontId="58" fillId="0" borderId="12" xfId="129" applyFont="1" applyBorder="1" applyAlignment="1">
      <alignment horizontal="center" vertical="center"/>
    </xf>
    <xf numFmtId="0" fontId="91" fillId="0" borderId="46" xfId="129" applyFont="1" applyBorder="1" applyAlignment="1">
      <alignment vertical="center"/>
    </xf>
    <xf numFmtId="0" fontId="48" fillId="0" borderId="23" xfId="129" applyFont="1" applyBorder="1" applyAlignment="1">
      <alignment vertical="center"/>
    </xf>
    <xf numFmtId="0" fontId="48" fillId="0" borderId="11" xfId="129" applyFont="1" applyBorder="1" applyAlignment="1">
      <alignment horizontal="left" vertical="center"/>
    </xf>
    <xf numFmtId="0" fontId="45" fillId="0" borderId="46" xfId="129" applyFont="1" applyBorder="1" applyAlignment="1">
      <alignment horizontal="center" vertical="center" shrinkToFit="1"/>
    </xf>
    <xf numFmtId="0" fontId="47" fillId="30" borderId="23" xfId="129" applyFont="1" applyFill="1" applyBorder="1" applyAlignment="1">
      <alignment horizontal="center" vertical="center"/>
    </xf>
    <xf numFmtId="0" fontId="46" fillId="0" borderId="40" xfId="129" applyFont="1" applyBorder="1" applyAlignment="1">
      <alignment horizontal="left" vertical="center"/>
    </xf>
    <xf numFmtId="0" fontId="92" fillId="0" borderId="15" xfId="129" quotePrefix="1" applyFont="1" applyBorder="1" applyAlignment="1">
      <alignment horizontal="left" vertical="center"/>
    </xf>
    <xf numFmtId="0" fontId="93" fillId="0" borderId="46" xfId="129" applyFont="1" applyBorder="1" applyAlignment="1">
      <alignment horizontal="center" vertical="center"/>
    </xf>
    <xf numFmtId="0" fontId="58" fillId="0" borderId="14" xfId="129" applyFont="1" applyBorder="1" applyAlignment="1">
      <alignment horizontal="center" vertical="center"/>
    </xf>
    <xf numFmtId="0" fontId="53" fillId="30" borderId="15" xfId="129" applyFont="1" applyFill="1" applyBorder="1" applyAlignment="1">
      <alignment horizontal="left" vertical="center"/>
    </xf>
    <xf numFmtId="0" fontId="53" fillId="30" borderId="14" xfId="129" applyFont="1" applyFill="1" applyBorder="1" applyAlignment="1">
      <alignment horizontal="left" vertical="center"/>
    </xf>
    <xf numFmtId="0" fontId="54" fillId="30" borderId="12" xfId="129" applyFont="1" applyFill="1" applyBorder="1" applyAlignment="1">
      <alignment horizontal="left" vertical="center"/>
    </xf>
    <xf numFmtId="0" fontId="47" fillId="0" borderId="15" xfId="129" applyFont="1" applyBorder="1" applyAlignment="1">
      <alignment horizontal="left" vertical="center"/>
    </xf>
    <xf numFmtId="0" fontId="88" fillId="0" borderId="23" xfId="129" applyFont="1" applyBorder="1" applyAlignment="1">
      <alignment vertical="center"/>
    </xf>
    <xf numFmtId="0" fontId="45" fillId="0" borderId="15" xfId="129" applyFont="1" applyBorder="1" applyAlignment="1">
      <alignment horizontal="center" vertical="center" shrinkToFit="1"/>
    </xf>
    <xf numFmtId="0" fontId="45" fillId="0" borderId="12" xfId="129" applyFont="1" applyBorder="1" applyAlignment="1">
      <alignment horizontal="center" vertical="center" shrinkToFit="1"/>
    </xf>
    <xf numFmtId="0" fontId="2" fillId="0" borderId="12" xfId="129" applyFont="1" applyBorder="1" applyAlignment="1">
      <alignment horizontal="left" vertical="center"/>
    </xf>
    <xf numFmtId="0" fontId="44" fillId="0" borderId="46" xfId="129" applyFont="1" applyBorder="1" applyAlignment="1">
      <alignment vertical="center"/>
    </xf>
    <xf numFmtId="0" fontId="44" fillId="0" borderId="18" xfId="129" applyFont="1" applyBorder="1" applyAlignment="1">
      <alignment vertical="center"/>
    </xf>
    <xf numFmtId="0" fontId="85" fillId="0" borderId="44" xfId="129" applyFont="1" applyBorder="1" applyAlignment="1">
      <alignment horizontal="center" vertical="center" shrinkToFit="1"/>
    </xf>
    <xf numFmtId="0" fontId="85" fillId="0" borderId="45" xfId="129" applyFont="1" applyBorder="1" applyAlignment="1">
      <alignment horizontal="center" vertical="center" shrinkToFit="1"/>
    </xf>
    <xf numFmtId="0" fontId="85" fillId="0" borderId="46" xfId="129" applyFont="1" applyBorder="1" applyAlignment="1">
      <alignment horizontal="center" vertical="center" shrinkToFit="1"/>
    </xf>
    <xf numFmtId="0" fontId="85" fillId="0" borderId="46" xfId="129" applyFont="1" applyBorder="1" applyAlignment="1">
      <alignment horizontal="center" vertical="center"/>
    </xf>
    <xf numFmtId="0" fontId="45" fillId="0" borderId="44" xfId="129" applyFont="1" applyBorder="1" applyAlignment="1">
      <alignment horizontal="center" vertical="center" shrinkToFit="1"/>
    </xf>
    <xf numFmtId="0" fontId="45" fillId="0" borderId="45" xfId="129" applyFont="1" applyBorder="1" applyAlignment="1">
      <alignment horizontal="center" vertical="center" shrinkToFit="1"/>
    </xf>
    <xf numFmtId="0" fontId="45" fillId="0" borderId="23" xfId="129" applyFont="1" applyBorder="1" applyAlignment="1">
      <alignment horizontal="left" vertical="center"/>
    </xf>
    <xf numFmtId="0" fontId="85" fillId="0" borderId="22" xfId="129" applyFont="1" applyBorder="1" applyAlignment="1">
      <alignment horizontal="center" vertical="center"/>
    </xf>
    <xf numFmtId="0" fontId="88" fillId="0" borderId="14" xfId="129" applyFont="1" applyBorder="1" applyAlignment="1">
      <alignment horizontal="center" vertical="center"/>
    </xf>
    <xf numFmtId="0" fontId="85" fillId="0" borderId="12" xfId="129" applyFont="1" applyBorder="1" applyAlignment="1">
      <alignment horizontal="left" vertical="center"/>
    </xf>
    <xf numFmtId="0" fontId="62" fillId="0" borderId="40" xfId="129" applyFont="1" applyBorder="1" applyAlignment="1">
      <alignment horizontal="left" vertical="center"/>
    </xf>
    <xf numFmtId="0" fontId="88" fillId="0" borderId="14" xfId="129" applyFont="1" applyBorder="1" applyAlignment="1">
      <alignment horizontal="center" vertical="center" shrinkToFit="1"/>
    </xf>
    <xf numFmtId="0" fontId="88" fillId="0" borderId="23" xfId="129" applyFont="1" applyBorder="1" applyAlignment="1">
      <alignment horizontal="center" vertical="center"/>
    </xf>
    <xf numFmtId="0" fontId="97" fillId="0" borderId="46" xfId="129" applyFont="1" applyBorder="1" applyAlignment="1">
      <alignment vertical="center"/>
    </xf>
    <xf numFmtId="0" fontId="45" fillId="0" borderId="23" xfId="129" applyFont="1" applyBorder="1" applyAlignment="1">
      <alignment horizontal="center" vertical="center"/>
    </xf>
    <xf numFmtId="0" fontId="88" fillId="0" borderId="12" xfId="129" applyFont="1" applyBorder="1" applyAlignment="1">
      <alignment horizontal="center" vertical="center" shrinkToFit="1"/>
    </xf>
    <xf numFmtId="0" fontId="88" fillId="0" borderId="15" xfId="129" applyFont="1" applyBorder="1" applyAlignment="1">
      <alignment horizontal="center" vertical="center" shrinkToFit="1"/>
    </xf>
    <xf numFmtId="0" fontId="95" fillId="0" borderId="23" xfId="129" applyFont="1" applyBorder="1" applyAlignment="1">
      <alignment vertical="center"/>
    </xf>
    <xf numFmtId="0" fontId="89" fillId="0" borderId="40" xfId="129" applyFont="1" applyBorder="1" applyAlignment="1">
      <alignment horizontal="left" vertical="center"/>
    </xf>
    <xf numFmtId="0" fontId="94" fillId="0" borderId="15" xfId="129" applyFont="1" applyBorder="1" applyAlignment="1">
      <alignment horizontal="left" vertical="center"/>
    </xf>
    <xf numFmtId="0" fontId="96" fillId="0" borderId="46" xfId="129" applyFont="1" applyBorder="1" applyAlignment="1">
      <alignment vertical="center"/>
    </xf>
    <xf numFmtId="0" fontId="47" fillId="0" borderId="12" xfId="129" applyFont="1" applyBorder="1" applyAlignment="1">
      <alignment horizontal="center" vertical="center" shrinkToFit="1"/>
    </xf>
    <xf numFmtId="0" fontId="47" fillId="0" borderId="15" xfId="129" applyFont="1" applyBorder="1" applyAlignment="1">
      <alignment horizontal="center" vertical="center" shrinkToFit="1"/>
    </xf>
    <xf numFmtId="0" fontId="47" fillId="0" borderId="15" xfId="129" applyFont="1" applyBorder="1" applyAlignment="1">
      <alignment horizontal="center" vertical="center"/>
    </xf>
    <xf numFmtId="0" fontId="47" fillId="0" borderId="11" xfId="129" applyFont="1" applyBorder="1" applyAlignment="1">
      <alignment horizontal="right" vertical="center"/>
    </xf>
    <xf numFmtId="0" fontId="47" fillId="0" borderId="14" xfId="129" applyFont="1" applyBorder="1" applyAlignment="1">
      <alignment horizontal="center" vertical="center" shrinkToFit="1"/>
    </xf>
    <xf numFmtId="0" fontId="2" fillId="30" borderId="23" xfId="129" applyFont="1" applyFill="1" applyBorder="1" applyAlignment="1">
      <alignment vertical="center"/>
    </xf>
    <xf numFmtId="0" fontId="85" fillId="0" borderId="11" xfId="129" applyFont="1" applyBorder="1" applyAlignment="1">
      <alignment horizontal="center" vertical="center"/>
    </xf>
    <xf numFmtId="0" fontId="85" fillId="0" borderId="37" xfId="129" applyFont="1" applyBorder="1" applyAlignment="1">
      <alignment horizontal="left" vertical="center"/>
    </xf>
    <xf numFmtId="0" fontId="60" fillId="0" borderId="35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99" fillId="0" borderId="15" xfId="129" applyFont="1" applyBorder="1" applyAlignment="1">
      <alignment horizontal="left" vertical="center"/>
    </xf>
    <xf numFmtId="0" fontId="91" fillId="0" borderId="46" xfId="129" applyFont="1" applyBorder="1" applyAlignment="1">
      <alignment horizontal="left" vertical="center"/>
    </xf>
    <xf numFmtId="0" fontId="100" fillId="0" borderId="46" xfId="129" applyFont="1" applyBorder="1" applyAlignment="1">
      <alignment horizontal="center" vertical="center" shrinkToFit="1"/>
    </xf>
    <xf numFmtId="0" fontId="100" fillId="0" borderId="14" xfId="129" applyFont="1" applyBorder="1" applyAlignment="1">
      <alignment horizontal="center" vertical="center"/>
    </xf>
    <xf numFmtId="0" fontId="88" fillId="0" borderId="23" xfId="129" applyFont="1" applyBorder="1" applyAlignment="1">
      <alignment horizontal="left" vertical="center"/>
    </xf>
    <xf numFmtId="0" fontId="85" fillId="0" borderId="14" xfId="129" applyFont="1" applyBorder="1" applyAlignment="1">
      <alignment horizontal="center" vertical="center" shrinkToFit="1"/>
    </xf>
    <xf numFmtId="0" fontId="97" fillId="0" borderId="46" xfId="129" applyFont="1" applyBorder="1" applyAlignment="1">
      <alignment horizontal="left" vertical="center"/>
    </xf>
    <xf numFmtId="0" fontId="96" fillId="0" borderId="23" xfId="129" applyFont="1" applyBorder="1" applyAlignment="1">
      <alignment horizontal="left" vertical="center"/>
    </xf>
    <xf numFmtId="0" fontId="44" fillId="0" borderId="40" xfId="129" applyFont="1" applyBorder="1" applyAlignment="1">
      <alignment horizontal="left" vertical="center"/>
    </xf>
    <xf numFmtId="0" fontId="85" fillId="0" borderId="11" xfId="129" applyFont="1" applyBorder="1" applyAlignment="1">
      <alignment horizontal="right" vertical="center"/>
    </xf>
    <xf numFmtId="0" fontId="85" fillId="0" borderId="12" xfId="129" applyFont="1" applyBorder="1" applyAlignment="1">
      <alignment horizontal="center" vertical="center" shrinkToFit="1"/>
    </xf>
    <xf numFmtId="0" fontId="47" fillId="0" borderId="12" xfId="129" applyFont="1" applyBorder="1" applyAlignment="1">
      <alignment horizontal="left" vertical="center"/>
    </xf>
    <xf numFmtId="0" fontId="99" fillId="0" borderId="14" xfId="129" applyFont="1" applyBorder="1" applyAlignment="1">
      <alignment horizontal="left" vertical="center"/>
    </xf>
    <xf numFmtId="0" fontId="44" fillId="0" borderId="62" xfId="129" applyFont="1" applyBorder="1" applyAlignment="1">
      <alignment horizontal="left" vertical="center"/>
    </xf>
    <xf numFmtId="0" fontId="44" fillId="0" borderId="45" xfId="129" applyFont="1" applyBorder="1" applyAlignment="1">
      <alignment horizontal="center" vertical="center"/>
    </xf>
    <xf numFmtId="0" fontId="44" fillId="0" borderId="46" xfId="129" applyFont="1" applyBorder="1" applyAlignment="1">
      <alignment horizontal="left" vertical="center"/>
    </xf>
    <xf numFmtId="0" fontId="45" fillId="0" borderId="62" xfId="129" applyFont="1" applyBorder="1" applyAlignment="1">
      <alignment horizontal="center" vertical="center"/>
    </xf>
    <xf numFmtId="0" fontId="45" fillId="0" borderId="45" xfId="129" applyFont="1" applyBorder="1" applyAlignment="1">
      <alignment horizontal="center" vertical="center"/>
    </xf>
    <xf numFmtId="0" fontId="85" fillId="0" borderId="45" xfId="129" applyFont="1" applyBorder="1" applyAlignment="1">
      <alignment horizontal="center" vertical="center"/>
    </xf>
    <xf numFmtId="0" fontId="85" fillId="0" borderId="62" xfId="129" applyFont="1" applyBorder="1" applyAlignment="1">
      <alignment horizontal="center" vertical="center" shrinkToFit="1"/>
    </xf>
    <xf numFmtId="0" fontId="64" fillId="0" borderId="62" xfId="129" applyFont="1" applyBorder="1" applyAlignment="1">
      <alignment horizontal="right" vertical="center"/>
    </xf>
    <xf numFmtId="0" fontId="2" fillId="0" borderId="62" xfId="129" applyFont="1" applyBorder="1" applyAlignment="1">
      <alignment horizontal="center" vertical="center" shrinkToFit="1"/>
    </xf>
    <xf numFmtId="0" fontId="50" fillId="0" borderId="62" xfId="129" applyFont="1" applyBorder="1" applyAlignment="1">
      <alignment horizontal="center" vertical="center"/>
    </xf>
    <xf numFmtId="0" fontId="3" fillId="30" borderId="22" xfId="129" applyFont="1" applyFill="1" applyBorder="1" applyAlignment="1">
      <alignment horizontal="center" vertical="center"/>
    </xf>
    <xf numFmtId="0" fontId="88" fillId="0" borderId="11" xfId="129" applyFont="1" applyBorder="1" applyAlignment="1">
      <alignment horizontal="left" vertical="center"/>
    </xf>
    <xf numFmtId="0" fontId="85" fillId="0" borderId="23" xfId="129" applyFont="1" applyBorder="1" applyAlignment="1">
      <alignment horizontal="center" vertical="center"/>
    </xf>
    <xf numFmtId="0" fontId="101" fillId="0" borderId="0" xfId="126" applyFont="1" applyAlignment="1">
      <alignment horizontal="center"/>
    </xf>
    <xf numFmtId="0" fontId="102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35" xfId="0" applyFont="1" applyBorder="1" applyAlignment="1">
      <alignment vertical="center" wrapText="1"/>
    </xf>
    <xf numFmtId="0" fontId="44" fillId="32" borderId="35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center"/>
    </xf>
    <xf numFmtId="0" fontId="54" fillId="0" borderId="38" xfId="0" applyFont="1" applyBorder="1" applyAlignment="1">
      <alignment vertical="center" wrapText="1"/>
    </xf>
    <xf numFmtId="0" fontId="44" fillId="32" borderId="35" xfId="0" applyFont="1" applyFill="1" applyBorder="1" applyAlignment="1">
      <alignment vertical="center"/>
    </xf>
    <xf numFmtId="0" fontId="44" fillId="32" borderId="35" xfId="0" applyFont="1" applyFill="1" applyBorder="1" applyAlignment="1">
      <alignment horizontal="left" vertical="center" wrapText="1"/>
    </xf>
    <xf numFmtId="0" fontId="54" fillId="25" borderId="35" xfId="0" applyFont="1" applyFill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54" fillId="24" borderId="35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/>
    <xf numFmtId="0" fontId="74" fillId="0" borderId="0" xfId="129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101" fillId="0" borderId="0" xfId="126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4" fillId="0" borderId="38" xfId="0" applyFont="1" applyBorder="1" applyAlignment="1">
      <alignment horizontal="left" vertical="center" wrapText="1"/>
    </xf>
    <xf numFmtId="0" fontId="44" fillId="32" borderId="35" xfId="0" applyFont="1" applyFill="1" applyBorder="1" applyAlignment="1">
      <alignment horizontal="left" vertical="center"/>
    </xf>
    <xf numFmtId="0" fontId="54" fillId="0" borderId="35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87" fillId="0" borderId="23" xfId="129" applyFont="1" applyBorder="1" applyAlignment="1">
      <alignment horizontal="center" vertical="center"/>
    </xf>
    <xf numFmtId="0" fontId="54" fillId="0" borderId="20" xfId="129" applyFont="1" applyBorder="1" applyAlignment="1">
      <alignment horizontal="center" vertical="center" wrapText="1" shrinkToFit="1"/>
    </xf>
    <xf numFmtId="0" fontId="54" fillId="0" borderId="6" xfId="129" applyFont="1" applyBorder="1" applyAlignment="1">
      <alignment horizontal="center" vertical="center" wrapText="1"/>
    </xf>
    <xf numFmtId="0" fontId="88" fillId="0" borderId="11" xfId="129" applyFont="1" applyBorder="1" applyAlignment="1">
      <alignment horizontal="center" vertical="center"/>
    </xf>
    <xf numFmtId="0" fontId="96" fillId="0" borderId="23" xfId="129" applyFont="1" applyBorder="1" applyAlignment="1">
      <alignment vertical="center"/>
    </xf>
    <xf numFmtId="0" fontId="85" fillId="0" borderId="22" xfId="129" applyFont="1" applyBorder="1" applyAlignment="1">
      <alignment horizontal="left" vertical="center"/>
    </xf>
    <xf numFmtId="0" fontId="46" fillId="0" borderId="23" xfId="129" applyFont="1" applyBorder="1" applyAlignment="1">
      <alignment vertical="center"/>
    </xf>
    <xf numFmtId="0" fontId="85" fillId="0" borderId="18" xfId="129" applyFont="1" applyBorder="1" applyAlignment="1">
      <alignment vertical="center"/>
    </xf>
    <xf numFmtId="0" fontId="88" fillId="0" borderId="44" xfId="129" applyFont="1" applyBorder="1" applyAlignment="1">
      <alignment horizontal="center" vertical="center"/>
    </xf>
    <xf numFmtId="0" fontId="96" fillId="0" borderId="46" xfId="129" applyFont="1" applyBorder="1" applyAlignment="1">
      <alignment horizontal="center" vertical="center"/>
    </xf>
    <xf numFmtId="0" fontId="63" fillId="0" borderId="14" xfId="129" applyFont="1" applyBorder="1" applyAlignment="1">
      <alignment horizontal="left" vertical="center"/>
    </xf>
    <xf numFmtId="0" fontId="62" fillId="0" borderId="46" xfId="129" applyFont="1" applyBorder="1" applyAlignment="1">
      <alignment vertical="center"/>
    </xf>
    <xf numFmtId="0" fontId="62" fillId="0" borderId="23" xfId="129" applyFont="1" applyBorder="1" applyAlignment="1">
      <alignment vertical="center"/>
    </xf>
    <xf numFmtId="0" fontId="96" fillId="0" borderId="14" xfId="129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85" fillId="30" borderId="15" xfId="129" applyFont="1" applyFill="1" applyBorder="1" applyAlignment="1">
      <alignment horizontal="left" vertical="center"/>
    </xf>
    <xf numFmtId="0" fontId="85" fillId="30" borderId="12" xfId="129" applyFont="1" applyFill="1" applyBorder="1" applyAlignment="1">
      <alignment horizontal="center" vertical="center"/>
    </xf>
    <xf numFmtId="0" fontId="85" fillId="30" borderId="23" xfId="129" applyFont="1" applyFill="1" applyBorder="1" applyAlignment="1">
      <alignment horizontal="left" vertical="center"/>
    </xf>
    <xf numFmtId="0" fontId="2" fillId="30" borderId="15" xfId="129" applyFont="1" applyFill="1" applyBorder="1" applyAlignment="1">
      <alignment horizontal="center" vertical="center"/>
    </xf>
    <xf numFmtId="0" fontId="2" fillId="30" borderId="12" xfId="129" applyFont="1" applyFill="1" applyBorder="1" applyAlignment="1">
      <alignment horizontal="center" vertical="center"/>
    </xf>
    <xf numFmtId="0" fontId="2" fillId="30" borderId="14" xfId="129" applyFont="1" applyFill="1" applyBorder="1" applyAlignment="1">
      <alignment horizontal="center" vertical="center"/>
    </xf>
    <xf numFmtId="0" fontId="91" fillId="0" borderId="23" xfId="129" applyFont="1" applyBorder="1" applyAlignment="1">
      <alignment vertical="center"/>
    </xf>
    <xf numFmtId="0" fontId="54" fillId="0" borderId="38" xfId="0" applyFont="1" applyBorder="1" applyAlignment="1">
      <alignment horizontal="center" vertical="center" wrapText="1"/>
    </xf>
    <xf numFmtId="0" fontId="104" fillId="0" borderId="4" xfId="129" applyFont="1" applyBorder="1" applyAlignment="1">
      <alignment horizontal="center" vertical="center" wrapText="1" shrinkToFit="1"/>
    </xf>
    <xf numFmtId="0" fontId="63" fillId="0" borderId="40" xfId="129" applyFont="1" applyBorder="1" applyAlignment="1">
      <alignment horizontal="left" vertical="center"/>
    </xf>
    <xf numFmtId="0" fontId="85" fillId="0" borderId="10" xfId="129" applyFont="1" applyBorder="1" applyAlignment="1">
      <alignment horizontal="left" vertical="center"/>
    </xf>
    <xf numFmtId="0" fontId="54" fillId="0" borderId="35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 wrapText="1"/>
    </xf>
    <xf numFmtId="0" fontId="44" fillId="0" borderId="35" xfId="0" applyFont="1" applyBorder="1" applyAlignment="1">
      <alignment vertical="center"/>
    </xf>
    <xf numFmtId="0" fontId="44" fillId="0" borderId="35" xfId="0" applyFont="1" applyBorder="1" applyAlignment="1">
      <alignment vertical="center" wrapText="1"/>
    </xf>
    <xf numFmtId="0" fontId="59" fillId="0" borderId="0" xfId="0" applyFont="1"/>
    <xf numFmtId="0" fontId="59" fillId="0" borderId="0" xfId="0" applyFont="1" applyAlignment="1">
      <alignment wrapText="1"/>
    </xf>
    <xf numFmtId="14" fontId="59" fillId="0" borderId="0" xfId="117" applyNumberFormat="1" applyFont="1"/>
    <xf numFmtId="0" fontId="105" fillId="0" borderId="0" xfId="126" applyFont="1" applyAlignment="1"/>
    <xf numFmtId="14" fontId="59" fillId="0" borderId="0" xfId="117" applyNumberFormat="1" applyFont="1" applyAlignment="1">
      <alignment vertical="center"/>
    </xf>
    <xf numFmtId="0" fontId="105" fillId="0" borderId="0" xfId="126" applyFont="1" applyAlignment="1">
      <alignment horizontal="center"/>
    </xf>
    <xf numFmtId="14" fontId="4" fillId="0" borderId="0" xfId="117" applyNumberFormat="1" applyFont="1"/>
    <xf numFmtId="0" fontId="106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110" fillId="0" borderId="0" xfId="129" applyFont="1" applyAlignment="1">
      <alignment horizontal="center" vertical="center" shrinkToFit="1"/>
    </xf>
    <xf numFmtId="16" fontId="45" fillId="0" borderId="14" xfId="129" quotePrefix="1" applyNumberFormat="1" applyFont="1" applyBorder="1" applyAlignment="1">
      <alignment horizontal="center" vertical="center"/>
    </xf>
    <xf numFmtId="16" fontId="85" fillId="0" borderId="14" xfId="129" quotePrefix="1" applyNumberFormat="1" applyFont="1" applyBorder="1" applyAlignment="1">
      <alignment horizontal="center" vertical="center"/>
    </xf>
    <xf numFmtId="0" fontId="86" fillId="0" borderId="46" xfId="129" applyFont="1" applyBorder="1" applyAlignment="1">
      <alignment horizontal="center" vertical="center"/>
    </xf>
    <xf numFmtId="0" fontId="85" fillId="32" borderId="35" xfId="0" applyFont="1" applyFill="1" applyBorder="1" applyAlignment="1">
      <alignment vertical="center" wrapText="1"/>
    </xf>
    <xf numFmtId="0" fontId="103" fillId="0" borderId="35" xfId="0" applyFont="1" applyBorder="1" applyAlignment="1">
      <alignment vertical="center" wrapText="1"/>
    </xf>
    <xf numFmtId="0" fontId="70" fillId="0" borderId="14" xfId="129" applyFont="1" applyBorder="1" applyAlignment="1">
      <alignment horizontal="center" vertical="center" shrinkToFit="1"/>
    </xf>
    <xf numFmtId="0" fontId="45" fillId="30" borderId="15" xfId="129" applyFont="1" applyFill="1" applyBorder="1" applyAlignment="1">
      <alignment horizontal="left" vertical="center"/>
    </xf>
    <xf numFmtId="0" fontId="45" fillId="30" borderId="14" xfId="129" applyFont="1" applyFill="1" applyBorder="1" applyAlignment="1">
      <alignment horizontal="left" vertical="center"/>
    </xf>
    <xf numFmtId="0" fontId="89" fillId="0" borderId="45" xfId="129" applyFont="1" applyBorder="1" applyAlignment="1">
      <alignment horizontal="right" vertical="center"/>
    </xf>
    <xf numFmtId="0" fontId="89" fillId="0" borderId="46" xfId="129" applyFont="1" applyBorder="1" applyAlignment="1">
      <alignment horizontal="center" vertical="center" shrinkToFit="1"/>
    </xf>
    <xf numFmtId="0" fontId="111" fillId="0" borderId="44" xfId="129" applyFont="1" applyBorder="1" applyAlignment="1">
      <alignment horizontal="right" vertical="center"/>
    </xf>
    <xf numFmtId="0" fontId="112" fillId="0" borderId="23" xfId="129" applyFont="1" applyBorder="1" applyAlignment="1">
      <alignment horizontal="left" vertical="center"/>
    </xf>
    <xf numFmtId="0" fontId="113" fillId="0" borderId="14" xfId="129" applyFont="1" applyBorder="1" applyAlignment="1">
      <alignment horizontal="left" vertical="center"/>
    </xf>
    <xf numFmtId="0" fontId="114" fillId="0" borderId="8" xfId="0" applyFont="1" applyBorder="1" applyAlignment="1">
      <alignment horizontal="center" vertical="center" wrapText="1"/>
    </xf>
    <xf numFmtId="14" fontId="59" fillId="0" borderId="0" xfId="117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59" fillId="0" borderId="0" xfId="117" applyNumberFormat="1" applyFont="1" applyAlignment="1">
      <alignment horizontal="center" vertical="center"/>
    </xf>
    <xf numFmtId="0" fontId="74" fillId="0" borderId="0" xfId="128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4" fillId="33" borderId="35" xfId="0" applyFont="1" applyFill="1" applyBorder="1" applyAlignment="1">
      <alignment horizontal="center" vertical="center" wrapText="1"/>
    </xf>
    <xf numFmtId="0" fontId="54" fillId="34" borderId="35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6" fillId="0" borderId="8" xfId="129" applyFont="1" applyBorder="1" applyAlignment="1">
      <alignment vertical="center" wrapText="1"/>
    </xf>
    <xf numFmtId="0" fontId="44" fillId="0" borderId="13" xfId="129" applyFont="1" applyBorder="1" applyAlignment="1">
      <alignment horizontal="center" vertical="center" wrapText="1"/>
    </xf>
    <xf numFmtId="0" fontId="54" fillId="0" borderId="38" xfId="129" applyFont="1" applyBorder="1" applyAlignment="1">
      <alignment horizontal="center" vertical="center" wrapText="1"/>
    </xf>
    <xf numFmtId="0" fontId="48" fillId="0" borderId="46" xfId="129" applyFont="1" applyBorder="1" applyAlignment="1">
      <alignment horizontal="center" vertical="center"/>
    </xf>
    <xf numFmtId="0" fontId="115" fillId="0" borderId="23" xfId="129" applyFont="1" applyBorder="1" applyAlignment="1">
      <alignment vertical="center"/>
    </xf>
    <xf numFmtId="0" fontId="115" fillId="0" borderId="35" xfId="0" applyFont="1" applyBorder="1" applyAlignment="1">
      <alignment horizontal="left" vertical="center" wrapText="1"/>
    </xf>
    <xf numFmtId="0" fontId="112" fillId="0" borderId="15" xfId="129" applyFont="1" applyBorder="1" applyAlignment="1">
      <alignment horizontal="center" vertical="center"/>
    </xf>
    <xf numFmtId="0" fontId="92" fillId="27" borderId="39" xfId="0" applyFont="1" applyFill="1" applyBorder="1" applyAlignment="1">
      <alignment horizontal="center" vertical="center"/>
    </xf>
    <xf numFmtId="0" fontId="59" fillId="0" borderId="0" xfId="129" applyFont="1" applyAlignment="1">
      <alignment horizontal="center" vertical="center" shrinkToFit="1"/>
    </xf>
    <xf numFmtId="0" fontId="4" fillId="0" borderId="0" xfId="129" applyFont="1" applyAlignment="1">
      <alignment horizontal="center" vertical="center" textRotation="90" shrinkToFit="1"/>
    </xf>
    <xf numFmtId="0" fontId="116" fillId="0" borderId="0" xfId="129" applyFont="1" applyAlignment="1">
      <alignment horizontal="center" vertical="center" shrinkToFit="1"/>
    </xf>
    <xf numFmtId="0" fontId="58" fillId="0" borderId="11" xfId="129" applyFont="1" applyBorder="1" applyAlignment="1">
      <alignment horizontal="left" vertical="center"/>
    </xf>
    <xf numFmtId="0" fontId="45" fillId="0" borderId="51" xfId="129" applyFont="1" applyBorder="1" applyAlignment="1">
      <alignment vertical="center"/>
    </xf>
    <xf numFmtId="0" fontId="45" fillId="0" borderId="52" xfId="129" applyFont="1" applyBorder="1" applyAlignment="1">
      <alignment vertical="center"/>
    </xf>
    <xf numFmtId="0" fontId="93" fillId="0" borderId="11" xfId="129" applyFont="1" applyBorder="1" applyAlignment="1">
      <alignment horizontal="left" vertical="center"/>
    </xf>
    <xf numFmtId="0" fontId="44" fillId="0" borderId="50" xfId="129" applyFont="1" applyBorder="1" applyAlignment="1">
      <alignment vertical="center"/>
    </xf>
    <xf numFmtId="0" fontId="4" fillId="0" borderId="0" xfId="129" applyFont="1" applyAlignment="1">
      <alignment vertical="center"/>
    </xf>
    <xf numFmtId="0" fontId="116" fillId="0" borderId="0" xfId="129" applyFont="1" applyAlignment="1">
      <alignment vertical="center"/>
    </xf>
    <xf numFmtId="0" fontId="3" fillId="0" borderId="20" xfId="129" applyFont="1" applyBorder="1" applyAlignment="1">
      <alignment vertical="center"/>
    </xf>
    <xf numFmtId="0" fontId="3" fillId="0" borderId="22" xfId="129" applyFont="1" applyBorder="1" applyAlignment="1">
      <alignment vertical="center"/>
    </xf>
    <xf numFmtId="0" fontId="3" fillId="0" borderId="23" xfId="129" applyFont="1" applyBorder="1" applyAlignment="1">
      <alignment vertical="center"/>
    </xf>
    <xf numFmtId="0" fontId="47" fillId="0" borderId="46" xfId="129" applyFont="1" applyBorder="1" applyAlignment="1">
      <alignment vertical="center"/>
    </xf>
    <xf numFmtId="0" fontId="72" fillId="0" borderId="46" xfId="129" applyFont="1" applyBorder="1" applyAlignment="1">
      <alignment vertical="center"/>
    </xf>
    <xf numFmtId="0" fontId="84" fillId="0" borderId="46" xfId="129" applyFont="1" applyBorder="1" applyAlignment="1">
      <alignment vertical="center"/>
    </xf>
    <xf numFmtId="0" fontId="84" fillId="0" borderId="23" xfId="129" applyFont="1" applyBorder="1" applyAlignment="1">
      <alignment vertical="center"/>
    </xf>
    <xf numFmtId="0" fontId="85" fillId="0" borderId="46" xfId="129" applyFont="1" applyBorder="1" applyAlignment="1">
      <alignment vertical="center"/>
    </xf>
    <xf numFmtId="0" fontId="50" fillId="32" borderId="15" xfId="129" applyFont="1" applyFill="1" applyBorder="1" applyAlignment="1">
      <alignment horizontal="center" vertical="center"/>
    </xf>
    <xf numFmtId="0" fontId="85" fillId="32" borderId="15" xfId="129" applyFont="1" applyFill="1" applyBorder="1" applyAlignment="1">
      <alignment horizontal="left" vertical="center"/>
    </xf>
    <xf numFmtId="0" fontId="2" fillId="32" borderId="15" xfId="129" applyFont="1" applyFill="1" applyBorder="1" applyAlignment="1">
      <alignment horizontal="center" vertical="center"/>
    </xf>
    <xf numFmtId="0" fontId="50" fillId="32" borderId="12" xfId="129" applyFont="1" applyFill="1" applyBorder="1" applyAlignment="1">
      <alignment horizontal="center" vertical="center"/>
    </xf>
    <xf numFmtId="0" fontId="85" fillId="32" borderId="12" xfId="129" applyFont="1" applyFill="1" applyBorder="1" applyAlignment="1">
      <alignment horizontal="center" vertical="center"/>
    </xf>
    <xf numFmtId="0" fontId="2" fillId="32" borderId="12" xfId="129" applyFont="1" applyFill="1" applyBorder="1" applyAlignment="1">
      <alignment horizontal="center" vertical="center"/>
    </xf>
    <xf numFmtId="0" fontId="50" fillId="32" borderId="14" xfId="129" applyFont="1" applyFill="1" applyBorder="1" applyAlignment="1">
      <alignment horizontal="center" vertical="center"/>
    </xf>
    <xf numFmtId="0" fontId="86" fillId="32" borderId="46" xfId="129" applyFont="1" applyFill="1" applyBorder="1" applyAlignment="1">
      <alignment vertical="center"/>
    </xf>
    <xf numFmtId="0" fontId="2" fillId="32" borderId="14" xfId="129" applyFont="1" applyFill="1" applyBorder="1" applyAlignment="1">
      <alignment horizontal="center" vertical="center"/>
    </xf>
    <xf numFmtId="0" fontId="85" fillId="32" borderId="35" xfId="0" applyFont="1" applyFill="1" applyBorder="1" applyAlignment="1">
      <alignment horizontal="left" vertical="center" wrapText="1"/>
    </xf>
    <xf numFmtId="0" fontId="85" fillId="0" borderId="35" xfId="0" applyFont="1" applyBorder="1" applyAlignment="1">
      <alignment vertical="center" wrapText="1"/>
    </xf>
    <xf numFmtId="0" fontId="118" fillId="36" borderId="64" xfId="0" applyFont="1" applyFill="1" applyBorder="1" applyAlignment="1">
      <alignment horizontal="left" vertical="center" wrapText="1"/>
    </xf>
    <xf numFmtId="0" fontId="44" fillId="30" borderId="11" xfId="129" applyFont="1" applyFill="1" applyBorder="1" applyAlignment="1">
      <alignment horizontal="left" vertical="center"/>
    </xf>
    <xf numFmtId="0" fontId="58" fillId="0" borderId="38" xfId="0" applyFont="1" applyBorder="1" applyAlignment="1">
      <alignment horizontal="center" vertical="center" wrapText="1"/>
    </xf>
    <xf numFmtId="0" fontId="58" fillId="0" borderId="35" xfId="0" applyFont="1" applyBorder="1" applyAlignment="1">
      <alignment vertical="center" wrapText="1"/>
    </xf>
    <xf numFmtId="0" fontId="45" fillId="32" borderId="35" xfId="0" applyFont="1" applyFill="1" applyBorder="1" applyAlignment="1">
      <alignment horizontal="left" vertical="center" wrapText="1"/>
    </xf>
    <xf numFmtId="0" fontId="45" fillId="0" borderId="35" xfId="0" applyFont="1" applyBorder="1" applyAlignment="1">
      <alignment vertical="center" wrapText="1"/>
    </xf>
    <xf numFmtId="0" fontId="45" fillId="32" borderId="35" xfId="0" applyFont="1" applyFill="1" applyBorder="1" applyAlignment="1">
      <alignment vertical="center" wrapText="1"/>
    </xf>
    <xf numFmtId="0" fontId="45" fillId="0" borderId="35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 wrapText="1"/>
    </xf>
    <xf numFmtId="0" fontId="2" fillId="0" borderId="0" xfId="129" applyFont="1" applyAlignment="1">
      <alignment horizontal="center" vertical="center"/>
    </xf>
    <xf numFmtId="0" fontId="3" fillId="0" borderId="0" xfId="129" applyFont="1" applyAlignment="1">
      <alignment horizontal="center" vertical="center"/>
    </xf>
    <xf numFmtId="0" fontId="61" fillId="26" borderId="35" xfId="0" applyFont="1" applyFill="1" applyBorder="1" applyAlignment="1">
      <alignment horizontal="center" vertical="center"/>
    </xf>
    <xf numFmtId="0" fontId="4" fillId="0" borderId="0" xfId="128" applyFont="1" applyAlignment="1">
      <alignment horizontal="center" vertical="top" wrapText="1"/>
    </xf>
    <xf numFmtId="0" fontId="44" fillId="0" borderId="11" xfId="129" applyFont="1" applyBorder="1" applyAlignment="1">
      <alignment horizontal="left" vertical="center"/>
    </xf>
    <xf numFmtId="0" fontId="47" fillId="0" borderId="11" xfId="129" applyFont="1" applyBorder="1" applyAlignment="1">
      <alignment horizontal="left" vertical="center"/>
    </xf>
    <xf numFmtId="0" fontId="85" fillId="0" borderId="11" xfId="129" applyFont="1" applyBorder="1" applyAlignment="1">
      <alignment horizontal="left" vertical="center"/>
    </xf>
    <xf numFmtId="0" fontId="4" fillId="0" borderId="0" xfId="128" applyFont="1" applyAlignment="1">
      <alignment horizontal="center" vertical="top" wrapText="1"/>
    </xf>
    <xf numFmtId="0" fontId="74" fillId="0" borderId="0" xfId="126" applyFont="1" applyAlignment="1">
      <alignment horizontal="center"/>
    </xf>
    <xf numFmtId="14" fontId="59" fillId="0" borderId="0" xfId="117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59" fillId="0" borderId="0" xfId="117" applyNumberFormat="1" applyFont="1" applyAlignment="1">
      <alignment horizontal="center" vertical="center"/>
    </xf>
    <xf numFmtId="14" fontId="4" fillId="0" borderId="0" xfId="117" applyNumberFormat="1" applyFont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0" xfId="129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4" fillId="0" borderId="0" xfId="128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60" xfId="0" applyFont="1" applyFill="1" applyBorder="1" applyAlignment="1">
      <alignment horizontal="center" vertical="center" wrapText="1"/>
    </xf>
    <xf numFmtId="0" fontId="54" fillId="33" borderId="6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4" fillId="34" borderId="35" xfId="0" applyFont="1" applyFill="1" applyBorder="1" applyAlignment="1">
      <alignment horizontal="center" vertical="center" wrapText="1"/>
    </xf>
    <xf numFmtId="0" fontId="54" fillId="34" borderId="60" xfId="0" applyFont="1" applyFill="1" applyBorder="1" applyAlignment="1">
      <alignment horizontal="center" vertical="center" wrapText="1"/>
    </xf>
    <xf numFmtId="0" fontId="54" fillId="34" borderId="63" xfId="0" applyFont="1" applyFill="1" applyBorder="1" applyAlignment="1">
      <alignment horizontal="center" vertical="center" wrapText="1"/>
    </xf>
    <xf numFmtId="0" fontId="116" fillId="0" borderId="0" xfId="129" applyFont="1" applyAlignment="1">
      <alignment horizontal="center" vertical="center"/>
    </xf>
    <xf numFmtId="0" fontId="2" fillId="0" borderId="0" xfId="129" applyFont="1" applyAlignment="1">
      <alignment horizontal="center" vertical="center"/>
    </xf>
    <xf numFmtId="0" fontId="67" fillId="0" borderId="0" xfId="129" applyFont="1" applyAlignment="1">
      <alignment horizontal="center" vertical="center"/>
    </xf>
    <xf numFmtId="0" fontId="2" fillId="0" borderId="0" xfId="129" applyFont="1" applyAlignment="1">
      <alignment horizontal="left" vertical="center"/>
    </xf>
    <xf numFmtId="0" fontId="3" fillId="0" borderId="0" xfId="129" applyFont="1" applyAlignment="1">
      <alignment horizontal="center" vertical="center"/>
    </xf>
    <xf numFmtId="0" fontId="61" fillId="26" borderId="35" xfId="0" applyFont="1" applyFill="1" applyBorder="1" applyAlignment="1">
      <alignment horizontal="center" vertical="center"/>
    </xf>
    <xf numFmtId="0" fontId="54" fillId="35" borderId="6" xfId="129" applyFont="1" applyFill="1" applyBorder="1" applyAlignment="1">
      <alignment horizontal="left" vertical="center" wrapText="1" shrinkToFit="1"/>
    </xf>
    <xf numFmtId="0" fontId="54" fillId="35" borderId="10" xfId="129" applyFont="1" applyFill="1" applyBorder="1" applyAlignment="1">
      <alignment horizontal="left" vertical="center" wrapText="1" shrinkToFit="1"/>
    </xf>
    <xf numFmtId="0" fontId="54" fillId="35" borderId="7" xfId="129" applyFont="1" applyFill="1" applyBorder="1" applyAlignment="1">
      <alignment horizontal="left" vertical="center" wrapText="1" shrinkToFit="1"/>
    </xf>
    <xf numFmtId="0" fontId="54" fillId="35" borderId="20" xfId="129" applyFont="1" applyFill="1" applyBorder="1" applyAlignment="1">
      <alignment horizontal="left" vertical="center" wrapText="1" shrinkToFit="1"/>
    </xf>
    <xf numFmtId="0" fontId="54" fillId="35" borderId="0" xfId="129" applyFont="1" applyFill="1" applyAlignment="1">
      <alignment horizontal="left" vertical="center" wrapText="1" shrinkToFit="1"/>
    </xf>
    <xf numFmtId="0" fontId="54" fillId="35" borderId="19" xfId="129" applyFont="1" applyFill="1" applyBorder="1" applyAlignment="1">
      <alignment horizontal="left" vertical="center" wrapText="1" shrinkToFit="1"/>
    </xf>
    <xf numFmtId="0" fontId="54" fillId="35" borderId="4" xfId="129" applyFont="1" applyFill="1" applyBorder="1" applyAlignment="1">
      <alignment horizontal="left" vertical="center" wrapText="1" shrinkToFit="1"/>
    </xf>
    <xf numFmtId="0" fontId="54" fillId="35" borderId="18" xfId="129" applyFont="1" applyFill="1" applyBorder="1" applyAlignment="1">
      <alignment horizontal="left" vertical="center" wrapText="1" shrinkToFit="1"/>
    </xf>
    <xf numFmtId="0" fontId="54" fillId="35" borderId="5" xfId="129" applyFont="1" applyFill="1" applyBorder="1" applyAlignment="1">
      <alignment horizontal="left" vertical="center" wrapText="1" shrinkToFit="1"/>
    </xf>
    <xf numFmtId="0" fontId="58" fillId="0" borderId="0" xfId="0" applyFont="1" applyAlignment="1">
      <alignment horizontal="left"/>
    </xf>
    <xf numFmtId="0" fontId="3" fillId="0" borderId="7" xfId="129" applyFont="1" applyBorder="1" applyAlignment="1">
      <alignment horizontal="center" vertical="center" wrapText="1"/>
    </xf>
    <xf numFmtId="0" fontId="3" fillId="0" borderId="19" xfId="129" applyFont="1" applyBorder="1" applyAlignment="1">
      <alignment horizontal="center" vertical="center" wrapText="1"/>
    </xf>
    <xf numFmtId="0" fontId="3" fillId="0" borderId="5" xfId="129" applyFont="1" applyBorder="1" applyAlignment="1">
      <alignment horizontal="center" vertical="center" wrapText="1"/>
    </xf>
    <xf numFmtId="0" fontId="3" fillId="0" borderId="9" xfId="129" applyFont="1" applyBorder="1" applyAlignment="1">
      <alignment horizontal="center" vertical="center"/>
    </xf>
    <xf numFmtId="0" fontId="3" fillId="0" borderId="8" xfId="129" applyFont="1" applyBorder="1" applyAlignment="1">
      <alignment horizontal="center" vertical="center"/>
    </xf>
    <xf numFmtId="0" fontId="3" fillId="0" borderId="13" xfId="129" applyFont="1" applyBorder="1" applyAlignment="1">
      <alignment horizontal="center" vertical="center"/>
    </xf>
    <xf numFmtId="0" fontId="3" fillId="0" borderId="6" xfId="129" applyFont="1" applyBorder="1" applyAlignment="1">
      <alignment horizontal="center" vertical="center" wrapText="1"/>
    </xf>
    <xf numFmtId="0" fontId="3" fillId="0" borderId="10" xfId="129" applyFont="1" applyBorder="1" applyAlignment="1">
      <alignment horizontal="center" vertical="center" wrapText="1"/>
    </xf>
    <xf numFmtId="0" fontId="3" fillId="0" borderId="4" xfId="129" applyFont="1" applyBorder="1" applyAlignment="1">
      <alignment horizontal="center" vertical="center" wrapText="1"/>
    </xf>
    <xf numFmtId="0" fontId="3" fillId="0" borderId="18" xfId="129" applyFont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/>
    </xf>
    <xf numFmtId="0" fontId="3" fillId="0" borderId="9" xfId="129" applyFont="1" applyBorder="1" applyAlignment="1">
      <alignment horizontal="center" vertical="center" wrapText="1"/>
    </xf>
    <xf numFmtId="0" fontId="3" fillId="0" borderId="13" xfId="129" applyFont="1" applyBorder="1" applyAlignment="1">
      <alignment horizontal="center" vertical="center" wrapText="1"/>
    </xf>
    <xf numFmtId="0" fontId="3" fillId="0" borderId="38" xfId="129" applyFont="1" applyBorder="1" applyAlignment="1">
      <alignment horizontal="center" vertical="center" textRotation="90" shrinkToFit="1"/>
    </xf>
    <xf numFmtId="0" fontId="3" fillId="0" borderId="8" xfId="129" applyFont="1" applyBorder="1" applyAlignment="1">
      <alignment horizontal="center" vertical="center" textRotation="90" shrinkToFit="1"/>
    </xf>
    <xf numFmtId="0" fontId="3" fillId="0" borderId="13" xfId="129" applyFont="1" applyBorder="1" applyAlignment="1">
      <alignment horizontal="center" vertical="center" textRotation="90" shrinkToFit="1"/>
    </xf>
    <xf numFmtId="0" fontId="3" fillId="25" borderId="15" xfId="129" applyFont="1" applyFill="1" applyBorder="1" applyAlignment="1">
      <alignment horizontal="center" vertical="center" textRotation="90" shrinkToFit="1"/>
    </xf>
    <xf numFmtId="0" fontId="3" fillId="25" borderId="12" xfId="129" applyFont="1" applyFill="1" applyBorder="1" applyAlignment="1">
      <alignment horizontal="center" vertical="center" textRotation="90" shrinkToFit="1"/>
    </xf>
    <xf numFmtId="0" fontId="3" fillId="25" borderId="14" xfId="129" applyFont="1" applyFill="1" applyBorder="1" applyAlignment="1">
      <alignment horizontal="center" vertical="center" textRotation="90" shrinkToFit="1"/>
    </xf>
    <xf numFmtId="0" fontId="2" fillId="0" borderId="9" xfId="129" applyFont="1" applyBorder="1" applyAlignment="1">
      <alignment horizontal="center" vertical="center"/>
    </xf>
    <xf numFmtId="0" fontId="2" fillId="0" borderId="8" xfId="129" applyFont="1" applyBorder="1" applyAlignment="1">
      <alignment horizontal="center" vertical="center"/>
    </xf>
    <xf numFmtId="0" fontId="2" fillId="0" borderId="13" xfId="129" applyFont="1" applyBorder="1" applyAlignment="1">
      <alignment horizontal="center" vertical="center"/>
    </xf>
    <xf numFmtId="0" fontId="58" fillId="25" borderId="15" xfId="129" applyFont="1" applyFill="1" applyBorder="1" applyAlignment="1">
      <alignment horizontal="center" vertical="center" textRotation="90" shrinkToFit="1"/>
    </xf>
    <xf numFmtId="0" fontId="58" fillId="25" borderId="12" xfId="129" applyFont="1" applyFill="1" applyBorder="1" applyAlignment="1">
      <alignment horizontal="center" vertical="center" textRotation="90" shrinkToFit="1"/>
    </xf>
    <xf numFmtId="0" fontId="58" fillId="25" borderId="14" xfId="129" applyFont="1" applyFill="1" applyBorder="1" applyAlignment="1">
      <alignment horizontal="center" vertical="center" textRotation="90" shrinkToFit="1"/>
    </xf>
    <xf numFmtId="0" fontId="61" fillId="26" borderId="42" xfId="0" applyFont="1" applyFill="1" applyBorder="1" applyAlignment="1">
      <alignment horizontal="center" vertical="center"/>
    </xf>
    <xf numFmtId="0" fontId="61" fillId="26" borderId="43" xfId="0" applyFont="1" applyFill="1" applyBorder="1" applyAlignment="1">
      <alignment horizontal="center" vertical="center"/>
    </xf>
    <xf numFmtId="0" fontId="61" fillId="26" borderId="41" xfId="0" applyFont="1" applyFill="1" applyBorder="1" applyAlignment="1">
      <alignment horizontal="center" vertical="center"/>
    </xf>
    <xf numFmtId="0" fontId="3" fillId="0" borderId="4" xfId="129" applyFont="1" applyBorder="1" applyAlignment="1">
      <alignment horizontal="center" vertical="center"/>
    </xf>
    <xf numFmtId="0" fontId="3" fillId="0" borderId="5" xfId="129" applyFont="1" applyBorder="1" applyAlignment="1">
      <alignment horizontal="center" vertical="center"/>
    </xf>
    <xf numFmtId="0" fontId="3" fillId="0" borderId="7" xfId="129" applyFont="1" applyBorder="1" applyAlignment="1">
      <alignment horizontal="center" vertical="center"/>
    </xf>
    <xf numFmtId="0" fontId="3" fillId="0" borderId="16" xfId="129" applyFont="1" applyBorder="1" applyAlignment="1">
      <alignment horizontal="center" vertical="center"/>
    </xf>
    <xf numFmtId="0" fontId="4" fillId="0" borderId="0" xfId="128" applyFont="1" applyAlignment="1">
      <alignment horizontal="center" vertical="top" wrapText="1"/>
    </xf>
    <xf numFmtId="0" fontId="3" fillId="0" borderId="1" xfId="129" applyFont="1" applyBorder="1" applyAlignment="1">
      <alignment horizontal="center" vertical="center"/>
    </xf>
    <xf numFmtId="0" fontId="3" fillId="0" borderId="2" xfId="129" applyFont="1" applyBorder="1" applyAlignment="1">
      <alignment horizontal="center" vertical="center"/>
    </xf>
    <xf numFmtId="0" fontId="3" fillId="25" borderId="40" xfId="129" applyFont="1" applyFill="1" applyBorder="1" applyAlignment="1">
      <alignment horizontal="center" vertical="center" textRotation="90" shrinkToFit="1"/>
    </xf>
    <xf numFmtId="0" fontId="3" fillId="0" borderId="10" xfId="129" applyFont="1" applyBorder="1" applyAlignment="1">
      <alignment horizontal="left" vertical="center" wrapText="1"/>
    </xf>
    <xf numFmtId="0" fontId="3" fillId="0" borderId="0" xfId="129" applyFont="1" applyAlignment="1">
      <alignment horizontal="left" vertical="center" wrapText="1"/>
    </xf>
    <xf numFmtId="0" fontId="3" fillId="0" borderId="8" xfId="129" applyFont="1" applyBorder="1" applyAlignment="1">
      <alignment horizontal="center" vertical="center" wrapText="1"/>
    </xf>
    <xf numFmtId="0" fontId="108" fillId="0" borderId="10" xfId="129" applyFont="1" applyBorder="1" applyAlignment="1">
      <alignment horizontal="left" vertical="center" wrapText="1"/>
    </xf>
    <xf numFmtId="0" fontId="108" fillId="0" borderId="0" xfId="129" applyFont="1" applyAlignment="1">
      <alignment horizontal="left" vertical="center" wrapText="1"/>
    </xf>
    <xf numFmtId="0" fontId="54" fillId="30" borderId="6" xfId="129" applyFont="1" applyFill="1" applyBorder="1" applyAlignment="1">
      <alignment horizontal="center" vertical="center"/>
    </xf>
    <xf numFmtId="0" fontId="54" fillId="30" borderId="11" xfId="129" applyFont="1" applyFill="1" applyBorder="1" applyAlignment="1">
      <alignment horizontal="center" vertical="center"/>
    </xf>
    <xf numFmtId="0" fontId="54" fillId="30" borderId="20" xfId="129" applyFont="1" applyFill="1" applyBorder="1" applyAlignment="1">
      <alignment horizontal="center" vertical="center"/>
    </xf>
    <xf numFmtId="0" fontId="54" fillId="30" borderId="22" xfId="129" applyFont="1" applyFill="1" applyBorder="1" applyAlignment="1">
      <alignment horizontal="center" vertical="center"/>
    </xf>
    <xf numFmtId="0" fontId="54" fillId="30" borderId="4" xfId="129" applyFont="1" applyFill="1" applyBorder="1" applyAlignment="1">
      <alignment horizontal="center" vertical="center"/>
    </xf>
    <xf numFmtId="0" fontId="54" fillId="30" borderId="23" xfId="129" applyFont="1" applyFill="1" applyBorder="1" applyAlignment="1">
      <alignment horizontal="center" vertical="center"/>
    </xf>
    <xf numFmtId="0" fontId="54" fillId="30" borderId="53" xfId="129" applyFont="1" applyFill="1" applyBorder="1" applyAlignment="1">
      <alignment horizontal="center" vertical="center"/>
    </xf>
    <xf numFmtId="0" fontId="85" fillId="0" borderId="6" xfId="129" applyFont="1" applyBorder="1" applyAlignment="1">
      <alignment horizontal="center" vertical="center" shrinkToFit="1"/>
    </xf>
    <xf numFmtId="0" fontId="85" fillId="0" borderId="11" xfId="129" applyFont="1" applyBorder="1" applyAlignment="1">
      <alignment horizontal="center" vertical="center" shrinkToFit="1"/>
    </xf>
    <xf numFmtId="0" fontId="54" fillId="30" borderId="52" xfId="129" applyFont="1" applyFill="1" applyBorder="1" applyAlignment="1">
      <alignment horizontal="center" vertical="center"/>
    </xf>
    <xf numFmtId="0" fontId="61" fillId="30" borderId="48" xfId="129" applyFont="1" applyFill="1" applyBorder="1" applyAlignment="1">
      <alignment horizontal="center" vertical="center"/>
    </xf>
    <xf numFmtId="0" fontId="61" fillId="30" borderId="49" xfId="129" applyFont="1" applyFill="1" applyBorder="1" applyAlignment="1">
      <alignment horizontal="center" vertical="center"/>
    </xf>
    <xf numFmtId="0" fontId="61" fillId="30" borderId="37" xfId="129" applyFont="1" applyFill="1" applyBorder="1" applyAlignment="1">
      <alignment horizontal="center" vertical="center"/>
    </xf>
    <xf numFmtId="0" fontId="90" fillId="0" borderId="50" xfId="129" applyFont="1" applyBorder="1" applyAlignment="1">
      <alignment horizontal="right" vertical="center" shrinkToFit="1"/>
    </xf>
    <xf numFmtId="0" fontId="90" fillId="0" borderId="51" xfId="129" applyFont="1" applyBorder="1" applyAlignment="1">
      <alignment horizontal="right" vertical="center" shrinkToFit="1"/>
    </xf>
    <xf numFmtId="0" fontId="90" fillId="0" borderId="52" xfId="129" applyFont="1" applyBorder="1" applyAlignment="1">
      <alignment horizontal="right" vertical="center" shrinkToFit="1"/>
    </xf>
    <xf numFmtId="0" fontId="3" fillId="30" borderId="54" xfId="129" applyFont="1" applyFill="1" applyBorder="1" applyAlignment="1">
      <alignment horizontal="center" vertical="center"/>
    </xf>
    <xf numFmtId="0" fontId="3" fillId="30" borderId="49" xfId="129" applyFont="1" applyFill="1" applyBorder="1" applyAlignment="1">
      <alignment horizontal="center" vertical="center"/>
    </xf>
    <xf numFmtId="0" fontId="3" fillId="30" borderId="37" xfId="129" applyFont="1" applyFill="1" applyBorder="1" applyAlignment="1">
      <alignment horizontal="center" vertical="center"/>
    </xf>
    <xf numFmtId="0" fontId="44" fillId="0" borderId="44" xfId="129" applyFont="1" applyBorder="1" applyAlignment="1">
      <alignment horizontal="left" vertical="center"/>
    </xf>
    <xf numFmtId="0" fontId="44" fillId="0" borderId="11" xfId="129" applyFont="1" applyBorder="1" applyAlignment="1">
      <alignment horizontal="left" vertical="center"/>
    </xf>
    <xf numFmtId="0" fontId="83" fillId="0" borderId="44" xfId="129" applyFont="1" applyBorder="1" applyAlignment="1">
      <alignment horizontal="right" vertical="center"/>
    </xf>
    <xf numFmtId="0" fontId="83" fillId="0" borderId="10" xfId="129" applyFont="1" applyBorder="1" applyAlignment="1">
      <alignment horizontal="right" vertical="center"/>
    </xf>
    <xf numFmtId="0" fontId="83" fillId="0" borderId="11" xfId="129" applyFont="1" applyBorder="1" applyAlignment="1">
      <alignment horizontal="right" vertical="center"/>
    </xf>
    <xf numFmtId="0" fontId="47" fillId="0" borderId="44" xfId="129" applyFont="1" applyBorder="1" applyAlignment="1">
      <alignment horizontal="left" vertical="center"/>
    </xf>
    <xf numFmtId="0" fontId="47" fillId="0" borderId="10" xfId="129" applyFont="1" applyBorder="1" applyAlignment="1">
      <alignment horizontal="left" vertical="center"/>
    </xf>
    <xf numFmtId="0" fontId="47" fillId="0" borderId="11" xfId="129" applyFont="1" applyBorder="1" applyAlignment="1">
      <alignment horizontal="left" vertical="center"/>
    </xf>
    <xf numFmtId="0" fontId="44" fillId="0" borderId="62" xfId="129" applyFont="1" applyBorder="1" applyAlignment="1">
      <alignment horizontal="left" vertical="center" shrinkToFit="1"/>
    </xf>
    <xf numFmtId="0" fontId="44" fillId="0" borderId="10" xfId="129" applyFont="1" applyBorder="1" applyAlignment="1">
      <alignment horizontal="left" vertical="center" shrinkToFit="1"/>
    </xf>
    <xf numFmtId="0" fontId="44" fillId="0" borderId="11" xfId="129" applyFont="1" applyBorder="1" applyAlignment="1">
      <alignment horizontal="left" vertical="center" shrinkToFit="1"/>
    </xf>
    <xf numFmtId="0" fontId="54" fillId="25" borderId="15" xfId="129" applyFont="1" applyFill="1" applyBorder="1" applyAlignment="1">
      <alignment horizontal="center" vertical="center" textRotation="90" shrinkToFit="1"/>
    </xf>
    <xf numFmtId="0" fontId="54" fillId="25" borderId="12" xfId="129" applyFont="1" applyFill="1" applyBorder="1" applyAlignment="1">
      <alignment horizontal="center" vertical="center" textRotation="90" shrinkToFit="1"/>
    </xf>
    <xf numFmtId="0" fontId="54" fillId="25" borderId="14" xfId="129" applyFont="1" applyFill="1" applyBorder="1" applyAlignment="1">
      <alignment horizontal="center" vertical="center" textRotation="90" shrinkToFit="1"/>
    </xf>
    <xf numFmtId="0" fontId="54" fillId="30" borderId="54" xfId="129" applyFont="1" applyFill="1" applyBorder="1" applyAlignment="1">
      <alignment horizontal="center" vertical="center"/>
    </xf>
    <xf numFmtId="0" fontId="54" fillId="30" borderId="49" xfId="129" applyFont="1" applyFill="1" applyBorder="1" applyAlignment="1">
      <alignment horizontal="center" vertical="center"/>
    </xf>
    <xf numFmtId="0" fontId="54" fillId="30" borderId="37" xfId="129" applyFont="1" applyFill="1" applyBorder="1" applyAlignment="1">
      <alignment horizontal="center" vertical="center"/>
    </xf>
    <xf numFmtId="0" fontId="61" fillId="31" borderId="47" xfId="129" applyFont="1" applyFill="1" applyBorder="1" applyAlignment="1">
      <alignment horizontal="center" vertical="center"/>
    </xf>
    <xf numFmtId="0" fontId="61" fillId="31" borderId="12" xfId="129" applyFont="1" applyFill="1" applyBorder="1" applyAlignment="1">
      <alignment horizontal="center" vertical="center"/>
    </xf>
    <xf numFmtId="0" fontId="61" fillId="31" borderId="14" xfId="129" applyFont="1" applyFill="1" applyBorder="1" applyAlignment="1">
      <alignment horizontal="center" vertical="center"/>
    </xf>
    <xf numFmtId="0" fontId="2" fillId="0" borderId="38" xfId="129" applyFont="1" applyBorder="1" applyAlignment="1">
      <alignment horizontal="center" vertical="center"/>
    </xf>
    <xf numFmtId="0" fontId="54" fillId="35" borderId="10" xfId="129" applyFont="1" applyFill="1" applyBorder="1" applyAlignment="1">
      <alignment horizontal="left" vertical="center" shrinkToFit="1"/>
    </xf>
    <xf numFmtId="0" fontId="54" fillId="35" borderId="7" xfId="129" applyFont="1" applyFill="1" applyBorder="1" applyAlignment="1">
      <alignment horizontal="left" vertical="center" shrinkToFit="1"/>
    </xf>
    <xf numFmtId="0" fontId="54" fillId="35" borderId="20" xfId="129" applyFont="1" applyFill="1" applyBorder="1" applyAlignment="1">
      <alignment horizontal="left" vertical="center" shrinkToFit="1"/>
    </xf>
    <xf numFmtId="0" fontId="54" fillId="35" borderId="0" xfId="129" applyFont="1" applyFill="1" applyAlignment="1">
      <alignment horizontal="left" vertical="center" shrinkToFit="1"/>
    </xf>
    <xf numFmtId="0" fontId="54" fillId="35" borderId="19" xfId="129" applyFont="1" applyFill="1" applyBorder="1" applyAlignment="1">
      <alignment horizontal="left" vertical="center" shrinkToFit="1"/>
    </xf>
    <xf numFmtId="0" fontId="54" fillId="35" borderId="4" xfId="129" applyFont="1" applyFill="1" applyBorder="1" applyAlignment="1">
      <alignment horizontal="left" vertical="center" shrinkToFit="1"/>
    </xf>
    <xf numFmtId="0" fontId="54" fillId="35" borderId="18" xfId="129" applyFont="1" applyFill="1" applyBorder="1" applyAlignment="1">
      <alignment horizontal="left" vertical="center" shrinkToFit="1"/>
    </xf>
    <xf numFmtId="0" fontId="54" fillId="35" borderId="5" xfId="129" applyFont="1" applyFill="1" applyBorder="1" applyAlignment="1">
      <alignment horizontal="left" vertical="center" shrinkToFit="1"/>
    </xf>
    <xf numFmtId="0" fontId="4" fillId="25" borderId="15" xfId="129" applyFont="1" applyFill="1" applyBorder="1" applyAlignment="1">
      <alignment horizontal="center" vertical="center" textRotation="90" shrinkToFit="1"/>
    </xf>
    <xf numFmtId="0" fontId="4" fillId="25" borderId="12" xfId="129" applyFont="1" applyFill="1" applyBorder="1" applyAlignment="1">
      <alignment horizontal="center" vertical="center" textRotation="90" shrinkToFit="1"/>
    </xf>
    <xf numFmtId="0" fontId="98" fillId="25" borderId="15" xfId="129" applyFont="1" applyFill="1" applyBorder="1" applyAlignment="1">
      <alignment horizontal="center" vertical="center" textRotation="90" shrinkToFit="1"/>
    </xf>
    <xf numFmtId="0" fontId="98" fillId="25" borderId="12" xfId="129" applyFont="1" applyFill="1" applyBorder="1" applyAlignment="1">
      <alignment horizontal="center" vertical="center" textRotation="90" shrinkToFit="1"/>
    </xf>
    <xf numFmtId="0" fontId="61" fillId="26" borderId="60" xfId="0" applyFont="1" applyFill="1" applyBorder="1" applyAlignment="1">
      <alignment horizontal="center" vertical="center"/>
    </xf>
    <xf numFmtId="0" fontId="61" fillId="26" borderId="61" xfId="0" applyFont="1" applyFill="1" applyBorder="1" applyAlignment="1">
      <alignment horizontal="center" vertical="center"/>
    </xf>
    <xf numFmtId="0" fontId="61" fillId="30" borderId="50" xfId="129" applyFont="1" applyFill="1" applyBorder="1" applyAlignment="1">
      <alignment horizontal="center" vertical="center"/>
    </xf>
    <xf numFmtId="0" fontId="61" fillId="30" borderId="52" xfId="129" applyFont="1" applyFill="1" applyBorder="1" applyAlignment="1">
      <alignment horizontal="center" vertical="center"/>
    </xf>
    <xf numFmtId="0" fontId="61" fillId="30" borderId="45" xfId="129" applyFont="1" applyFill="1" applyBorder="1" applyAlignment="1">
      <alignment horizontal="center" vertical="center"/>
    </xf>
    <xf numFmtId="0" fontId="61" fillId="30" borderId="22" xfId="129" applyFont="1" applyFill="1" applyBorder="1" applyAlignment="1">
      <alignment horizontal="center" vertical="center"/>
    </xf>
    <xf numFmtId="0" fontId="61" fillId="30" borderId="46" xfId="129" applyFont="1" applyFill="1" applyBorder="1" applyAlignment="1">
      <alignment horizontal="center" vertical="center"/>
    </xf>
    <xf numFmtId="0" fontId="61" fillId="30" borderId="23" xfId="129" applyFont="1" applyFill="1" applyBorder="1" applyAlignment="1">
      <alignment horizontal="center" vertical="center"/>
    </xf>
    <xf numFmtId="0" fontId="54" fillId="0" borderId="9" xfId="129" applyFont="1" applyBorder="1" applyAlignment="1">
      <alignment horizontal="center" vertical="center"/>
    </xf>
    <xf numFmtId="0" fontId="54" fillId="0" borderId="8" xfId="129" applyFont="1" applyBorder="1" applyAlignment="1">
      <alignment horizontal="center" vertical="center"/>
    </xf>
    <xf numFmtId="0" fontId="54" fillId="0" borderId="13" xfId="129" applyFont="1" applyBorder="1" applyAlignment="1">
      <alignment horizontal="center" vertical="center"/>
    </xf>
    <xf numFmtId="0" fontId="117" fillId="30" borderId="53" xfId="129" applyFont="1" applyFill="1" applyBorder="1" applyAlignment="1">
      <alignment horizontal="center" vertical="center"/>
    </xf>
    <xf numFmtId="0" fontId="117" fillId="30" borderId="52" xfId="129" applyFont="1" applyFill="1" applyBorder="1" applyAlignment="1">
      <alignment horizontal="center" vertical="center"/>
    </xf>
    <xf numFmtId="0" fontId="61" fillId="30" borderId="47" xfId="129" applyFont="1" applyFill="1" applyBorder="1" applyAlignment="1">
      <alignment horizontal="center" vertical="center"/>
    </xf>
    <xf numFmtId="0" fontId="61" fillId="30" borderId="12" xfId="129" applyFont="1" applyFill="1" applyBorder="1" applyAlignment="1">
      <alignment horizontal="center" vertical="center"/>
    </xf>
    <xf numFmtId="0" fontId="61" fillId="30" borderId="14" xfId="129" applyFont="1" applyFill="1" applyBorder="1" applyAlignment="1">
      <alignment horizontal="center" vertical="center"/>
    </xf>
    <xf numFmtId="0" fontId="54" fillId="30" borderId="44" xfId="129" applyFont="1" applyFill="1" applyBorder="1" applyAlignment="1">
      <alignment horizontal="center" vertical="center"/>
    </xf>
    <xf numFmtId="0" fontId="54" fillId="30" borderId="45" xfId="129" applyFont="1" applyFill="1" applyBorder="1" applyAlignment="1">
      <alignment horizontal="center" vertical="center"/>
    </xf>
    <xf numFmtId="0" fontId="54" fillId="30" borderId="46" xfId="129" applyFont="1" applyFill="1" applyBorder="1" applyAlignment="1">
      <alignment horizontal="center" vertical="center"/>
    </xf>
    <xf numFmtId="0" fontId="3" fillId="30" borderId="45" xfId="129" applyFont="1" applyFill="1" applyBorder="1" applyAlignment="1">
      <alignment horizontal="center" vertical="center"/>
    </xf>
    <xf numFmtId="0" fontId="3" fillId="30" borderId="22" xfId="129" applyFont="1" applyFill="1" applyBorder="1" applyAlignment="1">
      <alignment horizontal="center" vertical="center"/>
    </xf>
    <xf numFmtId="0" fontId="46" fillId="0" borderId="59" xfId="129" applyFont="1" applyBorder="1" applyAlignment="1">
      <alignment horizontal="center" vertical="center" wrapText="1"/>
    </xf>
    <xf numFmtId="0" fontId="46" fillId="0" borderId="8" xfId="129" applyFont="1" applyBorder="1" applyAlignment="1">
      <alignment horizontal="center" vertical="center" wrapText="1"/>
    </xf>
    <xf numFmtId="0" fontId="103" fillId="25" borderId="15" xfId="129" applyFont="1" applyFill="1" applyBorder="1" applyAlignment="1">
      <alignment horizontal="center" vertical="center" textRotation="90" shrinkToFit="1"/>
    </xf>
    <xf numFmtId="0" fontId="103" fillId="25" borderId="12" xfId="129" applyFont="1" applyFill="1" applyBorder="1" applyAlignment="1">
      <alignment horizontal="center" vertical="center" textRotation="90" shrinkToFit="1"/>
    </xf>
    <xf numFmtId="0" fontId="103" fillId="25" borderId="14" xfId="129" applyFont="1" applyFill="1" applyBorder="1" applyAlignment="1">
      <alignment horizontal="center" vertical="center" textRotation="90" shrinkToFit="1"/>
    </xf>
    <xf numFmtId="0" fontId="85" fillId="0" borderId="44" xfId="129" applyFont="1" applyBorder="1" applyAlignment="1">
      <alignment horizontal="left" vertical="center"/>
    </xf>
    <xf numFmtId="0" fontId="85" fillId="0" borderId="10" xfId="129" applyFont="1" applyBorder="1" applyAlignment="1">
      <alignment horizontal="left" vertical="center"/>
    </xf>
    <xf numFmtId="0" fontId="85" fillId="0" borderId="11" xfId="129" applyFont="1" applyBorder="1" applyAlignment="1">
      <alignment horizontal="left" vertical="center"/>
    </xf>
    <xf numFmtId="0" fontId="44" fillId="0" borderId="46" xfId="129" applyFont="1" applyBorder="1" applyAlignment="1">
      <alignment horizontal="center" vertical="center"/>
    </xf>
    <xf numFmtId="0" fontId="44" fillId="0" borderId="23" xfId="129" applyFont="1" applyBorder="1" applyAlignment="1">
      <alignment horizontal="center" vertical="center"/>
    </xf>
  </cellXfs>
  <cellStyles count="174">
    <cellStyle name="20% - Accent1 2" xfId="16" xr:uid="{00000000-0005-0000-0000-000000000000}"/>
    <cellStyle name="20% - Accent1 3" xfId="17" xr:uid="{00000000-0005-0000-0000-000001000000}"/>
    <cellStyle name="20% - Accent2 2" xfId="18" xr:uid="{00000000-0005-0000-0000-000002000000}"/>
    <cellStyle name="20% - Accent2 3" xfId="9" xr:uid="{00000000-0005-0000-0000-000003000000}"/>
    <cellStyle name="20% - Accent3 2" xfId="3" xr:uid="{00000000-0005-0000-0000-000004000000}"/>
    <cellStyle name="20% - Accent3 3" xfId="4" xr:uid="{00000000-0005-0000-0000-000005000000}"/>
    <cellStyle name="20% - Accent4 2" xfId="13" xr:uid="{00000000-0005-0000-0000-000006000000}"/>
    <cellStyle name="20% - Accent4 3" xfId="14" xr:uid="{00000000-0005-0000-0000-000007000000}"/>
    <cellStyle name="20% - Accent5 2" xfId="19" xr:uid="{00000000-0005-0000-0000-000008000000}"/>
    <cellStyle name="20% - Accent5 3" xfId="20" xr:uid="{00000000-0005-0000-0000-000009000000}"/>
    <cellStyle name="20% - Accent6 2" xfId="21" xr:uid="{00000000-0005-0000-0000-00000A000000}"/>
    <cellStyle name="20% - Accent6 3" xfId="8" xr:uid="{00000000-0005-0000-0000-00000B000000}"/>
    <cellStyle name="40% - Accent1 2" xfId="22" xr:uid="{00000000-0005-0000-0000-00000C000000}"/>
    <cellStyle name="40% - Accent1 3" xfId="23" xr:uid="{00000000-0005-0000-0000-00000D000000}"/>
    <cellStyle name="40% - Accent2 2" xfId="11" xr:uid="{00000000-0005-0000-0000-00000E000000}"/>
    <cellStyle name="40% - Accent2 3" xfId="24" xr:uid="{00000000-0005-0000-0000-00000F000000}"/>
    <cellStyle name="40% - Accent3 2" xfId="25" xr:uid="{00000000-0005-0000-0000-000010000000}"/>
    <cellStyle name="40% - Accent3 3" xfId="26" xr:uid="{00000000-0005-0000-0000-000011000000}"/>
    <cellStyle name="40% - Accent4 2" xfId="27" xr:uid="{00000000-0005-0000-0000-000012000000}"/>
    <cellStyle name="40% - Accent4 3" xfId="28" xr:uid="{00000000-0005-0000-0000-000013000000}"/>
    <cellStyle name="40% - Accent5 2" xfId="29" xr:uid="{00000000-0005-0000-0000-000014000000}"/>
    <cellStyle name="40% - Accent5 3" xfId="30" xr:uid="{00000000-0005-0000-0000-000015000000}"/>
    <cellStyle name="40% - Accent6 2" xfId="31" xr:uid="{00000000-0005-0000-0000-000016000000}"/>
    <cellStyle name="40% - Accent6 3" xfId="32" xr:uid="{00000000-0005-0000-0000-000017000000}"/>
    <cellStyle name="60% - Accent1 2" xfId="33" xr:uid="{00000000-0005-0000-0000-000018000000}"/>
    <cellStyle name="60% - Accent1 3" xfId="34" xr:uid="{00000000-0005-0000-0000-000019000000}"/>
    <cellStyle name="60% - Accent2 2" xfId="35" xr:uid="{00000000-0005-0000-0000-00001A000000}"/>
    <cellStyle name="60% - Accent2 3" xfId="36" xr:uid="{00000000-0005-0000-0000-00001B000000}"/>
    <cellStyle name="60% - Accent3 2" xfId="7" xr:uid="{00000000-0005-0000-0000-00001C000000}"/>
    <cellStyle name="60% - Accent3 3" xfId="37" xr:uid="{00000000-0005-0000-0000-00001D000000}"/>
    <cellStyle name="60% - Accent4 2" xfId="38" xr:uid="{00000000-0005-0000-0000-00001E000000}"/>
    <cellStyle name="60% - Accent4 3" xfId="39" xr:uid="{00000000-0005-0000-0000-00001F000000}"/>
    <cellStyle name="60% - Accent5 2" xfId="40" xr:uid="{00000000-0005-0000-0000-000020000000}"/>
    <cellStyle name="60% - Accent5 3" xfId="41" xr:uid="{00000000-0005-0000-0000-000021000000}"/>
    <cellStyle name="60% - Accent6 2" xfId="42" xr:uid="{00000000-0005-0000-0000-000022000000}"/>
    <cellStyle name="60% - Accent6 3" xfId="43" xr:uid="{00000000-0005-0000-0000-000023000000}"/>
    <cellStyle name="Accent1 2" xfId="44" xr:uid="{00000000-0005-0000-0000-000024000000}"/>
    <cellStyle name="Accent1 3" xfId="45" xr:uid="{00000000-0005-0000-0000-000025000000}"/>
    <cellStyle name="Accent2 2" xfId="46" xr:uid="{00000000-0005-0000-0000-000026000000}"/>
    <cellStyle name="Accent2 3" xfId="47" xr:uid="{00000000-0005-0000-0000-000027000000}"/>
    <cellStyle name="Accent3 2" xfId="48" xr:uid="{00000000-0005-0000-0000-000028000000}"/>
    <cellStyle name="Accent3 3" xfId="6" xr:uid="{00000000-0005-0000-0000-000029000000}"/>
    <cellStyle name="Accent4 2" xfId="15" xr:uid="{00000000-0005-0000-0000-00002A000000}"/>
    <cellStyle name="Accent4 3" xfId="49" xr:uid="{00000000-0005-0000-0000-00002B000000}"/>
    <cellStyle name="Accent5 2" xfId="50" xr:uid="{00000000-0005-0000-0000-00002C000000}"/>
    <cellStyle name="Accent5 3" xfId="51" xr:uid="{00000000-0005-0000-0000-00002D000000}"/>
    <cellStyle name="Accent6 2" xfId="52" xr:uid="{00000000-0005-0000-0000-00002E000000}"/>
    <cellStyle name="Accent6 3" xfId="53" xr:uid="{00000000-0005-0000-0000-00002F000000}"/>
    <cellStyle name="Bad 2" xfId="54" xr:uid="{00000000-0005-0000-0000-000030000000}"/>
    <cellStyle name="Bad 3" xfId="1" xr:uid="{00000000-0005-0000-0000-000031000000}"/>
    <cellStyle name="Calculation 2" xfId="55" xr:uid="{00000000-0005-0000-0000-000032000000}"/>
    <cellStyle name="Calculation 2 2" xfId="156" xr:uid="{83762B2F-5591-453D-B4D5-DB1484FFD67A}"/>
    <cellStyle name="Calculation 3" xfId="57" xr:uid="{00000000-0005-0000-0000-000033000000}"/>
    <cellStyle name="Calculation 3 2" xfId="157" xr:uid="{C6BD3C89-D3D9-4594-9AEC-40A2DCCA9FA4}"/>
    <cellStyle name="Check Cell 2" xfId="58" xr:uid="{00000000-0005-0000-0000-000034000000}"/>
    <cellStyle name="Check Cell 3" xfId="60" xr:uid="{00000000-0005-0000-0000-000035000000}"/>
    <cellStyle name="Comma [0] 2" xfId="62" xr:uid="{00000000-0005-0000-0000-000037000000}"/>
    <cellStyle name="Comma [0] 2 2" xfId="63" xr:uid="{00000000-0005-0000-0000-000038000000}"/>
    <cellStyle name="Comma 2" xfId="64" xr:uid="{00000000-0005-0000-0000-000039000000}"/>
    <cellStyle name="Comma 2 2" xfId="65" xr:uid="{00000000-0005-0000-0000-00003A000000}"/>
    <cellStyle name="Comma 2 2 2" xfId="66" xr:uid="{00000000-0005-0000-0000-00003B000000}"/>
    <cellStyle name="Comma 3" xfId="67" xr:uid="{00000000-0005-0000-0000-00003C000000}"/>
    <cellStyle name="Comma 4" xfId="173" xr:uid="{87077AB0-9FC1-4DB0-A25F-BF3B3736B363}"/>
    <cellStyle name="Comma0" xfId="69" xr:uid="{00000000-0005-0000-0000-00003D000000}"/>
    <cellStyle name="Currency0" xfId="70" xr:uid="{00000000-0005-0000-0000-00003E000000}"/>
    <cellStyle name="Date" xfId="71" xr:uid="{00000000-0005-0000-0000-00003F000000}"/>
    <cellStyle name="Explanatory Text 2" xfId="72" xr:uid="{00000000-0005-0000-0000-000040000000}"/>
    <cellStyle name="Explanatory Text 3" xfId="73" xr:uid="{00000000-0005-0000-0000-000041000000}"/>
    <cellStyle name="Fixed" xfId="74" xr:uid="{00000000-0005-0000-0000-000042000000}"/>
    <cellStyle name="Good 2" xfId="75" xr:uid="{00000000-0005-0000-0000-000043000000}"/>
    <cellStyle name="Good 3" xfId="76" xr:uid="{00000000-0005-0000-0000-000044000000}"/>
    <cellStyle name="Grey" xfId="77" xr:uid="{00000000-0005-0000-0000-000045000000}"/>
    <cellStyle name="Header1" xfId="78" xr:uid="{00000000-0005-0000-0000-000046000000}"/>
    <cellStyle name="Header2" xfId="79" xr:uid="{00000000-0005-0000-0000-000047000000}"/>
    <cellStyle name="Header2 2" xfId="159" xr:uid="{24BE7A0D-4F92-4FD6-8A2E-500F41C81C53}"/>
    <cellStyle name="Heading 1 2" xfId="80" xr:uid="{00000000-0005-0000-0000-000048000000}"/>
    <cellStyle name="Heading 1 3" xfId="81" xr:uid="{00000000-0005-0000-0000-000049000000}"/>
    <cellStyle name="Heading 2 2" xfId="82" xr:uid="{00000000-0005-0000-0000-00004A000000}"/>
    <cellStyle name="Heading 2 3" xfId="83" xr:uid="{00000000-0005-0000-0000-00004B000000}"/>
    <cellStyle name="Heading 3 2" xfId="84" xr:uid="{00000000-0005-0000-0000-00004C000000}"/>
    <cellStyle name="Heading 3 3" xfId="86" xr:uid="{00000000-0005-0000-0000-00004D000000}"/>
    <cellStyle name="Heading 4 2" xfId="88" xr:uid="{00000000-0005-0000-0000-00004E000000}"/>
    <cellStyle name="Heading 4 3" xfId="89" xr:uid="{00000000-0005-0000-0000-00004F000000}"/>
    <cellStyle name="Input [yellow]" xfId="90" xr:uid="{00000000-0005-0000-0000-000050000000}"/>
    <cellStyle name="Input [yellow] 2" xfId="162" xr:uid="{82CC0154-64AE-4C79-B549-1E82675CCA58}"/>
    <cellStyle name="Input 2" xfId="91" xr:uid="{00000000-0005-0000-0000-000051000000}"/>
    <cellStyle name="Input 2 2" xfId="163" xr:uid="{6C910CC6-956F-4DC2-809C-B8F24536299F}"/>
    <cellStyle name="Input 3" xfId="92" xr:uid="{00000000-0005-0000-0000-000052000000}"/>
    <cellStyle name="Input 3 2" xfId="164" xr:uid="{86F2DC17-B4BF-425D-BB6F-3D39C977EB73}"/>
    <cellStyle name="Input 4" xfId="93" xr:uid="{00000000-0005-0000-0000-000053000000}"/>
    <cellStyle name="Input 4 2" xfId="165" xr:uid="{14402E0D-2BF1-486B-8825-C12371344D2B}"/>
    <cellStyle name="Input 5" xfId="85" xr:uid="{00000000-0005-0000-0000-000054000000}"/>
    <cellStyle name="Input 5 2" xfId="160" xr:uid="{385CF05C-CE26-4F82-98A2-7AACDB81ECFD}"/>
    <cellStyle name="Input 6" xfId="87" xr:uid="{00000000-0005-0000-0000-000055000000}"/>
    <cellStyle name="Input 6 2" xfId="161" xr:uid="{8A97D4E0-C0E3-446E-807E-DE96BEE0AC67}"/>
    <cellStyle name="Input 7" xfId="94" xr:uid="{00000000-0005-0000-0000-000056000000}"/>
    <cellStyle name="Input 7 2" xfId="166" xr:uid="{B71C5647-77FD-4860-9BFC-15BCB196D4CB}"/>
    <cellStyle name="Linked Cell 2" xfId="95" xr:uid="{00000000-0005-0000-0000-000057000000}"/>
    <cellStyle name="Linked Cell 3" xfId="96" xr:uid="{00000000-0005-0000-0000-000058000000}"/>
    <cellStyle name="Neutral 2" xfId="97" xr:uid="{00000000-0005-0000-0000-000059000000}"/>
    <cellStyle name="Neutral 3" xfId="100" xr:uid="{00000000-0005-0000-0000-00005A000000}"/>
    <cellStyle name="no dec" xfId="56" xr:uid="{00000000-0005-0000-0000-00005B000000}"/>
    <cellStyle name="Normal" xfId="0" builtinId="0"/>
    <cellStyle name="Normal - Style1" xfId="12" xr:uid="{00000000-0005-0000-0000-00005D000000}"/>
    <cellStyle name="Normal 10" xfId="103" xr:uid="{00000000-0005-0000-0000-00005E000000}"/>
    <cellStyle name="Normal 11" xfId="104" xr:uid="{00000000-0005-0000-0000-00005F000000}"/>
    <cellStyle name="Normal 12" xfId="59" xr:uid="{00000000-0005-0000-0000-000060000000}"/>
    <cellStyle name="Normal 13" xfId="61" xr:uid="{00000000-0005-0000-0000-000061000000}"/>
    <cellStyle name="Normal 14" xfId="105" xr:uid="{00000000-0005-0000-0000-000062000000}"/>
    <cellStyle name="Normal 15" xfId="106" xr:uid="{00000000-0005-0000-0000-000063000000}"/>
    <cellStyle name="Normal 16" xfId="108" xr:uid="{00000000-0005-0000-0000-000064000000}"/>
    <cellStyle name="Normal 17" xfId="98" xr:uid="{00000000-0005-0000-0000-000065000000}"/>
    <cellStyle name="Normal 18" xfId="101" xr:uid="{00000000-0005-0000-0000-000066000000}"/>
    <cellStyle name="Normal 19" xfId="110" xr:uid="{00000000-0005-0000-0000-000067000000}"/>
    <cellStyle name="Normal 2" xfId="112" xr:uid="{00000000-0005-0000-0000-000068000000}"/>
    <cellStyle name="Normal 2 2" xfId="113" xr:uid="{00000000-0005-0000-0000-000069000000}"/>
    <cellStyle name="Normal 2 2 2" xfId="114" xr:uid="{00000000-0005-0000-0000-00006A000000}"/>
    <cellStyle name="Normal 2 2 2 2" xfId="168" xr:uid="{3BD8CC32-1843-4EBB-8C89-E719569EB18B}"/>
    <cellStyle name="Normal 2 2 3" xfId="167" xr:uid="{2BD9C1A8-0C52-4E39-8128-9D21B5F97CBF}"/>
    <cellStyle name="Normal 2 6" xfId="115" xr:uid="{00000000-0005-0000-0000-00006B000000}"/>
    <cellStyle name="Normal 20" xfId="107" xr:uid="{00000000-0005-0000-0000-00006C000000}"/>
    <cellStyle name="Normal 21" xfId="109" xr:uid="{00000000-0005-0000-0000-00006D000000}"/>
    <cellStyle name="Normal 22" xfId="99" xr:uid="{00000000-0005-0000-0000-00006E000000}"/>
    <cellStyle name="Normal 23" xfId="102" xr:uid="{00000000-0005-0000-0000-00006F000000}"/>
    <cellStyle name="Normal 24" xfId="111" xr:uid="{00000000-0005-0000-0000-000070000000}"/>
    <cellStyle name="Normal 25" xfId="116" xr:uid="{00000000-0005-0000-0000-000071000000}"/>
    <cellStyle name="Normal 26" xfId="118" xr:uid="{00000000-0005-0000-0000-000072000000}"/>
    <cellStyle name="Normal 27" xfId="121" xr:uid="{00000000-0005-0000-0000-000073000000}"/>
    <cellStyle name="Normal 28" xfId="122" xr:uid="{00000000-0005-0000-0000-000074000000}"/>
    <cellStyle name="Normal 29" xfId="123" xr:uid="{00000000-0005-0000-0000-000075000000}"/>
    <cellStyle name="Normal 3" xfId="124" xr:uid="{00000000-0005-0000-0000-000076000000}"/>
    <cellStyle name="Normal 3 2" xfId="125" xr:uid="{00000000-0005-0000-0000-000077000000}"/>
    <cellStyle name="Normal 30" xfId="117" xr:uid="{00000000-0005-0000-0000-000078000000}"/>
    <cellStyle name="Normal 31" xfId="119" xr:uid="{00000000-0005-0000-0000-000079000000}"/>
    <cellStyle name="Normal 32" xfId="155" xr:uid="{69E0A5FC-01B6-483E-8844-D0C90F41CD2E}"/>
    <cellStyle name="Normal 4" xfId="126" xr:uid="{00000000-0005-0000-0000-00007A000000}"/>
    <cellStyle name="Normal 4 2" xfId="127" xr:uid="{00000000-0005-0000-0000-00007B000000}"/>
    <cellStyle name="Normal 5" xfId="128" xr:uid="{00000000-0005-0000-0000-00007C000000}"/>
    <cellStyle name="Normal 6" xfId="129" xr:uid="{00000000-0005-0000-0000-00007D000000}"/>
    <cellStyle name="Normal 7" xfId="130" xr:uid="{00000000-0005-0000-0000-00007E000000}"/>
    <cellStyle name="Normal 8" xfId="131" xr:uid="{00000000-0005-0000-0000-00007F000000}"/>
    <cellStyle name="Normal 9" xfId="132" xr:uid="{00000000-0005-0000-0000-000080000000}"/>
    <cellStyle name="Note 2" xfId="68" xr:uid="{00000000-0005-0000-0000-000081000000}"/>
    <cellStyle name="Note 2 2" xfId="158" xr:uid="{31209B97-3383-4D62-8073-F0E11349EF58}"/>
    <cellStyle name="Note 3" xfId="133" xr:uid="{00000000-0005-0000-0000-000082000000}"/>
    <cellStyle name="Note 3 2" xfId="169" xr:uid="{92A3A4F9-1626-4B78-A066-5F73C6ADED61}"/>
    <cellStyle name="Output 2" xfId="134" xr:uid="{00000000-0005-0000-0000-000083000000}"/>
    <cellStyle name="Output 2 2" xfId="170" xr:uid="{80456375-363E-42AD-AC0B-158A6326A094}"/>
    <cellStyle name="Output 3" xfId="135" xr:uid="{00000000-0005-0000-0000-000084000000}"/>
    <cellStyle name="Output 3 2" xfId="171" xr:uid="{7BA4705D-3251-4783-9429-38856B158907}"/>
    <cellStyle name="Percent [2]" xfId="136" xr:uid="{00000000-0005-0000-0000-000085000000}"/>
    <cellStyle name="Title 2" xfId="10" xr:uid="{00000000-0005-0000-0000-000086000000}"/>
    <cellStyle name="Title 3" xfId="5" xr:uid="{00000000-0005-0000-0000-000087000000}"/>
    <cellStyle name="Total 2" xfId="137" xr:uid="{00000000-0005-0000-0000-000088000000}"/>
    <cellStyle name="Total 2 2" xfId="172" xr:uid="{411FF035-6BB9-46E2-B171-1F67A79F74F2}"/>
    <cellStyle name="Total 3" xfId="138" xr:uid="{00000000-0005-0000-0000-000089000000}"/>
    <cellStyle name="Warning Text 2" xfId="139" xr:uid="{00000000-0005-0000-0000-00008A000000}"/>
    <cellStyle name="Warning Text 3" xfId="140" xr:uid="{00000000-0005-0000-0000-00008B000000}"/>
    <cellStyle name="똿뗦먛귟 [0.00]_PRODUCT DETAIL Q1" xfId="141" xr:uid="{00000000-0005-0000-0000-00008C000000}"/>
    <cellStyle name="똿뗦먛귟_PRODUCT DETAIL Q1" xfId="142" xr:uid="{00000000-0005-0000-0000-00008D000000}"/>
    <cellStyle name="믅됞 [0.00]_PRODUCT DETAIL Q1" xfId="143" xr:uid="{00000000-0005-0000-0000-00008E000000}"/>
    <cellStyle name="믅됞_PRODUCT DETAIL Q1" xfId="144" xr:uid="{00000000-0005-0000-0000-00008F000000}"/>
    <cellStyle name="백분율_95" xfId="145" xr:uid="{00000000-0005-0000-0000-000090000000}"/>
    <cellStyle name="뷭?_BOOKSHIP" xfId="146" xr:uid="{00000000-0005-0000-0000-000091000000}"/>
    <cellStyle name="콤마 [0]_1202" xfId="147" xr:uid="{00000000-0005-0000-0000-000092000000}"/>
    <cellStyle name="콤마_1202" xfId="148" xr:uid="{00000000-0005-0000-0000-000093000000}"/>
    <cellStyle name="통화 [0]_1202" xfId="149" xr:uid="{00000000-0005-0000-0000-000094000000}"/>
    <cellStyle name="통화_1202" xfId="120" xr:uid="{00000000-0005-0000-0000-000095000000}"/>
    <cellStyle name="표준_(정보부문)월별인원계획" xfId="150" xr:uid="{00000000-0005-0000-0000-000096000000}"/>
    <cellStyle name="一般_Book1" xfId="2" xr:uid="{00000000-0005-0000-0000-000097000000}"/>
    <cellStyle name="千分位[0]_Book1" xfId="151" xr:uid="{00000000-0005-0000-0000-000098000000}"/>
    <cellStyle name="千分位_Book1" xfId="152" xr:uid="{00000000-0005-0000-0000-000099000000}"/>
    <cellStyle name="貨幣 [0]_Book1" xfId="153" xr:uid="{00000000-0005-0000-0000-00009A000000}"/>
    <cellStyle name="貨幣_Book1" xfId="154" xr:uid="{00000000-0005-0000-0000-00009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0000FF"/>
      <color rgb="FFD21A3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252413</xdr:colOff>
      <xdr:row>3</xdr:row>
      <xdr:rowOff>10647</xdr:rowOff>
    </xdr:from>
    <xdr:to>
      <xdr:col>3</xdr:col>
      <xdr:colOff>942975</xdr:colOff>
      <xdr:row>3</xdr:row>
      <xdr:rowOff>10647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9B65B92-5EC9-466D-9E91-0DAD9E8E6DB7}"/>
            </a:ext>
          </a:extLst>
        </xdr:cNvPr>
        <xdr:cNvCxnSpPr/>
      </xdr:nvCxnSpPr>
      <xdr:spPr>
        <a:xfrm flipH="1">
          <a:off x="2347913" y="582147"/>
          <a:ext cx="6905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2</xdr:row>
      <xdr:rowOff>19050</xdr:rowOff>
    </xdr:from>
    <xdr:to>
      <xdr:col>10</xdr:col>
      <xdr:colOff>923926</xdr:colOff>
      <xdr:row>2</xdr:row>
      <xdr:rowOff>19051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7CFA1FC-4A24-4542-8A21-D11A87AFE1A4}"/>
            </a:ext>
          </a:extLst>
        </xdr:cNvPr>
        <xdr:cNvCxnSpPr/>
      </xdr:nvCxnSpPr>
      <xdr:spPr>
        <a:xfrm flipH="1" flipV="1">
          <a:off x="6858000" y="400050"/>
          <a:ext cx="17049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652463</xdr:colOff>
      <xdr:row>3</xdr:row>
      <xdr:rowOff>20172</xdr:rowOff>
    </xdr:from>
    <xdr:to>
      <xdr:col>3</xdr:col>
      <xdr:colOff>438150</xdr:colOff>
      <xdr:row>3</xdr:row>
      <xdr:rowOff>20172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68A1E59-3969-46C4-BFF5-DEF088EFAD71}"/>
            </a:ext>
          </a:extLst>
        </xdr:cNvPr>
        <xdr:cNvCxnSpPr/>
      </xdr:nvCxnSpPr>
      <xdr:spPr>
        <a:xfrm flipH="1">
          <a:off x="1995488" y="591672"/>
          <a:ext cx="5381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33</xdr:row>
      <xdr:rowOff>57150</xdr:rowOff>
    </xdr:from>
    <xdr:to>
      <xdr:col>19</xdr:col>
      <xdr:colOff>0</xdr:colOff>
      <xdr:row>33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06DE57D-D63D-45D6-9E52-B1A9215062E6}"/>
            </a:ext>
          </a:extLst>
        </xdr:cNvPr>
        <xdr:cNvCxnSpPr/>
      </xdr:nvCxnSpPr>
      <xdr:spPr>
        <a:xfrm>
          <a:off x="3181350" y="4543425"/>
          <a:ext cx="24098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33</xdr:row>
      <xdr:rowOff>66675</xdr:rowOff>
    </xdr:from>
    <xdr:to>
      <xdr:col>21</xdr:col>
      <xdr:colOff>9525</xdr:colOff>
      <xdr:row>33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295212B-4C02-4986-AD9E-90F8E2EE87BF}"/>
            </a:ext>
          </a:extLst>
        </xdr:cNvPr>
        <xdr:cNvCxnSpPr/>
      </xdr:nvCxnSpPr>
      <xdr:spPr>
        <a:xfrm>
          <a:off x="5867400" y="4552950"/>
          <a:ext cx="2667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66675</xdr:rowOff>
    </xdr:from>
    <xdr:to>
      <xdr:col>19</xdr:col>
      <xdr:colOff>0</xdr:colOff>
      <xdr:row>9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E12DD32-F601-4239-83AA-6F752BECAD86}"/>
            </a:ext>
          </a:extLst>
        </xdr:cNvPr>
        <xdr:cNvCxnSpPr/>
      </xdr:nvCxnSpPr>
      <xdr:spPr>
        <a:xfrm>
          <a:off x="1323975" y="1581150"/>
          <a:ext cx="4267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57150</xdr:rowOff>
    </xdr:from>
    <xdr:to>
      <xdr:col>9</xdr:col>
      <xdr:colOff>0</xdr:colOff>
      <xdr:row>15</xdr:row>
      <xdr:rowOff>57150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4A2F985-FF6B-4E3A-9C75-2AF9F84CAD59}"/>
            </a:ext>
          </a:extLst>
        </xdr:cNvPr>
        <xdr:cNvCxnSpPr/>
      </xdr:nvCxnSpPr>
      <xdr:spPr>
        <a:xfrm>
          <a:off x="1323975" y="2314575"/>
          <a:ext cx="1600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21</xdr:row>
      <xdr:rowOff>57150</xdr:rowOff>
    </xdr:from>
    <xdr:to>
      <xdr:col>11</xdr:col>
      <xdr:colOff>257175</xdr:colOff>
      <xdr:row>21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54BDF8E-CE29-4262-8FC6-841CE3360991}"/>
            </a:ext>
          </a:extLst>
        </xdr:cNvPr>
        <xdr:cNvCxnSpPr/>
      </xdr:nvCxnSpPr>
      <xdr:spPr>
        <a:xfrm>
          <a:off x="1038225" y="3057525"/>
          <a:ext cx="26765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33</xdr:row>
      <xdr:rowOff>57150</xdr:rowOff>
    </xdr:from>
    <xdr:to>
      <xdr:col>10</xdr:col>
      <xdr:colOff>0</xdr:colOff>
      <xdr:row>33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BBF6851-165F-4287-978A-0159C6DC44CC}"/>
            </a:ext>
          </a:extLst>
        </xdr:cNvPr>
        <xdr:cNvCxnSpPr/>
      </xdr:nvCxnSpPr>
      <xdr:spPr>
        <a:xfrm>
          <a:off x="1597025" y="4607983"/>
          <a:ext cx="15779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232833</xdr:colOff>
      <xdr:row>15</xdr:row>
      <xdr:rowOff>66675</xdr:rowOff>
    </xdr:from>
    <xdr:to>
      <xdr:col>19</xdr:col>
      <xdr:colOff>257175</xdr:colOff>
      <xdr:row>15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84DB65B-AA2D-45FD-8691-73ED4FC4BD09}"/>
            </a:ext>
          </a:extLst>
        </xdr:cNvPr>
        <xdr:cNvCxnSpPr/>
      </xdr:nvCxnSpPr>
      <xdr:spPr>
        <a:xfrm>
          <a:off x="4201583" y="2331508"/>
          <a:ext cx="1611842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57150</xdr:rowOff>
    </xdr:from>
    <xdr:to>
      <xdr:col>19</xdr:col>
      <xdr:colOff>247650</xdr:colOff>
      <xdr:row>21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4EF8BDA-B191-470F-AF28-8221DFAC55DC}"/>
            </a:ext>
          </a:extLst>
        </xdr:cNvPr>
        <xdr:cNvCxnSpPr/>
      </xdr:nvCxnSpPr>
      <xdr:spPr>
        <a:xfrm>
          <a:off x="3990975" y="3057525"/>
          <a:ext cx="1847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27</xdr:row>
      <xdr:rowOff>76200</xdr:rowOff>
    </xdr:from>
    <xdr:to>
      <xdr:col>18</xdr:col>
      <xdr:colOff>254000</xdr:colOff>
      <xdr:row>27</xdr:row>
      <xdr:rowOff>76200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663864B0-1005-472D-BACC-51659AECA0E6}"/>
            </a:ext>
          </a:extLst>
        </xdr:cNvPr>
        <xdr:cNvCxnSpPr/>
      </xdr:nvCxnSpPr>
      <xdr:spPr>
        <a:xfrm>
          <a:off x="3951817" y="3865033"/>
          <a:ext cx="1593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76200</xdr:rowOff>
    </xdr:from>
    <xdr:to>
      <xdr:col>13</xdr:col>
      <xdr:colOff>0</xdr:colOff>
      <xdr:row>27</xdr:row>
      <xdr:rowOff>76200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893464B5-FD42-4030-BA80-F7B9CC7710DC}"/>
            </a:ext>
          </a:extLst>
        </xdr:cNvPr>
        <xdr:cNvCxnSpPr/>
      </xdr:nvCxnSpPr>
      <xdr:spPr>
        <a:xfrm>
          <a:off x="3457575" y="3819525"/>
          <a:ext cx="5334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27</xdr:row>
      <xdr:rowOff>66675</xdr:rowOff>
    </xdr:from>
    <xdr:to>
      <xdr:col>10</xdr:col>
      <xdr:colOff>9525</xdr:colOff>
      <xdr:row>27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19E1CDDB-ACCD-4A2B-A1A4-B554B6068E7D}"/>
            </a:ext>
          </a:extLst>
        </xdr:cNvPr>
        <xdr:cNvCxnSpPr/>
      </xdr:nvCxnSpPr>
      <xdr:spPr>
        <a:xfrm>
          <a:off x="1047750" y="3810000"/>
          <a:ext cx="21526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66675</xdr:rowOff>
    </xdr:from>
    <xdr:to>
      <xdr:col>4</xdr:col>
      <xdr:colOff>0</xdr:colOff>
      <xdr:row>33</xdr:row>
      <xdr:rowOff>66675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C1A95C27-1B41-43A6-A29D-649D270E20C2}"/>
            </a:ext>
          </a:extLst>
        </xdr:cNvPr>
        <xdr:cNvCxnSpPr/>
      </xdr:nvCxnSpPr>
      <xdr:spPr>
        <a:xfrm>
          <a:off x="1057275" y="4552950"/>
          <a:ext cx="5334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9</xdr:row>
      <xdr:rowOff>66675</xdr:rowOff>
    </xdr:from>
    <xdr:to>
      <xdr:col>20</xdr:col>
      <xdr:colOff>9525</xdr:colOff>
      <xdr:row>9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CAE14973-2035-4567-9A84-4A5213F5EFB5}"/>
            </a:ext>
          </a:extLst>
        </xdr:cNvPr>
        <xdr:cNvCxnSpPr/>
      </xdr:nvCxnSpPr>
      <xdr:spPr>
        <a:xfrm>
          <a:off x="5591175" y="1581150"/>
          <a:ext cx="2762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261408</xdr:colOff>
      <xdr:row>15</xdr:row>
      <xdr:rowOff>62440</xdr:rowOff>
    </xdr:from>
    <xdr:to>
      <xdr:col>13</xdr:col>
      <xdr:colOff>254000</xdr:colOff>
      <xdr:row>15</xdr:row>
      <xdr:rowOff>62440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BD25FE7-BC31-4D20-A58F-409DB2A5E36E}"/>
            </a:ext>
          </a:extLst>
        </xdr:cNvPr>
        <xdr:cNvCxnSpPr/>
      </xdr:nvCxnSpPr>
      <xdr:spPr>
        <a:xfrm>
          <a:off x="3965575" y="2327273"/>
          <a:ext cx="2571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254001</xdr:colOff>
      <xdr:row>15</xdr:row>
      <xdr:rowOff>63498</xdr:rowOff>
    </xdr:from>
    <xdr:to>
      <xdr:col>11</xdr:col>
      <xdr:colOff>243417</xdr:colOff>
      <xdr:row>15</xdr:row>
      <xdr:rowOff>63498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6F747009-80C5-4FB5-A910-789F9E28726B}"/>
            </a:ext>
          </a:extLst>
        </xdr:cNvPr>
        <xdr:cNvCxnSpPr/>
      </xdr:nvCxnSpPr>
      <xdr:spPr>
        <a:xfrm>
          <a:off x="2899834" y="2328331"/>
          <a:ext cx="783166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76200</xdr:rowOff>
    </xdr:from>
    <xdr:to>
      <xdr:col>20</xdr:col>
      <xdr:colOff>25400</xdr:colOff>
      <xdr:row>9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E5C1ADA-98C1-2244-888A-DDB5E46ACD13}"/>
            </a:ext>
          </a:extLst>
        </xdr:cNvPr>
        <xdr:cNvCxnSpPr/>
      </xdr:nvCxnSpPr>
      <xdr:spPr>
        <a:xfrm>
          <a:off x="3340100" y="1549400"/>
          <a:ext cx="3378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7408</xdr:colOff>
      <xdr:row>21</xdr:row>
      <xdr:rowOff>66675</xdr:rowOff>
    </xdr:from>
    <xdr:to>
      <xdr:col>19</xdr:col>
      <xdr:colOff>257175</xdr:colOff>
      <xdr:row>21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B3FCC13-D044-1F44-9F58-1E60756BBE90}"/>
            </a:ext>
          </a:extLst>
        </xdr:cNvPr>
        <xdr:cNvCxnSpPr/>
      </xdr:nvCxnSpPr>
      <xdr:spPr>
        <a:xfrm>
          <a:off x="4566708" y="3114675"/>
          <a:ext cx="2078567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21</xdr:row>
      <xdr:rowOff>66675</xdr:rowOff>
    </xdr:from>
    <xdr:to>
      <xdr:col>11</xdr:col>
      <xdr:colOff>257175</xdr:colOff>
      <xdr:row>21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73B8650-42EA-E148-B00E-728C273EA496}"/>
            </a:ext>
          </a:extLst>
        </xdr:cNvPr>
        <xdr:cNvCxnSpPr/>
      </xdr:nvCxnSpPr>
      <xdr:spPr>
        <a:xfrm>
          <a:off x="1216025" y="3114675"/>
          <a:ext cx="29908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27</xdr:row>
      <xdr:rowOff>66675</xdr:rowOff>
    </xdr:from>
    <xdr:to>
      <xdr:col>14</xdr:col>
      <xdr:colOff>257175</xdr:colOff>
      <xdr:row>27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A7D624B-CBE6-7A4B-A164-6917D10086BB}"/>
            </a:ext>
          </a:extLst>
        </xdr:cNvPr>
        <xdr:cNvCxnSpPr/>
      </xdr:nvCxnSpPr>
      <xdr:spPr>
        <a:xfrm>
          <a:off x="3968750" y="3876675"/>
          <a:ext cx="11525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66675</xdr:rowOff>
    </xdr:from>
    <xdr:to>
      <xdr:col>10</xdr:col>
      <xdr:colOff>9525</xdr:colOff>
      <xdr:row>27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E2BD899-F6D2-EB45-B20D-98632BEED18C}"/>
            </a:ext>
          </a:extLst>
        </xdr:cNvPr>
        <xdr:cNvCxnSpPr/>
      </xdr:nvCxnSpPr>
      <xdr:spPr>
        <a:xfrm>
          <a:off x="2740025" y="3876675"/>
          <a:ext cx="9144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79375</xdr:rowOff>
    </xdr:from>
    <xdr:to>
      <xdr:col>9</xdr:col>
      <xdr:colOff>25400</xdr:colOff>
      <xdr:row>9</xdr:row>
      <xdr:rowOff>79375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9A2DE47-7432-0549-823F-96CB327464E0}"/>
            </a:ext>
          </a:extLst>
        </xdr:cNvPr>
        <xdr:cNvCxnSpPr/>
      </xdr:nvCxnSpPr>
      <xdr:spPr>
        <a:xfrm>
          <a:off x="1216025" y="1552575"/>
          <a:ext cx="21494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292100</xdr:colOff>
      <xdr:row>15</xdr:row>
      <xdr:rowOff>66675</xdr:rowOff>
    </xdr:from>
    <xdr:to>
      <xdr:col>20</xdr:col>
      <xdr:colOff>25400</xdr:colOff>
      <xdr:row>15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6CC52068-321B-2348-8008-9FAB70735CD1}"/>
            </a:ext>
          </a:extLst>
        </xdr:cNvPr>
        <xdr:cNvCxnSpPr/>
      </xdr:nvCxnSpPr>
      <xdr:spPr>
        <a:xfrm>
          <a:off x="5461000" y="2352675"/>
          <a:ext cx="12573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66675</xdr:rowOff>
    </xdr:from>
    <xdr:to>
      <xdr:col>13</xdr:col>
      <xdr:colOff>28575</xdr:colOff>
      <xdr:row>33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AB5AC15A-0946-FE4E-9D51-412A7B6FD433}"/>
            </a:ext>
          </a:extLst>
        </xdr:cNvPr>
        <xdr:cNvCxnSpPr/>
      </xdr:nvCxnSpPr>
      <xdr:spPr>
        <a:xfrm>
          <a:off x="1206500" y="4638675"/>
          <a:ext cx="3381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66675</xdr:rowOff>
    </xdr:from>
    <xdr:to>
      <xdr:col>15</xdr:col>
      <xdr:colOff>12700</xdr:colOff>
      <xdr:row>33</xdr:row>
      <xdr:rowOff>66675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1EDF23C2-3AA8-5049-A7B3-F7319AF0E4D2}"/>
            </a:ext>
          </a:extLst>
        </xdr:cNvPr>
        <xdr:cNvCxnSpPr/>
      </xdr:nvCxnSpPr>
      <xdr:spPr>
        <a:xfrm>
          <a:off x="4559300" y="4638675"/>
          <a:ext cx="6223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279400</xdr:colOff>
      <xdr:row>15</xdr:row>
      <xdr:rowOff>66675</xdr:rowOff>
    </xdr:from>
    <xdr:to>
      <xdr:col>12</xdr:col>
      <xdr:colOff>0</xdr:colOff>
      <xdr:row>15</xdr:row>
      <xdr:rowOff>66675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F76337F0-7C12-B717-36E9-D4904623181E}"/>
            </a:ext>
          </a:extLst>
        </xdr:cNvPr>
        <xdr:cNvCxnSpPr/>
      </xdr:nvCxnSpPr>
      <xdr:spPr>
        <a:xfrm>
          <a:off x="2705100" y="2352675"/>
          <a:ext cx="15494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12359</xdr:colOff>
      <xdr:row>15</xdr:row>
      <xdr:rowOff>66675</xdr:rowOff>
    </xdr:from>
    <xdr:to>
      <xdr:col>15</xdr:col>
      <xdr:colOff>292100</xdr:colOff>
      <xdr:row>15</xdr:row>
      <xdr:rowOff>66675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A5A2228C-F603-223E-A5E4-D631699D16B6}"/>
            </a:ext>
          </a:extLst>
        </xdr:cNvPr>
        <xdr:cNvCxnSpPr/>
      </xdr:nvCxnSpPr>
      <xdr:spPr>
        <a:xfrm>
          <a:off x="4571659" y="2352675"/>
          <a:ext cx="889341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292100</xdr:colOff>
      <xdr:row>33</xdr:row>
      <xdr:rowOff>66675</xdr:rowOff>
    </xdr:from>
    <xdr:to>
      <xdr:col>19</xdr:col>
      <xdr:colOff>38100</xdr:colOff>
      <xdr:row>33</xdr:row>
      <xdr:rowOff>66675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B24CFAD8-C9DB-1E49-8CAE-C2181AC6971B}"/>
            </a:ext>
          </a:extLst>
        </xdr:cNvPr>
        <xdr:cNvCxnSpPr/>
      </xdr:nvCxnSpPr>
      <xdr:spPr>
        <a:xfrm>
          <a:off x="5156200" y="3876675"/>
          <a:ext cx="12700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66675</xdr:rowOff>
    </xdr:from>
    <xdr:to>
      <xdr:col>21</xdr:col>
      <xdr:colOff>12700</xdr:colOff>
      <xdr:row>27</xdr:row>
      <xdr:rowOff>66675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800F8201-1C1C-66E0-B81B-60D3B0FAA481}"/>
            </a:ext>
          </a:extLst>
        </xdr:cNvPr>
        <xdr:cNvCxnSpPr/>
      </xdr:nvCxnSpPr>
      <xdr:spPr>
        <a:xfrm>
          <a:off x="6692900" y="3876675"/>
          <a:ext cx="3175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27</xdr:row>
      <xdr:rowOff>66675</xdr:rowOff>
    </xdr:from>
    <xdr:to>
      <xdr:col>18</xdr:col>
      <xdr:colOff>292100</xdr:colOff>
      <xdr:row>27</xdr:row>
      <xdr:rowOff>66675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1D1D5046-6128-2647-9890-4EFB09C4F59A}"/>
            </a:ext>
          </a:extLst>
        </xdr:cNvPr>
        <xdr:cNvCxnSpPr/>
      </xdr:nvCxnSpPr>
      <xdr:spPr>
        <a:xfrm>
          <a:off x="5159375" y="3876675"/>
          <a:ext cx="12160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66675</xdr:rowOff>
    </xdr:from>
    <xdr:to>
      <xdr:col>19</xdr:col>
      <xdr:colOff>238125</xdr:colOff>
      <xdr:row>9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4A5B398-8348-445A-8C86-241F657A90F7}"/>
            </a:ext>
          </a:extLst>
        </xdr:cNvPr>
        <xdr:cNvCxnSpPr/>
      </xdr:nvCxnSpPr>
      <xdr:spPr>
        <a:xfrm>
          <a:off x="1314450" y="1581150"/>
          <a:ext cx="4514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15</xdr:row>
      <xdr:rowOff>57150</xdr:rowOff>
    </xdr:from>
    <xdr:to>
      <xdr:col>11</xdr:col>
      <xdr:colOff>9525</xdr:colOff>
      <xdr:row>15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1C2049F-A49B-451B-820C-5944609B17FC}"/>
            </a:ext>
          </a:extLst>
        </xdr:cNvPr>
        <xdr:cNvCxnSpPr/>
      </xdr:nvCxnSpPr>
      <xdr:spPr>
        <a:xfrm>
          <a:off x="1314450" y="2314575"/>
          <a:ext cx="21526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15</xdr:row>
      <xdr:rowOff>57150</xdr:rowOff>
    </xdr:from>
    <xdr:to>
      <xdr:col>20</xdr:col>
      <xdr:colOff>0</xdr:colOff>
      <xdr:row>15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6CC6468-C643-4946-BDD7-467E08365D21}"/>
            </a:ext>
          </a:extLst>
        </xdr:cNvPr>
        <xdr:cNvCxnSpPr/>
      </xdr:nvCxnSpPr>
      <xdr:spPr>
        <a:xfrm>
          <a:off x="4010025" y="2314575"/>
          <a:ext cx="18478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57150</xdr:rowOff>
    </xdr:from>
    <xdr:to>
      <xdr:col>12</xdr:col>
      <xdr:colOff>9525</xdr:colOff>
      <xdr:row>15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C507925-8371-4CB9-99AB-27E710B9B87E}"/>
            </a:ext>
          </a:extLst>
        </xdr:cNvPr>
        <xdr:cNvCxnSpPr/>
      </xdr:nvCxnSpPr>
      <xdr:spPr>
        <a:xfrm>
          <a:off x="3457575" y="2314575"/>
          <a:ext cx="2762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21</xdr:row>
      <xdr:rowOff>38100</xdr:rowOff>
    </xdr:from>
    <xdr:to>
      <xdr:col>19</xdr:col>
      <xdr:colOff>257175</xdr:colOff>
      <xdr:row>21</xdr:row>
      <xdr:rowOff>38100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637E93E-37BB-450F-B7F7-0454F379849B}"/>
            </a:ext>
          </a:extLst>
        </xdr:cNvPr>
        <xdr:cNvCxnSpPr/>
      </xdr:nvCxnSpPr>
      <xdr:spPr>
        <a:xfrm>
          <a:off x="4000500" y="3038475"/>
          <a:ext cx="18478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57150</xdr:rowOff>
    </xdr:from>
    <xdr:to>
      <xdr:col>12</xdr:col>
      <xdr:colOff>0</xdr:colOff>
      <xdr:row>21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3F315531-05A3-448F-B588-E9CDF145168C}"/>
            </a:ext>
          </a:extLst>
        </xdr:cNvPr>
        <xdr:cNvCxnSpPr/>
      </xdr:nvCxnSpPr>
      <xdr:spPr>
        <a:xfrm>
          <a:off x="1323975" y="3057525"/>
          <a:ext cx="24003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27</xdr:row>
      <xdr:rowOff>66675</xdr:rowOff>
    </xdr:from>
    <xdr:to>
      <xdr:col>21</xdr:col>
      <xdr:colOff>9525</xdr:colOff>
      <xdr:row>27</xdr:row>
      <xdr:rowOff>66675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D741076D-5A37-47FC-B4A7-73A54AC1F693}"/>
            </a:ext>
          </a:extLst>
        </xdr:cNvPr>
        <xdr:cNvCxnSpPr/>
      </xdr:nvCxnSpPr>
      <xdr:spPr>
        <a:xfrm>
          <a:off x="5867400" y="3810000"/>
          <a:ext cx="2667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66675</xdr:rowOff>
    </xdr:from>
    <xdr:to>
      <xdr:col>18</xdr:col>
      <xdr:colOff>247650</xdr:colOff>
      <xdr:row>27</xdr:row>
      <xdr:rowOff>66675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C635D797-CE84-4E60-9A47-9C8BBF065932}"/>
            </a:ext>
          </a:extLst>
        </xdr:cNvPr>
        <xdr:cNvCxnSpPr/>
      </xdr:nvCxnSpPr>
      <xdr:spPr>
        <a:xfrm>
          <a:off x="3457575" y="3810000"/>
          <a:ext cx="21145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27</xdr:row>
      <xdr:rowOff>66675</xdr:rowOff>
    </xdr:from>
    <xdr:to>
      <xdr:col>9</xdr:col>
      <xdr:colOff>257175</xdr:colOff>
      <xdr:row>27</xdr:row>
      <xdr:rowOff>66675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146177F8-6ECC-46D4-A355-A3B6DFD5B5C8}"/>
            </a:ext>
          </a:extLst>
        </xdr:cNvPr>
        <xdr:cNvCxnSpPr/>
      </xdr:nvCxnSpPr>
      <xdr:spPr>
        <a:xfrm>
          <a:off x="1323975" y="3810000"/>
          <a:ext cx="1857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57150</xdr:rowOff>
    </xdr:from>
    <xdr:to>
      <xdr:col>7</xdr:col>
      <xdr:colOff>9525</xdr:colOff>
      <xdr:row>33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BA40E21B-A41B-4025-BDE0-FD6F4C996655}"/>
            </a:ext>
          </a:extLst>
        </xdr:cNvPr>
        <xdr:cNvCxnSpPr/>
      </xdr:nvCxnSpPr>
      <xdr:spPr>
        <a:xfrm>
          <a:off x="1323975" y="4543425"/>
          <a:ext cx="1076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33</xdr:row>
      <xdr:rowOff>66675</xdr:rowOff>
    </xdr:from>
    <xdr:to>
      <xdr:col>19</xdr:col>
      <xdr:colOff>0</xdr:colOff>
      <xdr:row>33</xdr:row>
      <xdr:rowOff>66675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FEED5EDD-CF39-4265-9628-CB853F947C81}"/>
            </a:ext>
          </a:extLst>
        </xdr:cNvPr>
        <xdr:cNvCxnSpPr/>
      </xdr:nvCxnSpPr>
      <xdr:spPr>
        <a:xfrm>
          <a:off x="4010025" y="4552950"/>
          <a:ext cx="15811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33</xdr:row>
      <xdr:rowOff>66675</xdr:rowOff>
    </xdr:from>
    <xdr:to>
      <xdr:col>11</xdr:col>
      <xdr:colOff>257175</xdr:colOff>
      <xdr:row>33</xdr:row>
      <xdr:rowOff>66675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ED22CC60-FF9D-4915-9F74-3CFF19DFBD0E}"/>
            </a:ext>
          </a:extLst>
        </xdr:cNvPr>
        <xdr:cNvCxnSpPr/>
      </xdr:nvCxnSpPr>
      <xdr:spPr>
        <a:xfrm>
          <a:off x="2390775" y="4552950"/>
          <a:ext cx="13239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57150</xdr:rowOff>
    </xdr:from>
    <xdr:to>
      <xdr:col>19</xdr:col>
      <xdr:colOff>257175</xdr:colOff>
      <xdr:row>9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351B218-7FB0-4CFB-B41D-E031BE45F2A5}"/>
            </a:ext>
          </a:extLst>
        </xdr:cNvPr>
        <xdr:cNvCxnSpPr/>
      </xdr:nvCxnSpPr>
      <xdr:spPr>
        <a:xfrm>
          <a:off x="1076325" y="1571625"/>
          <a:ext cx="47720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15</xdr:row>
      <xdr:rowOff>66675</xdr:rowOff>
    </xdr:from>
    <xdr:to>
      <xdr:col>20</xdr:col>
      <xdr:colOff>0</xdr:colOff>
      <xdr:row>15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6008493-7BAD-468F-A0E1-EF37E7833808}"/>
            </a:ext>
          </a:extLst>
        </xdr:cNvPr>
        <xdr:cNvCxnSpPr/>
      </xdr:nvCxnSpPr>
      <xdr:spPr>
        <a:xfrm>
          <a:off x="4019550" y="2324100"/>
          <a:ext cx="18383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15</xdr:row>
      <xdr:rowOff>66675</xdr:rowOff>
    </xdr:from>
    <xdr:to>
      <xdr:col>11</xdr:col>
      <xdr:colOff>247650</xdr:colOff>
      <xdr:row>15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5E26940-1A14-456D-9624-30E645702754}"/>
            </a:ext>
          </a:extLst>
        </xdr:cNvPr>
        <xdr:cNvCxnSpPr/>
      </xdr:nvCxnSpPr>
      <xdr:spPr>
        <a:xfrm>
          <a:off x="1038225" y="2324100"/>
          <a:ext cx="26670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66675</xdr:rowOff>
    </xdr:from>
    <xdr:to>
      <xdr:col>9</xdr:col>
      <xdr:colOff>257175</xdr:colOff>
      <xdr:row>27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BB87A94-8208-4995-8E16-6D486DC7D470}"/>
            </a:ext>
          </a:extLst>
        </xdr:cNvPr>
        <xdr:cNvCxnSpPr/>
      </xdr:nvCxnSpPr>
      <xdr:spPr>
        <a:xfrm>
          <a:off x="1057275" y="3810000"/>
          <a:ext cx="21240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66675</xdr:rowOff>
    </xdr:from>
    <xdr:to>
      <xdr:col>19</xdr:col>
      <xdr:colOff>9525</xdr:colOff>
      <xdr:row>27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3501029-3E3C-48C4-95FD-9A363679BA81}"/>
            </a:ext>
          </a:extLst>
        </xdr:cNvPr>
        <xdr:cNvCxnSpPr/>
      </xdr:nvCxnSpPr>
      <xdr:spPr>
        <a:xfrm>
          <a:off x="3457575" y="3810000"/>
          <a:ext cx="21431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21</xdr:row>
      <xdr:rowOff>57150</xdr:rowOff>
    </xdr:from>
    <xdr:to>
      <xdr:col>7</xdr:col>
      <xdr:colOff>9525</xdr:colOff>
      <xdr:row>21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3A3DEAD-FA48-4D02-9B61-1C0394D98BB7}"/>
            </a:ext>
          </a:extLst>
        </xdr:cNvPr>
        <xdr:cNvCxnSpPr/>
      </xdr:nvCxnSpPr>
      <xdr:spPr>
        <a:xfrm>
          <a:off x="1314450" y="3057525"/>
          <a:ext cx="1085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257175</xdr:colOff>
      <xdr:row>21</xdr:row>
      <xdr:rowOff>66675</xdr:rowOff>
    </xdr:from>
    <xdr:to>
      <xdr:col>20</xdr:col>
      <xdr:colOff>0</xdr:colOff>
      <xdr:row>21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AEF3F1D5-5173-43BD-A419-A257818E2B7D}"/>
            </a:ext>
          </a:extLst>
        </xdr:cNvPr>
        <xdr:cNvCxnSpPr/>
      </xdr:nvCxnSpPr>
      <xdr:spPr>
        <a:xfrm>
          <a:off x="5314950" y="3067050"/>
          <a:ext cx="5429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33</xdr:row>
      <xdr:rowOff>57150</xdr:rowOff>
    </xdr:from>
    <xdr:to>
      <xdr:col>16</xdr:col>
      <xdr:colOff>9525</xdr:colOff>
      <xdr:row>33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6446D7D5-5E1F-4771-81D7-A82C49E6FD42}"/>
            </a:ext>
          </a:extLst>
        </xdr:cNvPr>
        <xdr:cNvCxnSpPr/>
      </xdr:nvCxnSpPr>
      <xdr:spPr>
        <a:xfrm>
          <a:off x="1047750" y="4543425"/>
          <a:ext cx="3752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33</xdr:row>
      <xdr:rowOff>57150</xdr:rowOff>
    </xdr:from>
    <xdr:to>
      <xdr:col>16</xdr:col>
      <xdr:colOff>257175</xdr:colOff>
      <xdr:row>33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872EB034-457B-43B2-B51E-9688F73FCC84}"/>
            </a:ext>
          </a:extLst>
        </xdr:cNvPr>
        <xdr:cNvCxnSpPr/>
      </xdr:nvCxnSpPr>
      <xdr:spPr>
        <a:xfrm>
          <a:off x="4791075" y="4543425"/>
          <a:ext cx="2571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57150</xdr:rowOff>
    </xdr:from>
    <xdr:to>
      <xdr:col>12</xdr:col>
      <xdr:colOff>0</xdr:colOff>
      <xdr:row>21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463D24B6-969B-49BB-80A7-493EDC0F7369}"/>
            </a:ext>
          </a:extLst>
        </xdr:cNvPr>
        <xdr:cNvCxnSpPr/>
      </xdr:nvCxnSpPr>
      <xdr:spPr>
        <a:xfrm>
          <a:off x="2390775" y="3057525"/>
          <a:ext cx="13335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21</xdr:row>
      <xdr:rowOff>57150</xdr:rowOff>
    </xdr:from>
    <xdr:to>
      <xdr:col>15</xdr:col>
      <xdr:colOff>9525</xdr:colOff>
      <xdr:row>21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E2725F0B-E772-4B92-B905-14CE3664F7CC}"/>
            </a:ext>
          </a:extLst>
        </xdr:cNvPr>
        <xdr:cNvCxnSpPr/>
      </xdr:nvCxnSpPr>
      <xdr:spPr>
        <a:xfrm>
          <a:off x="4000500" y="3057525"/>
          <a:ext cx="5334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21</xdr:row>
      <xdr:rowOff>57150</xdr:rowOff>
    </xdr:from>
    <xdr:to>
      <xdr:col>12</xdr:col>
      <xdr:colOff>31750</xdr:colOff>
      <xdr:row>21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E33A2F7-DCC2-4CA2-948A-A89AF3DA6A06}"/>
            </a:ext>
          </a:extLst>
        </xdr:cNvPr>
        <xdr:cNvCxnSpPr/>
      </xdr:nvCxnSpPr>
      <xdr:spPr>
        <a:xfrm>
          <a:off x="3302000" y="3057525"/>
          <a:ext cx="5397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21</xdr:row>
      <xdr:rowOff>57150</xdr:rowOff>
    </xdr:from>
    <xdr:to>
      <xdr:col>20</xdr:col>
      <xdr:colOff>0</xdr:colOff>
      <xdr:row>21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E62CCE8-D567-405F-9957-05FC232A0361}"/>
            </a:ext>
          </a:extLst>
        </xdr:cNvPr>
        <xdr:cNvCxnSpPr/>
      </xdr:nvCxnSpPr>
      <xdr:spPr>
        <a:xfrm>
          <a:off x="4086225" y="3057525"/>
          <a:ext cx="18573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27</xdr:row>
      <xdr:rowOff>66675</xdr:rowOff>
    </xdr:from>
    <xdr:to>
      <xdr:col>9</xdr:col>
      <xdr:colOff>238125</xdr:colOff>
      <xdr:row>27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4FE9477-983E-4ADA-863E-0E8F7BF4D73B}"/>
            </a:ext>
          </a:extLst>
        </xdr:cNvPr>
        <xdr:cNvCxnSpPr/>
      </xdr:nvCxnSpPr>
      <xdr:spPr>
        <a:xfrm>
          <a:off x="2219325" y="3810000"/>
          <a:ext cx="10287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27</xdr:row>
      <xdr:rowOff>66675</xdr:rowOff>
    </xdr:from>
    <xdr:to>
      <xdr:col>18</xdr:col>
      <xdr:colOff>257175</xdr:colOff>
      <xdr:row>27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8C5AF38-35B2-498C-915C-C599E7C24C31}"/>
            </a:ext>
          </a:extLst>
        </xdr:cNvPr>
        <xdr:cNvCxnSpPr/>
      </xdr:nvCxnSpPr>
      <xdr:spPr>
        <a:xfrm>
          <a:off x="3524250" y="38100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</xdr:colOff>
      <xdr:row>27</xdr:row>
      <xdr:rowOff>57150</xdr:rowOff>
    </xdr:from>
    <xdr:to>
      <xdr:col>21</xdr:col>
      <xdr:colOff>19050</xdr:colOff>
      <xdr:row>27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3ABEAA6-178E-409B-94CE-7178B9530CCE}"/>
            </a:ext>
          </a:extLst>
        </xdr:cNvPr>
        <xdr:cNvCxnSpPr/>
      </xdr:nvCxnSpPr>
      <xdr:spPr>
        <a:xfrm>
          <a:off x="5962650" y="3800475"/>
          <a:ext cx="2667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</xdr:colOff>
      <xdr:row>21</xdr:row>
      <xdr:rowOff>60325</xdr:rowOff>
    </xdr:from>
    <xdr:to>
      <xdr:col>10</xdr:col>
      <xdr:colOff>0</xdr:colOff>
      <xdr:row>21</xdr:row>
      <xdr:rowOff>60325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AD50693-8543-46AF-ABFB-DF43FEBA368E}"/>
            </a:ext>
          </a:extLst>
        </xdr:cNvPr>
        <xdr:cNvCxnSpPr/>
      </xdr:nvCxnSpPr>
      <xdr:spPr>
        <a:xfrm>
          <a:off x="1050925" y="3060700"/>
          <a:ext cx="2225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15</xdr:row>
      <xdr:rowOff>57150</xdr:rowOff>
    </xdr:from>
    <xdr:to>
      <xdr:col>12</xdr:col>
      <xdr:colOff>0</xdr:colOff>
      <xdr:row>15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504F988-9805-4C75-80A1-2F826426ABE1}"/>
            </a:ext>
          </a:extLst>
        </xdr:cNvPr>
        <xdr:cNvCxnSpPr/>
      </xdr:nvCxnSpPr>
      <xdr:spPr>
        <a:xfrm>
          <a:off x="2476500" y="2314575"/>
          <a:ext cx="13335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66675</xdr:rowOff>
    </xdr:from>
    <xdr:to>
      <xdr:col>16</xdr:col>
      <xdr:colOff>25400</xdr:colOff>
      <xdr:row>15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585E770-9209-4F5C-B806-4D1ACB46D0A5}"/>
            </a:ext>
          </a:extLst>
        </xdr:cNvPr>
        <xdr:cNvCxnSpPr/>
      </xdr:nvCxnSpPr>
      <xdr:spPr>
        <a:xfrm>
          <a:off x="4076700" y="2324100"/>
          <a:ext cx="8255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292100</xdr:colOff>
      <xdr:row>9</xdr:row>
      <xdr:rowOff>66675</xdr:rowOff>
    </xdr:from>
    <xdr:to>
      <xdr:col>20</xdr:col>
      <xdr:colOff>0</xdr:colOff>
      <xdr:row>9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BFDA62F5-A178-42F2-AFF5-ED34DE72C5D4}"/>
            </a:ext>
          </a:extLst>
        </xdr:cNvPr>
        <xdr:cNvCxnSpPr/>
      </xdr:nvCxnSpPr>
      <xdr:spPr>
        <a:xfrm>
          <a:off x="3273425" y="1581150"/>
          <a:ext cx="26701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33</xdr:row>
      <xdr:rowOff>69850</xdr:rowOff>
    </xdr:from>
    <xdr:to>
      <xdr:col>8</xdr:col>
      <xdr:colOff>257175</xdr:colOff>
      <xdr:row>33</xdr:row>
      <xdr:rowOff>69850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F8A8C00E-CA01-451C-99F2-606E47E501D5}"/>
            </a:ext>
          </a:extLst>
        </xdr:cNvPr>
        <xdr:cNvCxnSpPr/>
      </xdr:nvCxnSpPr>
      <xdr:spPr>
        <a:xfrm>
          <a:off x="1054100" y="4556125"/>
          <a:ext cx="19462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292100</xdr:colOff>
      <xdr:row>15</xdr:row>
      <xdr:rowOff>57150</xdr:rowOff>
    </xdr:from>
    <xdr:to>
      <xdr:col>6</xdr:col>
      <xdr:colOff>292100</xdr:colOff>
      <xdr:row>15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F1B58B4B-9D5D-40BD-A064-82D6AFDADA48}"/>
            </a:ext>
          </a:extLst>
        </xdr:cNvPr>
        <xdr:cNvCxnSpPr/>
      </xdr:nvCxnSpPr>
      <xdr:spPr>
        <a:xfrm>
          <a:off x="1311275" y="2314575"/>
          <a:ext cx="1162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9</xdr:row>
      <xdr:rowOff>69850</xdr:rowOff>
    </xdr:from>
    <xdr:to>
      <xdr:col>10</xdr:col>
      <xdr:colOff>25400</xdr:colOff>
      <xdr:row>9</xdr:row>
      <xdr:rowOff>69850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A4229174-8FFF-4627-BF30-C4E7C7853D5A}"/>
            </a:ext>
          </a:extLst>
        </xdr:cNvPr>
        <xdr:cNvCxnSpPr/>
      </xdr:nvCxnSpPr>
      <xdr:spPr>
        <a:xfrm>
          <a:off x="1327150" y="1584325"/>
          <a:ext cx="1974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33</xdr:row>
      <xdr:rowOff>69850</xdr:rowOff>
    </xdr:from>
    <xdr:to>
      <xdr:col>19</xdr:col>
      <xdr:colOff>25400</xdr:colOff>
      <xdr:row>33</xdr:row>
      <xdr:rowOff>69850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2DFA1338-322B-4CE9-A8C2-B5EFC5FB76B0}"/>
            </a:ext>
          </a:extLst>
        </xdr:cNvPr>
        <xdr:cNvCxnSpPr/>
      </xdr:nvCxnSpPr>
      <xdr:spPr>
        <a:xfrm>
          <a:off x="3028950" y="4556125"/>
          <a:ext cx="26733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27</xdr:row>
      <xdr:rowOff>66675</xdr:rowOff>
    </xdr:from>
    <xdr:to>
      <xdr:col>5</xdr:col>
      <xdr:colOff>257175</xdr:colOff>
      <xdr:row>27</xdr:row>
      <xdr:rowOff>66675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A0BA4E69-CF9B-467B-A007-A1710E05A07D}"/>
            </a:ext>
          </a:extLst>
        </xdr:cNvPr>
        <xdr:cNvCxnSpPr/>
      </xdr:nvCxnSpPr>
      <xdr:spPr>
        <a:xfrm>
          <a:off x="1038225" y="3810000"/>
          <a:ext cx="1162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68407</xdr:rowOff>
    </xdr:from>
    <xdr:to>
      <xdr:col>6</xdr:col>
      <xdr:colOff>19050</xdr:colOff>
      <xdr:row>12</xdr:row>
      <xdr:rowOff>68407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11679CE-1656-4F47-B9BC-02C0E445FDEF}"/>
            </a:ext>
          </a:extLst>
        </xdr:cNvPr>
        <xdr:cNvCxnSpPr/>
      </xdr:nvCxnSpPr>
      <xdr:spPr>
        <a:xfrm>
          <a:off x="952500" y="2068657"/>
          <a:ext cx="857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77931</xdr:rowOff>
    </xdr:from>
    <xdr:to>
      <xdr:col>15</xdr:col>
      <xdr:colOff>0</xdr:colOff>
      <xdr:row>9</xdr:row>
      <xdr:rowOff>77931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088642E-95C9-4A20-A628-21A88A61C0EC}"/>
            </a:ext>
          </a:extLst>
        </xdr:cNvPr>
        <xdr:cNvCxnSpPr/>
      </xdr:nvCxnSpPr>
      <xdr:spPr>
        <a:xfrm>
          <a:off x="952500" y="1620981"/>
          <a:ext cx="27241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12</xdr:row>
      <xdr:rowOff>66675</xdr:rowOff>
    </xdr:from>
    <xdr:to>
      <xdr:col>25</xdr:col>
      <xdr:colOff>19050</xdr:colOff>
      <xdr:row>12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53529BF-D754-4DB0-BE5F-13A2561B6B7E}"/>
            </a:ext>
          </a:extLst>
        </xdr:cNvPr>
        <xdr:cNvCxnSpPr/>
      </xdr:nvCxnSpPr>
      <xdr:spPr>
        <a:xfrm>
          <a:off x="3867150" y="2066925"/>
          <a:ext cx="19526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86590</xdr:rowOff>
    </xdr:from>
    <xdr:to>
      <xdr:col>11</xdr:col>
      <xdr:colOff>190499</xdr:colOff>
      <xdr:row>15</xdr:row>
      <xdr:rowOff>86590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F109B89-6259-40E5-AE52-8D28EC1BD855}"/>
            </a:ext>
          </a:extLst>
        </xdr:cNvPr>
        <xdr:cNvCxnSpPr/>
      </xdr:nvCxnSpPr>
      <xdr:spPr>
        <a:xfrm>
          <a:off x="952500" y="2544040"/>
          <a:ext cx="207644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441614</xdr:colOff>
      <xdr:row>21</xdr:row>
      <xdr:rowOff>69272</xdr:rowOff>
    </xdr:from>
    <xdr:to>
      <xdr:col>21</xdr:col>
      <xdr:colOff>190500</xdr:colOff>
      <xdr:row>21</xdr:row>
      <xdr:rowOff>69272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2417E7A-4949-4A31-956F-68FEA005D342}"/>
            </a:ext>
          </a:extLst>
        </xdr:cNvPr>
        <xdr:cNvCxnSpPr/>
      </xdr:nvCxnSpPr>
      <xdr:spPr>
        <a:xfrm>
          <a:off x="946439" y="3441122"/>
          <a:ext cx="417801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207814</xdr:colOff>
      <xdr:row>18</xdr:row>
      <xdr:rowOff>77931</xdr:rowOff>
    </xdr:from>
    <xdr:to>
      <xdr:col>14</xdr:col>
      <xdr:colOff>0</xdr:colOff>
      <xdr:row>18</xdr:row>
      <xdr:rowOff>77931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B7C8074-043A-47C4-A618-3A62799649B9}"/>
            </a:ext>
          </a:extLst>
        </xdr:cNvPr>
        <xdr:cNvCxnSpPr/>
      </xdr:nvCxnSpPr>
      <xdr:spPr>
        <a:xfrm>
          <a:off x="2836714" y="2992581"/>
          <a:ext cx="630386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77931</xdr:rowOff>
    </xdr:from>
    <xdr:to>
      <xdr:col>10</xdr:col>
      <xdr:colOff>0</xdr:colOff>
      <xdr:row>18</xdr:row>
      <xdr:rowOff>77931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4F455C1B-757E-40F8-B45E-1E4864DA27D8}"/>
            </a:ext>
          </a:extLst>
        </xdr:cNvPr>
        <xdr:cNvCxnSpPr/>
      </xdr:nvCxnSpPr>
      <xdr:spPr>
        <a:xfrm>
          <a:off x="952500" y="2992581"/>
          <a:ext cx="16764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15</xdr:row>
      <xdr:rowOff>69272</xdr:rowOff>
    </xdr:from>
    <xdr:to>
      <xdr:col>25</xdr:col>
      <xdr:colOff>9525</xdr:colOff>
      <xdr:row>15</xdr:row>
      <xdr:rowOff>69272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64A154E4-73F3-4ADF-82F7-62C3C0D83A5D}"/>
            </a:ext>
          </a:extLst>
        </xdr:cNvPr>
        <xdr:cNvCxnSpPr/>
      </xdr:nvCxnSpPr>
      <xdr:spPr>
        <a:xfrm>
          <a:off x="3238500" y="2526722"/>
          <a:ext cx="2571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</xdr:row>
      <xdr:rowOff>77931</xdr:rowOff>
    </xdr:from>
    <xdr:to>
      <xdr:col>24</xdr:col>
      <xdr:colOff>9525</xdr:colOff>
      <xdr:row>18</xdr:row>
      <xdr:rowOff>77931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617CDB2-5874-44B4-B654-A3C6CC9D23BE}"/>
            </a:ext>
          </a:extLst>
        </xdr:cNvPr>
        <xdr:cNvCxnSpPr/>
      </xdr:nvCxnSpPr>
      <xdr:spPr>
        <a:xfrm>
          <a:off x="3467100" y="2992581"/>
          <a:ext cx="21050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77931</xdr:rowOff>
    </xdr:from>
    <xdr:to>
      <xdr:col>22</xdr:col>
      <xdr:colOff>9525</xdr:colOff>
      <xdr:row>9</xdr:row>
      <xdr:rowOff>77931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85C5C4B8-695C-48B3-9728-B5A8F3590B38}"/>
            </a:ext>
          </a:extLst>
        </xdr:cNvPr>
        <xdr:cNvCxnSpPr/>
      </xdr:nvCxnSpPr>
      <xdr:spPr>
        <a:xfrm>
          <a:off x="3676650" y="1620981"/>
          <a:ext cx="1476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66675</xdr:rowOff>
    </xdr:from>
    <xdr:to>
      <xdr:col>11</xdr:col>
      <xdr:colOff>161925</xdr:colOff>
      <xdr:row>12</xdr:row>
      <xdr:rowOff>66675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F51BABBA-B617-4F93-BDD0-D78244324861}"/>
            </a:ext>
          </a:extLst>
        </xdr:cNvPr>
        <xdr:cNvCxnSpPr/>
      </xdr:nvCxnSpPr>
      <xdr:spPr>
        <a:xfrm>
          <a:off x="1790700" y="2066925"/>
          <a:ext cx="12096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</xdr:row>
      <xdr:rowOff>66675</xdr:rowOff>
    </xdr:from>
    <xdr:to>
      <xdr:col>16</xdr:col>
      <xdr:colOff>38100</xdr:colOff>
      <xdr:row>12</xdr:row>
      <xdr:rowOff>66675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E68EC323-ADB2-4DFA-81F3-05E4F9EA61BD}"/>
            </a:ext>
          </a:extLst>
        </xdr:cNvPr>
        <xdr:cNvCxnSpPr/>
      </xdr:nvCxnSpPr>
      <xdr:spPr>
        <a:xfrm>
          <a:off x="3257550" y="2066925"/>
          <a:ext cx="6667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9</xdr:row>
      <xdr:rowOff>57150</xdr:rowOff>
    </xdr:from>
    <xdr:to>
      <xdr:col>7</xdr:col>
      <xdr:colOff>9525</xdr:colOff>
      <xdr:row>9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5546B6A-13E9-4980-B791-E23926DC7517}"/>
            </a:ext>
          </a:extLst>
        </xdr:cNvPr>
        <xdr:cNvCxnSpPr/>
      </xdr:nvCxnSpPr>
      <xdr:spPr>
        <a:xfrm>
          <a:off x="1047750" y="1571625"/>
          <a:ext cx="1447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33</xdr:row>
      <xdr:rowOff>57150</xdr:rowOff>
    </xdr:from>
    <xdr:to>
      <xdr:col>12</xdr:col>
      <xdr:colOff>257175</xdr:colOff>
      <xdr:row>33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CF9E6FD-DCAF-409F-B9E0-BD82EB6FF9A7}"/>
            </a:ext>
          </a:extLst>
        </xdr:cNvPr>
        <xdr:cNvCxnSpPr/>
      </xdr:nvCxnSpPr>
      <xdr:spPr>
        <a:xfrm>
          <a:off x="1047750" y="4543425"/>
          <a:ext cx="29337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66675</xdr:rowOff>
    </xdr:from>
    <xdr:to>
      <xdr:col>11</xdr:col>
      <xdr:colOff>257175</xdr:colOff>
      <xdr:row>15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38EEC821-7A56-434C-B25D-BA1AD07974BA}"/>
            </a:ext>
          </a:extLst>
        </xdr:cNvPr>
        <xdr:cNvCxnSpPr/>
      </xdr:nvCxnSpPr>
      <xdr:spPr>
        <a:xfrm>
          <a:off x="1057275" y="2324100"/>
          <a:ext cx="26574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21</xdr:row>
      <xdr:rowOff>66675</xdr:rowOff>
    </xdr:from>
    <xdr:to>
      <xdr:col>12</xdr:col>
      <xdr:colOff>9525</xdr:colOff>
      <xdr:row>21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4AC9F8CC-A4A8-455B-ACE5-1A9AECF8589A}"/>
            </a:ext>
          </a:extLst>
        </xdr:cNvPr>
        <xdr:cNvCxnSpPr/>
      </xdr:nvCxnSpPr>
      <xdr:spPr>
        <a:xfrm>
          <a:off x="1047750" y="3067050"/>
          <a:ext cx="2686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27</xdr:row>
      <xdr:rowOff>38100</xdr:rowOff>
    </xdr:from>
    <xdr:to>
      <xdr:col>19</xdr:col>
      <xdr:colOff>0</xdr:colOff>
      <xdr:row>27</xdr:row>
      <xdr:rowOff>38100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68CC85E6-49F0-43A3-9749-BB957CC9B805}"/>
            </a:ext>
          </a:extLst>
        </xdr:cNvPr>
        <xdr:cNvCxnSpPr/>
      </xdr:nvCxnSpPr>
      <xdr:spPr>
        <a:xfrm>
          <a:off x="3990975" y="3781425"/>
          <a:ext cx="16002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57150</xdr:rowOff>
    </xdr:from>
    <xdr:to>
      <xdr:col>21</xdr:col>
      <xdr:colOff>19050</xdr:colOff>
      <xdr:row>27</xdr:row>
      <xdr:rowOff>57150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AF803753-FE7C-4717-B4D4-30103EF6E9DF}"/>
            </a:ext>
          </a:extLst>
        </xdr:cNvPr>
        <xdr:cNvCxnSpPr/>
      </xdr:nvCxnSpPr>
      <xdr:spPr>
        <a:xfrm>
          <a:off x="5857875" y="3800475"/>
          <a:ext cx="2857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57150</xdr:rowOff>
    </xdr:from>
    <xdr:to>
      <xdr:col>19</xdr:col>
      <xdr:colOff>9525</xdr:colOff>
      <xdr:row>9</xdr:row>
      <xdr:rowOff>57150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F4E98F4E-1977-4075-AF4E-61F23BC1554C}"/>
            </a:ext>
          </a:extLst>
        </xdr:cNvPr>
        <xdr:cNvCxnSpPr/>
      </xdr:nvCxnSpPr>
      <xdr:spPr>
        <a:xfrm>
          <a:off x="3467100" y="1571625"/>
          <a:ext cx="2133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66675</xdr:rowOff>
    </xdr:from>
    <xdr:to>
      <xdr:col>19</xdr:col>
      <xdr:colOff>9525</xdr:colOff>
      <xdr:row>21</xdr:row>
      <xdr:rowOff>66675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8435D80A-606D-4801-A6E5-819D4355D694}"/>
            </a:ext>
          </a:extLst>
        </xdr:cNvPr>
        <xdr:cNvCxnSpPr/>
      </xdr:nvCxnSpPr>
      <xdr:spPr>
        <a:xfrm>
          <a:off x="3990975" y="3067050"/>
          <a:ext cx="1609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15</xdr:row>
      <xdr:rowOff>66675</xdr:rowOff>
    </xdr:from>
    <xdr:to>
      <xdr:col>19</xdr:col>
      <xdr:colOff>257175</xdr:colOff>
      <xdr:row>15</xdr:row>
      <xdr:rowOff>66675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6207B05D-15E3-4A09-A7C5-0ABBECA05136}"/>
            </a:ext>
          </a:extLst>
        </xdr:cNvPr>
        <xdr:cNvCxnSpPr/>
      </xdr:nvCxnSpPr>
      <xdr:spPr>
        <a:xfrm>
          <a:off x="4810125" y="2324100"/>
          <a:ext cx="10382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57150</xdr:rowOff>
    </xdr:from>
    <xdr:to>
      <xdr:col>14</xdr:col>
      <xdr:colOff>247650</xdr:colOff>
      <xdr:row>33</xdr:row>
      <xdr:rowOff>57150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34678D48-7BF9-45F9-8139-F3295525281F}"/>
            </a:ext>
          </a:extLst>
        </xdr:cNvPr>
        <xdr:cNvCxnSpPr/>
      </xdr:nvCxnSpPr>
      <xdr:spPr>
        <a:xfrm>
          <a:off x="3990975" y="4543425"/>
          <a:ext cx="5143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33</xdr:row>
      <xdr:rowOff>66675</xdr:rowOff>
    </xdr:from>
    <xdr:to>
      <xdr:col>21</xdr:col>
      <xdr:colOff>19050</xdr:colOff>
      <xdr:row>33</xdr:row>
      <xdr:rowOff>66675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1C8DE4BB-4247-4A9F-A0E8-1345EF5D8F56}"/>
            </a:ext>
          </a:extLst>
        </xdr:cNvPr>
        <xdr:cNvCxnSpPr/>
      </xdr:nvCxnSpPr>
      <xdr:spPr>
        <a:xfrm>
          <a:off x="5857875" y="4552950"/>
          <a:ext cx="2857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66675</xdr:rowOff>
    </xdr:from>
    <xdr:to>
      <xdr:col>14</xdr:col>
      <xdr:colOff>257175</xdr:colOff>
      <xdr:row>15</xdr:row>
      <xdr:rowOff>66675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14D855E0-CC3C-4827-B8EE-3C2E688F5129}"/>
            </a:ext>
          </a:extLst>
        </xdr:cNvPr>
        <xdr:cNvCxnSpPr/>
      </xdr:nvCxnSpPr>
      <xdr:spPr>
        <a:xfrm>
          <a:off x="3990975" y="2324100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33</xdr:row>
      <xdr:rowOff>66675</xdr:rowOff>
    </xdr:from>
    <xdr:to>
      <xdr:col>19</xdr:col>
      <xdr:colOff>9525</xdr:colOff>
      <xdr:row>33</xdr:row>
      <xdr:rowOff>66675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1A319785-EDE6-4D95-BD99-2E5D6498A056}"/>
            </a:ext>
          </a:extLst>
        </xdr:cNvPr>
        <xdr:cNvCxnSpPr/>
      </xdr:nvCxnSpPr>
      <xdr:spPr>
        <a:xfrm>
          <a:off x="4800600" y="4552950"/>
          <a:ext cx="800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9</xdr:row>
      <xdr:rowOff>57150</xdr:rowOff>
    </xdr:from>
    <xdr:to>
      <xdr:col>10</xdr:col>
      <xdr:colOff>247650</xdr:colOff>
      <xdr:row>9</xdr:row>
      <xdr:rowOff>57150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FA563149-2BBE-4691-B608-38829A095A88}"/>
            </a:ext>
          </a:extLst>
        </xdr:cNvPr>
        <xdr:cNvCxnSpPr/>
      </xdr:nvCxnSpPr>
      <xdr:spPr>
        <a:xfrm>
          <a:off x="2381250" y="1571625"/>
          <a:ext cx="10572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27</xdr:row>
      <xdr:rowOff>57150</xdr:rowOff>
    </xdr:from>
    <xdr:to>
      <xdr:col>9</xdr:col>
      <xdr:colOff>9525</xdr:colOff>
      <xdr:row>27</xdr:row>
      <xdr:rowOff>57150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5EFA3A6D-969C-4879-B3C0-A5C7DB8ADC5C}"/>
            </a:ext>
          </a:extLst>
        </xdr:cNvPr>
        <xdr:cNvCxnSpPr/>
      </xdr:nvCxnSpPr>
      <xdr:spPr>
        <a:xfrm>
          <a:off x="1047750" y="3800475"/>
          <a:ext cx="1885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66675</xdr:rowOff>
    </xdr:from>
    <xdr:to>
      <xdr:col>16</xdr:col>
      <xdr:colOff>257175</xdr:colOff>
      <xdr:row>9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F1412B7-FF0D-4BC7-B8DF-1D86B47F6079}"/>
            </a:ext>
          </a:extLst>
        </xdr:cNvPr>
        <xdr:cNvCxnSpPr/>
      </xdr:nvCxnSpPr>
      <xdr:spPr>
        <a:xfrm>
          <a:off x="1323975" y="1581150"/>
          <a:ext cx="37242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15</xdr:row>
      <xdr:rowOff>66675</xdr:rowOff>
    </xdr:from>
    <xdr:to>
      <xdr:col>20</xdr:col>
      <xdr:colOff>0</xdr:colOff>
      <xdr:row>15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9B8788A-F73E-4099-8B30-BDBA76CE3E36}"/>
            </a:ext>
          </a:extLst>
        </xdr:cNvPr>
        <xdr:cNvCxnSpPr/>
      </xdr:nvCxnSpPr>
      <xdr:spPr>
        <a:xfrm>
          <a:off x="4267200" y="2324100"/>
          <a:ext cx="1590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57150</xdr:rowOff>
    </xdr:from>
    <xdr:to>
      <xdr:col>11</xdr:col>
      <xdr:colOff>247650</xdr:colOff>
      <xdr:row>15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F327E88-B330-4022-A73C-2C1CE37D0F32}"/>
            </a:ext>
          </a:extLst>
        </xdr:cNvPr>
        <xdr:cNvCxnSpPr/>
      </xdr:nvCxnSpPr>
      <xdr:spPr>
        <a:xfrm>
          <a:off x="1057275" y="2314575"/>
          <a:ext cx="2647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66675</xdr:rowOff>
    </xdr:from>
    <xdr:to>
      <xdr:col>11</xdr:col>
      <xdr:colOff>247650</xdr:colOff>
      <xdr:row>21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E2CAD28-C3D2-43DF-B0F3-BEBADFF93134}"/>
            </a:ext>
          </a:extLst>
        </xdr:cNvPr>
        <xdr:cNvCxnSpPr/>
      </xdr:nvCxnSpPr>
      <xdr:spPr>
        <a:xfrm>
          <a:off x="1057275" y="3067050"/>
          <a:ext cx="2647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27</xdr:row>
      <xdr:rowOff>66675</xdr:rowOff>
    </xdr:from>
    <xdr:to>
      <xdr:col>19</xdr:col>
      <xdr:colOff>0</xdr:colOff>
      <xdr:row>27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2CC7D10-402C-490E-8C5E-8BEB2F9E669A}"/>
            </a:ext>
          </a:extLst>
        </xdr:cNvPr>
        <xdr:cNvCxnSpPr/>
      </xdr:nvCxnSpPr>
      <xdr:spPr>
        <a:xfrm>
          <a:off x="4257675" y="3810000"/>
          <a:ext cx="1333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27</xdr:row>
      <xdr:rowOff>66675</xdr:rowOff>
    </xdr:from>
    <xdr:to>
      <xdr:col>9</xdr:col>
      <xdr:colOff>247650</xdr:colOff>
      <xdr:row>27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F801C183-53EC-4822-97CB-BCE4079CD7C9}"/>
            </a:ext>
          </a:extLst>
        </xdr:cNvPr>
        <xdr:cNvCxnSpPr/>
      </xdr:nvCxnSpPr>
      <xdr:spPr>
        <a:xfrm>
          <a:off x="1038225" y="3810000"/>
          <a:ext cx="21336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27</xdr:row>
      <xdr:rowOff>66675</xdr:rowOff>
    </xdr:from>
    <xdr:to>
      <xdr:col>14</xdr:col>
      <xdr:colOff>9525</xdr:colOff>
      <xdr:row>27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9288148-19E7-4588-B16B-42A81428EE77}"/>
            </a:ext>
          </a:extLst>
        </xdr:cNvPr>
        <xdr:cNvCxnSpPr/>
      </xdr:nvCxnSpPr>
      <xdr:spPr>
        <a:xfrm>
          <a:off x="3448050" y="3810000"/>
          <a:ext cx="8191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33</xdr:row>
      <xdr:rowOff>66675</xdr:rowOff>
    </xdr:from>
    <xdr:to>
      <xdr:col>19</xdr:col>
      <xdr:colOff>19050</xdr:colOff>
      <xdr:row>33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F28B80D-B403-4FA1-899D-4BFD2598FEE0}"/>
            </a:ext>
          </a:extLst>
        </xdr:cNvPr>
        <xdr:cNvCxnSpPr/>
      </xdr:nvCxnSpPr>
      <xdr:spPr>
        <a:xfrm>
          <a:off x="2638425" y="4552950"/>
          <a:ext cx="2971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21</xdr:row>
      <xdr:rowOff>66675</xdr:rowOff>
    </xdr:from>
    <xdr:to>
      <xdr:col>16</xdr:col>
      <xdr:colOff>247650</xdr:colOff>
      <xdr:row>21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D817BFC-C40C-417D-8A7C-866708663F24}"/>
            </a:ext>
          </a:extLst>
        </xdr:cNvPr>
        <xdr:cNvCxnSpPr/>
      </xdr:nvCxnSpPr>
      <xdr:spPr>
        <a:xfrm>
          <a:off x="3981450" y="3067050"/>
          <a:ext cx="10572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66675</xdr:rowOff>
    </xdr:from>
    <xdr:to>
      <xdr:col>20</xdr:col>
      <xdr:colOff>9525</xdr:colOff>
      <xdr:row>9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EED612D-CED3-4575-9BAA-22277A904DAD}"/>
            </a:ext>
          </a:extLst>
        </xdr:cNvPr>
        <xdr:cNvCxnSpPr/>
      </xdr:nvCxnSpPr>
      <xdr:spPr>
        <a:xfrm>
          <a:off x="5057775" y="1581150"/>
          <a:ext cx="8096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9</xdr:row>
      <xdr:rowOff>66675</xdr:rowOff>
    </xdr:from>
    <xdr:to>
      <xdr:col>14</xdr:col>
      <xdr:colOff>247650</xdr:colOff>
      <xdr:row>9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DA50C86-C33A-4198-8FFB-7302FCA02548}"/>
            </a:ext>
          </a:extLst>
        </xdr:cNvPr>
        <xdr:cNvCxnSpPr/>
      </xdr:nvCxnSpPr>
      <xdr:spPr>
        <a:xfrm>
          <a:off x="1571625" y="1581150"/>
          <a:ext cx="29337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66675</xdr:rowOff>
    </xdr:from>
    <xdr:to>
      <xdr:col>19</xdr:col>
      <xdr:colOff>0</xdr:colOff>
      <xdr:row>9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DDC37F9-B96B-48C6-B74A-BB74F64AA6ED}"/>
            </a:ext>
          </a:extLst>
        </xdr:cNvPr>
        <xdr:cNvCxnSpPr/>
      </xdr:nvCxnSpPr>
      <xdr:spPr>
        <a:xfrm>
          <a:off x="4524375" y="1581150"/>
          <a:ext cx="1066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33</xdr:row>
      <xdr:rowOff>66675</xdr:rowOff>
    </xdr:from>
    <xdr:to>
      <xdr:col>18</xdr:col>
      <xdr:colOff>257175</xdr:colOff>
      <xdr:row>33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54B9729-E947-4E99-B2E1-BD6ED3A3552E}"/>
            </a:ext>
          </a:extLst>
        </xdr:cNvPr>
        <xdr:cNvCxnSpPr/>
      </xdr:nvCxnSpPr>
      <xdr:spPr>
        <a:xfrm>
          <a:off x="1038225" y="4552950"/>
          <a:ext cx="45434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15</xdr:row>
      <xdr:rowOff>66675</xdr:rowOff>
    </xdr:from>
    <xdr:to>
      <xdr:col>12</xdr:col>
      <xdr:colOff>9525</xdr:colOff>
      <xdr:row>15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0CA77D9-72B6-42BE-B040-8C30F40F4647}"/>
            </a:ext>
          </a:extLst>
        </xdr:cNvPr>
        <xdr:cNvCxnSpPr/>
      </xdr:nvCxnSpPr>
      <xdr:spPr>
        <a:xfrm>
          <a:off x="1343025" y="2333625"/>
          <a:ext cx="2390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27</xdr:row>
      <xdr:rowOff>66675</xdr:rowOff>
    </xdr:from>
    <xdr:to>
      <xdr:col>6</xdr:col>
      <xdr:colOff>247650</xdr:colOff>
      <xdr:row>27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E8B3A74-E330-4482-9164-678E484831A8}"/>
            </a:ext>
          </a:extLst>
        </xdr:cNvPr>
        <xdr:cNvCxnSpPr/>
      </xdr:nvCxnSpPr>
      <xdr:spPr>
        <a:xfrm>
          <a:off x="1038225" y="3810000"/>
          <a:ext cx="1333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21</xdr:row>
      <xdr:rowOff>57150</xdr:rowOff>
    </xdr:from>
    <xdr:to>
      <xdr:col>11</xdr:col>
      <xdr:colOff>9525</xdr:colOff>
      <xdr:row>21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8D4EF0A2-EFE9-4F60-9C92-473D1345D339}"/>
            </a:ext>
          </a:extLst>
        </xdr:cNvPr>
        <xdr:cNvCxnSpPr/>
      </xdr:nvCxnSpPr>
      <xdr:spPr>
        <a:xfrm>
          <a:off x="1314450" y="3057525"/>
          <a:ext cx="21526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15</xdr:row>
      <xdr:rowOff>66675</xdr:rowOff>
    </xdr:from>
    <xdr:to>
      <xdr:col>19</xdr:col>
      <xdr:colOff>0</xdr:colOff>
      <xdr:row>15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B158039-F189-46A6-AD4C-F37AC52E7B07}"/>
            </a:ext>
          </a:extLst>
        </xdr:cNvPr>
        <xdr:cNvCxnSpPr/>
      </xdr:nvCxnSpPr>
      <xdr:spPr>
        <a:xfrm>
          <a:off x="3981450" y="2324100"/>
          <a:ext cx="1609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21</xdr:row>
      <xdr:rowOff>66675</xdr:rowOff>
    </xdr:from>
    <xdr:to>
      <xdr:col>19</xdr:col>
      <xdr:colOff>19050</xdr:colOff>
      <xdr:row>21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7E9354FB-6E47-4D69-AD57-E1C0CCA34CE6}"/>
            </a:ext>
          </a:extLst>
        </xdr:cNvPr>
        <xdr:cNvCxnSpPr/>
      </xdr:nvCxnSpPr>
      <xdr:spPr>
        <a:xfrm>
          <a:off x="3981450" y="3067050"/>
          <a:ext cx="1628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66675</xdr:rowOff>
    </xdr:from>
    <xdr:to>
      <xdr:col>9</xdr:col>
      <xdr:colOff>247650</xdr:colOff>
      <xdr:row>27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1A4D5C3-0AE6-4548-9078-0352EEDFAC28}"/>
            </a:ext>
          </a:extLst>
        </xdr:cNvPr>
        <xdr:cNvCxnSpPr/>
      </xdr:nvCxnSpPr>
      <xdr:spPr>
        <a:xfrm>
          <a:off x="2390775" y="3810000"/>
          <a:ext cx="7810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27</xdr:row>
      <xdr:rowOff>66675</xdr:rowOff>
    </xdr:from>
    <xdr:to>
      <xdr:col>18</xdr:col>
      <xdr:colOff>19050</xdr:colOff>
      <xdr:row>27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E1048FF-5B13-4CDE-9AF2-86174DAF2B94}"/>
            </a:ext>
          </a:extLst>
        </xdr:cNvPr>
        <xdr:cNvCxnSpPr/>
      </xdr:nvCxnSpPr>
      <xdr:spPr>
        <a:xfrm>
          <a:off x="3467100" y="3810000"/>
          <a:ext cx="18764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536864</xdr:colOff>
      <xdr:row>15</xdr:row>
      <xdr:rowOff>60613</xdr:rowOff>
    </xdr:from>
    <xdr:to>
      <xdr:col>8</xdr:col>
      <xdr:colOff>0</xdr:colOff>
      <xdr:row>15</xdr:row>
      <xdr:rowOff>60613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9F43923-E487-45E6-8FC8-14A876FE3A4A}"/>
            </a:ext>
          </a:extLst>
        </xdr:cNvPr>
        <xdr:cNvCxnSpPr/>
      </xdr:nvCxnSpPr>
      <xdr:spPr>
        <a:xfrm>
          <a:off x="1039091" y="2311977"/>
          <a:ext cx="162790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9</xdr:row>
      <xdr:rowOff>66675</xdr:rowOff>
    </xdr:from>
    <xdr:to>
      <xdr:col>11</xdr:col>
      <xdr:colOff>0</xdr:colOff>
      <xdr:row>9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3B59948-FDEC-4F10-BC56-B639BA52A99A}"/>
            </a:ext>
          </a:extLst>
        </xdr:cNvPr>
        <xdr:cNvCxnSpPr/>
      </xdr:nvCxnSpPr>
      <xdr:spPr>
        <a:xfrm>
          <a:off x="1313584" y="1590675"/>
          <a:ext cx="215871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8659</xdr:colOff>
      <xdr:row>9</xdr:row>
      <xdr:rowOff>69272</xdr:rowOff>
    </xdr:from>
    <xdr:to>
      <xdr:col>20</xdr:col>
      <xdr:colOff>17318</xdr:colOff>
      <xdr:row>9</xdr:row>
      <xdr:rowOff>69272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68C3EAA-EBCE-4043-B9E0-1C7587BA272E}"/>
            </a:ext>
          </a:extLst>
        </xdr:cNvPr>
        <xdr:cNvCxnSpPr/>
      </xdr:nvCxnSpPr>
      <xdr:spPr>
        <a:xfrm>
          <a:off x="4533034" y="1583747"/>
          <a:ext cx="134215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536864</xdr:colOff>
      <xdr:row>27</xdr:row>
      <xdr:rowOff>60613</xdr:rowOff>
    </xdr:from>
    <xdr:to>
      <xdr:col>10</xdr:col>
      <xdr:colOff>8659</xdr:colOff>
      <xdr:row>27</xdr:row>
      <xdr:rowOff>60613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956E465-088D-45F5-9FC8-2F9231426D29}"/>
            </a:ext>
          </a:extLst>
        </xdr:cNvPr>
        <xdr:cNvCxnSpPr/>
      </xdr:nvCxnSpPr>
      <xdr:spPr>
        <a:xfrm>
          <a:off x="1041689" y="3803938"/>
          <a:ext cx="215784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536864</xdr:colOff>
      <xdr:row>33</xdr:row>
      <xdr:rowOff>60613</xdr:rowOff>
    </xdr:from>
    <xdr:to>
      <xdr:col>6</xdr:col>
      <xdr:colOff>8659</xdr:colOff>
      <xdr:row>33</xdr:row>
      <xdr:rowOff>60613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CB70475-DB82-4129-9CD0-A0D5B77038D3}"/>
            </a:ext>
          </a:extLst>
        </xdr:cNvPr>
        <xdr:cNvCxnSpPr/>
      </xdr:nvCxnSpPr>
      <xdr:spPr>
        <a:xfrm>
          <a:off x="1041689" y="4546888"/>
          <a:ext cx="109104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15</xdr:row>
      <xdr:rowOff>78797</xdr:rowOff>
    </xdr:from>
    <xdr:to>
      <xdr:col>20</xdr:col>
      <xdr:colOff>8659</xdr:colOff>
      <xdr:row>15</xdr:row>
      <xdr:rowOff>78797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E7A68E4-0863-46A9-8211-74DD12633254}"/>
            </a:ext>
          </a:extLst>
        </xdr:cNvPr>
        <xdr:cNvCxnSpPr/>
      </xdr:nvCxnSpPr>
      <xdr:spPr>
        <a:xfrm>
          <a:off x="4000500" y="2330161"/>
          <a:ext cx="1896341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251114</xdr:colOff>
      <xdr:row>15</xdr:row>
      <xdr:rowOff>60613</xdr:rowOff>
    </xdr:from>
    <xdr:to>
      <xdr:col>11</xdr:col>
      <xdr:colOff>251114</xdr:colOff>
      <xdr:row>15</xdr:row>
      <xdr:rowOff>60613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43C21CA0-8E17-4720-8FFC-4F522673CECB}"/>
            </a:ext>
          </a:extLst>
        </xdr:cNvPr>
        <xdr:cNvCxnSpPr/>
      </xdr:nvCxnSpPr>
      <xdr:spPr>
        <a:xfrm>
          <a:off x="2649682" y="2311977"/>
          <a:ext cx="1073727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69272</xdr:rowOff>
    </xdr:from>
    <xdr:to>
      <xdr:col>18</xdr:col>
      <xdr:colOff>251114</xdr:colOff>
      <xdr:row>27</xdr:row>
      <xdr:rowOff>69272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B8E6967-1D57-4F6B-8DE7-45195A525659}"/>
            </a:ext>
          </a:extLst>
        </xdr:cNvPr>
        <xdr:cNvCxnSpPr/>
      </xdr:nvCxnSpPr>
      <xdr:spPr>
        <a:xfrm>
          <a:off x="3457575" y="3812597"/>
          <a:ext cx="211801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17319</xdr:colOff>
      <xdr:row>33</xdr:row>
      <xdr:rowOff>60613</xdr:rowOff>
    </xdr:from>
    <xdr:to>
      <xdr:col>16</xdr:col>
      <xdr:colOff>17318</xdr:colOff>
      <xdr:row>33</xdr:row>
      <xdr:rowOff>60613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1055D2B9-25C8-4D5B-9BEC-A7B2A8497CD4}"/>
            </a:ext>
          </a:extLst>
        </xdr:cNvPr>
        <xdr:cNvCxnSpPr/>
      </xdr:nvCxnSpPr>
      <xdr:spPr>
        <a:xfrm>
          <a:off x="2141394" y="4546888"/>
          <a:ext cx="266699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66675</xdr:rowOff>
    </xdr:from>
    <xdr:to>
      <xdr:col>15</xdr:col>
      <xdr:colOff>9525</xdr:colOff>
      <xdr:row>9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10F1C03D-644C-43A2-9E4B-2B8D9E22FF6A}"/>
            </a:ext>
          </a:extLst>
        </xdr:cNvPr>
        <xdr:cNvCxnSpPr/>
      </xdr:nvCxnSpPr>
      <xdr:spPr>
        <a:xfrm>
          <a:off x="3472295" y="1590675"/>
          <a:ext cx="1083253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545523</xdr:colOff>
      <xdr:row>21</xdr:row>
      <xdr:rowOff>69272</xdr:rowOff>
    </xdr:from>
    <xdr:to>
      <xdr:col>10</xdr:col>
      <xdr:colOff>8659</xdr:colOff>
      <xdr:row>21</xdr:row>
      <xdr:rowOff>69272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CCE8C944-0557-4337-ADBF-236A293ABA88}"/>
            </a:ext>
          </a:extLst>
        </xdr:cNvPr>
        <xdr:cNvCxnSpPr/>
      </xdr:nvCxnSpPr>
      <xdr:spPr>
        <a:xfrm>
          <a:off x="1047750" y="3047999"/>
          <a:ext cx="2164773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8659</xdr:colOff>
      <xdr:row>21</xdr:row>
      <xdr:rowOff>69272</xdr:rowOff>
    </xdr:from>
    <xdr:to>
      <xdr:col>20</xdr:col>
      <xdr:colOff>0</xdr:colOff>
      <xdr:row>21</xdr:row>
      <xdr:rowOff>69272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2848794E-3518-4C3E-B983-89FFF629C023}"/>
            </a:ext>
          </a:extLst>
        </xdr:cNvPr>
        <xdr:cNvCxnSpPr/>
      </xdr:nvCxnSpPr>
      <xdr:spPr>
        <a:xfrm>
          <a:off x="4533034" y="3069647"/>
          <a:ext cx="132484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3</xdr:row>
      <xdr:rowOff>20172</xdr:rowOff>
    </xdr:from>
    <xdr:to>
      <xdr:col>4</xdr:col>
      <xdr:colOff>219076</xdr:colOff>
      <xdr:row>3</xdr:row>
      <xdr:rowOff>20172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31EEF1A-3A23-45D7-B344-AEAE8A7EF3E5}"/>
            </a:ext>
          </a:extLst>
        </xdr:cNvPr>
        <xdr:cNvCxnSpPr/>
      </xdr:nvCxnSpPr>
      <xdr:spPr>
        <a:xfrm flipH="1">
          <a:off x="2019300" y="620247"/>
          <a:ext cx="12477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421725</xdr:colOff>
      <xdr:row>2</xdr:row>
      <xdr:rowOff>27710</xdr:rowOff>
    </xdr:from>
    <xdr:to>
      <xdr:col>10</xdr:col>
      <xdr:colOff>571501</xdr:colOff>
      <xdr:row>2</xdr:row>
      <xdr:rowOff>27710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7BBE723-CCCF-45D3-9D3D-D94E551E63F0}"/>
            </a:ext>
          </a:extLst>
        </xdr:cNvPr>
        <xdr:cNvCxnSpPr/>
      </xdr:nvCxnSpPr>
      <xdr:spPr>
        <a:xfrm flipH="1">
          <a:off x="7141180" y="426028"/>
          <a:ext cx="10936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66675</xdr:rowOff>
    </xdr:from>
    <xdr:to>
      <xdr:col>6</xdr:col>
      <xdr:colOff>257175</xdr:colOff>
      <xdr:row>9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12D2510-1BD3-425D-A7B3-B05BAB24511C}"/>
            </a:ext>
          </a:extLst>
        </xdr:cNvPr>
        <xdr:cNvCxnSpPr/>
      </xdr:nvCxnSpPr>
      <xdr:spPr>
        <a:xfrm>
          <a:off x="1314450" y="1581150"/>
          <a:ext cx="1066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247650</xdr:colOff>
      <xdr:row>9</xdr:row>
      <xdr:rowOff>66675</xdr:rowOff>
    </xdr:from>
    <xdr:to>
      <xdr:col>20</xdr:col>
      <xdr:colOff>19050</xdr:colOff>
      <xdr:row>9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A8896DA-51A2-4473-9CB4-1A99EF74F023}"/>
            </a:ext>
          </a:extLst>
        </xdr:cNvPr>
        <xdr:cNvCxnSpPr/>
      </xdr:nvCxnSpPr>
      <xdr:spPr>
        <a:xfrm>
          <a:off x="4505325" y="1581150"/>
          <a:ext cx="1371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257175</xdr:colOff>
      <xdr:row>27</xdr:row>
      <xdr:rowOff>57150</xdr:rowOff>
    </xdr:from>
    <xdr:to>
      <xdr:col>21</xdr:col>
      <xdr:colOff>19050</xdr:colOff>
      <xdr:row>27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E220C0C-4EB6-4A3E-8020-6B6A19871276}"/>
            </a:ext>
          </a:extLst>
        </xdr:cNvPr>
        <xdr:cNvCxnSpPr/>
      </xdr:nvCxnSpPr>
      <xdr:spPr>
        <a:xfrm>
          <a:off x="5848350" y="3800475"/>
          <a:ext cx="2952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27</xdr:row>
      <xdr:rowOff>47625</xdr:rowOff>
    </xdr:from>
    <xdr:to>
      <xdr:col>18</xdr:col>
      <xdr:colOff>238125</xdr:colOff>
      <xdr:row>27</xdr:row>
      <xdr:rowOff>47625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B672863-BE03-4D83-8634-8726DE724798}"/>
            </a:ext>
          </a:extLst>
        </xdr:cNvPr>
        <xdr:cNvCxnSpPr/>
      </xdr:nvCxnSpPr>
      <xdr:spPr>
        <a:xfrm>
          <a:off x="3971925" y="3790950"/>
          <a:ext cx="15906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76200</xdr:rowOff>
    </xdr:from>
    <xdr:to>
      <xdr:col>12</xdr:col>
      <xdr:colOff>28575</xdr:colOff>
      <xdr:row>27</xdr:row>
      <xdr:rowOff>76200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653A2B9-D2A1-4E6A-89B4-550456BF52E1}"/>
            </a:ext>
          </a:extLst>
        </xdr:cNvPr>
        <xdr:cNvCxnSpPr/>
      </xdr:nvCxnSpPr>
      <xdr:spPr>
        <a:xfrm>
          <a:off x="3457575" y="3819525"/>
          <a:ext cx="2952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27</xdr:row>
      <xdr:rowOff>66675</xdr:rowOff>
    </xdr:from>
    <xdr:to>
      <xdr:col>9</xdr:col>
      <xdr:colOff>257175</xdr:colOff>
      <xdr:row>27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8AF546F-C310-4624-9F9A-53BD0B56B481}"/>
            </a:ext>
          </a:extLst>
        </xdr:cNvPr>
        <xdr:cNvCxnSpPr/>
      </xdr:nvCxnSpPr>
      <xdr:spPr>
        <a:xfrm>
          <a:off x="1323975" y="3810000"/>
          <a:ext cx="18573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66675</xdr:rowOff>
    </xdr:from>
    <xdr:to>
      <xdr:col>6</xdr:col>
      <xdr:colOff>257175</xdr:colOff>
      <xdr:row>33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D48C789-AB43-416E-8EDE-AB820E099A2D}"/>
            </a:ext>
          </a:extLst>
        </xdr:cNvPr>
        <xdr:cNvCxnSpPr/>
      </xdr:nvCxnSpPr>
      <xdr:spPr>
        <a:xfrm>
          <a:off x="1323975" y="4552950"/>
          <a:ext cx="10572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9</xdr:row>
      <xdr:rowOff>66675</xdr:rowOff>
    </xdr:from>
    <xdr:to>
      <xdr:col>14</xdr:col>
      <xdr:colOff>257175</xdr:colOff>
      <xdr:row>9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DE9CE524-D5A5-4E83-9D51-EC49735F3D42}"/>
            </a:ext>
          </a:extLst>
        </xdr:cNvPr>
        <xdr:cNvCxnSpPr/>
      </xdr:nvCxnSpPr>
      <xdr:spPr>
        <a:xfrm>
          <a:off x="2371725" y="1581150"/>
          <a:ext cx="21431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47625</xdr:rowOff>
    </xdr:from>
    <xdr:to>
      <xdr:col>15</xdr:col>
      <xdr:colOff>0</xdr:colOff>
      <xdr:row>15</xdr:row>
      <xdr:rowOff>47625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A00C3948-9D7A-4842-B30B-34D982E55045}"/>
            </a:ext>
          </a:extLst>
        </xdr:cNvPr>
        <xdr:cNvCxnSpPr/>
      </xdr:nvCxnSpPr>
      <xdr:spPr>
        <a:xfrm>
          <a:off x="3990975" y="2305050"/>
          <a:ext cx="5334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15</xdr:row>
      <xdr:rowOff>66675</xdr:rowOff>
    </xdr:from>
    <xdr:to>
      <xdr:col>11</xdr:col>
      <xdr:colOff>257175</xdr:colOff>
      <xdr:row>15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27D5DC4A-76EA-40CE-A05E-8C274AB081D4}"/>
            </a:ext>
          </a:extLst>
        </xdr:cNvPr>
        <xdr:cNvCxnSpPr/>
      </xdr:nvCxnSpPr>
      <xdr:spPr>
        <a:xfrm>
          <a:off x="1047750" y="2324100"/>
          <a:ext cx="26670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21</xdr:row>
      <xdr:rowOff>57150</xdr:rowOff>
    </xdr:from>
    <xdr:to>
      <xdr:col>20</xdr:col>
      <xdr:colOff>9525</xdr:colOff>
      <xdr:row>21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A9938B00-285C-4E7C-A3B4-5FBFDED7CE56}"/>
            </a:ext>
          </a:extLst>
        </xdr:cNvPr>
        <xdr:cNvCxnSpPr/>
      </xdr:nvCxnSpPr>
      <xdr:spPr>
        <a:xfrm>
          <a:off x="5324475" y="3057525"/>
          <a:ext cx="5429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66675</xdr:rowOff>
    </xdr:from>
    <xdr:to>
      <xdr:col>12</xdr:col>
      <xdr:colOff>9525</xdr:colOff>
      <xdr:row>21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D99999AC-838B-47D7-B980-7FDC5A4A3258}"/>
            </a:ext>
          </a:extLst>
        </xdr:cNvPr>
        <xdr:cNvCxnSpPr/>
      </xdr:nvCxnSpPr>
      <xdr:spPr>
        <a:xfrm>
          <a:off x="1323975" y="3067050"/>
          <a:ext cx="24098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57150</xdr:rowOff>
    </xdr:from>
    <xdr:to>
      <xdr:col>16</xdr:col>
      <xdr:colOff>257175</xdr:colOff>
      <xdr:row>21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9EEA3E11-0B88-4AF4-A3AE-66E19E6C2357}"/>
            </a:ext>
          </a:extLst>
        </xdr:cNvPr>
        <xdr:cNvCxnSpPr/>
      </xdr:nvCxnSpPr>
      <xdr:spPr>
        <a:xfrm>
          <a:off x="3990975" y="3057525"/>
          <a:ext cx="1057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33</xdr:row>
      <xdr:rowOff>66675</xdr:rowOff>
    </xdr:from>
    <xdr:to>
      <xdr:col>10</xdr:col>
      <xdr:colOff>257175</xdr:colOff>
      <xdr:row>33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4C4D0C9E-D89A-41AA-8458-C12B006360A2}"/>
            </a:ext>
          </a:extLst>
        </xdr:cNvPr>
        <xdr:cNvCxnSpPr/>
      </xdr:nvCxnSpPr>
      <xdr:spPr>
        <a:xfrm>
          <a:off x="2390775" y="4552950"/>
          <a:ext cx="10572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66675</xdr:rowOff>
    </xdr:from>
    <xdr:to>
      <xdr:col>17</xdr:col>
      <xdr:colOff>247650</xdr:colOff>
      <xdr:row>33</xdr:row>
      <xdr:rowOff>66675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B91E7898-4C88-4D5D-ADDD-E593E23F68BC}"/>
            </a:ext>
          </a:extLst>
        </xdr:cNvPr>
        <xdr:cNvCxnSpPr/>
      </xdr:nvCxnSpPr>
      <xdr:spPr>
        <a:xfrm>
          <a:off x="3457575" y="4552950"/>
          <a:ext cx="1847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33</xdr:row>
      <xdr:rowOff>66675</xdr:rowOff>
    </xdr:from>
    <xdr:to>
      <xdr:col>21</xdr:col>
      <xdr:colOff>19050</xdr:colOff>
      <xdr:row>33</xdr:row>
      <xdr:rowOff>66675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176652E5-AE45-46CB-BC21-5AF16E09E4A6}"/>
            </a:ext>
          </a:extLst>
        </xdr:cNvPr>
        <xdr:cNvCxnSpPr/>
      </xdr:nvCxnSpPr>
      <xdr:spPr>
        <a:xfrm>
          <a:off x="5857875" y="4552950"/>
          <a:ext cx="285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57150</xdr:rowOff>
    </xdr:from>
    <xdr:to>
      <xdr:col>7</xdr:col>
      <xdr:colOff>9525</xdr:colOff>
      <xdr:row>27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00FC0B5-6FDB-49B8-A432-1C5B814C35DA}"/>
            </a:ext>
          </a:extLst>
        </xdr:cNvPr>
        <xdr:cNvCxnSpPr/>
      </xdr:nvCxnSpPr>
      <xdr:spPr>
        <a:xfrm>
          <a:off x="1323975" y="3800475"/>
          <a:ext cx="1076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57150</xdr:rowOff>
    </xdr:from>
    <xdr:to>
      <xdr:col>9</xdr:col>
      <xdr:colOff>257175</xdr:colOff>
      <xdr:row>27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4622A1E-83CC-4E71-80A0-08C480FF9AE9}"/>
            </a:ext>
          </a:extLst>
        </xdr:cNvPr>
        <xdr:cNvCxnSpPr/>
      </xdr:nvCxnSpPr>
      <xdr:spPr>
        <a:xfrm>
          <a:off x="2390775" y="3800475"/>
          <a:ext cx="7905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27</xdr:row>
      <xdr:rowOff>66675</xdr:rowOff>
    </xdr:from>
    <xdr:to>
      <xdr:col>21</xdr:col>
      <xdr:colOff>9525</xdr:colOff>
      <xdr:row>27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BC9B3B1-B2B9-4E6C-9044-50540960EF2E}"/>
            </a:ext>
          </a:extLst>
        </xdr:cNvPr>
        <xdr:cNvCxnSpPr/>
      </xdr:nvCxnSpPr>
      <xdr:spPr>
        <a:xfrm>
          <a:off x="5867400" y="3810000"/>
          <a:ext cx="2667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9</xdr:row>
      <xdr:rowOff>58882</xdr:rowOff>
    </xdr:from>
    <xdr:to>
      <xdr:col>19</xdr:col>
      <xdr:colOff>259773</xdr:colOff>
      <xdr:row>9</xdr:row>
      <xdr:rowOff>58882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91BC954-C5F3-432A-94BF-D316820AFC84}"/>
            </a:ext>
          </a:extLst>
        </xdr:cNvPr>
        <xdr:cNvCxnSpPr/>
      </xdr:nvCxnSpPr>
      <xdr:spPr>
        <a:xfrm>
          <a:off x="3448050" y="1573357"/>
          <a:ext cx="240289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33</xdr:row>
      <xdr:rowOff>66675</xdr:rowOff>
    </xdr:from>
    <xdr:to>
      <xdr:col>14</xdr:col>
      <xdr:colOff>247650</xdr:colOff>
      <xdr:row>33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BA2ED28-2A43-4B46-8750-D47E53A28129}"/>
            </a:ext>
          </a:extLst>
        </xdr:cNvPr>
        <xdr:cNvCxnSpPr/>
      </xdr:nvCxnSpPr>
      <xdr:spPr>
        <a:xfrm>
          <a:off x="1333500" y="4552950"/>
          <a:ext cx="31718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251114</xdr:colOff>
      <xdr:row>21</xdr:row>
      <xdr:rowOff>60613</xdr:rowOff>
    </xdr:from>
    <xdr:to>
      <xdr:col>20</xdr:col>
      <xdr:colOff>17318</xdr:colOff>
      <xdr:row>21</xdr:row>
      <xdr:rowOff>60613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AA185BF-E219-4064-A746-75B9FDA729FF}"/>
            </a:ext>
          </a:extLst>
        </xdr:cNvPr>
        <xdr:cNvCxnSpPr/>
      </xdr:nvCxnSpPr>
      <xdr:spPr>
        <a:xfrm>
          <a:off x="3975389" y="3060988"/>
          <a:ext cx="189980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60613</xdr:rowOff>
    </xdr:from>
    <xdr:to>
      <xdr:col>6</xdr:col>
      <xdr:colOff>25978</xdr:colOff>
      <xdr:row>9</xdr:row>
      <xdr:rowOff>60613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D47E7ED-7BF5-4083-B657-ABE7310D2E66}"/>
            </a:ext>
          </a:extLst>
        </xdr:cNvPr>
        <xdr:cNvCxnSpPr/>
      </xdr:nvCxnSpPr>
      <xdr:spPr>
        <a:xfrm>
          <a:off x="1057275" y="1575088"/>
          <a:ext cx="109277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60613</xdr:rowOff>
    </xdr:from>
    <xdr:to>
      <xdr:col>11</xdr:col>
      <xdr:colOff>19050</xdr:colOff>
      <xdr:row>9</xdr:row>
      <xdr:rowOff>60613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B94F1FA-511D-4C91-9769-A51A93D38B6A}"/>
            </a:ext>
          </a:extLst>
        </xdr:cNvPr>
        <xdr:cNvCxnSpPr/>
      </xdr:nvCxnSpPr>
      <xdr:spPr>
        <a:xfrm>
          <a:off x="2124075" y="1575088"/>
          <a:ext cx="13525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60613</xdr:rowOff>
    </xdr:from>
    <xdr:to>
      <xdr:col>10</xdr:col>
      <xdr:colOff>259772</xdr:colOff>
      <xdr:row>21</xdr:row>
      <xdr:rowOff>60613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3BDF67F-4330-4B15-9A1E-743B2B846E6F}"/>
            </a:ext>
          </a:extLst>
        </xdr:cNvPr>
        <xdr:cNvCxnSpPr/>
      </xdr:nvCxnSpPr>
      <xdr:spPr>
        <a:xfrm>
          <a:off x="1323975" y="3060988"/>
          <a:ext cx="2126672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15</xdr:row>
      <xdr:rowOff>69272</xdr:rowOff>
    </xdr:from>
    <xdr:to>
      <xdr:col>10</xdr:col>
      <xdr:colOff>0</xdr:colOff>
      <xdr:row>15</xdr:row>
      <xdr:rowOff>69272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90484ED8-D96B-43AC-9180-D202286D6A66}"/>
            </a:ext>
          </a:extLst>
        </xdr:cNvPr>
        <xdr:cNvCxnSpPr/>
      </xdr:nvCxnSpPr>
      <xdr:spPr>
        <a:xfrm>
          <a:off x="1333500" y="2326697"/>
          <a:ext cx="1857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15</xdr:row>
      <xdr:rowOff>66675</xdr:rowOff>
    </xdr:from>
    <xdr:to>
      <xdr:col>11</xdr:col>
      <xdr:colOff>247650</xdr:colOff>
      <xdr:row>15</xdr:row>
      <xdr:rowOff>66675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118F3668-10CC-4C26-A05B-60737C77C0B0}"/>
            </a:ext>
          </a:extLst>
        </xdr:cNvPr>
        <xdr:cNvCxnSpPr/>
      </xdr:nvCxnSpPr>
      <xdr:spPr>
        <a:xfrm>
          <a:off x="3181350" y="2324100"/>
          <a:ext cx="5238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27</xdr:row>
      <xdr:rowOff>66675</xdr:rowOff>
    </xdr:from>
    <xdr:to>
      <xdr:col>19</xdr:col>
      <xdr:colOff>0</xdr:colOff>
      <xdr:row>27</xdr:row>
      <xdr:rowOff>66675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5B858AF4-D67B-48AE-A7AF-45AF7FDB95AC}"/>
            </a:ext>
          </a:extLst>
        </xdr:cNvPr>
        <xdr:cNvCxnSpPr/>
      </xdr:nvCxnSpPr>
      <xdr:spPr>
        <a:xfrm>
          <a:off x="5334000" y="3810000"/>
          <a:ext cx="4191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66675</xdr:rowOff>
    </xdr:from>
    <xdr:to>
      <xdr:col>18</xdr:col>
      <xdr:colOff>0</xdr:colOff>
      <xdr:row>27</xdr:row>
      <xdr:rowOff>66675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7C03FF98-7139-4513-84FD-8859624C2631}"/>
            </a:ext>
          </a:extLst>
        </xdr:cNvPr>
        <xdr:cNvCxnSpPr/>
      </xdr:nvCxnSpPr>
      <xdr:spPr>
        <a:xfrm>
          <a:off x="3457575" y="3810000"/>
          <a:ext cx="18669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66675</xdr:rowOff>
    </xdr:from>
    <xdr:to>
      <xdr:col>20</xdr:col>
      <xdr:colOff>0</xdr:colOff>
      <xdr:row>15</xdr:row>
      <xdr:rowOff>66675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4A38E384-57BE-4DE3-B0FE-2990A81E2E8B}"/>
            </a:ext>
          </a:extLst>
        </xdr:cNvPr>
        <xdr:cNvCxnSpPr/>
      </xdr:nvCxnSpPr>
      <xdr:spPr>
        <a:xfrm>
          <a:off x="3990975" y="2324100"/>
          <a:ext cx="18669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</xdr:colOff>
      <xdr:row>33</xdr:row>
      <xdr:rowOff>66675</xdr:rowOff>
    </xdr:from>
    <xdr:to>
      <xdr:col>21</xdr:col>
      <xdr:colOff>19050</xdr:colOff>
      <xdr:row>33</xdr:row>
      <xdr:rowOff>66675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C573C7E4-6600-4980-B738-270CCC2A3839}"/>
            </a:ext>
          </a:extLst>
        </xdr:cNvPr>
        <xdr:cNvCxnSpPr/>
      </xdr:nvCxnSpPr>
      <xdr:spPr>
        <a:xfrm>
          <a:off x="5972175" y="4552950"/>
          <a:ext cx="2667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33</xdr:row>
      <xdr:rowOff>66675</xdr:rowOff>
    </xdr:from>
    <xdr:to>
      <xdr:col>18</xdr:col>
      <xdr:colOff>419100</xdr:colOff>
      <xdr:row>33</xdr:row>
      <xdr:rowOff>66675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ABC3C2EC-CA9F-4E6F-A931-EE417888D681}"/>
            </a:ext>
          </a:extLst>
        </xdr:cNvPr>
        <xdr:cNvCxnSpPr/>
      </xdr:nvCxnSpPr>
      <xdr:spPr>
        <a:xfrm>
          <a:off x="4524375" y="4552950"/>
          <a:ext cx="12192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57150</xdr:rowOff>
    </xdr:from>
    <xdr:to>
      <xdr:col>7</xdr:col>
      <xdr:colOff>9525</xdr:colOff>
      <xdr:row>27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4689A33-2A8D-46CE-A54B-C373124C3ED1}"/>
            </a:ext>
          </a:extLst>
        </xdr:cNvPr>
        <xdr:cNvCxnSpPr/>
      </xdr:nvCxnSpPr>
      <xdr:spPr>
        <a:xfrm>
          <a:off x="1323975" y="3800475"/>
          <a:ext cx="1076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</xdr:row>
      <xdr:rowOff>57150</xdr:rowOff>
    </xdr:from>
    <xdr:to>
      <xdr:col>9</xdr:col>
      <xdr:colOff>247650</xdr:colOff>
      <xdr:row>9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D2D0962-0D6B-4DBF-8C85-5A11F09DD452}"/>
            </a:ext>
          </a:extLst>
        </xdr:cNvPr>
        <xdr:cNvCxnSpPr/>
      </xdr:nvCxnSpPr>
      <xdr:spPr>
        <a:xfrm>
          <a:off x="1333500" y="1571625"/>
          <a:ext cx="1838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9</xdr:row>
      <xdr:rowOff>57150</xdr:rowOff>
    </xdr:from>
    <xdr:to>
      <xdr:col>17</xdr:col>
      <xdr:colOff>257175</xdr:colOff>
      <xdr:row>9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2187885-4E86-485E-BF52-F5840798D333}"/>
            </a:ext>
          </a:extLst>
        </xdr:cNvPr>
        <xdr:cNvCxnSpPr/>
      </xdr:nvCxnSpPr>
      <xdr:spPr>
        <a:xfrm>
          <a:off x="3171825" y="1571625"/>
          <a:ext cx="21431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57150</xdr:rowOff>
    </xdr:from>
    <xdr:to>
      <xdr:col>7</xdr:col>
      <xdr:colOff>0</xdr:colOff>
      <xdr:row>33</xdr:row>
      <xdr:rowOff>57150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B09FABA-C6CF-4662-A3C7-98A0CCBBF400}"/>
            </a:ext>
          </a:extLst>
        </xdr:cNvPr>
        <xdr:cNvCxnSpPr/>
      </xdr:nvCxnSpPr>
      <xdr:spPr>
        <a:xfrm>
          <a:off x="1057275" y="4543425"/>
          <a:ext cx="1333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21</xdr:row>
      <xdr:rowOff>66675</xdr:rowOff>
    </xdr:from>
    <xdr:to>
      <xdr:col>12</xdr:col>
      <xdr:colOff>0</xdr:colOff>
      <xdr:row>21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2203205-484A-428E-98D9-5BC13B56743A}"/>
            </a:ext>
          </a:extLst>
        </xdr:cNvPr>
        <xdr:cNvCxnSpPr/>
      </xdr:nvCxnSpPr>
      <xdr:spPr>
        <a:xfrm>
          <a:off x="1038225" y="3067050"/>
          <a:ext cx="26860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76200</xdr:rowOff>
    </xdr:from>
    <xdr:to>
      <xdr:col>17</xdr:col>
      <xdr:colOff>247650</xdr:colOff>
      <xdr:row>21</xdr:row>
      <xdr:rowOff>76200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5DC67F3-36D9-427A-9E15-BF67F617EF40}"/>
            </a:ext>
          </a:extLst>
        </xdr:cNvPr>
        <xdr:cNvCxnSpPr/>
      </xdr:nvCxnSpPr>
      <xdr:spPr>
        <a:xfrm>
          <a:off x="3990975" y="3076575"/>
          <a:ext cx="13144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33</xdr:row>
      <xdr:rowOff>57150</xdr:rowOff>
    </xdr:from>
    <xdr:to>
      <xdr:col>19</xdr:col>
      <xdr:colOff>0</xdr:colOff>
      <xdr:row>33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B693C500-E5AB-46CE-933C-A76D1D2FC636}"/>
            </a:ext>
          </a:extLst>
        </xdr:cNvPr>
        <xdr:cNvCxnSpPr/>
      </xdr:nvCxnSpPr>
      <xdr:spPr>
        <a:xfrm>
          <a:off x="2390775" y="4543425"/>
          <a:ext cx="32004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65809</xdr:rowOff>
    </xdr:from>
    <xdr:to>
      <xdr:col>15</xdr:col>
      <xdr:colOff>257175</xdr:colOff>
      <xdr:row>27</xdr:row>
      <xdr:rowOff>65809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22A2696-02D1-4A6E-BCF4-DA05E447EAB5}"/>
            </a:ext>
          </a:extLst>
        </xdr:cNvPr>
        <xdr:cNvCxnSpPr/>
      </xdr:nvCxnSpPr>
      <xdr:spPr>
        <a:xfrm>
          <a:off x="3457575" y="3809134"/>
          <a:ext cx="13239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57150</xdr:rowOff>
    </xdr:from>
    <xdr:to>
      <xdr:col>9</xdr:col>
      <xdr:colOff>247650</xdr:colOff>
      <xdr:row>27</xdr:row>
      <xdr:rowOff>57150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79A4FB2D-6C67-4F2B-AEBD-72CF3B16160B}"/>
            </a:ext>
          </a:extLst>
        </xdr:cNvPr>
        <xdr:cNvCxnSpPr/>
      </xdr:nvCxnSpPr>
      <xdr:spPr>
        <a:xfrm>
          <a:off x="2390775" y="3800475"/>
          <a:ext cx="7810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15</xdr:row>
      <xdr:rowOff>57150</xdr:rowOff>
    </xdr:from>
    <xdr:to>
      <xdr:col>11</xdr:col>
      <xdr:colOff>257175</xdr:colOff>
      <xdr:row>15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D6BFF2ED-ADE8-49C8-B174-D42EF898375C}"/>
            </a:ext>
          </a:extLst>
        </xdr:cNvPr>
        <xdr:cNvCxnSpPr/>
      </xdr:nvCxnSpPr>
      <xdr:spPr>
        <a:xfrm>
          <a:off x="1571625" y="2314575"/>
          <a:ext cx="21431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15</xdr:row>
      <xdr:rowOff>66675</xdr:rowOff>
    </xdr:from>
    <xdr:to>
      <xdr:col>20</xdr:col>
      <xdr:colOff>9525</xdr:colOff>
      <xdr:row>15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AB200AA3-8ADA-4905-9B0B-F1D074D728B1}"/>
            </a:ext>
          </a:extLst>
        </xdr:cNvPr>
        <xdr:cNvCxnSpPr/>
      </xdr:nvCxnSpPr>
      <xdr:spPr>
        <a:xfrm>
          <a:off x="4000500" y="2324100"/>
          <a:ext cx="18669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247650</xdr:colOff>
      <xdr:row>9</xdr:row>
      <xdr:rowOff>57150</xdr:rowOff>
    </xdr:from>
    <xdr:to>
      <xdr:col>20</xdr:col>
      <xdr:colOff>0</xdr:colOff>
      <xdr:row>9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1BC8FAF-C2AA-4162-B9F5-BA1A5078C1FB}"/>
            </a:ext>
          </a:extLst>
        </xdr:cNvPr>
        <xdr:cNvCxnSpPr/>
      </xdr:nvCxnSpPr>
      <xdr:spPr>
        <a:xfrm>
          <a:off x="5305425" y="1571625"/>
          <a:ext cx="5524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247650</xdr:colOff>
      <xdr:row>21</xdr:row>
      <xdr:rowOff>76200</xdr:rowOff>
    </xdr:from>
    <xdr:to>
      <xdr:col>20</xdr:col>
      <xdr:colOff>0</xdr:colOff>
      <xdr:row>21</xdr:row>
      <xdr:rowOff>76200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BF61E55A-E098-43AC-9FA8-EB7C8B1457FA}"/>
            </a:ext>
          </a:extLst>
        </xdr:cNvPr>
        <xdr:cNvCxnSpPr/>
      </xdr:nvCxnSpPr>
      <xdr:spPr>
        <a:xfrm>
          <a:off x="5305425" y="3076575"/>
          <a:ext cx="5524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257175</xdr:colOff>
      <xdr:row>27</xdr:row>
      <xdr:rowOff>57150</xdr:rowOff>
    </xdr:from>
    <xdr:to>
      <xdr:col>18</xdr:col>
      <xdr:colOff>257175</xdr:colOff>
      <xdr:row>27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375B70E9-CBCE-4625-9521-D3C822D69A88}"/>
            </a:ext>
          </a:extLst>
        </xdr:cNvPr>
        <xdr:cNvCxnSpPr/>
      </xdr:nvCxnSpPr>
      <xdr:spPr>
        <a:xfrm>
          <a:off x="4781550" y="3800475"/>
          <a:ext cx="8001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27</xdr:row>
      <xdr:rowOff>57150</xdr:rowOff>
    </xdr:from>
    <xdr:to>
      <xdr:col>21</xdr:col>
      <xdr:colOff>9525</xdr:colOff>
      <xdr:row>27</xdr:row>
      <xdr:rowOff>57150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2CCE3874-8497-43DD-8276-B08DC2EA826C}"/>
            </a:ext>
          </a:extLst>
        </xdr:cNvPr>
        <xdr:cNvCxnSpPr/>
      </xdr:nvCxnSpPr>
      <xdr:spPr>
        <a:xfrm>
          <a:off x="5867400" y="3800475"/>
          <a:ext cx="2667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692726</xdr:colOff>
      <xdr:row>2</xdr:row>
      <xdr:rowOff>10392</xdr:rowOff>
    </xdr:from>
    <xdr:to>
      <xdr:col>12</xdr:col>
      <xdr:colOff>393989</xdr:colOff>
      <xdr:row>2</xdr:row>
      <xdr:rowOff>10392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A01699B-40E8-495D-9862-168A33DBF991}"/>
            </a:ext>
          </a:extLst>
        </xdr:cNvPr>
        <xdr:cNvCxnSpPr/>
      </xdr:nvCxnSpPr>
      <xdr:spPr>
        <a:xfrm flipH="1">
          <a:off x="8741351" y="467592"/>
          <a:ext cx="16538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90488</xdr:colOff>
      <xdr:row>2</xdr:row>
      <xdr:rowOff>220197</xdr:rowOff>
    </xdr:from>
    <xdr:to>
      <xdr:col>3</xdr:col>
      <xdr:colOff>504825</xdr:colOff>
      <xdr:row>2</xdr:row>
      <xdr:rowOff>220197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41A9F58-96F8-4439-9D25-8600FFC7A660}"/>
            </a:ext>
          </a:extLst>
        </xdr:cNvPr>
        <xdr:cNvCxnSpPr/>
      </xdr:nvCxnSpPr>
      <xdr:spPr>
        <a:xfrm flipH="1">
          <a:off x="2243138" y="677397"/>
          <a:ext cx="4143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57150</xdr:rowOff>
    </xdr:from>
    <xdr:to>
      <xdr:col>14</xdr:col>
      <xdr:colOff>257175</xdr:colOff>
      <xdr:row>9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7EB3666-B878-4A18-BA1D-06A96C3191D4}"/>
            </a:ext>
          </a:extLst>
        </xdr:cNvPr>
        <xdr:cNvCxnSpPr/>
      </xdr:nvCxnSpPr>
      <xdr:spPr>
        <a:xfrm>
          <a:off x="1076325" y="1571625"/>
          <a:ext cx="34385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7408</xdr:colOff>
      <xdr:row>21</xdr:row>
      <xdr:rowOff>57150</xdr:rowOff>
    </xdr:from>
    <xdr:to>
      <xdr:col>15</xdr:col>
      <xdr:colOff>0</xdr:colOff>
      <xdr:row>21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409C9BD-EE6E-4F4B-9EEE-C8C9A720193E}"/>
            </a:ext>
          </a:extLst>
        </xdr:cNvPr>
        <xdr:cNvCxnSpPr/>
      </xdr:nvCxnSpPr>
      <xdr:spPr>
        <a:xfrm>
          <a:off x="3998383" y="3057525"/>
          <a:ext cx="525992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66675</xdr:rowOff>
    </xdr:from>
    <xdr:to>
      <xdr:col>11</xdr:col>
      <xdr:colOff>257175</xdr:colOff>
      <xdr:row>21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DBC3B1C-9C1C-4AAF-90BA-DAACF425A9D4}"/>
            </a:ext>
          </a:extLst>
        </xdr:cNvPr>
        <xdr:cNvCxnSpPr/>
      </xdr:nvCxnSpPr>
      <xdr:spPr>
        <a:xfrm>
          <a:off x="1057275" y="3067050"/>
          <a:ext cx="26574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66675</xdr:rowOff>
    </xdr:from>
    <xdr:to>
      <xdr:col>11</xdr:col>
      <xdr:colOff>257175</xdr:colOff>
      <xdr:row>15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AB301FD-D73D-4638-B64E-13D7E6990A5C}"/>
            </a:ext>
          </a:extLst>
        </xdr:cNvPr>
        <xdr:cNvCxnSpPr/>
      </xdr:nvCxnSpPr>
      <xdr:spPr>
        <a:xfrm>
          <a:off x="1057275" y="2324100"/>
          <a:ext cx="26574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66675</xdr:rowOff>
    </xdr:from>
    <xdr:to>
      <xdr:col>14</xdr:col>
      <xdr:colOff>2117</xdr:colOff>
      <xdr:row>15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A74F96D-A7AC-4A26-A0E8-2ADDC47425DB}"/>
            </a:ext>
          </a:extLst>
        </xdr:cNvPr>
        <xdr:cNvCxnSpPr/>
      </xdr:nvCxnSpPr>
      <xdr:spPr>
        <a:xfrm>
          <a:off x="3990975" y="2324100"/>
          <a:ext cx="268817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27</xdr:row>
      <xdr:rowOff>66675</xdr:rowOff>
    </xdr:from>
    <xdr:to>
      <xdr:col>9</xdr:col>
      <xdr:colOff>257175</xdr:colOff>
      <xdr:row>27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84C2D908-4590-41AA-8F6B-2F6D2BDB994B}"/>
            </a:ext>
          </a:extLst>
        </xdr:cNvPr>
        <xdr:cNvCxnSpPr/>
      </xdr:nvCxnSpPr>
      <xdr:spPr>
        <a:xfrm>
          <a:off x="2371725" y="3810000"/>
          <a:ext cx="8096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66675</xdr:rowOff>
    </xdr:from>
    <xdr:to>
      <xdr:col>12</xdr:col>
      <xdr:colOff>257175</xdr:colOff>
      <xdr:row>33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DE0A44F-C721-44E2-9DF2-2CA32EA904D5}"/>
            </a:ext>
          </a:extLst>
        </xdr:cNvPr>
        <xdr:cNvCxnSpPr/>
      </xdr:nvCxnSpPr>
      <xdr:spPr>
        <a:xfrm>
          <a:off x="1057275" y="4552950"/>
          <a:ext cx="29241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15</xdr:row>
      <xdr:rowOff>76200</xdr:rowOff>
    </xdr:from>
    <xdr:to>
      <xdr:col>18</xdr:col>
      <xdr:colOff>9525</xdr:colOff>
      <xdr:row>15</xdr:row>
      <xdr:rowOff>76200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8C946392-7BFC-4CD5-9B0B-7D5BF0A62141}"/>
            </a:ext>
          </a:extLst>
        </xdr:cNvPr>
        <xdr:cNvCxnSpPr/>
      </xdr:nvCxnSpPr>
      <xdr:spPr>
        <a:xfrm>
          <a:off x="4248150" y="2333625"/>
          <a:ext cx="1085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66675</xdr:rowOff>
    </xdr:from>
    <xdr:to>
      <xdr:col>19</xdr:col>
      <xdr:colOff>9525</xdr:colOff>
      <xdr:row>33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F4ADE8F-9B76-4E3D-86DD-437EE255BB25}"/>
            </a:ext>
          </a:extLst>
        </xdr:cNvPr>
        <xdr:cNvCxnSpPr/>
      </xdr:nvCxnSpPr>
      <xdr:spPr>
        <a:xfrm>
          <a:off x="3990975" y="4552950"/>
          <a:ext cx="16097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33</xdr:row>
      <xdr:rowOff>66675</xdr:rowOff>
    </xdr:from>
    <xdr:to>
      <xdr:col>21</xdr:col>
      <xdr:colOff>11642</xdr:colOff>
      <xdr:row>33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60E91C5-D156-4E23-8E73-B650107358DB}"/>
            </a:ext>
          </a:extLst>
        </xdr:cNvPr>
        <xdr:cNvCxnSpPr/>
      </xdr:nvCxnSpPr>
      <xdr:spPr>
        <a:xfrm>
          <a:off x="5867400" y="4552950"/>
          <a:ext cx="268817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27</xdr:row>
      <xdr:rowOff>66675</xdr:rowOff>
    </xdr:from>
    <xdr:to>
      <xdr:col>7</xdr:col>
      <xdr:colOff>0</xdr:colOff>
      <xdr:row>27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B2C5E7AB-ABFD-4B00-A8BE-E5584192D624}"/>
            </a:ext>
          </a:extLst>
        </xdr:cNvPr>
        <xdr:cNvCxnSpPr/>
      </xdr:nvCxnSpPr>
      <xdr:spPr>
        <a:xfrm>
          <a:off x="1047750" y="3810000"/>
          <a:ext cx="13430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263366</xdr:colOff>
      <xdr:row>27</xdr:row>
      <xdr:rowOff>76200</xdr:rowOff>
    </xdr:from>
    <xdr:to>
      <xdr:col>18</xdr:col>
      <xdr:colOff>257175</xdr:colOff>
      <xdr:row>27</xdr:row>
      <xdr:rowOff>76200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745D6334-2D34-4768-A0FE-FC73CBF8EB56}"/>
            </a:ext>
          </a:extLst>
        </xdr:cNvPr>
        <xdr:cNvCxnSpPr/>
      </xdr:nvCxnSpPr>
      <xdr:spPr>
        <a:xfrm>
          <a:off x="3444716" y="3819525"/>
          <a:ext cx="2127409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57150</xdr:rowOff>
    </xdr:from>
    <xdr:to>
      <xdr:col>20</xdr:col>
      <xdr:colOff>9525</xdr:colOff>
      <xdr:row>9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3C06FA2-EF9C-4BAF-AFE3-06254883C283}"/>
            </a:ext>
          </a:extLst>
        </xdr:cNvPr>
        <xdr:cNvCxnSpPr/>
      </xdr:nvCxnSpPr>
      <xdr:spPr>
        <a:xfrm>
          <a:off x="1057275" y="1571625"/>
          <a:ext cx="48101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66675</xdr:rowOff>
    </xdr:from>
    <xdr:to>
      <xdr:col>12</xdr:col>
      <xdr:colOff>257175</xdr:colOff>
      <xdr:row>33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3A58B4D-D53A-48D7-9466-B778D061A6E1}"/>
            </a:ext>
          </a:extLst>
        </xdr:cNvPr>
        <xdr:cNvCxnSpPr/>
      </xdr:nvCxnSpPr>
      <xdr:spPr>
        <a:xfrm>
          <a:off x="1057275" y="4552950"/>
          <a:ext cx="29241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66675</xdr:rowOff>
    </xdr:from>
    <xdr:to>
      <xdr:col>19</xdr:col>
      <xdr:colOff>0</xdr:colOff>
      <xdr:row>27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3B6E31F-CACB-4A49-9D7D-E507BE96128B}"/>
            </a:ext>
          </a:extLst>
        </xdr:cNvPr>
        <xdr:cNvCxnSpPr/>
      </xdr:nvCxnSpPr>
      <xdr:spPr>
        <a:xfrm>
          <a:off x="3457575" y="3810000"/>
          <a:ext cx="21336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27</xdr:row>
      <xdr:rowOff>66675</xdr:rowOff>
    </xdr:from>
    <xdr:to>
      <xdr:col>9</xdr:col>
      <xdr:colOff>238125</xdr:colOff>
      <xdr:row>27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344C63C-65E7-4F9B-B2C9-937C4C7297F7}"/>
            </a:ext>
          </a:extLst>
        </xdr:cNvPr>
        <xdr:cNvCxnSpPr/>
      </xdr:nvCxnSpPr>
      <xdr:spPr>
        <a:xfrm>
          <a:off x="1047750" y="3810000"/>
          <a:ext cx="21145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15</xdr:row>
      <xdr:rowOff>57150</xdr:rowOff>
    </xdr:from>
    <xdr:to>
      <xdr:col>6</xdr:col>
      <xdr:colOff>9525</xdr:colOff>
      <xdr:row>15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401192D5-4E4F-4D24-BD99-B1A9CF0630B9}"/>
            </a:ext>
          </a:extLst>
        </xdr:cNvPr>
        <xdr:cNvCxnSpPr/>
      </xdr:nvCxnSpPr>
      <xdr:spPr>
        <a:xfrm>
          <a:off x="1038225" y="2314575"/>
          <a:ext cx="1095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21</xdr:row>
      <xdr:rowOff>57150</xdr:rowOff>
    </xdr:from>
    <xdr:to>
      <xdr:col>14</xdr:col>
      <xdr:colOff>257175</xdr:colOff>
      <xdr:row>21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4A04548-4B17-4D0A-9C70-004A5DF0B350}"/>
            </a:ext>
          </a:extLst>
        </xdr:cNvPr>
        <xdr:cNvCxnSpPr/>
      </xdr:nvCxnSpPr>
      <xdr:spPr>
        <a:xfrm>
          <a:off x="4000500" y="3057525"/>
          <a:ext cx="5143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57150</xdr:rowOff>
    </xdr:from>
    <xdr:to>
      <xdr:col>11</xdr:col>
      <xdr:colOff>247650</xdr:colOff>
      <xdr:row>21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09BEFF7-79E9-4CD3-9AA7-D37BDFE0874B}"/>
            </a:ext>
          </a:extLst>
        </xdr:cNvPr>
        <xdr:cNvCxnSpPr/>
      </xdr:nvCxnSpPr>
      <xdr:spPr>
        <a:xfrm>
          <a:off x="1590675" y="3057525"/>
          <a:ext cx="21145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15</xdr:row>
      <xdr:rowOff>66675</xdr:rowOff>
    </xdr:from>
    <xdr:to>
      <xdr:col>20</xdr:col>
      <xdr:colOff>9525</xdr:colOff>
      <xdr:row>15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EA3AE90-04E9-4729-869E-294C753F1B9E}"/>
            </a:ext>
          </a:extLst>
        </xdr:cNvPr>
        <xdr:cNvCxnSpPr/>
      </xdr:nvCxnSpPr>
      <xdr:spPr>
        <a:xfrm>
          <a:off x="4267200" y="2324100"/>
          <a:ext cx="1600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257175</xdr:colOff>
      <xdr:row>21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70A0B21-0F11-4FBB-A31D-213EDFF5292D}"/>
            </a:ext>
          </a:extLst>
        </xdr:cNvPr>
        <xdr:cNvCxnSpPr/>
      </xdr:nvCxnSpPr>
      <xdr:spPr>
        <a:xfrm>
          <a:off x="4524375" y="3057525"/>
          <a:ext cx="13239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33</xdr:row>
      <xdr:rowOff>66675</xdr:rowOff>
    </xdr:from>
    <xdr:to>
      <xdr:col>13</xdr:col>
      <xdr:colOff>2117</xdr:colOff>
      <xdr:row>33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CB2B75CB-5275-4289-91C1-69CB8A7B8CD8}"/>
            </a:ext>
          </a:extLst>
        </xdr:cNvPr>
        <xdr:cNvCxnSpPr/>
      </xdr:nvCxnSpPr>
      <xdr:spPr>
        <a:xfrm>
          <a:off x="3724275" y="4552950"/>
          <a:ext cx="268817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33</xdr:row>
      <xdr:rowOff>76200</xdr:rowOff>
    </xdr:from>
    <xdr:to>
      <xdr:col>17</xdr:col>
      <xdr:colOff>19050</xdr:colOff>
      <xdr:row>33</xdr:row>
      <xdr:rowOff>76200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27813B28-3148-4935-B212-9074C4E3A247}"/>
            </a:ext>
          </a:extLst>
        </xdr:cNvPr>
        <xdr:cNvCxnSpPr/>
      </xdr:nvCxnSpPr>
      <xdr:spPr>
        <a:xfrm>
          <a:off x="3981450" y="4562475"/>
          <a:ext cx="1095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15</xdr:row>
      <xdr:rowOff>66675</xdr:rowOff>
    </xdr:from>
    <xdr:to>
      <xdr:col>14</xdr:col>
      <xdr:colOff>0</xdr:colOff>
      <xdr:row>15</xdr:row>
      <xdr:rowOff>66675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A07BC976-7322-4799-9B0E-85DD56A3A784}"/>
            </a:ext>
          </a:extLst>
        </xdr:cNvPr>
        <xdr:cNvCxnSpPr/>
      </xdr:nvCxnSpPr>
      <xdr:spPr>
        <a:xfrm>
          <a:off x="4000500" y="2324100"/>
          <a:ext cx="2571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57150</xdr:rowOff>
    </xdr:from>
    <xdr:to>
      <xdr:col>11</xdr:col>
      <xdr:colOff>257175</xdr:colOff>
      <xdr:row>15</xdr:row>
      <xdr:rowOff>57150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90893C05-6A2C-4111-B2E5-BB4D4A340500}"/>
            </a:ext>
          </a:extLst>
        </xdr:cNvPr>
        <xdr:cNvCxnSpPr/>
      </xdr:nvCxnSpPr>
      <xdr:spPr>
        <a:xfrm>
          <a:off x="2124075" y="2314575"/>
          <a:ext cx="15906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</xdr:row>
      <xdr:rowOff>57150</xdr:rowOff>
    </xdr:from>
    <xdr:to>
      <xdr:col>11</xdr:col>
      <xdr:colOff>0</xdr:colOff>
      <xdr:row>9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84B79DA-E6B1-405C-B140-87D480D1346F}"/>
            </a:ext>
          </a:extLst>
        </xdr:cNvPr>
        <xdr:cNvCxnSpPr/>
      </xdr:nvCxnSpPr>
      <xdr:spPr>
        <a:xfrm>
          <a:off x="1333500" y="1571625"/>
          <a:ext cx="2124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57150</xdr:rowOff>
    </xdr:from>
    <xdr:to>
      <xdr:col>19</xdr:col>
      <xdr:colOff>257175</xdr:colOff>
      <xdr:row>9</xdr:row>
      <xdr:rowOff>57150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3ADB8EDC-1280-4463-B99A-250D3A46672A}"/>
            </a:ext>
          </a:extLst>
        </xdr:cNvPr>
        <xdr:cNvCxnSpPr/>
      </xdr:nvCxnSpPr>
      <xdr:spPr>
        <a:xfrm>
          <a:off x="3457575" y="1571625"/>
          <a:ext cx="2390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57150</xdr:rowOff>
    </xdr:from>
    <xdr:to>
      <xdr:col>12</xdr:col>
      <xdr:colOff>0</xdr:colOff>
      <xdr:row>15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1960F56A-DF0C-47FF-B369-9C4D8CEDDF59}"/>
            </a:ext>
          </a:extLst>
        </xdr:cNvPr>
        <xdr:cNvCxnSpPr/>
      </xdr:nvCxnSpPr>
      <xdr:spPr>
        <a:xfrm>
          <a:off x="1057275" y="2314575"/>
          <a:ext cx="26670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27</xdr:row>
      <xdr:rowOff>66675</xdr:rowOff>
    </xdr:from>
    <xdr:to>
      <xdr:col>19</xdr:col>
      <xdr:colOff>9525</xdr:colOff>
      <xdr:row>27</xdr:row>
      <xdr:rowOff>66675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419D35E8-4B50-47BE-A61E-AA0E7FFB7085}"/>
            </a:ext>
          </a:extLst>
        </xdr:cNvPr>
        <xdr:cNvCxnSpPr/>
      </xdr:nvCxnSpPr>
      <xdr:spPr>
        <a:xfrm>
          <a:off x="3467100" y="3810000"/>
          <a:ext cx="21336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27</xdr:row>
      <xdr:rowOff>66675</xdr:rowOff>
    </xdr:from>
    <xdr:to>
      <xdr:col>10</xdr:col>
      <xdr:colOff>0</xdr:colOff>
      <xdr:row>27</xdr:row>
      <xdr:rowOff>66675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644AA35D-55EA-41C8-9EE2-62AAE56DAFDB}"/>
            </a:ext>
          </a:extLst>
        </xdr:cNvPr>
        <xdr:cNvCxnSpPr/>
      </xdr:nvCxnSpPr>
      <xdr:spPr>
        <a:xfrm>
          <a:off x="1028700" y="3810000"/>
          <a:ext cx="21621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21</xdr:row>
      <xdr:rowOff>57150</xdr:rowOff>
    </xdr:from>
    <xdr:to>
      <xdr:col>15</xdr:col>
      <xdr:colOff>9525</xdr:colOff>
      <xdr:row>21</xdr:row>
      <xdr:rowOff>57150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4318E52F-553A-4D91-AF11-B14FE604D219}"/>
            </a:ext>
          </a:extLst>
        </xdr:cNvPr>
        <xdr:cNvCxnSpPr/>
      </xdr:nvCxnSpPr>
      <xdr:spPr>
        <a:xfrm>
          <a:off x="4000500" y="3057525"/>
          <a:ext cx="5334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21</xdr:row>
      <xdr:rowOff>57150</xdr:rowOff>
    </xdr:from>
    <xdr:to>
      <xdr:col>11</xdr:col>
      <xdr:colOff>247650</xdr:colOff>
      <xdr:row>21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E8A56F98-9FE0-416D-8AA9-02557506ADFB}"/>
            </a:ext>
          </a:extLst>
        </xdr:cNvPr>
        <xdr:cNvCxnSpPr/>
      </xdr:nvCxnSpPr>
      <xdr:spPr>
        <a:xfrm>
          <a:off x="1314450" y="3057525"/>
          <a:ext cx="23907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66675</xdr:rowOff>
    </xdr:from>
    <xdr:to>
      <xdr:col>20</xdr:col>
      <xdr:colOff>19050</xdr:colOff>
      <xdr:row>15</xdr:row>
      <xdr:rowOff>66675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712F307C-B948-4229-8780-5208CFD3ACAC}"/>
            </a:ext>
          </a:extLst>
        </xdr:cNvPr>
        <xdr:cNvCxnSpPr/>
      </xdr:nvCxnSpPr>
      <xdr:spPr>
        <a:xfrm>
          <a:off x="3990975" y="2324100"/>
          <a:ext cx="1885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0</xdr:colOff>
      <xdr:row>21</xdr:row>
      <xdr:rowOff>57150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9001B208-5CC3-4DDF-9968-78DB31881E3C}"/>
            </a:ext>
          </a:extLst>
        </xdr:cNvPr>
        <xdr:cNvCxnSpPr/>
      </xdr:nvCxnSpPr>
      <xdr:spPr>
        <a:xfrm>
          <a:off x="4524375" y="3057525"/>
          <a:ext cx="1066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33</xdr:row>
      <xdr:rowOff>57150</xdr:rowOff>
    </xdr:from>
    <xdr:to>
      <xdr:col>21</xdr:col>
      <xdr:colOff>9525</xdr:colOff>
      <xdr:row>33</xdr:row>
      <xdr:rowOff>57150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1933E206-9474-4801-94C4-855D05B2CC53}"/>
            </a:ext>
          </a:extLst>
        </xdr:cNvPr>
        <xdr:cNvCxnSpPr/>
      </xdr:nvCxnSpPr>
      <xdr:spPr>
        <a:xfrm>
          <a:off x="5857875" y="4543425"/>
          <a:ext cx="2762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33</xdr:row>
      <xdr:rowOff>66675</xdr:rowOff>
    </xdr:from>
    <xdr:to>
      <xdr:col>19</xdr:col>
      <xdr:colOff>0</xdr:colOff>
      <xdr:row>33</xdr:row>
      <xdr:rowOff>66675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A95829AB-84E9-422B-9059-002EDB720677}"/>
            </a:ext>
          </a:extLst>
        </xdr:cNvPr>
        <xdr:cNvCxnSpPr/>
      </xdr:nvCxnSpPr>
      <xdr:spPr>
        <a:xfrm>
          <a:off x="1047750" y="4552950"/>
          <a:ext cx="45434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76200</xdr:rowOff>
    </xdr:from>
    <xdr:to>
      <xdr:col>21</xdr:col>
      <xdr:colOff>9525</xdr:colOff>
      <xdr:row>27</xdr:row>
      <xdr:rowOff>76200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91D9984F-60B1-4DB0-B90E-9A3CF397A182}"/>
            </a:ext>
          </a:extLst>
        </xdr:cNvPr>
        <xdr:cNvCxnSpPr/>
      </xdr:nvCxnSpPr>
      <xdr:spPr>
        <a:xfrm>
          <a:off x="5857875" y="3819525"/>
          <a:ext cx="2762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27</xdr:row>
      <xdr:rowOff>76200</xdr:rowOff>
    </xdr:from>
    <xdr:to>
      <xdr:col>19</xdr:col>
      <xdr:colOff>19050</xdr:colOff>
      <xdr:row>27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0A5DAD9-13C0-4852-A431-CFBACAA3B430}"/>
            </a:ext>
          </a:extLst>
        </xdr:cNvPr>
        <xdr:cNvCxnSpPr/>
      </xdr:nvCxnSpPr>
      <xdr:spPr>
        <a:xfrm>
          <a:off x="3476625" y="3819525"/>
          <a:ext cx="21336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76200</xdr:rowOff>
    </xdr:from>
    <xdr:to>
      <xdr:col>9</xdr:col>
      <xdr:colOff>257175</xdr:colOff>
      <xdr:row>27</xdr:row>
      <xdr:rowOff>76200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24F4C03-00A6-428E-9B0A-B203D7C98F99}"/>
            </a:ext>
          </a:extLst>
        </xdr:cNvPr>
        <xdr:cNvCxnSpPr/>
      </xdr:nvCxnSpPr>
      <xdr:spPr>
        <a:xfrm>
          <a:off x="1066800" y="3819525"/>
          <a:ext cx="21145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66675</xdr:rowOff>
    </xdr:from>
    <xdr:to>
      <xdr:col>20</xdr:col>
      <xdr:colOff>19050</xdr:colOff>
      <xdr:row>21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A8C88AA-3C0F-4182-87BD-BEF7AA57EA48}"/>
            </a:ext>
          </a:extLst>
        </xdr:cNvPr>
        <xdr:cNvCxnSpPr/>
      </xdr:nvCxnSpPr>
      <xdr:spPr>
        <a:xfrm>
          <a:off x="3990975" y="3067050"/>
          <a:ext cx="18859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21</xdr:row>
      <xdr:rowOff>76200</xdr:rowOff>
    </xdr:from>
    <xdr:to>
      <xdr:col>11</xdr:col>
      <xdr:colOff>257175</xdr:colOff>
      <xdr:row>21</xdr:row>
      <xdr:rowOff>76200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AE7CEC7-E6B0-43A2-823E-3D1DF9F1F69E}"/>
            </a:ext>
          </a:extLst>
        </xdr:cNvPr>
        <xdr:cNvCxnSpPr/>
      </xdr:nvCxnSpPr>
      <xdr:spPr>
        <a:xfrm>
          <a:off x="3476625" y="3076575"/>
          <a:ext cx="2381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33</xdr:row>
      <xdr:rowOff>57150</xdr:rowOff>
    </xdr:from>
    <xdr:to>
      <xdr:col>10</xdr:col>
      <xdr:colOff>257175</xdr:colOff>
      <xdr:row>33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DB775ED-F5B2-4AC0-AA56-854F07075913}"/>
            </a:ext>
          </a:extLst>
        </xdr:cNvPr>
        <xdr:cNvCxnSpPr/>
      </xdr:nvCxnSpPr>
      <xdr:spPr>
        <a:xfrm>
          <a:off x="1571625" y="4543425"/>
          <a:ext cx="18764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57150</xdr:rowOff>
    </xdr:from>
    <xdr:to>
      <xdr:col>20</xdr:col>
      <xdr:colOff>9525</xdr:colOff>
      <xdr:row>9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62CC610-F106-4098-B510-38546F69B067}"/>
            </a:ext>
          </a:extLst>
        </xdr:cNvPr>
        <xdr:cNvCxnSpPr/>
      </xdr:nvCxnSpPr>
      <xdr:spPr>
        <a:xfrm>
          <a:off x="1057275" y="1571625"/>
          <a:ext cx="48101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114300</xdr:rowOff>
    </xdr:from>
    <xdr:to>
      <xdr:col>21</xdr:col>
      <xdr:colOff>9525</xdr:colOff>
      <xdr:row>27</xdr:row>
      <xdr:rowOff>114300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BAD55C9-3C23-43FF-BA77-4FC505365291}"/>
            </a:ext>
          </a:extLst>
        </xdr:cNvPr>
        <xdr:cNvCxnSpPr/>
      </xdr:nvCxnSpPr>
      <xdr:spPr>
        <a:xfrm>
          <a:off x="5857875" y="3857625"/>
          <a:ext cx="2762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15</xdr:row>
      <xdr:rowOff>66675</xdr:rowOff>
    </xdr:from>
    <xdr:to>
      <xdr:col>20</xdr:col>
      <xdr:colOff>28575</xdr:colOff>
      <xdr:row>15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6AAC52E-AB39-4488-8E57-AE9988434D6B}"/>
            </a:ext>
          </a:extLst>
        </xdr:cNvPr>
        <xdr:cNvCxnSpPr/>
      </xdr:nvCxnSpPr>
      <xdr:spPr>
        <a:xfrm>
          <a:off x="4010025" y="2324100"/>
          <a:ext cx="18764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15</xdr:row>
      <xdr:rowOff>66675</xdr:rowOff>
    </xdr:from>
    <xdr:to>
      <xdr:col>11</xdr:col>
      <xdr:colOff>247650</xdr:colOff>
      <xdr:row>15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7FE1DA45-9424-4581-9E8E-2C531094B6B0}"/>
            </a:ext>
          </a:extLst>
        </xdr:cNvPr>
        <xdr:cNvCxnSpPr/>
      </xdr:nvCxnSpPr>
      <xdr:spPr>
        <a:xfrm>
          <a:off x="2667000" y="2324100"/>
          <a:ext cx="10382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15</xdr:row>
      <xdr:rowOff>66675</xdr:rowOff>
    </xdr:from>
    <xdr:to>
      <xdr:col>8</xdr:col>
      <xdr:colOff>9525</xdr:colOff>
      <xdr:row>15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69AC1C5-FF33-4AFF-9932-F85EF5554851}"/>
            </a:ext>
          </a:extLst>
        </xdr:cNvPr>
        <xdr:cNvCxnSpPr/>
      </xdr:nvCxnSpPr>
      <xdr:spPr>
        <a:xfrm>
          <a:off x="1581150" y="2324100"/>
          <a:ext cx="1085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66675</xdr:rowOff>
    </xdr:from>
    <xdr:to>
      <xdr:col>19</xdr:col>
      <xdr:colOff>0</xdr:colOff>
      <xdr:row>33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9D1F5DB5-DC3E-4B28-A945-55427A4F8FB7}"/>
            </a:ext>
          </a:extLst>
        </xdr:cNvPr>
        <xdr:cNvCxnSpPr/>
      </xdr:nvCxnSpPr>
      <xdr:spPr>
        <a:xfrm>
          <a:off x="3457575" y="4552950"/>
          <a:ext cx="2133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76200</xdr:rowOff>
    </xdr:from>
    <xdr:to>
      <xdr:col>4</xdr:col>
      <xdr:colOff>28575</xdr:colOff>
      <xdr:row>15</xdr:row>
      <xdr:rowOff>76200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63F3530D-4CEF-47C0-8E92-759D3BF0851C}"/>
            </a:ext>
          </a:extLst>
        </xdr:cNvPr>
        <xdr:cNvCxnSpPr/>
      </xdr:nvCxnSpPr>
      <xdr:spPr>
        <a:xfrm>
          <a:off x="1057275" y="2333625"/>
          <a:ext cx="5619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66675</xdr:rowOff>
    </xdr:from>
    <xdr:to>
      <xdr:col>11</xdr:col>
      <xdr:colOff>66675</xdr:colOff>
      <xdr:row>21</xdr:row>
      <xdr:rowOff>76200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342B12AE-D6FB-4E3C-AB1B-EC4A580BB478}"/>
            </a:ext>
          </a:extLst>
        </xdr:cNvPr>
        <xdr:cNvCxnSpPr/>
      </xdr:nvCxnSpPr>
      <xdr:spPr>
        <a:xfrm>
          <a:off x="1323975" y="3067050"/>
          <a:ext cx="2200275" cy="952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9</xdr:row>
      <xdr:rowOff>76200</xdr:rowOff>
    </xdr:from>
    <xdr:to>
      <xdr:col>11</xdr:col>
      <xdr:colOff>257175</xdr:colOff>
      <xdr:row>9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AEBF19F-738C-446C-A603-F9D616336237}"/>
            </a:ext>
          </a:extLst>
        </xdr:cNvPr>
        <xdr:cNvCxnSpPr/>
      </xdr:nvCxnSpPr>
      <xdr:spPr>
        <a:xfrm>
          <a:off x="1038225" y="1590675"/>
          <a:ext cx="26765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9</xdr:row>
      <xdr:rowOff>76200</xdr:rowOff>
    </xdr:from>
    <xdr:to>
      <xdr:col>19</xdr:col>
      <xdr:colOff>247650</xdr:colOff>
      <xdr:row>9</xdr:row>
      <xdr:rowOff>76200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1633E33-6274-4854-94A6-CD8D4BB9B92B}"/>
            </a:ext>
          </a:extLst>
        </xdr:cNvPr>
        <xdr:cNvCxnSpPr/>
      </xdr:nvCxnSpPr>
      <xdr:spPr>
        <a:xfrm>
          <a:off x="3714750" y="1590675"/>
          <a:ext cx="2124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66675</xdr:rowOff>
    </xdr:from>
    <xdr:to>
      <xdr:col>9</xdr:col>
      <xdr:colOff>0</xdr:colOff>
      <xdr:row>15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870A7B1-A888-4069-A342-FCD901BDDDBC}"/>
            </a:ext>
          </a:extLst>
        </xdr:cNvPr>
        <xdr:cNvCxnSpPr/>
      </xdr:nvCxnSpPr>
      <xdr:spPr>
        <a:xfrm>
          <a:off x="1057275" y="2324100"/>
          <a:ext cx="1866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57150</xdr:rowOff>
    </xdr:from>
    <xdr:to>
      <xdr:col>18</xdr:col>
      <xdr:colOff>257175</xdr:colOff>
      <xdr:row>21</xdr:row>
      <xdr:rowOff>57150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9240F31-F7D1-4492-879E-E8D503AA53F8}"/>
            </a:ext>
          </a:extLst>
        </xdr:cNvPr>
        <xdr:cNvCxnSpPr/>
      </xdr:nvCxnSpPr>
      <xdr:spPr>
        <a:xfrm>
          <a:off x="3990975" y="3057525"/>
          <a:ext cx="15906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57150</xdr:rowOff>
    </xdr:from>
    <xdr:to>
      <xdr:col>11</xdr:col>
      <xdr:colOff>247650</xdr:colOff>
      <xdr:row>21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5A0D7EDC-5D86-4E5A-8716-792848403FB6}"/>
            </a:ext>
          </a:extLst>
        </xdr:cNvPr>
        <xdr:cNvCxnSpPr/>
      </xdr:nvCxnSpPr>
      <xdr:spPr>
        <a:xfrm>
          <a:off x="1057275" y="3057525"/>
          <a:ext cx="26479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27</xdr:row>
      <xdr:rowOff>66675</xdr:rowOff>
    </xdr:from>
    <xdr:to>
      <xdr:col>7</xdr:col>
      <xdr:colOff>0</xdr:colOff>
      <xdr:row>27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2D1F7EC-9E64-4408-A7AD-B26366347D1E}"/>
            </a:ext>
          </a:extLst>
        </xdr:cNvPr>
        <xdr:cNvCxnSpPr/>
      </xdr:nvCxnSpPr>
      <xdr:spPr>
        <a:xfrm>
          <a:off x="1314450" y="3810000"/>
          <a:ext cx="1076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66675</xdr:rowOff>
    </xdr:from>
    <xdr:to>
      <xdr:col>10</xdr:col>
      <xdr:colOff>247650</xdr:colOff>
      <xdr:row>33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A52E119D-8F5D-429F-9FFD-722F406CEC88}"/>
            </a:ext>
          </a:extLst>
        </xdr:cNvPr>
        <xdr:cNvCxnSpPr/>
      </xdr:nvCxnSpPr>
      <xdr:spPr>
        <a:xfrm>
          <a:off x="1057275" y="4552950"/>
          <a:ext cx="2381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15</xdr:row>
      <xdr:rowOff>66675</xdr:rowOff>
    </xdr:from>
    <xdr:to>
      <xdr:col>19</xdr:col>
      <xdr:colOff>257175</xdr:colOff>
      <xdr:row>15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B545363F-963E-4D5C-89A9-D70651ADFC7D}"/>
            </a:ext>
          </a:extLst>
        </xdr:cNvPr>
        <xdr:cNvCxnSpPr/>
      </xdr:nvCxnSpPr>
      <xdr:spPr>
        <a:xfrm>
          <a:off x="4000500" y="2324100"/>
          <a:ext cx="18478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66675</xdr:rowOff>
    </xdr:from>
    <xdr:to>
      <xdr:col>11</xdr:col>
      <xdr:colOff>247650</xdr:colOff>
      <xdr:row>15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63C19E0B-D168-4872-AF92-AB8EC53A517A}"/>
            </a:ext>
          </a:extLst>
        </xdr:cNvPr>
        <xdr:cNvCxnSpPr/>
      </xdr:nvCxnSpPr>
      <xdr:spPr>
        <a:xfrm>
          <a:off x="2924175" y="2324100"/>
          <a:ext cx="7810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57150</xdr:rowOff>
    </xdr:from>
    <xdr:to>
      <xdr:col>18</xdr:col>
      <xdr:colOff>0</xdr:colOff>
      <xdr:row>33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F96A96C-B841-4B24-8A9E-0BE7167E5E44}"/>
            </a:ext>
          </a:extLst>
        </xdr:cNvPr>
        <xdr:cNvCxnSpPr/>
      </xdr:nvCxnSpPr>
      <xdr:spPr>
        <a:xfrm>
          <a:off x="3457575" y="4543425"/>
          <a:ext cx="1866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15</xdr:row>
      <xdr:rowOff>66675</xdr:rowOff>
    </xdr:from>
    <xdr:to>
      <xdr:col>20</xdr:col>
      <xdr:colOff>0</xdr:colOff>
      <xdr:row>15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E9CDE65-D138-41F9-B37B-2F6DB721399A}"/>
            </a:ext>
          </a:extLst>
        </xdr:cNvPr>
        <xdr:cNvCxnSpPr/>
      </xdr:nvCxnSpPr>
      <xdr:spPr>
        <a:xfrm>
          <a:off x="3990975" y="2324100"/>
          <a:ext cx="1866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9</xdr:row>
      <xdr:rowOff>66675</xdr:rowOff>
    </xdr:from>
    <xdr:to>
      <xdr:col>20</xdr:col>
      <xdr:colOff>0</xdr:colOff>
      <xdr:row>9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37282A9-1B0A-47DA-82E7-8A6201672572}"/>
            </a:ext>
          </a:extLst>
        </xdr:cNvPr>
        <xdr:cNvCxnSpPr/>
      </xdr:nvCxnSpPr>
      <xdr:spPr>
        <a:xfrm>
          <a:off x="1581150" y="1581150"/>
          <a:ext cx="4276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21</xdr:row>
      <xdr:rowOff>57150</xdr:rowOff>
    </xdr:from>
    <xdr:to>
      <xdr:col>4</xdr:col>
      <xdr:colOff>247650</xdr:colOff>
      <xdr:row>21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6B8A994-C71E-4D53-B4B0-46ECA8A07FD6}"/>
            </a:ext>
          </a:extLst>
        </xdr:cNvPr>
        <xdr:cNvCxnSpPr/>
      </xdr:nvCxnSpPr>
      <xdr:spPr>
        <a:xfrm>
          <a:off x="1038225" y="3057525"/>
          <a:ext cx="8001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66675</xdr:rowOff>
    </xdr:from>
    <xdr:to>
      <xdr:col>11</xdr:col>
      <xdr:colOff>9525</xdr:colOff>
      <xdr:row>33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AC94365-8B3B-4B24-922C-525D43FFAF49}"/>
            </a:ext>
          </a:extLst>
        </xdr:cNvPr>
        <xdr:cNvCxnSpPr/>
      </xdr:nvCxnSpPr>
      <xdr:spPr>
        <a:xfrm>
          <a:off x="1057275" y="4552950"/>
          <a:ext cx="24098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27</xdr:row>
      <xdr:rowOff>66675</xdr:rowOff>
    </xdr:from>
    <xdr:to>
      <xdr:col>7</xdr:col>
      <xdr:colOff>0</xdr:colOff>
      <xdr:row>27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E22C910-53E8-4915-AD27-F9DCC7F56EA6}"/>
            </a:ext>
          </a:extLst>
        </xdr:cNvPr>
        <xdr:cNvCxnSpPr/>
      </xdr:nvCxnSpPr>
      <xdr:spPr>
        <a:xfrm>
          <a:off x="1314450" y="3810000"/>
          <a:ext cx="1076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66675</xdr:rowOff>
    </xdr:from>
    <xdr:to>
      <xdr:col>10</xdr:col>
      <xdr:colOff>247650</xdr:colOff>
      <xdr:row>15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82BC0AE-BD31-4445-813E-54A56B2321A9}"/>
            </a:ext>
          </a:extLst>
        </xdr:cNvPr>
        <xdr:cNvCxnSpPr/>
      </xdr:nvCxnSpPr>
      <xdr:spPr>
        <a:xfrm>
          <a:off x="1323975" y="2324100"/>
          <a:ext cx="21145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57150</xdr:rowOff>
    </xdr:from>
    <xdr:to>
      <xdr:col>12</xdr:col>
      <xdr:colOff>9525</xdr:colOff>
      <xdr:row>21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7D1088D-38D4-4329-BEF4-BD0267BFE4DD}"/>
            </a:ext>
          </a:extLst>
        </xdr:cNvPr>
        <xdr:cNvCxnSpPr/>
      </xdr:nvCxnSpPr>
      <xdr:spPr>
        <a:xfrm>
          <a:off x="1857375" y="3057525"/>
          <a:ext cx="18764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33</xdr:row>
      <xdr:rowOff>66675</xdr:rowOff>
    </xdr:from>
    <xdr:to>
      <xdr:col>18</xdr:col>
      <xdr:colOff>247650</xdr:colOff>
      <xdr:row>33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721DB7B3-5D7E-456D-BF71-1D45BC097E68}"/>
            </a:ext>
          </a:extLst>
        </xdr:cNvPr>
        <xdr:cNvCxnSpPr/>
      </xdr:nvCxnSpPr>
      <xdr:spPr>
        <a:xfrm>
          <a:off x="3448050" y="4552950"/>
          <a:ext cx="2124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66675</xdr:rowOff>
    </xdr:from>
    <xdr:to>
      <xdr:col>19</xdr:col>
      <xdr:colOff>0</xdr:colOff>
      <xdr:row>27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718BF355-12B4-4E81-A614-B4CCC344FDF0}"/>
            </a:ext>
          </a:extLst>
        </xdr:cNvPr>
        <xdr:cNvCxnSpPr/>
      </xdr:nvCxnSpPr>
      <xdr:spPr>
        <a:xfrm>
          <a:off x="3457575" y="3810000"/>
          <a:ext cx="2133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C68E-6D36-4071-9C29-54250F5E17AE}">
  <dimension ref="A1:M142"/>
  <sheetViews>
    <sheetView topLeftCell="A67" workbookViewId="0">
      <selection activeCell="D88" sqref="D88"/>
    </sheetView>
  </sheetViews>
  <sheetFormatPr defaultColWidth="9" defaultRowHeight="15.75"/>
  <cols>
    <col min="1" max="1" width="8" style="210" customWidth="1"/>
    <col min="2" max="2" width="12.140625" style="210" bestFit="1" customWidth="1"/>
    <col min="3" max="3" width="11.28515625" style="211" bestFit="1" customWidth="1"/>
    <col min="4" max="4" width="38.140625" style="212" bestFit="1" customWidth="1"/>
    <col min="5" max="6" width="8" style="213" customWidth="1"/>
    <col min="7" max="8" width="4.42578125" style="214" bestFit="1" customWidth="1"/>
    <col min="9" max="9" width="4.140625" style="214" bestFit="1" customWidth="1"/>
    <col min="10" max="10" width="7.28515625" style="214" bestFit="1" customWidth="1"/>
    <col min="11" max="11" width="29.85546875" style="215" customWidth="1"/>
    <col min="12" max="12" width="9.140625" style="214" bestFit="1" customWidth="1"/>
    <col min="13" max="13" width="6.28515625" style="216" customWidth="1"/>
    <col min="14" max="16384" width="9" style="210"/>
  </cols>
  <sheetData>
    <row r="1" spans="1:13" s="145" customFormat="1" ht="15" customHeight="1">
      <c r="B1" s="513" t="s">
        <v>23</v>
      </c>
      <c r="C1" s="513"/>
      <c r="D1" s="513"/>
      <c r="E1" s="98"/>
      <c r="F1" s="98"/>
      <c r="G1" s="514" t="s">
        <v>24</v>
      </c>
      <c r="H1" s="514"/>
      <c r="I1" s="514"/>
      <c r="J1" s="514"/>
      <c r="K1" s="514"/>
      <c r="L1" s="514"/>
      <c r="M1" s="514"/>
    </row>
    <row r="2" spans="1:13" s="145" customFormat="1" ht="15" customHeight="1">
      <c r="B2" s="515" t="s">
        <v>25</v>
      </c>
      <c r="C2" s="515"/>
      <c r="D2" s="515"/>
      <c r="E2" s="146"/>
      <c r="F2" s="146"/>
      <c r="G2" s="514" t="s">
        <v>26</v>
      </c>
      <c r="H2" s="514"/>
      <c r="I2" s="514"/>
      <c r="J2" s="514"/>
      <c r="K2" s="514"/>
      <c r="L2" s="514"/>
      <c r="M2" s="514"/>
    </row>
    <row r="3" spans="1:13" s="145" customFormat="1" ht="15" customHeight="1">
      <c r="B3" s="516" t="s">
        <v>27</v>
      </c>
      <c r="C3" s="516"/>
      <c r="D3" s="516"/>
      <c r="E3" s="98"/>
      <c r="F3" s="98"/>
      <c r="G3" s="147"/>
      <c r="H3" s="147"/>
      <c r="I3" s="147"/>
      <c r="J3" s="147"/>
      <c r="K3" s="148"/>
      <c r="L3" s="147"/>
      <c r="M3" s="147"/>
    </row>
    <row r="4" spans="1:13" s="145" customFormat="1" ht="15" customHeight="1">
      <c r="B4" s="147"/>
      <c r="C4" s="147"/>
      <c r="D4" s="149"/>
      <c r="E4" s="149"/>
      <c r="F4" s="149"/>
      <c r="G4" s="147"/>
      <c r="H4" s="147"/>
      <c r="I4" s="147"/>
      <c r="J4" s="147"/>
      <c r="K4" s="150"/>
      <c r="L4" s="147"/>
      <c r="M4" s="132" t="s">
        <v>139</v>
      </c>
    </row>
    <row r="5" spans="1:13" s="145" customFormat="1" ht="33.75" customHeight="1">
      <c r="B5" s="512" t="s">
        <v>140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</row>
    <row r="6" spans="1:13" s="145" customFormat="1" ht="15" customHeight="1">
      <c r="B6" s="151"/>
      <c r="C6" s="151"/>
      <c r="D6" s="152"/>
      <c r="E6" s="153"/>
      <c r="F6" s="153"/>
      <c r="G6" s="151"/>
      <c r="H6" s="151"/>
      <c r="I6" s="151"/>
      <c r="J6" s="151"/>
      <c r="K6" s="154"/>
      <c r="L6" s="151"/>
      <c r="M6" s="155"/>
    </row>
    <row r="7" spans="1:13" s="157" customFormat="1" ht="63.75" customHeight="1">
      <c r="A7" s="156" t="s">
        <v>141</v>
      </c>
      <c r="B7" s="156" t="s">
        <v>141</v>
      </c>
      <c r="C7" s="156" t="s">
        <v>142</v>
      </c>
      <c r="D7" s="156" t="s">
        <v>143</v>
      </c>
      <c r="E7" s="156" t="s">
        <v>144</v>
      </c>
      <c r="F7" s="156" t="s">
        <v>145</v>
      </c>
      <c r="G7" s="156" t="s">
        <v>6</v>
      </c>
      <c r="H7" s="156" t="s">
        <v>7</v>
      </c>
      <c r="I7" s="156" t="s">
        <v>8</v>
      </c>
      <c r="J7" s="156" t="s">
        <v>146</v>
      </c>
      <c r="K7" s="156" t="s">
        <v>18</v>
      </c>
      <c r="L7" s="156" t="s">
        <v>28</v>
      </c>
      <c r="M7" s="156" t="s">
        <v>147</v>
      </c>
    </row>
    <row r="8" spans="1:13" s="165" customFormat="1" ht="24" customHeight="1">
      <c r="A8" s="517">
        <v>1</v>
      </c>
      <c r="B8" s="158" t="s">
        <v>148</v>
      </c>
      <c r="C8" s="159" t="s">
        <v>149</v>
      </c>
      <c r="D8" s="160" t="s">
        <v>130</v>
      </c>
      <c r="E8" s="161">
        <v>1</v>
      </c>
      <c r="F8" s="162">
        <v>15</v>
      </c>
      <c r="G8" s="162">
        <v>9</v>
      </c>
      <c r="H8" s="162">
        <v>5</v>
      </c>
      <c r="I8" s="162">
        <v>1</v>
      </c>
      <c r="J8" s="163">
        <f t="shared" ref="J8:J9" si="0">(G8+(H8+I8)*3/3)/5</f>
        <v>3</v>
      </c>
      <c r="K8" s="140" t="s">
        <v>131</v>
      </c>
      <c r="L8" s="164"/>
      <c r="M8" s="158"/>
    </row>
    <row r="9" spans="1:13" s="165" customFormat="1" ht="24" customHeight="1">
      <c r="A9" s="518"/>
      <c r="B9" s="158" t="s">
        <v>148</v>
      </c>
      <c r="C9" s="159" t="s">
        <v>149</v>
      </c>
      <c r="D9" s="160" t="s">
        <v>71</v>
      </c>
      <c r="E9" s="161">
        <v>2</v>
      </c>
      <c r="F9" s="162">
        <v>30</v>
      </c>
      <c r="G9" s="162">
        <v>15</v>
      </c>
      <c r="H9" s="162">
        <v>13</v>
      </c>
      <c r="I9" s="162">
        <v>2</v>
      </c>
      <c r="J9" s="163">
        <f t="shared" si="0"/>
        <v>6</v>
      </c>
      <c r="K9" s="140" t="s">
        <v>133</v>
      </c>
      <c r="L9" s="164"/>
      <c r="M9" s="158"/>
    </row>
    <row r="10" spans="1:13" s="165" customFormat="1" ht="24" customHeight="1">
      <c r="A10" s="518"/>
      <c r="B10" s="158" t="s">
        <v>148</v>
      </c>
      <c r="C10" s="159" t="s">
        <v>149</v>
      </c>
      <c r="D10" s="160" t="s">
        <v>73</v>
      </c>
      <c r="E10" s="161">
        <v>2</v>
      </c>
      <c r="F10" s="166">
        <v>45</v>
      </c>
      <c r="G10" s="166">
        <v>15</v>
      </c>
      <c r="H10" s="166">
        <v>28</v>
      </c>
      <c r="I10" s="166">
        <v>2</v>
      </c>
      <c r="J10" s="163">
        <f>(G10+(H10+I10)*4/3)/5</f>
        <v>11</v>
      </c>
      <c r="K10" s="140" t="s">
        <v>150</v>
      </c>
      <c r="L10" s="164"/>
      <c r="M10" s="158"/>
    </row>
    <row r="11" spans="1:13" s="165" customFormat="1" ht="24" customHeight="1">
      <c r="A11" s="518"/>
      <c r="B11" s="158" t="s">
        <v>148</v>
      </c>
      <c r="C11" s="159" t="s">
        <v>149</v>
      </c>
      <c r="D11" s="167" t="s">
        <v>74</v>
      </c>
      <c r="E11" s="161">
        <v>2</v>
      </c>
      <c r="F11" s="166">
        <v>45</v>
      </c>
      <c r="G11" s="166">
        <v>15</v>
      </c>
      <c r="H11" s="166">
        <v>28</v>
      </c>
      <c r="I11" s="166">
        <v>2</v>
      </c>
      <c r="J11" s="163">
        <f t="shared" ref="J11:J13" si="1">(G11+(H11+I11)*4/3)/5</f>
        <v>11</v>
      </c>
      <c r="K11" s="140" t="s">
        <v>78</v>
      </c>
      <c r="L11" s="164"/>
      <c r="M11" s="158"/>
    </row>
    <row r="12" spans="1:13" s="165" customFormat="1" ht="24" customHeight="1">
      <c r="A12" s="518"/>
      <c r="B12" s="158" t="s">
        <v>148</v>
      </c>
      <c r="C12" s="159" t="s">
        <v>149</v>
      </c>
      <c r="D12" s="167" t="s">
        <v>75</v>
      </c>
      <c r="E12" s="161">
        <v>5</v>
      </c>
      <c r="F12" s="161">
        <v>120</v>
      </c>
      <c r="G12" s="166">
        <v>30</v>
      </c>
      <c r="H12" s="166">
        <v>87</v>
      </c>
      <c r="I12" s="166">
        <v>3</v>
      </c>
      <c r="J12" s="163">
        <f t="shared" si="1"/>
        <v>30</v>
      </c>
      <c r="K12" s="140" t="s">
        <v>102</v>
      </c>
      <c r="L12" s="164"/>
      <c r="M12" s="158"/>
    </row>
    <row r="13" spans="1:13" s="165" customFormat="1" ht="24" customHeight="1">
      <c r="A13" s="519"/>
      <c r="B13" s="158" t="s">
        <v>148</v>
      </c>
      <c r="C13" s="159" t="s">
        <v>149</v>
      </c>
      <c r="D13" s="167" t="s">
        <v>151</v>
      </c>
      <c r="E13" s="161">
        <v>2</v>
      </c>
      <c r="F13" s="161">
        <v>45</v>
      </c>
      <c r="G13" s="166">
        <v>15</v>
      </c>
      <c r="H13" s="166">
        <v>28</v>
      </c>
      <c r="I13" s="166">
        <v>2</v>
      </c>
      <c r="J13" s="163">
        <f t="shared" si="1"/>
        <v>11</v>
      </c>
      <c r="K13" s="140" t="s">
        <v>102</v>
      </c>
      <c r="L13" s="164"/>
      <c r="M13" s="158"/>
    </row>
    <row r="14" spans="1:13" s="175" customFormat="1" ht="24" customHeight="1">
      <c r="A14" s="168"/>
      <c r="B14" s="168"/>
      <c r="C14" s="169"/>
      <c r="D14" s="170" t="s">
        <v>152</v>
      </c>
      <c r="E14" s="170">
        <f>SUM(E8:E13)</f>
        <v>14</v>
      </c>
      <c r="F14" s="170"/>
      <c r="G14" s="171"/>
      <c r="H14" s="171"/>
      <c r="I14" s="171"/>
      <c r="J14" s="172">
        <f>SUBTOTAL(9,J8:J13)</f>
        <v>72</v>
      </c>
      <c r="K14" s="173"/>
      <c r="L14" s="174"/>
      <c r="M14" s="168"/>
    </row>
    <row r="15" spans="1:13" s="165" customFormat="1" ht="24" customHeight="1">
      <c r="A15" s="517">
        <v>2</v>
      </c>
      <c r="B15" s="158" t="s">
        <v>148</v>
      </c>
      <c r="C15" s="159" t="s">
        <v>153</v>
      </c>
      <c r="D15" s="160" t="s">
        <v>128</v>
      </c>
      <c r="E15" s="161">
        <v>4</v>
      </c>
      <c r="F15" s="161">
        <v>90</v>
      </c>
      <c r="G15" s="162">
        <v>30</v>
      </c>
      <c r="H15" s="162">
        <v>56</v>
      </c>
      <c r="I15" s="162">
        <v>4</v>
      </c>
      <c r="J15" s="163">
        <f>(G15+(H15+I15)*4/3)/5</f>
        <v>22</v>
      </c>
      <c r="K15" s="140" t="s">
        <v>154</v>
      </c>
      <c r="L15" s="164"/>
      <c r="M15" s="158"/>
    </row>
    <row r="16" spans="1:13" s="165" customFormat="1" ht="24" customHeight="1">
      <c r="A16" s="518"/>
      <c r="B16" s="158" t="s">
        <v>148</v>
      </c>
      <c r="C16" s="159" t="s">
        <v>153</v>
      </c>
      <c r="D16" s="160" t="s">
        <v>130</v>
      </c>
      <c r="E16" s="161">
        <v>1</v>
      </c>
      <c r="F16" s="162">
        <v>15</v>
      </c>
      <c r="G16" s="162">
        <v>9</v>
      </c>
      <c r="H16" s="162">
        <v>5</v>
      </c>
      <c r="I16" s="162">
        <v>1</v>
      </c>
      <c r="J16" s="163">
        <f t="shared" ref="J16:J17" si="2">(G16+(H16+I16)*3/3)/5</f>
        <v>3</v>
      </c>
      <c r="K16" s="140" t="s">
        <v>131</v>
      </c>
      <c r="L16" s="164"/>
      <c r="M16" s="158"/>
    </row>
    <row r="17" spans="1:13" s="165" customFormat="1" ht="24" customHeight="1">
      <c r="A17" s="518"/>
      <c r="B17" s="158" t="s">
        <v>148</v>
      </c>
      <c r="C17" s="159" t="s">
        <v>153</v>
      </c>
      <c r="D17" s="160" t="s">
        <v>71</v>
      </c>
      <c r="E17" s="161">
        <v>2</v>
      </c>
      <c r="F17" s="162">
        <v>30</v>
      </c>
      <c r="G17" s="162">
        <v>15</v>
      </c>
      <c r="H17" s="162">
        <v>13</v>
      </c>
      <c r="I17" s="162">
        <v>2</v>
      </c>
      <c r="J17" s="163">
        <f t="shared" si="2"/>
        <v>6</v>
      </c>
      <c r="K17" s="140" t="s">
        <v>133</v>
      </c>
      <c r="L17" s="164"/>
      <c r="M17" s="158"/>
    </row>
    <row r="18" spans="1:13" s="165" customFormat="1" ht="24" customHeight="1">
      <c r="A18" s="518"/>
      <c r="B18" s="158" t="s">
        <v>148</v>
      </c>
      <c r="C18" s="159" t="s">
        <v>153</v>
      </c>
      <c r="D18" s="176" t="s">
        <v>73</v>
      </c>
      <c r="E18" s="161">
        <v>2</v>
      </c>
      <c r="F18" s="161">
        <v>45</v>
      </c>
      <c r="G18" s="166">
        <v>15</v>
      </c>
      <c r="H18" s="166">
        <v>28</v>
      </c>
      <c r="I18" s="166">
        <v>2</v>
      </c>
      <c r="J18" s="163">
        <f>(G18+(H18+I18)*4/3)/5</f>
        <v>11</v>
      </c>
      <c r="K18" s="140" t="s">
        <v>155</v>
      </c>
      <c r="L18" s="164"/>
      <c r="M18" s="158"/>
    </row>
    <row r="19" spans="1:13" s="165" customFormat="1" ht="24" customHeight="1">
      <c r="A19" s="518"/>
      <c r="B19" s="158" t="s">
        <v>148</v>
      </c>
      <c r="C19" s="159" t="s">
        <v>153</v>
      </c>
      <c r="D19" s="176" t="s">
        <v>156</v>
      </c>
      <c r="E19" s="161">
        <v>3</v>
      </c>
      <c r="F19" s="161">
        <v>75</v>
      </c>
      <c r="G19" s="166">
        <v>15</v>
      </c>
      <c r="H19" s="166">
        <v>57</v>
      </c>
      <c r="I19" s="166">
        <v>3</v>
      </c>
      <c r="J19" s="163">
        <f t="shared" ref="J19:J21" si="3">(G19+(H19+I19)*4/3)/5</f>
        <v>19</v>
      </c>
      <c r="K19" s="140" t="s">
        <v>157</v>
      </c>
      <c r="L19" s="164"/>
      <c r="M19" s="158"/>
    </row>
    <row r="20" spans="1:13" s="165" customFormat="1" ht="24" customHeight="1">
      <c r="A20" s="518"/>
      <c r="B20" s="158" t="s">
        <v>148</v>
      </c>
      <c r="C20" s="159" t="s">
        <v>153</v>
      </c>
      <c r="D20" s="176" t="s">
        <v>158</v>
      </c>
      <c r="E20" s="161">
        <v>2</v>
      </c>
      <c r="F20" s="161">
        <v>45</v>
      </c>
      <c r="G20" s="166">
        <v>15</v>
      </c>
      <c r="H20" s="166">
        <v>28</v>
      </c>
      <c r="I20" s="166">
        <v>2</v>
      </c>
      <c r="J20" s="163">
        <f t="shared" si="3"/>
        <v>11</v>
      </c>
      <c r="K20" s="140" t="s">
        <v>159</v>
      </c>
      <c r="L20" s="164"/>
      <c r="M20" s="158"/>
    </row>
    <row r="21" spans="1:13" s="165" customFormat="1" ht="24" customHeight="1">
      <c r="A21" s="519"/>
      <c r="B21" s="158" t="s">
        <v>148</v>
      </c>
      <c r="C21" s="159" t="s">
        <v>153</v>
      </c>
      <c r="D21" s="176" t="s">
        <v>160</v>
      </c>
      <c r="E21" s="161">
        <v>2</v>
      </c>
      <c r="F21" s="161">
        <v>45</v>
      </c>
      <c r="G21" s="166">
        <v>15</v>
      </c>
      <c r="H21" s="166">
        <v>28</v>
      </c>
      <c r="I21" s="166">
        <v>2</v>
      </c>
      <c r="J21" s="163">
        <f t="shared" si="3"/>
        <v>11</v>
      </c>
      <c r="K21" s="140" t="s">
        <v>77</v>
      </c>
      <c r="L21" s="164"/>
      <c r="M21" s="158"/>
    </row>
    <row r="22" spans="1:13" s="180" customFormat="1" ht="24" customHeight="1">
      <c r="A22" s="142"/>
      <c r="B22" s="142"/>
      <c r="C22" s="177"/>
      <c r="D22" s="170" t="s">
        <v>152</v>
      </c>
      <c r="E22" s="170">
        <f>SUM(E15:E21)</f>
        <v>16</v>
      </c>
      <c r="F22" s="170"/>
      <c r="G22" s="178"/>
      <c r="H22" s="178"/>
      <c r="I22" s="178"/>
      <c r="J22" s="172">
        <f>SUBTOTAL(9,J15:J21)</f>
        <v>83</v>
      </c>
      <c r="K22" s="173"/>
      <c r="L22" s="179"/>
      <c r="M22" s="142"/>
    </row>
    <row r="23" spans="1:13" s="165" customFormat="1" ht="24" customHeight="1">
      <c r="A23" s="517">
        <v>3</v>
      </c>
      <c r="B23" s="158" t="s">
        <v>148</v>
      </c>
      <c r="C23" s="159" t="s">
        <v>161</v>
      </c>
      <c r="D23" s="160" t="s">
        <v>72</v>
      </c>
      <c r="E23" s="161">
        <v>2</v>
      </c>
      <c r="F23" s="161">
        <v>45</v>
      </c>
      <c r="G23" s="162">
        <v>15</v>
      </c>
      <c r="H23" s="162">
        <v>29</v>
      </c>
      <c r="I23" s="162">
        <v>1</v>
      </c>
      <c r="J23" s="163">
        <f>(G23+(H23+I23)*4/3)/5</f>
        <v>11</v>
      </c>
      <c r="K23" s="140" t="s">
        <v>81</v>
      </c>
      <c r="L23" s="164"/>
      <c r="M23" s="158"/>
    </row>
    <row r="24" spans="1:13" s="165" customFormat="1" ht="24" customHeight="1">
      <c r="A24" s="518"/>
      <c r="B24" s="158" t="s">
        <v>148</v>
      </c>
      <c r="C24" s="159" t="s">
        <v>161</v>
      </c>
      <c r="D24" s="160" t="s">
        <v>119</v>
      </c>
      <c r="E24" s="161">
        <v>1</v>
      </c>
      <c r="F24" s="161">
        <v>30</v>
      </c>
      <c r="G24" s="162">
        <v>4</v>
      </c>
      <c r="H24" s="162">
        <v>24</v>
      </c>
      <c r="I24" s="162">
        <v>2</v>
      </c>
      <c r="J24" s="163">
        <f t="shared" ref="J24:J28" si="4">(G24+(H24+I24)*4/3)/5</f>
        <v>7.7333333333333325</v>
      </c>
      <c r="K24" s="140" t="s">
        <v>162</v>
      </c>
      <c r="L24" s="164"/>
      <c r="M24" s="158"/>
    </row>
    <row r="25" spans="1:13" s="165" customFormat="1" ht="24" customHeight="1">
      <c r="A25" s="518"/>
      <c r="B25" s="158" t="s">
        <v>148</v>
      </c>
      <c r="C25" s="159" t="s">
        <v>161</v>
      </c>
      <c r="D25" s="176" t="s">
        <v>156</v>
      </c>
      <c r="E25" s="161">
        <v>3</v>
      </c>
      <c r="F25" s="161">
        <v>75</v>
      </c>
      <c r="G25" s="166">
        <v>15</v>
      </c>
      <c r="H25" s="166">
        <v>58</v>
      </c>
      <c r="I25" s="166">
        <v>2</v>
      </c>
      <c r="J25" s="163">
        <f t="shared" si="4"/>
        <v>19</v>
      </c>
      <c r="K25" s="140" t="s">
        <v>157</v>
      </c>
      <c r="L25" s="164"/>
      <c r="M25" s="158"/>
    </row>
    <row r="26" spans="1:13" s="165" customFormat="1" ht="24" customHeight="1">
      <c r="A26" s="518"/>
      <c r="B26" s="158" t="s">
        <v>148</v>
      </c>
      <c r="C26" s="159" t="s">
        <v>161</v>
      </c>
      <c r="D26" s="176" t="s">
        <v>158</v>
      </c>
      <c r="E26" s="161">
        <v>2</v>
      </c>
      <c r="F26" s="161">
        <v>45</v>
      </c>
      <c r="G26" s="166">
        <v>15</v>
      </c>
      <c r="H26" s="166">
        <v>28</v>
      </c>
      <c r="I26" s="166">
        <v>2</v>
      </c>
      <c r="J26" s="163">
        <f t="shared" si="4"/>
        <v>11</v>
      </c>
      <c r="K26" s="140" t="s">
        <v>159</v>
      </c>
      <c r="L26" s="164"/>
      <c r="M26" s="158"/>
    </row>
    <row r="27" spans="1:13" s="165" customFormat="1" ht="24" customHeight="1">
      <c r="A27" s="518"/>
      <c r="B27" s="158" t="s">
        <v>148</v>
      </c>
      <c r="C27" s="159" t="s">
        <v>161</v>
      </c>
      <c r="D27" s="176" t="s">
        <v>163</v>
      </c>
      <c r="E27" s="161">
        <v>4</v>
      </c>
      <c r="F27" s="161">
        <v>90</v>
      </c>
      <c r="G27" s="166">
        <v>30</v>
      </c>
      <c r="H27" s="166">
        <v>57</v>
      </c>
      <c r="I27" s="166">
        <v>3</v>
      </c>
      <c r="J27" s="163">
        <f t="shared" si="4"/>
        <v>22</v>
      </c>
      <c r="K27" s="140" t="s">
        <v>164</v>
      </c>
      <c r="L27" s="164"/>
      <c r="M27" s="158"/>
    </row>
    <row r="28" spans="1:13" s="165" customFormat="1" ht="24" customHeight="1">
      <c r="A28" s="519"/>
      <c r="B28" s="158" t="s">
        <v>148</v>
      </c>
      <c r="C28" s="159" t="s">
        <v>161</v>
      </c>
      <c r="D28" s="176" t="s">
        <v>165</v>
      </c>
      <c r="E28" s="161">
        <v>3</v>
      </c>
      <c r="F28" s="161">
        <v>75</v>
      </c>
      <c r="G28" s="166">
        <v>15</v>
      </c>
      <c r="H28" s="166">
        <v>58</v>
      </c>
      <c r="I28" s="166">
        <v>2</v>
      </c>
      <c r="J28" s="163">
        <f t="shared" si="4"/>
        <v>19</v>
      </c>
      <c r="K28" s="140" t="s">
        <v>166</v>
      </c>
      <c r="L28" s="164"/>
      <c r="M28" s="158"/>
    </row>
    <row r="29" spans="1:13" s="180" customFormat="1" ht="24" customHeight="1">
      <c r="A29" s="142"/>
      <c r="B29" s="142"/>
      <c r="C29" s="177"/>
      <c r="D29" s="170" t="s">
        <v>152</v>
      </c>
      <c r="E29" s="170">
        <f>SUM(E23:E28)</f>
        <v>15</v>
      </c>
      <c r="F29" s="170"/>
      <c r="G29" s="178"/>
      <c r="H29" s="178"/>
      <c r="I29" s="178"/>
      <c r="J29" s="172">
        <f>SUBTOTAL(9,J23:J27)</f>
        <v>70.733333333333334</v>
      </c>
      <c r="K29" s="173"/>
      <c r="L29" s="179"/>
      <c r="M29" s="142"/>
    </row>
    <row r="30" spans="1:13" s="165" customFormat="1" ht="24" customHeight="1">
      <c r="A30" s="517">
        <v>4</v>
      </c>
      <c r="B30" s="158" t="s">
        <v>148</v>
      </c>
      <c r="C30" s="159" t="s">
        <v>167</v>
      </c>
      <c r="D30" s="160" t="s">
        <v>72</v>
      </c>
      <c r="E30" s="161">
        <v>2</v>
      </c>
      <c r="F30" s="161">
        <v>45</v>
      </c>
      <c r="G30" s="162">
        <v>15</v>
      </c>
      <c r="H30" s="162">
        <v>29</v>
      </c>
      <c r="I30" s="162">
        <v>1</v>
      </c>
      <c r="J30" s="163">
        <f>(G30+(H30+I30)*4/3)/5</f>
        <v>11</v>
      </c>
      <c r="K30" s="140" t="s">
        <v>81</v>
      </c>
      <c r="L30" s="164"/>
      <c r="M30" s="158"/>
    </row>
    <row r="31" spans="1:13" s="165" customFormat="1" ht="24" customHeight="1">
      <c r="A31" s="518"/>
      <c r="B31" s="158" t="s">
        <v>148</v>
      </c>
      <c r="C31" s="159" t="s">
        <v>167</v>
      </c>
      <c r="D31" s="160" t="s">
        <v>119</v>
      </c>
      <c r="E31" s="161">
        <v>1</v>
      </c>
      <c r="F31" s="161">
        <v>30</v>
      </c>
      <c r="G31" s="162">
        <v>4</v>
      </c>
      <c r="H31" s="162">
        <v>24</v>
      </c>
      <c r="I31" s="162">
        <v>2</v>
      </c>
      <c r="J31" s="163">
        <f t="shared" ref="J31:J35" si="5">(G31+(H31+I31)*4/3)/5</f>
        <v>7.7333333333333325</v>
      </c>
      <c r="K31" s="140" t="s">
        <v>162</v>
      </c>
      <c r="L31" s="164"/>
      <c r="M31" s="158"/>
    </row>
    <row r="32" spans="1:13" s="165" customFormat="1" ht="24" customHeight="1">
      <c r="A32" s="518"/>
      <c r="B32" s="158" t="s">
        <v>148</v>
      </c>
      <c r="C32" s="159" t="s">
        <v>167</v>
      </c>
      <c r="D32" s="176" t="s">
        <v>156</v>
      </c>
      <c r="E32" s="161">
        <v>3</v>
      </c>
      <c r="F32" s="161">
        <v>75</v>
      </c>
      <c r="G32" s="166">
        <v>15</v>
      </c>
      <c r="H32" s="166">
        <v>58</v>
      </c>
      <c r="I32" s="166">
        <v>2</v>
      </c>
      <c r="J32" s="163">
        <f t="shared" si="5"/>
        <v>19</v>
      </c>
      <c r="K32" s="140" t="s">
        <v>157</v>
      </c>
      <c r="L32" s="164"/>
      <c r="M32" s="158"/>
    </row>
    <row r="33" spans="1:13" s="165" customFormat="1" ht="24" customHeight="1">
      <c r="A33" s="518"/>
      <c r="B33" s="158" t="s">
        <v>148</v>
      </c>
      <c r="C33" s="159" t="s">
        <v>167</v>
      </c>
      <c r="D33" s="176" t="s">
        <v>158</v>
      </c>
      <c r="E33" s="161">
        <v>2</v>
      </c>
      <c r="F33" s="161">
        <v>45</v>
      </c>
      <c r="G33" s="166">
        <v>15</v>
      </c>
      <c r="H33" s="166">
        <v>28</v>
      </c>
      <c r="I33" s="166">
        <v>2</v>
      </c>
      <c r="J33" s="163">
        <f t="shared" si="5"/>
        <v>11</v>
      </c>
      <c r="K33" s="140" t="s">
        <v>159</v>
      </c>
      <c r="L33" s="164"/>
      <c r="M33" s="158"/>
    </row>
    <row r="34" spans="1:13" s="165" customFormat="1" ht="24" customHeight="1">
      <c r="A34" s="518"/>
      <c r="B34" s="158" t="s">
        <v>148</v>
      </c>
      <c r="C34" s="159" t="s">
        <v>167</v>
      </c>
      <c r="D34" s="176" t="s">
        <v>163</v>
      </c>
      <c r="E34" s="161">
        <v>4</v>
      </c>
      <c r="F34" s="161">
        <v>90</v>
      </c>
      <c r="G34" s="166">
        <v>30</v>
      </c>
      <c r="H34" s="166">
        <v>57</v>
      </c>
      <c r="I34" s="166">
        <v>3</v>
      </c>
      <c r="J34" s="163">
        <f t="shared" si="5"/>
        <v>22</v>
      </c>
      <c r="K34" s="140" t="s">
        <v>168</v>
      </c>
      <c r="L34" s="164"/>
      <c r="M34" s="158"/>
    </row>
    <row r="35" spans="1:13" s="165" customFormat="1" ht="24" customHeight="1">
      <c r="A35" s="519"/>
      <c r="B35" s="158" t="s">
        <v>148</v>
      </c>
      <c r="C35" s="159" t="s">
        <v>167</v>
      </c>
      <c r="D35" s="176" t="s">
        <v>165</v>
      </c>
      <c r="E35" s="161">
        <v>3</v>
      </c>
      <c r="F35" s="161">
        <v>75</v>
      </c>
      <c r="G35" s="166">
        <v>15</v>
      </c>
      <c r="H35" s="166">
        <v>58</v>
      </c>
      <c r="I35" s="166">
        <v>2</v>
      </c>
      <c r="J35" s="163">
        <f t="shared" si="5"/>
        <v>19</v>
      </c>
      <c r="K35" s="140" t="s">
        <v>166</v>
      </c>
      <c r="L35" s="164"/>
      <c r="M35" s="158"/>
    </row>
    <row r="36" spans="1:13" s="180" customFormat="1" ht="24" customHeight="1">
      <c r="A36" s="142"/>
      <c r="B36" s="142"/>
      <c r="C36" s="177"/>
      <c r="D36" s="170" t="s">
        <v>152</v>
      </c>
      <c r="E36" s="170">
        <f>SUM(E30:E35)</f>
        <v>15</v>
      </c>
      <c r="F36" s="170"/>
      <c r="G36" s="178"/>
      <c r="H36" s="178"/>
      <c r="I36" s="178"/>
      <c r="J36" s="172">
        <f>SUBTOTAL(9,J30:J35)</f>
        <v>89.733333333333334</v>
      </c>
      <c r="K36" s="173"/>
      <c r="L36" s="179"/>
      <c r="M36" s="142"/>
    </row>
    <row r="37" spans="1:13" s="165" customFormat="1" ht="24" customHeight="1">
      <c r="A37" s="517">
        <v>5</v>
      </c>
      <c r="B37" s="158" t="s">
        <v>169</v>
      </c>
      <c r="C37" s="159" t="s">
        <v>170</v>
      </c>
      <c r="D37" s="160" t="s">
        <v>130</v>
      </c>
      <c r="E37" s="161">
        <v>1</v>
      </c>
      <c r="F37" s="161">
        <v>15</v>
      </c>
      <c r="G37" s="162">
        <v>9</v>
      </c>
      <c r="H37" s="162">
        <v>5</v>
      </c>
      <c r="I37" s="162">
        <v>1</v>
      </c>
      <c r="J37" s="163">
        <f>(G37+(H37+I37)*3/3)/5</f>
        <v>3</v>
      </c>
      <c r="K37" s="140" t="s">
        <v>131</v>
      </c>
      <c r="L37" s="164"/>
      <c r="M37" s="158"/>
    </row>
    <row r="38" spans="1:13" s="165" customFormat="1" ht="24" customHeight="1">
      <c r="A38" s="518"/>
      <c r="B38" s="158" t="s">
        <v>169</v>
      </c>
      <c r="C38" s="159" t="s">
        <v>170</v>
      </c>
      <c r="D38" s="160" t="s">
        <v>132</v>
      </c>
      <c r="E38" s="161">
        <v>2</v>
      </c>
      <c r="F38" s="161">
        <v>30</v>
      </c>
      <c r="G38" s="162">
        <v>15</v>
      </c>
      <c r="H38" s="162">
        <v>13</v>
      </c>
      <c r="I38" s="162">
        <v>2</v>
      </c>
      <c r="J38" s="163">
        <f>(G38+(H38+I38)*3/3)/5</f>
        <v>6</v>
      </c>
      <c r="K38" s="140" t="s">
        <v>133</v>
      </c>
      <c r="L38" s="164"/>
      <c r="M38" s="158"/>
    </row>
    <row r="39" spans="1:13" s="165" customFormat="1" ht="24" customHeight="1">
      <c r="A39" s="518"/>
      <c r="B39" s="158" t="s">
        <v>169</v>
      </c>
      <c r="C39" s="159" t="s">
        <v>170</v>
      </c>
      <c r="D39" s="160" t="s">
        <v>171</v>
      </c>
      <c r="E39" s="161">
        <v>3</v>
      </c>
      <c r="F39" s="161">
        <v>60</v>
      </c>
      <c r="G39" s="162">
        <v>30</v>
      </c>
      <c r="H39" s="162">
        <v>29</v>
      </c>
      <c r="I39" s="162">
        <v>1</v>
      </c>
      <c r="J39" s="163">
        <f>(G39+(H39+I39)*4/3)/5</f>
        <v>14</v>
      </c>
      <c r="K39" s="181" t="s">
        <v>172</v>
      </c>
      <c r="L39" s="164"/>
      <c r="M39" s="158"/>
    </row>
    <row r="40" spans="1:13" s="165" customFormat="1" ht="24" customHeight="1">
      <c r="A40" s="518"/>
      <c r="B40" s="158" t="s">
        <v>169</v>
      </c>
      <c r="C40" s="159" t="s">
        <v>170</v>
      </c>
      <c r="D40" s="182" t="s">
        <v>173</v>
      </c>
      <c r="E40" s="183">
        <v>4</v>
      </c>
      <c r="F40" s="183">
        <v>90</v>
      </c>
      <c r="G40" s="158">
        <v>30</v>
      </c>
      <c r="H40" s="158">
        <v>58</v>
      </c>
      <c r="I40" s="158">
        <v>2</v>
      </c>
      <c r="J40" s="184">
        <f t="shared" ref="J40:J42" si="6">(G40+(H40+I40)*4/3)/5</f>
        <v>22</v>
      </c>
      <c r="K40" s="185"/>
      <c r="L40" s="164"/>
      <c r="M40" s="158"/>
    </row>
    <row r="41" spans="1:13" s="165" customFormat="1" ht="24" customHeight="1">
      <c r="A41" s="518"/>
      <c r="B41" s="158" t="s">
        <v>169</v>
      </c>
      <c r="C41" s="159" t="s">
        <v>170</v>
      </c>
      <c r="D41" s="176" t="s">
        <v>174</v>
      </c>
      <c r="E41" s="161">
        <v>2</v>
      </c>
      <c r="F41" s="161">
        <v>45</v>
      </c>
      <c r="G41" s="166">
        <v>15</v>
      </c>
      <c r="H41" s="166">
        <v>29</v>
      </c>
      <c r="I41" s="166">
        <v>1</v>
      </c>
      <c r="J41" s="163">
        <f t="shared" si="6"/>
        <v>11</v>
      </c>
      <c r="K41" s="140" t="s">
        <v>175</v>
      </c>
      <c r="L41" s="164"/>
      <c r="M41" s="158"/>
    </row>
    <row r="42" spans="1:13" s="165" customFormat="1" ht="24" customHeight="1">
      <c r="A42" s="519"/>
      <c r="B42" s="158" t="s">
        <v>169</v>
      </c>
      <c r="C42" s="159" t="s">
        <v>170</v>
      </c>
      <c r="D42" s="176" t="s">
        <v>176</v>
      </c>
      <c r="E42" s="161">
        <v>5</v>
      </c>
      <c r="F42" s="161">
        <v>90</v>
      </c>
      <c r="G42" s="166">
        <v>60</v>
      </c>
      <c r="H42" s="166">
        <v>28</v>
      </c>
      <c r="I42" s="166">
        <v>2</v>
      </c>
      <c r="J42" s="163">
        <f t="shared" si="6"/>
        <v>20</v>
      </c>
      <c r="K42" s="140" t="s">
        <v>122</v>
      </c>
      <c r="L42" s="164"/>
      <c r="M42" s="158"/>
    </row>
    <row r="43" spans="1:13" s="180" customFormat="1" ht="24" customHeight="1">
      <c r="A43" s="142"/>
      <c r="B43" s="142"/>
      <c r="C43" s="177"/>
      <c r="D43" s="170" t="s">
        <v>152</v>
      </c>
      <c r="E43" s="170">
        <f>SUM(E37:E42)</f>
        <v>17</v>
      </c>
      <c r="F43" s="170"/>
      <c r="G43" s="186"/>
      <c r="H43" s="186"/>
      <c r="I43" s="186"/>
      <c r="J43" s="172">
        <f>SUBTOTAL(9,J37:J42)</f>
        <v>76</v>
      </c>
      <c r="K43" s="173"/>
      <c r="L43" s="179"/>
      <c r="M43" s="142"/>
    </row>
    <row r="44" spans="1:13" s="165" customFormat="1" ht="24" customHeight="1">
      <c r="A44" s="517">
        <v>6</v>
      </c>
      <c r="B44" s="158" t="s">
        <v>169</v>
      </c>
      <c r="C44" s="159" t="s">
        <v>177</v>
      </c>
      <c r="D44" s="160" t="s">
        <v>130</v>
      </c>
      <c r="E44" s="161">
        <v>1</v>
      </c>
      <c r="F44" s="161">
        <v>15</v>
      </c>
      <c r="G44" s="162">
        <v>9</v>
      </c>
      <c r="H44" s="162">
        <v>5</v>
      </c>
      <c r="I44" s="162">
        <v>1</v>
      </c>
      <c r="J44" s="163">
        <f>(G44+(H44+I44)*3/3)/5</f>
        <v>3</v>
      </c>
      <c r="K44" s="140" t="s">
        <v>131</v>
      </c>
      <c r="L44" s="187"/>
      <c r="M44" s="158"/>
    </row>
    <row r="45" spans="1:13" s="165" customFormat="1" ht="24" customHeight="1">
      <c r="A45" s="518"/>
      <c r="B45" s="158" t="s">
        <v>169</v>
      </c>
      <c r="C45" s="159" t="s">
        <v>177</v>
      </c>
      <c r="D45" s="160" t="s">
        <v>128</v>
      </c>
      <c r="E45" s="161">
        <v>4</v>
      </c>
      <c r="F45" s="161">
        <v>90</v>
      </c>
      <c r="G45" s="162">
        <v>30</v>
      </c>
      <c r="H45" s="162">
        <v>56</v>
      </c>
      <c r="I45" s="162">
        <v>4</v>
      </c>
      <c r="J45" s="163">
        <f>(G45+(H45+I45)*4/3)/5</f>
        <v>22</v>
      </c>
      <c r="K45" s="140" t="s">
        <v>154</v>
      </c>
      <c r="L45" s="187"/>
      <c r="M45" s="158"/>
    </row>
    <row r="46" spans="1:13" s="165" customFormat="1" ht="24" customHeight="1">
      <c r="A46" s="518"/>
      <c r="B46" s="158" t="s">
        <v>169</v>
      </c>
      <c r="C46" s="159" t="s">
        <v>177</v>
      </c>
      <c r="D46" s="188" t="s">
        <v>178</v>
      </c>
      <c r="E46" s="189">
        <v>5</v>
      </c>
      <c r="F46" s="189">
        <v>90</v>
      </c>
      <c r="G46" s="190">
        <v>60</v>
      </c>
      <c r="H46" s="190">
        <v>28</v>
      </c>
      <c r="I46" s="190">
        <v>2</v>
      </c>
      <c r="J46" s="163">
        <f t="shared" ref="J46:J48" si="7">(G46+(H46+I46)*4/3)/5</f>
        <v>20</v>
      </c>
      <c r="K46" s="181" t="s">
        <v>172</v>
      </c>
      <c r="L46" s="187"/>
      <c r="M46" s="158"/>
    </row>
    <row r="47" spans="1:13" s="165" customFormat="1" ht="24" customHeight="1">
      <c r="A47" s="518"/>
      <c r="B47" s="158" t="s">
        <v>169</v>
      </c>
      <c r="C47" s="159" t="s">
        <v>177</v>
      </c>
      <c r="D47" s="188" t="s">
        <v>179</v>
      </c>
      <c r="E47" s="189">
        <v>4</v>
      </c>
      <c r="F47" s="189">
        <v>90</v>
      </c>
      <c r="G47" s="190">
        <v>30</v>
      </c>
      <c r="H47" s="190">
        <v>58</v>
      </c>
      <c r="I47" s="190">
        <v>2</v>
      </c>
      <c r="J47" s="163">
        <f t="shared" si="7"/>
        <v>22</v>
      </c>
      <c r="K47" s="181" t="s">
        <v>180</v>
      </c>
      <c r="L47" s="187"/>
      <c r="M47" s="158"/>
    </row>
    <row r="48" spans="1:13" s="165" customFormat="1" ht="24" customHeight="1">
      <c r="A48" s="519"/>
      <c r="B48" s="158" t="s">
        <v>169</v>
      </c>
      <c r="C48" s="159" t="s">
        <v>177</v>
      </c>
      <c r="D48" s="188" t="s">
        <v>181</v>
      </c>
      <c r="E48" s="189">
        <v>2</v>
      </c>
      <c r="F48" s="189">
        <v>45</v>
      </c>
      <c r="G48" s="190">
        <v>15</v>
      </c>
      <c r="H48" s="190">
        <v>29</v>
      </c>
      <c r="I48" s="190">
        <v>1</v>
      </c>
      <c r="J48" s="163">
        <f t="shared" si="7"/>
        <v>11</v>
      </c>
      <c r="K48" s="181" t="s">
        <v>180</v>
      </c>
      <c r="L48" s="187"/>
      <c r="M48" s="158"/>
    </row>
    <row r="49" spans="1:13" s="180" customFormat="1" ht="24" customHeight="1">
      <c r="A49" s="142"/>
      <c r="B49" s="142"/>
      <c r="C49" s="177"/>
      <c r="D49" s="170" t="s">
        <v>152</v>
      </c>
      <c r="E49" s="170">
        <f>SUM(E44:E48)</f>
        <v>16</v>
      </c>
      <c r="F49" s="170"/>
      <c r="G49" s="186"/>
      <c r="H49" s="186"/>
      <c r="I49" s="186"/>
      <c r="J49" s="172">
        <f>SUBTOTAL(9,J44:J48)</f>
        <v>78</v>
      </c>
      <c r="K49" s="191"/>
      <c r="L49" s="192"/>
      <c r="M49" s="142"/>
    </row>
    <row r="50" spans="1:13" s="165" customFormat="1" ht="24" customHeight="1">
      <c r="A50" s="517">
        <v>7</v>
      </c>
      <c r="B50" s="158" t="s">
        <v>169</v>
      </c>
      <c r="C50" s="159" t="s">
        <v>182</v>
      </c>
      <c r="D50" s="160" t="s">
        <v>128</v>
      </c>
      <c r="E50" s="161">
        <v>4</v>
      </c>
      <c r="F50" s="161">
        <v>90</v>
      </c>
      <c r="G50" s="162">
        <v>30</v>
      </c>
      <c r="H50" s="162">
        <v>56</v>
      </c>
      <c r="I50" s="162">
        <v>4</v>
      </c>
      <c r="J50" s="163">
        <f t="shared" ref="J50" si="8">(G50+(H50+I50)*4/3)/5</f>
        <v>22</v>
      </c>
      <c r="K50" s="181" t="s">
        <v>183</v>
      </c>
      <c r="L50" s="187"/>
      <c r="M50" s="158"/>
    </row>
    <row r="51" spans="1:13" s="165" customFormat="1" ht="24" customHeight="1">
      <c r="A51" s="518"/>
      <c r="B51" s="158" t="s">
        <v>169</v>
      </c>
      <c r="C51" s="159" t="s">
        <v>182</v>
      </c>
      <c r="D51" s="160" t="s">
        <v>130</v>
      </c>
      <c r="E51" s="161">
        <v>1</v>
      </c>
      <c r="F51" s="161">
        <v>15</v>
      </c>
      <c r="G51" s="162">
        <v>9</v>
      </c>
      <c r="H51" s="162">
        <v>5</v>
      </c>
      <c r="I51" s="162">
        <v>1</v>
      </c>
      <c r="J51" s="163">
        <f>(G51+(H51+I51)*3/3)/5</f>
        <v>3</v>
      </c>
      <c r="K51" s="140" t="s">
        <v>131</v>
      </c>
      <c r="L51" s="187"/>
      <c r="M51" s="158"/>
    </row>
    <row r="52" spans="1:13" s="165" customFormat="1" ht="24" customHeight="1">
      <c r="A52" s="518"/>
      <c r="B52" s="158" t="s">
        <v>169</v>
      </c>
      <c r="C52" s="159" t="s">
        <v>182</v>
      </c>
      <c r="D52" s="160" t="s">
        <v>71</v>
      </c>
      <c r="E52" s="161">
        <v>2</v>
      </c>
      <c r="F52" s="161">
        <v>30</v>
      </c>
      <c r="G52" s="162">
        <v>15</v>
      </c>
      <c r="H52" s="162">
        <v>13</v>
      </c>
      <c r="I52" s="162">
        <v>2</v>
      </c>
      <c r="J52" s="163">
        <f>(G52+(H52+I52)*3/3)/5</f>
        <v>6</v>
      </c>
      <c r="K52" s="140" t="s">
        <v>133</v>
      </c>
      <c r="L52" s="187"/>
      <c r="M52" s="158"/>
    </row>
    <row r="53" spans="1:13" s="165" customFormat="1" ht="24" customHeight="1">
      <c r="A53" s="518"/>
      <c r="B53" s="158" t="s">
        <v>169</v>
      </c>
      <c r="C53" s="159" t="s">
        <v>182</v>
      </c>
      <c r="D53" s="193" t="s">
        <v>184</v>
      </c>
      <c r="E53" s="194">
        <v>4</v>
      </c>
      <c r="F53" s="194">
        <v>90</v>
      </c>
      <c r="G53" s="195">
        <v>30</v>
      </c>
      <c r="H53" s="195">
        <v>58</v>
      </c>
      <c r="I53" s="195">
        <v>2</v>
      </c>
      <c r="J53" s="184">
        <f t="shared" ref="J53:J55" si="9">(G53+(H53+I53)*4/3)/5</f>
        <v>22</v>
      </c>
      <c r="K53" s="181"/>
      <c r="L53" s="187"/>
      <c r="M53" s="158"/>
    </row>
    <row r="54" spans="1:13" s="165" customFormat="1" ht="24" customHeight="1">
      <c r="A54" s="518"/>
      <c r="B54" s="158" t="s">
        <v>169</v>
      </c>
      <c r="C54" s="159" t="s">
        <v>182</v>
      </c>
      <c r="D54" s="193" t="s">
        <v>185</v>
      </c>
      <c r="E54" s="194">
        <v>3</v>
      </c>
      <c r="F54" s="194">
        <v>60</v>
      </c>
      <c r="G54" s="195">
        <v>30</v>
      </c>
      <c r="H54" s="195">
        <v>29</v>
      </c>
      <c r="I54" s="195">
        <v>1</v>
      </c>
      <c r="J54" s="184">
        <f t="shared" si="9"/>
        <v>14</v>
      </c>
      <c r="K54" s="181"/>
      <c r="L54" s="187"/>
      <c r="M54" s="158"/>
    </row>
    <row r="55" spans="1:13" s="165" customFormat="1" ht="24" customHeight="1">
      <c r="A55" s="519"/>
      <c r="B55" s="158" t="s">
        <v>169</v>
      </c>
      <c r="C55" s="159" t="s">
        <v>182</v>
      </c>
      <c r="D55" s="188" t="s">
        <v>186</v>
      </c>
      <c r="E55" s="189">
        <v>2</v>
      </c>
      <c r="F55" s="189">
        <v>45</v>
      </c>
      <c r="G55" s="190">
        <v>15</v>
      </c>
      <c r="H55" s="190">
        <v>29</v>
      </c>
      <c r="I55" s="190">
        <v>1</v>
      </c>
      <c r="J55" s="163">
        <f t="shared" si="9"/>
        <v>11</v>
      </c>
      <c r="K55" s="181" t="s">
        <v>187</v>
      </c>
      <c r="L55" s="187"/>
      <c r="M55" s="158"/>
    </row>
    <row r="56" spans="1:13" s="180" customFormat="1" ht="24" customHeight="1">
      <c r="A56" s="142"/>
      <c r="B56" s="142"/>
      <c r="C56" s="177"/>
      <c r="D56" s="170" t="s">
        <v>152</v>
      </c>
      <c r="E56" s="170">
        <f>SUM(E50:E55)</f>
        <v>16</v>
      </c>
      <c r="F56" s="170"/>
      <c r="G56" s="186"/>
      <c r="H56" s="186"/>
      <c r="I56" s="186"/>
      <c r="J56" s="172">
        <f>SUBTOTAL(9,J50:J55)</f>
        <v>78</v>
      </c>
      <c r="K56" s="191"/>
      <c r="L56" s="192"/>
      <c r="M56" s="142"/>
    </row>
    <row r="57" spans="1:13" s="165" customFormat="1" ht="24" customHeight="1">
      <c r="A57" s="517">
        <v>8</v>
      </c>
      <c r="B57" s="158" t="s">
        <v>188</v>
      </c>
      <c r="C57" s="159" t="s">
        <v>189</v>
      </c>
      <c r="D57" s="160" t="s">
        <v>119</v>
      </c>
      <c r="E57" s="161">
        <v>1</v>
      </c>
      <c r="F57" s="161">
        <v>30</v>
      </c>
      <c r="G57" s="162">
        <v>4</v>
      </c>
      <c r="H57" s="162">
        <v>24</v>
      </c>
      <c r="I57" s="162">
        <v>2</v>
      </c>
      <c r="J57" s="163">
        <f>(G57+(H57+I57)*4/3)/5</f>
        <v>7.7333333333333325</v>
      </c>
      <c r="K57" s="140" t="s">
        <v>162</v>
      </c>
      <c r="L57" s="164"/>
      <c r="M57" s="158"/>
    </row>
    <row r="58" spans="1:13" s="165" customFormat="1" ht="24" customHeight="1">
      <c r="A58" s="518"/>
      <c r="B58" s="158" t="s">
        <v>188</v>
      </c>
      <c r="C58" s="159" t="s">
        <v>189</v>
      </c>
      <c r="D58" s="160" t="s">
        <v>190</v>
      </c>
      <c r="E58" s="161">
        <v>3</v>
      </c>
      <c r="F58" s="161">
        <v>45</v>
      </c>
      <c r="G58" s="162">
        <v>44</v>
      </c>
      <c r="H58" s="162">
        <v>0</v>
      </c>
      <c r="I58" s="162">
        <v>1</v>
      </c>
      <c r="J58" s="163">
        <f t="shared" ref="J58:J61" si="10">(G58+(H58+I58)*4/3)/5</f>
        <v>9.0666666666666664</v>
      </c>
      <c r="K58" s="181" t="s">
        <v>135</v>
      </c>
      <c r="L58" s="164"/>
      <c r="M58" s="158"/>
    </row>
    <row r="59" spans="1:13" s="165" customFormat="1" ht="24" customHeight="1">
      <c r="A59" s="518"/>
      <c r="B59" s="158" t="s">
        <v>188</v>
      </c>
      <c r="C59" s="159" t="s">
        <v>189</v>
      </c>
      <c r="D59" s="160" t="s">
        <v>136</v>
      </c>
      <c r="E59" s="161">
        <v>2</v>
      </c>
      <c r="F59" s="161">
        <v>30</v>
      </c>
      <c r="G59" s="162">
        <v>29</v>
      </c>
      <c r="H59" s="162">
        <v>0</v>
      </c>
      <c r="I59" s="162">
        <v>1</v>
      </c>
      <c r="J59" s="163">
        <f t="shared" si="10"/>
        <v>6.0666666666666664</v>
      </c>
      <c r="K59" s="140" t="s">
        <v>191</v>
      </c>
      <c r="L59" s="164"/>
      <c r="M59" s="158"/>
    </row>
    <row r="60" spans="1:13" s="165" customFormat="1" ht="24" customHeight="1">
      <c r="A60" s="518"/>
      <c r="B60" s="158" t="s">
        <v>188</v>
      </c>
      <c r="C60" s="159" t="s">
        <v>189</v>
      </c>
      <c r="D60" s="167" t="s">
        <v>192</v>
      </c>
      <c r="E60" s="161">
        <v>3</v>
      </c>
      <c r="F60" s="161">
        <v>75</v>
      </c>
      <c r="G60" s="166">
        <v>15</v>
      </c>
      <c r="H60" s="166">
        <v>58</v>
      </c>
      <c r="I60" s="166">
        <v>2</v>
      </c>
      <c r="J60" s="163">
        <f t="shared" si="10"/>
        <v>19</v>
      </c>
      <c r="K60" s="140" t="s">
        <v>193</v>
      </c>
      <c r="L60" s="164"/>
      <c r="M60" s="158"/>
    </row>
    <row r="61" spans="1:13" s="165" customFormat="1" ht="24" customHeight="1">
      <c r="A61" s="518"/>
      <c r="B61" s="158" t="s">
        <v>188</v>
      </c>
      <c r="C61" s="159" t="s">
        <v>189</v>
      </c>
      <c r="D61" s="167" t="s">
        <v>194</v>
      </c>
      <c r="E61" s="161">
        <v>3</v>
      </c>
      <c r="F61" s="161">
        <v>75</v>
      </c>
      <c r="G61" s="166">
        <v>15</v>
      </c>
      <c r="H61" s="166">
        <v>58</v>
      </c>
      <c r="I61" s="166">
        <v>2</v>
      </c>
      <c r="J61" s="163">
        <f t="shared" si="10"/>
        <v>19</v>
      </c>
      <c r="K61" s="140" t="s">
        <v>195</v>
      </c>
      <c r="L61" s="164"/>
      <c r="M61" s="158"/>
    </row>
    <row r="62" spans="1:13" s="165" customFormat="1" ht="24" customHeight="1">
      <c r="A62" s="519"/>
      <c r="B62" s="158" t="s">
        <v>188</v>
      </c>
      <c r="C62" s="159" t="s">
        <v>189</v>
      </c>
      <c r="D62" s="160" t="s">
        <v>125</v>
      </c>
      <c r="E62" s="161">
        <v>2</v>
      </c>
      <c r="F62" s="161">
        <v>45</v>
      </c>
      <c r="G62" s="162">
        <v>21</v>
      </c>
      <c r="H62" s="162">
        <v>21</v>
      </c>
      <c r="I62" s="162">
        <v>3</v>
      </c>
      <c r="J62" s="163">
        <f>(G62+(H62+I62)*3/3)/5</f>
        <v>9</v>
      </c>
      <c r="K62" s="140" t="s">
        <v>202</v>
      </c>
      <c r="L62" s="164"/>
      <c r="M62" s="158"/>
    </row>
    <row r="63" spans="1:13" s="180" customFormat="1" ht="24" customHeight="1">
      <c r="A63" s="142"/>
      <c r="B63" s="142"/>
      <c r="C63" s="177"/>
      <c r="D63" s="170" t="s">
        <v>152</v>
      </c>
      <c r="E63" s="170">
        <f>SUM(E57:E62)</f>
        <v>14</v>
      </c>
      <c r="F63" s="170"/>
      <c r="G63" s="186"/>
      <c r="H63" s="186"/>
      <c r="I63" s="186"/>
      <c r="J63" s="172">
        <f>SUM(J57:J62)</f>
        <v>69.86666666666666</v>
      </c>
      <c r="K63" s="173"/>
      <c r="L63" s="179"/>
      <c r="M63" s="142"/>
    </row>
    <row r="64" spans="1:13" s="165" customFormat="1" ht="24" customHeight="1">
      <c r="A64" s="517">
        <v>9</v>
      </c>
      <c r="B64" s="158" t="s">
        <v>188</v>
      </c>
      <c r="C64" s="159" t="s">
        <v>196</v>
      </c>
      <c r="D64" s="160" t="s">
        <v>119</v>
      </c>
      <c r="E64" s="161">
        <v>1</v>
      </c>
      <c r="F64" s="161">
        <v>30</v>
      </c>
      <c r="G64" s="162">
        <v>4</v>
      </c>
      <c r="H64" s="162">
        <v>24</v>
      </c>
      <c r="I64" s="162">
        <v>2</v>
      </c>
      <c r="J64" s="163">
        <f>(G64+(H64+I64)*4/3)/5</f>
        <v>7.7333333333333325</v>
      </c>
      <c r="K64" s="140" t="s">
        <v>162</v>
      </c>
      <c r="L64" s="164"/>
      <c r="M64" s="158"/>
    </row>
    <row r="65" spans="1:13" s="165" customFormat="1" ht="24" customHeight="1">
      <c r="A65" s="518"/>
      <c r="B65" s="158" t="s">
        <v>188</v>
      </c>
      <c r="C65" s="159" t="s">
        <v>196</v>
      </c>
      <c r="D65" s="160" t="s">
        <v>190</v>
      </c>
      <c r="E65" s="161">
        <v>3</v>
      </c>
      <c r="F65" s="161">
        <v>45</v>
      </c>
      <c r="G65" s="162">
        <v>44</v>
      </c>
      <c r="H65" s="162">
        <v>0</v>
      </c>
      <c r="I65" s="162">
        <v>1</v>
      </c>
      <c r="J65" s="163">
        <f>(G65+(H65+I65)*4/3)/5</f>
        <v>9.0666666666666664</v>
      </c>
      <c r="K65" s="181" t="s">
        <v>135</v>
      </c>
      <c r="L65" s="164"/>
      <c r="M65" s="158"/>
    </row>
    <row r="66" spans="1:13" s="165" customFormat="1" ht="24" customHeight="1">
      <c r="A66" s="518"/>
      <c r="B66" s="158" t="s">
        <v>188</v>
      </c>
      <c r="C66" s="159" t="s">
        <v>196</v>
      </c>
      <c r="D66" s="160" t="s">
        <v>136</v>
      </c>
      <c r="E66" s="161">
        <v>2</v>
      </c>
      <c r="F66" s="161">
        <v>30</v>
      </c>
      <c r="G66" s="162">
        <v>29</v>
      </c>
      <c r="H66" s="162">
        <v>0</v>
      </c>
      <c r="I66" s="162">
        <v>1</v>
      </c>
      <c r="J66" s="163">
        <f t="shared" ref="J66:J68" si="11">(G66+(H66+I66)*4/3)/5</f>
        <v>6.0666666666666664</v>
      </c>
      <c r="K66" s="140" t="s">
        <v>191</v>
      </c>
      <c r="L66" s="164"/>
      <c r="M66" s="158"/>
    </row>
    <row r="67" spans="1:13" s="165" customFormat="1" ht="24" customHeight="1">
      <c r="A67" s="518"/>
      <c r="B67" s="158" t="s">
        <v>188</v>
      </c>
      <c r="C67" s="159" t="s">
        <v>196</v>
      </c>
      <c r="D67" s="167" t="s">
        <v>192</v>
      </c>
      <c r="E67" s="161">
        <v>3</v>
      </c>
      <c r="F67" s="161">
        <v>75</v>
      </c>
      <c r="G67" s="166">
        <v>15</v>
      </c>
      <c r="H67" s="166">
        <v>58</v>
      </c>
      <c r="I67" s="166">
        <v>2</v>
      </c>
      <c r="J67" s="163">
        <f t="shared" si="11"/>
        <v>19</v>
      </c>
      <c r="K67" s="140" t="s">
        <v>193</v>
      </c>
      <c r="L67" s="164"/>
      <c r="M67" s="158"/>
    </row>
    <row r="68" spans="1:13" s="165" customFormat="1" ht="24" customHeight="1">
      <c r="A68" s="518"/>
      <c r="B68" s="158" t="s">
        <v>188</v>
      </c>
      <c r="C68" s="159" t="s">
        <v>196</v>
      </c>
      <c r="D68" s="167" t="s">
        <v>194</v>
      </c>
      <c r="E68" s="161">
        <v>3</v>
      </c>
      <c r="F68" s="161">
        <v>75</v>
      </c>
      <c r="G68" s="166">
        <v>15</v>
      </c>
      <c r="H68" s="166">
        <v>58</v>
      </c>
      <c r="I68" s="166">
        <v>2</v>
      </c>
      <c r="J68" s="163">
        <f t="shared" si="11"/>
        <v>19</v>
      </c>
      <c r="K68" s="140" t="s">
        <v>195</v>
      </c>
      <c r="L68" s="164"/>
      <c r="M68" s="158"/>
    </row>
    <row r="69" spans="1:13" s="165" customFormat="1" ht="24" customHeight="1">
      <c r="A69" s="519"/>
      <c r="B69" s="158" t="s">
        <v>188</v>
      </c>
      <c r="C69" s="159" t="s">
        <v>196</v>
      </c>
      <c r="D69" s="160" t="s">
        <v>125</v>
      </c>
      <c r="E69" s="161">
        <v>2</v>
      </c>
      <c r="F69" s="161">
        <v>45</v>
      </c>
      <c r="G69" s="162">
        <v>21</v>
      </c>
      <c r="H69" s="162">
        <v>21</v>
      </c>
      <c r="I69" s="162">
        <v>3</v>
      </c>
      <c r="J69" s="163">
        <f>(G69+(H69+I69)*3/3)/5</f>
        <v>9</v>
      </c>
      <c r="K69" s="140" t="s">
        <v>202</v>
      </c>
      <c r="L69" s="164"/>
      <c r="M69" s="158"/>
    </row>
    <row r="70" spans="1:13" s="180" customFormat="1" ht="24" customHeight="1">
      <c r="A70" s="142"/>
      <c r="B70" s="142"/>
      <c r="C70" s="177"/>
      <c r="D70" s="170" t="s">
        <v>152</v>
      </c>
      <c r="E70" s="170">
        <f>SUM(E64:E69)</f>
        <v>14</v>
      </c>
      <c r="F70" s="170"/>
      <c r="G70" s="186"/>
      <c r="H70" s="186"/>
      <c r="I70" s="186"/>
      <c r="J70" s="172">
        <f>SUBTOTAL(9,J64:J69)</f>
        <v>69.86666666666666</v>
      </c>
      <c r="K70" s="173"/>
      <c r="L70" s="179"/>
      <c r="M70" s="142"/>
    </row>
    <row r="71" spans="1:13" s="165" customFormat="1" ht="24" customHeight="1">
      <c r="A71" s="517">
        <v>10</v>
      </c>
      <c r="B71" s="158" t="s">
        <v>188</v>
      </c>
      <c r="C71" s="159" t="s">
        <v>197</v>
      </c>
      <c r="D71" s="160" t="s">
        <v>128</v>
      </c>
      <c r="E71" s="161">
        <v>4</v>
      </c>
      <c r="F71" s="161">
        <v>90</v>
      </c>
      <c r="G71" s="162">
        <v>30</v>
      </c>
      <c r="H71" s="162">
        <v>56</v>
      </c>
      <c r="I71" s="162">
        <v>4</v>
      </c>
      <c r="J71" s="163">
        <f t="shared" ref="J71" si="12">(G71+(H71+I71)*4/3)/5</f>
        <v>22</v>
      </c>
      <c r="K71" s="140" t="s">
        <v>129</v>
      </c>
      <c r="L71" s="164"/>
      <c r="M71" s="158"/>
    </row>
    <row r="72" spans="1:13" s="165" customFormat="1" ht="24" customHeight="1">
      <c r="A72" s="518"/>
      <c r="B72" s="158" t="s">
        <v>188</v>
      </c>
      <c r="C72" s="159" t="s">
        <v>197</v>
      </c>
      <c r="D72" s="160" t="s">
        <v>130</v>
      </c>
      <c r="E72" s="161">
        <v>1</v>
      </c>
      <c r="F72" s="161">
        <v>15</v>
      </c>
      <c r="G72" s="162">
        <v>9</v>
      </c>
      <c r="H72" s="162">
        <v>5</v>
      </c>
      <c r="I72" s="162">
        <v>1</v>
      </c>
      <c r="J72" s="163">
        <f>(G72+(H72+I72)*3/3)/5</f>
        <v>3</v>
      </c>
      <c r="K72" s="140" t="s">
        <v>131</v>
      </c>
      <c r="L72" s="164"/>
      <c r="M72" s="158"/>
    </row>
    <row r="73" spans="1:13" s="165" customFormat="1" ht="24" customHeight="1">
      <c r="A73" s="518"/>
      <c r="B73" s="158" t="s">
        <v>188</v>
      </c>
      <c r="C73" s="159" t="s">
        <v>197</v>
      </c>
      <c r="D73" s="160" t="s">
        <v>71</v>
      </c>
      <c r="E73" s="161">
        <v>2</v>
      </c>
      <c r="F73" s="161">
        <v>30</v>
      </c>
      <c r="G73" s="162">
        <v>15</v>
      </c>
      <c r="H73" s="162">
        <v>13</v>
      </c>
      <c r="I73" s="162">
        <v>2</v>
      </c>
      <c r="J73" s="163">
        <f>(G73+(H73+I73)*3/3)/5</f>
        <v>6</v>
      </c>
      <c r="K73" s="140" t="s">
        <v>133</v>
      </c>
      <c r="L73" s="164"/>
      <c r="M73" s="158"/>
    </row>
    <row r="74" spans="1:13" s="165" customFormat="1" ht="24" customHeight="1">
      <c r="A74" s="518"/>
      <c r="B74" s="158" t="s">
        <v>188</v>
      </c>
      <c r="C74" s="159" t="s">
        <v>197</v>
      </c>
      <c r="D74" s="196" t="s">
        <v>198</v>
      </c>
      <c r="E74" s="189">
        <v>4</v>
      </c>
      <c r="F74" s="189">
        <v>90</v>
      </c>
      <c r="G74" s="190">
        <v>30</v>
      </c>
      <c r="H74" s="190">
        <v>58</v>
      </c>
      <c r="I74" s="190">
        <v>2</v>
      </c>
      <c r="J74" s="163">
        <f t="shared" ref="J74:J76" si="13">(G74+(H74+I74)*4/3)/5</f>
        <v>22</v>
      </c>
      <c r="K74" s="140" t="s">
        <v>121</v>
      </c>
      <c r="L74" s="164"/>
      <c r="M74" s="158"/>
    </row>
    <row r="75" spans="1:13" s="165" customFormat="1" ht="24" customHeight="1">
      <c r="A75" s="518"/>
      <c r="B75" s="158" t="s">
        <v>188</v>
      </c>
      <c r="C75" s="159" t="s">
        <v>197</v>
      </c>
      <c r="D75" s="196" t="s">
        <v>199</v>
      </c>
      <c r="E75" s="189">
        <v>3</v>
      </c>
      <c r="F75" s="189">
        <v>75</v>
      </c>
      <c r="G75" s="190">
        <v>15</v>
      </c>
      <c r="H75" s="190">
        <v>58</v>
      </c>
      <c r="I75" s="190">
        <v>2</v>
      </c>
      <c r="J75" s="163">
        <f t="shared" si="13"/>
        <v>19</v>
      </c>
      <c r="K75" s="140" t="s">
        <v>121</v>
      </c>
      <c r="L75" s="164"/>
      <c r="M75" s="158"/>
    </row>
    <row r="76" spans="1:13" s="165" customFormat="1" ht="24" customHeight="1">
      <c r="A76" s="519"/>
      <c r="B76" s="158" t="s">
        <v>188</v>
      </c>
      <c r="C76" s="159" t="s">
        <v>197</v>
      </c>
      <c r="D76" s="167" t="s">
        <v>200</v>
      </c>
      <c r="E76" s="161">
        <v>2</v>
      </c>
      <c r="F76" s="161">
        <v>45</v>
      </c>
      <c r="G76" s="166">
        <v>15</v>
      </c>
      <c r="H76" s="166">
        <v>29</v>
      </c>
      <c r="I76" s="166">
        <v>1</v>
      </c>
      <c r="J76" s="163">
        <f t="shared" si="13"/>
        <v>11</v>
      </c>
      <c r="K76" s="140" t="s">
        <v>22</v>
      </c>
      <c r="L76" s="164"/>
      <c r="M76" s="158"/>
    </row>
    <row r="77" spans="1:13" s="180" customFormat="1" ht="24" customHeight="1">
      <c r="A77" s="142"/>
      <c r="B77" s="142"/>
      <c r="C77" s="177"/>
      <c r="D77" s="170" t="s">
        <v>152</v>
      </c>
      <c r="E77" s="170">
        <f>SUM(E71:E76)</f>
        <v>16</v>
      </c>
      <c r="F77" s="170"/>
      <c r="G77" s="186"/>
      <c r="H77" s="186"/>
      <c r="I77" s="186"/>
      <c r="J77" s="172">
        <f>SUBTOTAL(9,J71:J76)</f>
        <v>83</v>
      </c>
      <c r="K77" s="173"/>
      <c r="L77" s="179"/>
      <c r="M77" s="142"/>
    </row>
    <row r="78" spans="1:13" s="165" customFormat="1" ht="24" customHeight="1">
      <c r="A78" s="517">
        <v>11</v>
      </c>
      <c r="B78" s="158" t="s">
        <v>188</v>
      </c>
      <c r="C78" s="159" t="s">
        <v>201</v>
      </c>
      <c r="D78" s="160" t="s">
        <v>119</v>
      </c>
      <c r="E78" s="161">
        <v>1</v>
      </c>
      <c r="F78" s="161">
        <v>30</v>
      </c>
      <c r="G78" s="162">
        <v>4</v>
      </c>
      <c r="H78" s="162">
        <v>24</v>
      </c>
      <c r="I78" s="162">
        <v>2</v>
      </c>
      <c r="J78" s="163">
        <f t="shared" ref="J78:J82" si="14">(G78+(H78+I78)*4/3)/5</f>
        <v>7.7333333333333325</v>
      </c>
      <c r="K78" s="140" t="s">
        <v>162</v>
      </c>
      <c r="L78" s="164"/>
      <c r="M78" s="158"/>
    </row>
    <row r="79" spans="1:13" s="165" customFormat="1" ht="24" customHeight="1">
      <c r="A79" s="518"/>
      <c r="B79" s="158" t="s">
        <v>188</v>
      </c>
      <c r="C79" s="159" t="s">
        <v>201</v>
      </c>
      <c r="D79" s="160" t="s">
        <v>125</v>
      </c>
      <c r="E79" s="161">
        <v>2</v>
      </c>
      <c r="F79" s="161">
        <v>45</v>
      </c>
      <c r="G79" s="162">
        <v>21</v>
      </c>
      <c r="H79" s="162">
        <v>21</v>
      </c>
      <c r="I79" s="162">
        <v>3</v>
      </c>
      <c r="J79" s="163">
        <f>(G79+(H79+I79)*3/3)/5</f>
        <v>9</v>
      </c>
      <c r="K79" s="140" t="s">
        <v>202</v>
      </c>
      <c r="L79" s="164"/>
      <c r="M79" s="158"/>
    </row>
    <row r="80" spans="1:13" s="165" customFormat="1" ht="24" customHeight="1">
      <c r="A80" s="518"/>
      <c r="B80" s="158" t="s">
        <v>188</v>
      </c>
      <c r="C80" s="159" t="s">
        <v>201</v>
      </c>
      <c r="D80" s="160" t="s">
        <v>203</v>
      </c>
      <c r="E80" s="161">
        <v>2</v>
      </c>
      <c r="F80" s="161">
        <v>30</v>
      </c>
      <c r="G80" s="162">
        <v>29</v>
      </c>
      <c r="H80" s="162">
        <v>0</v>
      </c>
      <c r="I80" s="162">
        <v>1</v>
      </c>
      <c r="J80" s="163">
        <f t="shared" si="14"/>
        <v>6.0666666666666664</v>
      </c>
      <c r="K80" s="181" t="s">
        <v>135</v>
      </c>
      <c r="L80" s="164"/>
      <c r="M80" s="158"/>
    </row>
    <row r="81" spans="1:13" s="165" customFormat="1" ht="24" customHeight="1">
      <c r="A81" s="518"/>
      <c r="B81" s="158" t="s">
        <v>188</v>
      </c>
      <c r="C81" s="159" t="s">
        <v>201</v>
      </c>
      <c r="D81" s="160" t="s">
        <v>204</v>
      </c>
      <c r="E81" s="161">
        <v>4</v>
      </c>
      <c r="F81" s="161">
        <v>90</v>
      </c>
      <c r="G81" s="162">
        <v>30</v>
      </c>
      <c r="H81" s="162">
        <v>58</v>
      </c>
      <c r="I81" s="162">
        <v>2</v>
      </c>
      <c r="J81" s="163">
        <f t="shared" si="14"/>
        <v>22</v>
      </c>
      <c r="K81" s="140" t="s">
        <v>205</v>
      </c>
      <c r="L81" s="164"/>
      <c r="M81" s="158"/>
    </row>
    <row r="82" spans="1:13" s="165" customFormat="1" ht="24" customHeight="1">
      <c r="A82" s="518"/>
      <c r="B82" s="158" t="s">
        <v>188</v>
      </c>
      <c r="C82" s="159" t="s">
        <v>201</v>
      </c>
      <c r="D82" s="196" t="s">
        <v>206</v>
      </c>
      <c r="E82" s="189">
        <v>4</v>
      </c>
      <c r="F82" s="189">
        <v>105</v>
      </c>
      <c r="G82" s="190">
        <v>30</v>
      </c>
      <c r="H82" s="190">
        <v>73</v>
      </c>
      <c r="I82" s="190">
        <v>2</v>
      </c>
      <c r="J82" s="163">
        <f t="shared" si="14"/>
        <v>26</v>
      </c>
      <c r="K82" s="140" t="s">
        <v>207</v>
      </c>
      <c r="L82" s="164"/>
      <c r="M82" s="158"/>
    </row>
    <row r="83" spans="1:13" s="165" customFormat="1" ht="24" customHeight="1">
      <c r="A83" s="519"/>
      <c r="B83" s="158" t="s">
        <v>188</v>
      </c>
      <c r="C83" s="159" t="s">
        <v>201</v>
      </c>
      <c r="D83" s="160" t="s">
        <v>72</v>
      </c>
      <c r="E83" s="161">
        <v>2</v>
      </c>
      <c r="F83" s="161">
        <v>45</v>
      </c>
      <c r="G83" s="162">
        <v>15</v>
      </c>
      <c r="H83" s="162">
        <v>29</v>
      </c>
      <c r="I83" s="162">
        <v>1</v>
      </c>
      <c r="J83" s="163">
        <f>(G83+(H83+I83)*4/3)/5</f>
        <v>11</v>
      </c>
      <c r="K83" s="140" t="s">
        <v>81</v>
      </c>
      <c r="L83" s="164"/>
      <c r="M83" s="158"/>
    </row>
    <row r="84" spans="1:13" s="180" customFormat="1" ht="24" customHeight="1">
      <c r="A84" s="142"/>
      <c r="B84" s="142"/>
      <c r="C84" s="177"/>
      <c r="D84" s="170" t="s">
        <v>152</v>
      </c>
      <c r="E84" s="170">
        <f>SUM(E78:E83)</f>
        <v>15</v>
      </c>
      <c r="F84" s="170"/>
      <c r="G84" s="186"/>
      <c r="H84" s="186"/>
      <c r="I84" s="186"/>
      <c r="J84" s="172">
        <f>SUBTOTAL(9,J78:J83)</f>
        <v>81.8</v>
      </c>
      <c r="K84" s="173"/>
      <c r="L84" s="179"/>
      <c r="M84" s="142"/>
    </row>
    <row r="85" spans="1:13" s="165" customFormat="1" ht="24" customHeight="1">
      <c r="A85" s="517">
        <v>12</v>
      </c>
      <c r="B85" s="158" t="s">
        <v>188</v>
      </c>
      <c r="C85" s="159" t="s">
        <v>208</v>
      </c>
      <c r="D85" s="160" t="s">
        <v>72</v>
      </c>
      <c r="E85" s="161">
        <v>2</v>
      </c>
      <c r="F85" s="161">
        <v>45</v>
      </c>
      <c r="G85" s="162">
        <v>15</v>
      </c>
      <c r="H85" s="162">
        <v>29</v>
      </c>
      <c r="I85" s="162">
        <v>1</v>
      </c>
      <c r="J85" s="163">
        <f>(G85+(H85+I85)*4/3)/5</f>
        <v>11</v>
      </c>
      <c r="K85" s="140" t="s">
        <v>81</v>
      </c>
      <c r="L85" s="187"/>
      <c r="M85" s="158"/>
    </row>
    <row r="86" spans="1:13" s="165" customFormat="1" ht="24" customHeight="1">
      <c r="A86" s="518"/>
      <c r="B86" s="158" t="s">
        <v>188</v>
      </c>
      <c r="C86" s="159" t="s">
        <v>208</v>
      </c>
      <c r="D86" s="160" t="s">
        <v>119</v>
      </c>
      <c r="E86" s="161">
        <v>1</v>
      </c>
      <c r="F86" s="161">
        <v>30</v>
      </c>
      <c r="G86" s="162">
        <v>4</v>
      </c>
      <c r="H86" s="162">
        <v>24</v>
      </c>
      <c r="I86" s="162">
        <v>2</v>
      </c>
      <c r="J86" s="163">
        <f t="shared" ref="J86:J89" si="15">(G86+(H86+I86)*4/3)/5</f>
        <v>7.7333333333333325</v>
      </c>
      <c r="K86" s="140" t="s">
        <v>162</v>
      </c>
      <c r="L86" s="187"/>
      <c r="M86" s="158"/>
    </row>
    <row r="87" spans="1:13" s="165" customFormat="1" ht="24" customHeight="1">
      <c r="A87" s="518"/>
      <c r="B87" s="158" t="s">
        <v>188</v>
      </c>
      <c r="C87" s="159" t="s">
        <v>208</v>
      </c>
      <c r="D87" s="167" t="s">
        <v>209</v>
      </c>
      <c r="E87" s="161">
        <v>2</v>
      </c>
      <c r="F87" s="161">
        <v>45</v>
      </c>
      <c r="G87" s="166">
        <v>15</v>
      </c>
      <c r="H87" s="166">
        <v>28</v>
      </c>
      <c r="I87" s="166">
        <v>2</v>
      </c>
      <c r="J87" s="163">
        <f t="shared" si="15"/>
        <v>11</v>
      </c>
      <c r="K87" s="140" t="s">
        <v>210</v>
      </c>
      <c r="L87" s="164"/>
      <c r="M87" s="158"/>
    </row>
    <row r="88" spans="1:13" s="165" customFormat="1" ht="24" customHeight="1">
      <c r="A88" s="518"/>
      <c r="B88" s="158" t="s">
        <v>188</v>
      </c>
      <c r="C88" s="159" t="s">
        <v>208</v>
      </c>
      <c r="D88" s="167" t="s">
        <v>211</v>
      </c>
      <c r="E88" s="161">
        <v>5</v>
      </c>
      <c r="F88" s="161">
        <v>105</v>
      </c>
      <c r="G88" s="166">
        <v>45</v>
      </c>
      <c r="H88" s="166">
        <v>58</v>
      </c>
      <c r="I88" s="166">
        <v>2</v>
      </c>
      <c r="J88" s="163">
        <f t="shared" si="15"/>
        <v>25</v>
      </c>
      <c r="K88" s="140" t="s">
        <v>212</v>
      </c>
      <c r="L88" s="164"/>
      <c r="M88" s="158"/>
    </row>
    <row r="89" spans="1:13" s="165" customFormat="1" ht="24" customHeight="1">
      <c r="A89" s="519"/>
      <c r="B89" s="158" t="s">
        <v>188</v>
      </c>
      <c r="C89" s="159" t="s">
        <v>208</v>
      </c>
      <c r="D89" s="167" t="s">
        <v>213</v>
      </c>
      <c r="E89" s="161">
        <v>5</v>
      </c>
      <c r="F89" s="161">
        <v>105</v>
      </c>
      <c r="G89" s="166">
        <v>45</v>
      </c>
      <c r="H89" s="166">
        <v>58</v>
      </c>
      <c r="I89" s="166">
        <v>2</v>
      </c>
      <c r="J89" s="163">
        <f t="shared" si="15"/>
        <v>25</v>
      </c>
      <c r="K89" s="140" t="s">
        <v>212</v>
      </c>
      <c r="L89" s="164"/>
      <c r="M89" s="158"/>
    </row>
    <row r="90" spans="1:13" s="180" customFormat="1" ht="24" customHeight="1">
      <c r="A90" s="142"/>
      <c r="B90" s="142"/>
      <c r="C90" s="177"/>
      <c r="D90" s="170" t="s">
        <v>152</v>
      </c>
      <c r="E90" s="171">
        <f>SUM(E85:E89)</f>
        <v>15</v>
      </c>
      <c r="F90" s="171"/>
      <c r="G90" s="178"/>
      <c r="H90" s="178"/>
      <c r="I90" s="178"/>
      <c r="J90" s="172">
        <f>SUBTOTAL(9,J85:J89)</f>
        <v>79.733333333333334</v>
      </c>
      <c r="K90" s="173"/>
      <c r="L90" s="179"/>
      <c r="M90" s="142"/>
    </row>
    <row r="91" spans="1:13" s="165" customFormat="1" ht="24" customHeight="1">
      <c r="A91" s="517">
        <v>13</v>
      </c>
      <c r="B91" s="158" t="s">
        <v>188</v>
      </c>
      <c r="C91" s="159" t="s">
        <v>214</v>
      </c>
      <c r="D91" s="160" t="s">
        <v>72</v>
      </c>
      <c r="E91" s="161">
        <v>2</v>
      </c>
      <c r="F91" s="161">
        <v>45</v>
      </c>
      <c r="G91" s="162">
        <v>15</v>
      </c>
      <c r="H91" s="162">
        <v>29</v>
      </c>
      <c r="I91" s="162">
        <v>1</v>
      </c>
      <c r="J91" s="163">
        <f>(G91+(H91+I91)*4/3)/5</f>
        <v>11</v>
      </c>
      <c r="K91" s="140" t="s">
        <v>81</v>
      </c>
      <c r="L91" s="197"/>
      <c r="M91" s="158"/>
    </row>
    <row r="92" spans="1:13" s="165" customFormat="1" ht="24" customHeight="1">
      <c r="A92" s="518"/>
      <c r="B92" s="158" t="s">
        <v>188</v>
      </c>
      <c r="C92" s="159" t="s">
        <v>214</v>
      </c>
      <c r="D92" s="160" t="s">
        <v>119</v>
      </c>
      <c r="E92" s="161">
        <v>1</v>
      </c>
      <c r="F92" s="161">
        <v>30</v>
      </c>
      <c r="G92" s="162">
        <v>4</v>
      </c>
      <c r="H92" s="162">
        <v>24</v>
      </c>
      <c r="I92" s="162">
        <v>2</v>
      </c>
      <c r="J92" s="163">
        <f t="shared" ref="J92:J95" si="16">(G92+(H92+I92)*4/3)/5</f>
        <v>7.7333333333333325</v>
      </c>
      <c r="K92" s="140" t="s">
        <v>79</v>
      </c>
      <c r="L92" s="197"/>
      <c r="M92" s="158"/>
    </row>
    <row r="93" spans="1:13" s="165" customFormat="1" ht="24" customHeight="1">
      <c r="A93" s="518"/>
      <c r="B93" s="158" t="s">
        <v>188</v>
      </c>
      <c r="C93" s="159" t="s">
        <v>214</v>
      </c>
      <c r="D93" s="167" t="s">
        <v>211</v>
      </c>
      <c r="E93" s="161">
        <v>5</v>
      </c>
      <c r="F93" s="161">
        <v>105</v>
      </c>
      <c r="G93" s="166">
        <v>45</v>
      </c>
      <c r="H93" s="166">
        <v>58</v>
      </c>
      <c r="I93" s="166">
        <v>2</v>
      </c>
      <c r="J93" s="163">
        <f t="shared" si="16"/>
        <v>25</v>
      </c>
      <c r="K93" s="140" t="s">
        <v>215</v>
      </c>
      <c r="L93" s="164"/>
      <c r="M93" s="158"/>
    </row>
    <row r="94" spans="1:13" s="165" customFormat="1" ht="24" customHeight="1">
      <c r="A94" s="518"/>
      <c r="B94" s="158" t="s">
        <v>188</v>
      </c>
      <c r="C94" s="159" t="s">
        <v>214</v>
      </c>
      <c r="D94" s="167" t="s">
        <v>213</v>
      </c>
      <c r="E94" s="161">
        <v>5</v>
      </c>
      <c r="F94" s="161">
        <v>105</v>
      </c>
      <c r="G94" s="166">
        <v>45</v>
      </c>
      <c r="H94" s="166">
        <v>58</v>
      </c>
      <c r="I94" s="166">
        <v>2</v>
      </c>
      <c r="J94" s="163">
        <f t="shared" si="16"/>
        <v>25</v>
      </c>
      <c r="K94" s="140" t="s">
        <v>212</v>
      </c>
      <c r="L94" s="164"/>
      <c r="M94" s="158"/>
    </row>
    <row r="95" spans="1:13" s="165" customFormat="1" ht="24" customHeight="1">
      <c r="A95" s="519"/>
      <c r="B95" s="158" t="s">
        <v>188</v>
      </c>
      <c r="C95" s="159" t="s">
        <v>214</v>
      </c>
      <c r="D95" s="198" t="s">
        <v>216</v>
      </c>
      <c r="E95" s="199">
        <v>2</v>
      </c>
      <c r="F95" s="199">
        <v>45</v>
      </c>
      <c r="G95" s="162">
        <v>15</v>
      </c>
      <c r="H95" s="162">
        <v>28</v>
      </c>
      <c r="I95" s="162">
        <v>2</v>
      </c>
      <c r="J95" s="163">
        <f t="shared" si="16"/>
        <v>11</v>
      </c>
      <c r="K95" s="181" t="s">
        <v>217</v>
      </c>
      <c r="L95" s="164"/>
      <c r="M95" s="158"/>
    </row>
    <row r="96" spans="1:13" s="180" customFormat="1" ht="24" customHeight="1">
      <c r="A96" s="142"/>
      <c r="B96" s="142"/>
      <c r="C96" s="177"/>
      <c r="D96" s="170" t="s">
        <v>152</v>
      </c>
      <c r="E96" s="171">
        <f>SUM(E91:E95)</f>
        <v>15</v>
      </c>
      <c r="F96" s="171"/>
      <c r="G96" s="178"/>
      <c r="H96" s="178"/>
      <c r="I96" s="178"/>
      <c r="J96" s="172">
        <f>SUBTOTAL(9,J91:J95)</f>
        <v>79.733333333333334</v>
      </c>
      <c r="K96" s="173"/>
      <c r="L96" s="179"/>
      <c r="M96" s="142"/>
    </row>
    <row r="97" spans="1:13" s="165" customFormat="1" ht="24" customHeight="1">
      <c r="A97" s="517">
        <v>14</v>
      </c>
      <c r="B97" s="158" t="s">
        <v>188</v>
      </c>
      <c r="C97" s="159" t="s">
        <v>218</v>
      </c>
      <c r="D97" s="160" t="s">
        <v>72</v>
      </c>
      <c r="E97" s="161">
        <v>2</v>
      </c>
      <c r="F97" s="161">
        <v>45</v>
      </c>
      <c r="G97" s="162">
        <v>15</v>
      </c>
      <c r="H97" s="162">
        <v>29</v>
      </c>
      <c r="I97" s="162">
        <v>1</v>
      </c>
      <c r="J97" s="163">
        <f>(G97+(H97+I97)*4/3)/5</f>
        <v>11</v>
      </c>
      <c r="K97" s="140" t="s">
        <v>81</v>
      </c>
      <c r="L97" s="164"/>
      <c r="M97" s="158"/>
    </row>
    <row r="98" spans="1:13" s="165" customFormat="1" ht="24" customHeight="1">
      <c r="A98" s="518"/>
      <c r="B98" s="158" t="s">
        <v>188</v>
      </c>
      <c r="C98" s="159" t="s">
        <v>218</v>
      </c>
      <c r="D98" s="160" t="s">
        <v>119</v>
      </c>
      <c r="E98" s="161">
        <v>1</v>
      </c>
      <c r="F98" s="161">
        <v>30</v>
      </c>
      <c r="G98" s="162">
        <v>4</v>
      </c>
      <c r="H98" s="162">
        <v>24</v>
      </c>
      <c r="I98" s="162">
        <v>2</v>
      </c>
      <c r="J98" s="163">
        <f t="shared" ref="J98:J101" si="17">(G98+(H98+I98)*4/3)/5</f>
        <v>7.7333333333333325</v>
      </c>
      <c r="K98" s="140" t="s">
        <v>79</v>
      </c>
      <c r="L98" s="164"/>
      <c r="M98" s="158"/>
    </row>
    <row r="99" spans="1:13" s="165" customFormat="1" ht="24" customHeight="1">
      <c r="A99" s="518"/>
      <c r="B99" s="158" t="s">
        <v>188</v>
      </c>
      <c r="C99" s="159" t="s">
        <v>218</v>
      </c>
      <c r="D99" s="200" t="s">
        <v>219</v>
      </c>
      <c r="E99" s="201">
        <v>3</v>
      </c>
      <c r="F99" s="201">
        <v>75</v>
      </c>
      <c r="G99" s="202">
        <v>15</v>
      </c>
      <c r="H99" s="202">
        <v>58</v>
      </c>
      <c r="I99" s="202">
        <v>2</v>
      </c>
      <c r="J99" s="163">
        <f t="shared" si="17"/>
        <v>19</v>
      </c>
      <c r="K99" s="181" t="s">
        <v>220</v>
      </c>
      <c r="L99" s="187"/>
      <c r="M99" s="158"/>
    </row>
    <row r="100" spans="1:13" s="165" customFormat="1" ht="24" customHeight="1">
      <c r="A100" s="518"/>
      <c r="B100" s="158" t="s">
        <v>188</v>
      </c>
      <c r="C100" s="159" t="s">
        <v>218</v>
      </c>
      <c r="D100" s="200" t="s">
        <v>221</v>
      </c>
      <c r="E100" s="201">
        <v>4</v>
      </c>
      <c r="F100" s="201">
        <v>90</v>
      </c>
      <c r="G100" s="202">
        <v>30</v>
      </c>
      <c r="H100" s="202">
        <v>58</v>
      </c>
      <c r="I100" s="202">
        <v>2</v>
      </c>
      <c r="J100" s="163">
        <f t="shared" si="17"/>
        <v>22</v>
      </c>
      <c r="K100" s="181" t="s">
        <v>222</v>
      </c>
      <c r="L100" s="187"/>
      <c r="M100" s="158"/>
    </row>
    <row r="101" spans="1:13" s="165" customFormat="1" ht="24" customHeight="1">
      <c r="A101" s="519"/>
      <c r="B101" s="158" t="s">
        <v>188</v>
      </c>
      <c r="C101" s="159" t="s">
        <v>218</v>
      </c>
      <c r="D101" s="200" t="s">
        <v>223</v>
      </c>
      <c r="E101" s="201">
        <v>5</v>
      </c>
      <c r="F101" s="201">
        <v>105</v>
      </c>
      <c r="G101" s="202">
        <v>45</v>
      </c>
      <c r="H101" s="202">
        <v>57</v>
      </c>
      <c r="I101" s="202">
        <v>3</v>
      </c>
      <c r="J101" s="163">
        <f t="shared" si="17"/>
        <v>25</v>
      </c>
      <c r="K101" s="181" t="s">
        <v>222</v>
      </c>
      <c r="L101" s="187"/>
      <c r="M101" s="158"/>
    </row>
    <row r="102" spans="1:13" s="180" customFormat="1" ht="24" customHeight="1">
      <c r="A102" s="142"/>
      <c r="B102" s="142"/>
      <c r="C102" s="177"/>
      <c r="D102" s="170" t="s">
        <v>152</v>
      </c>
      <c r="E102" s="171">
        <f>SUM(E97:E101)</f>
        <v>15</v>
      </c>
      <c r="F102" s="171"/>
      <c r="G102" s="178"/>
      <c r="H102" s="178"/>
      <c r="I102" s="178"/>
      <c r="J102" s="172">
        <f>SUBTOTAL(9,J96:J101)</f>
        <v>84.733333333333334</v>
      </c>
      <c r="K102" s="191"/>
      <c r="L102" s="192"/>
      <c r="M102" s="142"/>
    </row>
    <row r="103" spans="1:13" s="165" customFormat="1" ht="24" customHeight="1">
      <c r="A103" s="517">
        <v>15</v>
      </c>
      <c r="B103" s="158" t="s">
        <v>188</v>
      </c>
      <c r="C103" s="159" t="s">
        <v>224</v>
      </c>
      <c r="D103" s="160" t="s">
        <v>130</v>
      </c>
      <c r="E103" s="161">
        <v>1</v>
      </c>
      <c r="F103" s="161">
        <v>15</v>
      </c>
      <c r="G103" s="162">
        <v>9</v>
      </c>
      <c r="H103" s="162">
        <v>5</v>
      </c>
      <c r="I103" s="162">
        <v>1</v>
      </c>
      <c r="J103" s="163">
        <f>(G103+(H103+I103)*3/3)/5</f>
        <v>3</v>
      </c>
      <c r="K103" s="140" t="s">
        <v>131</v>
      </c>
      <c r="L103" s="164"/>
      <c r="M103" s="158"/>
    </row>
    <row r="104" spans="1:13" s="165" customFormat="1" ht="24" customHeight="1">
      <c r="A104" s="518"/>
      <c r="B104" s="158" t="s">
        <v>188</v>
      </c>
      <c r="C104" s="159" t="s">
        <v>224</v>
      </c>
      <c r="D104" s="160" t="s">
        <v>71</v>
      </c>
      <c r="E104" s="161">
        <v>2</v>
      </c>
      <c r="F104" s="161">
        <v>30</v>
      </c>
      <c r="G104" s="162">
        <v>15</v>
      </c>
      <c r="H104" s="162">
        <v>13</v>
      </c>
      <c r="I104" s="162">
        <v>2</v>
      </c>
      <c r="J104" s="163">
        <f>(G104+(H104+I104)*3/3)/5</f>
        <v>6</v>
      </c>
      <c r="K104" s="140" t="s">
        <v>133</v>
      </c>
      <c r="L104" s="164"/>
      <c r="M104" s="158"/>
    </row>
    <row r="105" spans="1:13" s="165" customFormat="1" ht="24" customHeight="1">
      <c r="A105" s="518"/>
      <c r="B105" s="158" t="s">
        <v>188</v>
      </c>
      <c r="C105" s="159" t="s">
        <v>224</v>
      </c>
      <c r="D105" s="167" t="s">
        <v>225</v>
      </c>
      <c r="E105" s="161">
        <v>3</v>
      </c>
      <c r="F105" s="161">
        <v>60</v>
      </c>
      <c r="G105" s="190">
        <v>30</v>
      </c>
      <c r="H105" s="190">
        <v>28</v>
      </c>
      <c r="I105" s="190">
        <v>2</v>
      </c>
      <c r="J105" s="163">
        <f>(G105+(H105+I105)*4/3)/5</f>
        <v>14</v>
      </c>
      <c r="K105" s="140" t="s">
        <v>226</v>
      </c>
      <c r="L105" s="164"/>
      <c r="M105" s="158"/>
    </row>
    <row r="106" spans="1:13" s="165" customFormat="1" ht="24" customHeight="1">
      <c r="A106" s="518"/>
      <c r="B106" s="158" t="s">
        <v>188</v>
      </c>
      <c r="C106" s="159" t="s">
        <v>224</v>
      </c>
      <c r="D106" s="167" t="s">
        <v>219</v>
      </c>
      <c r="E106" s="161">
        <v>3</v>
      </c>
      <c r="F106" s="161">
        <v>75</v>
      </c>
      <c r="G106" s="190">
        <v>15</v>
      </c>
      <c r="H106" s="190">
        <v>58</v>
      </c>
      <c r="I106" s="190">
        <v>2</v>
      </c>
      <c r="J106" s="163">
        <f t="shared" ref="J106:J108" si="18">(G106+(H106+I106)*4/3)/5</f>
        <v>19</v>
      </c>
      <c r="K106" s="181" t="s">
        <v>217</v>
      </c>
      <c r="L106" s="187"/>
      <c r="M106" s="158"/>
    </row>
    <row r="107" spans="1:13" s="165" customFormat="1" ht="24" customHeight="1">
      <c r="A107" s="518"/>
      <c r="B107" s="158" t="s">
        <v>188</v>
      </c>
      <c r="C107" s="159" t="s">
        <v>224</v>
      </c>
      <c r="D107" s="167" t="s">
        <v>227</v>
      </c>
      <c r="E107" s="161">
        <v>3</v>
      </c>
      <c r="F107" s="161">
        <v>75</v>
      </c>
      <c r="G107" s="190">
        <v>15</v>
      </c>
      <c r="H107" s="190">
        <v>58</v>
      </c>
      <c r="I107" s="190">
        <v>2</v>
      </c>
      <c r="J107" s="163">
        <f t="shared" si="18"/>
        <v>19</v>
      </c>
      <c r="K107" s="140" t="s">
        <v>226</v>
      </c>
      <c r="L107" s="187"/>
      <c r="M107" s="158"/>
    </row>
    <row r="108" spans="1:13" s="165" customFormat="1" ht="24" customHeight="1">
      <c r="A108" s="519"/>
      <c r="B108" s="158" t="s">
        <v>188</v>
      </c>
      <c r="C108" s="159" t="s">
        <v>224</v>
      </c>
      <c r="D108" s="167" t="s">
        <v>228</v>
      </c>
      <c r="E108" s="161">
        <v>4</v>
      </c>
      <c r="F108" s="161">
        <v>90</v>
      </c>
      <c r="G108" s="190">
        <v>30</v>
      </c>
      <c r="H108" s="190">
        <v>58</v>
      </c>
      <c r="I108" s="190">
        <v>2</v>
      </c>
      <c r="J108" s="163">
        <f t="shared" si="18"/>
        <v>22</v>
      </c>
      <c r="K108" s="181" t="s">
        <v>222</v>
      </c>
      <c r="L108" s="187"/>
      <c r="M108" s="158"/>
    </row>
    <row r="109" spans="1:13" s="180" customFormat="1" ht="24" customHeight="1">
      <c r="A109" s="142"/>
      <c r="B109" s="142"/>
      <c r="C109" s="177"/>
      <c r="D109" s="170" t="s">
        <v>152</v>
      </c>
      <c r="E109" s="171">
        <f>SUM(E103:E108)</f>
        <v>16</v>
      </c>
      <c r="F109" s="171"/>
      <c r="G109" s="178"/>
      <c r="H109" s="178"/>
      <c r="I109" s="178"/>
      <c r="J109" s="172">
        <f>SUBTOTAL(9,J102:J108)</f>
        <v>83</v>
      </c>
      <c r="K109" s="191"/>
      <c r="L109" s="192"/>
      <c r="M109" s="142"/>
    </row>
    <row r="110" spans="1:13" s="165" customFormat="1" ht="24" customHeight="1">
      <c r="A110" s="517">
        <v>16</v>
      </c>
      <c r="B110" s="158" t="s">
        <v>229</v>
      </c>
      <c r="C110" s="159" t="s">
        <v>230</v>
      </c>
      <c r="D110" s="160" t="s">
        <v>128</v>
      </c>
      <c r="E110" s="161">
        <v>4</v>
      </c>
      <c r="F110" s="161">
        <v>90</v>
      </c>
      <c r="G110" s="162">
        <v>30</v>
      </c>
      <c r="H110" s="162">
        <v>56</v>
      </c>
      <c r="I110" s="162">
        <v>4</v>
      </c>
      <c r="J110" s="163">
        <f>(G110+(H110+I110)*4/3)/5</f>
        <v>22</v>
      </c>
      <c r="K110" s="181" t="s">
        <v>231</v>
      </c>
      <c r="L110" s="187"/>
      <c r="M110" s="158"/>
    </row>
    <row r="111" spans="1:13" s="165" customFormat="1" ht="24" customHeight="1">
      <c r="A111" s="518"/>
      <c r="B111" s="158" t="s">
        <v>229</v>
      </c>
      <c r="C111" s="159" t="s">
        <v>230</v>
      </c>
      <c r="D111" s="160" t="s">
        <v>130</v>
      </c>
      <c r="E111" s="161">
        <v>1</v>
      </c>
      <c r="F111" s="161">
        <v>15</v>
      </c>
      <c r="G111" s="162">
        <v>9</v>
      </c>
      <c r="H111" s="162">
        <v>5</v>
      </c>
      <c r="I111" s="162">
        <v>1</v>
      </c>
      <c r="J111" s="163">
        <f>(G111+(H111+I111)*3/3)/5</f>
        <v>3</v>
      </c>
      <c r="K111" s="140" t="s">
        <v>131</v>
      </c>
      <c r="L111" s="187"/>
      <c r="M111" s="158"/>
    </row>
    <row r="112" spans="1:13" s="165" customFormat="1" ht="24" customHeight="1">
      <c r="A112" s="518"/>
      <c r="B112" s="158" t="s">
        <v>229</v>
      </c>
      <c r="C112" s="159" t="s">
        <v>230</v>
      </c>
      <c r="D112" s="160" t="s">
        <v>132</v>
      </c>
      <c r="E112" s="161">
        <v>2</v>
      </c>
      <c r="F112" s="161">
        <v>30</v>
      </c>
      <c r="G112" s="162">
        <v>15</v>
      </c>
      <c r="H112" s="162">
        <v>13</v>
      </c>
      <c r="I112" s="162">
        <v>2</v>
      </c>
      <c r="J112" s="163">
        <f>(G112+(H112+I112)*3/3)/5</f>
        <v>6</v>
      </c>
      <c r="K112" s="181" t="s">
        <v>80</v>
      </c>
      <c r="L112" s="187"/>
      <c r="M112" s="158"/>
    </row>
    <row r="113" spans="1:13" s="165" customFormat="1" ht="24" customHeight="1">
      <c r="A113" s="518"/>
      <c r="B113" s="158" t="s">
        <v>229</v>
      </c>
      <c r="C113" s="159" t="s">
        <v>230</v>
      </c>
      <c r="D113" s="160" t="s">
        <v>232</v>
      </c>
      <c r="E113" s="161">
        <v>3</v>
      </c>
      <c r="F113" s="161">
        <v>60</v>
      </c>
      <c r="G113" s="162">
        <v>30</v>
      </c>
      <c r="H113" s="162">
        <v>29</v>
      </c>
      <c r="I113" s="162">
        <v>1</v>
      </c>
      <c r="J113" s="163">
        <f>(G113+(H113+I113)*4/3)/5</f>
        <v>14</v>
      </c>
      <c r="K113" s="140" t="s">
        <v>81</v>
      </c>
      <c r="L113" s="187"/>
      <c r="M113" s="158"/>
    </row>
    <row r="114" spans="1:13" s="165" customFormat="1" ht="24" customHeight="1">
      <c r="A114" s="518"/>
      <c r="B114" s="158" t="s">
        <v>229</v>
      </c>
      <c r="C114" s="159" t="s">
        <v>230</v>
      </c>
      <c r="D114" s="176" t="s">
        <v>233</v>
      </c>
      <c r="E114" s="161">
        <v>3</v>
      </c>
      <c r="F114" s="161">
        <v>60</v>
      </c>
      <c r="G114" s="166">
        <v>30</v>
      </c>
      <c r="H114" s="166">
        <v>29</v>
      </c>
      <c r="I114" s="166">
        <v>1</v>
      </c>
      <c r="J114" s="163">
        <f t="shared" ref="J114:J115" si="19">(G114+(H114+I114)*4/3)/5</f>
        <v>14</v>
      </c>
      <c r="K114" s="140" t="s">
        <v>81</v>
      </c>
      <c r="L114" s="187"/>
      <c r="M114" s="158"/>
    </row>
    <row r="115" spans="1:13" s="165" customFormat="1" ht="24" customHeight="1">
      <c r="A115" s="519"/>
      <c r="B115" s="158" t="s">
        <v>229</v>
      </c>
      <c r="C115" s="159" t="s">
        <v>230</v>
      </c>
      <c r="D115" s="176" t="s">
        <v>234</v>
      </c>
      <c r="E115" s="161">
        <v>4</v>
      </c>
      <c r="F115" s="161">
        <v>90</v>
      </c>
      <c r="G115" s="166">
        <v>30</v>
      </c>
      <c r="H115" s="166">
        <v>58</v>
      </c>
      <c r="I115" s="166">
        <v>2</v>
      </c>
      <c r="J115" s="163">
        <f t="shared" si="19"/>
        <v>22</v>
      </c>
      <c r="K115" s="181" t="s">
        <v>235</v>
      </c>
      <c r="L115" s="187"/>
      <c r="M115" s="158"/>
    </row>
    <row r="116" spans="1:13" s="180" customFormat="1" ht="24" customHeight="1">
      <c r="A116" s="142"/>
      <c r="B116" s="142"/>
      <c r="C116" s="177"/>
      <c r="D116" s="170" t="s">
        <v>152</v>
      </c>
      <c r="E116" s="170">
        <f>SUM(E110:E115)</f>
        <v>17</v>
      </c>
      <c r="F116" s="170"/>
      <c r="G116" s="178"/>
      <c r="H116" s="178"/>
      <c r="I116" s="178"/>
      <c r="J116" s="172">
        <f>SUBTOTAL(9,J110:J115)</f>
        <v>81</v>
      </c>
      <c r="K116" s="191"/>
      <c r="L116" s="192"/>
      <c r="M116" s="142"/>
    </row>
    <row r="117" spans="1:13" s="165" customFormat="1" ht="24" customHeight="1">
      <c r="A117" s="517">
        <v>17</v>
      </c>
      <c r="B117" s="158" t="s">
        <v>229</v>
      </c>
      <c r="C117" s="159" t="s">
        <v>236</v>
      </c>
      <c r="D117" s="160" t="s">
        <v>130</v>
      </c>
      <c r="E117" s="161">
        <v>1</v>
      </c>
      <c r="F117" s="161">
        <v>15</v>
      </c>
      <c r="G117" s="162">
        <v>9</v>
      </c>
      <c r="H117" s="162">
        <v>5</v>
      </c>
      <c r="I117" s="162">
        <v>1</v>
      </c>
      <c r="J117" s="163">
        <f>(G117+(H117+I117)*3/3)/5</f>
        <v>3</v>
      </c>
      <c r="K117" s="140" t="s">
        <v>131</v>
      </c>
      <c r="L117" s="187"/>
      <c r="M117" s="158"/>
    </row>
    <row r="118" spans="1:13" s="165" customFormat="1" ht="24" customHeight="1">
      <c r="A118" s="518"/>
      <c r="B118" s="158" t="s">
        <v>229</v>
      </c>
      <c r="C118" s="159" t="s">
        <v>236</v>
      </c>
      <c r="D118" s="160" t="s">
        <v>128</v>
      </c>
      <c r="E118" s="161">
        <v>4</v>
      </c>
      <c r="F118" s="161">
        <v>90</v>
      </c>
      <c r="G118" s="162">
        <v>30</v>
      </c>
      <c r="H118" s="162">
        <v>56</v>
      </c>
      <c r="I118" s="162">
        <v>4</v>
      </c>
      <c r="J118" s="163">
        <f>(G118+(H118+I118)*4/3)/5</f>
        <v>22</v>
      </c>
      <c r="K118" s="181" t="s">
        <v>183</v>
      </c>
      <c r="L118" s="187"/>
      <c r="M118" s="158"/>
    </row>
    <row r="119" spans="1:13" s="165" customFormat="1" ht="24" customHeight="1">
      <c r="A119" s="518"/>
      <c r="B119" s="158" t="s">
        <v>229</v>
      </c>
      <c r="C119" s="159" t="s">
        <v>236</v>
      </c>
      <c r="D119" s="160" t="s">
        <v>237</v>
      </c>
      <c r="E119" s="161">
        <v>3</v>
      </c>
      <c r="F119" s="161">
        <v>60</v>
      </c>
      <c r="G119" s="162">
        <v>30</v>
      </c>
      <c r="H119" s="162">
        <v>29</v>
      </c>
      <c r="I119" s="162">
        <v>1</v>
      </c>
      <c r="J119" s="163">
        <f t="shared" ref="J119:J121" si="20">(G119+(H119+I119)*4/3)/5</f>
        <v>14</v>
      </c>
      <c r="K119" s="181" t="s">
        <v>135</v>
      </c>
      <c r="L119" s="187"/>
      <c r="M119" s="158"/>
    </row>
    <row r="120" spans="1:13" s="165" customFormat="1" ht="24" customHeight="1">
      <c r="A120" s="518"/>
      <c r="B120" s="158" t="s">
        <v>229</v>
      </c>
      <c r="C120" s="159" t="s">
        <v>236</v>
      </c>
      <c r="D120" s="176" t="s">
        <v>238</v>
      </c>
      <c r="E120" s="161">
        <v>4</v>
      </c>
      <c r="F120" s="161">
        <v>90</v>
      </c>
      <c r="G120" s="166">
        <v>30</v>
      </c>
      <c r="H120" s="166">
        <v>58</v>
      </c>
      <c r="I120" s="166">
        <v>2</v>
      </c>
      <c r="J120" s="163">
        <f t="shared" si="20"/>
        <v>22</v>
      </c>
      <c r="K120" s="181" t="s">
        <v>239</v>
      </c>
      <c r="L120" s="187"/>
      <c r="M120" s="158"/>
    </row>
    <row r="121" spans="1:13" s="165" customFormat="1" ht="31.5">
      <c r="A121" s="519"/>
      <c r="B121" s="158" t="s">
        <v>229</v>
      </c>
      <c r="C121" s="159" t="s">
        <v>236</v>
      </c>
      <c r="D121" s="176" t="s">
        <v>240</v>
      </c>
      <c r="E121" s="161">
        <v>4</v>
      </c>
      <c r="F121" s="161">
        <v>90</v>
      </c>
      <c r="G121" s="166">
        <v>30</v>
      </c>
      <c r="H121" s="166">
        <v>58</v>
      </c>
      <c r="I121" s="166">
        <v>2</v>
      </c>
      <c r="J121" s="163">
        <f t="shared" si="20"/>
        <v>22</v>
      </c>
      <c r="K121" s="181" t="s">
        <v>241</v>
      </c>
      <c r="L121" s="187"/>
      <c r="M121" s="158"/>
    </row>
    <row r="122" spans="1:13" s="180" customFormat="1" ht="21.75" customHeight="1">
      <c r="A122" s="203"/>
      <c r="B122" s="142"/>
      <c r="C122" s="177"/>
      <c r="D122" s="170" t="s">
        <v>152</v>
      </c>
      <c r="E122" s="170">
        <f>SUM(E117:E121)</f>
        <v>16</v>
      </c>
      <c r="F122" s="170"/>
      <c r="G122" s="186"/>
      <c r="H122" s="186"/>
      <c r="I122" s="186"/>
      <c r="J122" s="172">
        <f>SUBTOTAL(9,J117:J121)</f>
        <v>83</v>
      </c>
      <c r="K122" s="191"/>
      <c r="L122" s="192"/>
      <c r="M122" s="142"/>
    </row>
    <row r="123" spans="1:13" s="165" customFormat="1" ht="24" customHeight="1">
      <c r="A123" s="517">
        <v>18</v>
      </c>
      <c r="B123" s="158" t="s">
        <v>229</v>
      </c>
      <c r="C123" s="159" t="s">
        <v>242</v>
      </c>
      <c r="D123" s="160" t="s">
        <v>119</v>
      </c>
      <c r="E123" s="161">
        <v>1</v>
      </c>
      <c r="F123" s="161">
        <v>30</v>
      </c>
      <c r="G123" s="162">
        <v>4</v>
      </c>
      <c r="H123" s="162">
        <v>24</v>
      </c>
      <c r="I123" s="162">
        <v>2</v>
      </c>
      <c r="J123" s="163">
        <f>(G123+(H123+I123)*4/3)/5</f>
        <v>7.7333333333333325</v>
      </c>
      <c r="K123" s="140" t="s">
        <v>79</v>
      </c>
      <c r="L123" s="187"/>
      <c r="M123" s="158"/>
    </row>
    <row r="124" spans="1:13" s="165" customFormat="1" ht="24" customHeight="1">
      <c r="A124" s="518"/>
      <c r="B124" s="158" t="s">
        <v>229</v>
      </c>
      <c r="C124" s="159" t="s">
        <v>242</v>
      </c>
      <c r="D124" s="160" t="s">
        <v>128</v>
      </c>
      <c r="E124" s="161">
        <v>4</v>
      </c>
      <c r="F124" s="161">
        <v>90</v>
      </c>
      <c r="G124" s="162">
        <v>30</v>
      </c>
      <c r="H124" s="162">
        <v>56</v>
      </c>
      <c r="I124" s="162">
        <v>4</v>
      </c>
      <c r="J124" s="163">
        <f t="shared" ref="J124:J128" si="21">(G124+(H124+I124)*4/3)/5</f>
        <v>22</v>
      </c>
      <c r="K124" s="140" t="s">
        <v>154</v>
      </c>
      <c r="L124" s="187"/>
      <c r="M124" s="158"/>
    </row>
    <row r="125" spans="1:13" s="165" customFormat="1" ht="24" customHeight="1">
      <c r="A125" s="518"/>
      <c r="B125" s="158" t="s">
        <v>229</v>
      </c>
      <c r="C125" s="159" t="s">
        <v>242</v>
      </c>
      <c r="D125" s="160" t="s">
        <v>125</v>
      </c>
      <c r="E125" s="161">
        <v>2</v>
      </c>
      <c r="F125" s="161">
        <v>45</v>
      </c>
      <c r="G125" s="162">
        <v>21</v>
      </c>
      <c r="H125" s="162">
        <v>21</v>
      </c>
      <c r="I125" s="162">
        <v>3</v>
      </c>
      <c r="J125" s="163">
        <f>(G125+(H125+I125)*3/3)/5</f>
        <v>9</v>
      </c>
      <c r="K125" s="140" t="s">
        <v>202</v>
      </c>
      <c r="L125" s="187"/>
      <c r="M125" s="158"/>
    </row>
    <row r="126" spans="1:13" s="165" customFormat="1" ht="24" customHeight="1">
      <c r="A126" s="518"/>
      <c r="B126" s="158" t="s">
        <v>229</v>
      </c>
      <c r="C126" s="159" t="s">
        <v>242</v>
      </c>
      <c r="D126" s="160" t="s">
        <v>243</v>
      </c>
      <c r="E126" s="161">
        <v>3</v>
      </c>
      <c r="F126" s="161">
        <v>60</v>
      </c>
      <c r="G126" s="162">
        <v>30</v>
      </c>
      <c r="H126" s="162">
        <v>29</v>
      </c>
      <c r="I126" s="162">
        <v>1</v>
      </c>
      <c r="J126" s="163">
        <f t="shared" si="21"/>
        <v>14</v>
      </c>
      <c r="K126" s="140" t="s">
        <v>102</v>
      </c>
      <c r="L126" s="187"/>
      <c r="M126" s="158"/>
    </row>
    <row r="127" spans="1:13" s="165" customFormat="1" ht="24" customHeight="1">
      <c r="A127" s="518"/>
      <c r="B127" s="158" t="s">
        <v>229</v>
      </c>
      <c r="C127" s="159" t="s">
        <v>242</v>
      </c>
      <c r="D127" s="176" t="s">
        <v>244</v>
      </c>
      <c r="E127" s="161">
        <v>4</v>
      </c>
      <c r="F127" s="161">
        <v>90</v>
      </c>
      <c r="G127" s="166">
        <v>30</v>
      </c>
      <c r="H127" s="166">
        <v>58</v>
      </c>
      <c r="I127" s="166">
        <v>2</v>
      </c>
      <c r="J127" s="163">
        <f t="shared" si="21"/>
        <v>22</v>
      </c>
      <c r="K127" s="181" t="s">
        <v>245</v>
      </c>
      <c r="L127" s="187"/>
      <c r="M127" s="158"/>
    </row>
    <row r="128" spans="1:13" s="165" customFormat="1" ht="24" customHeight="1">
      <c r="A128" s="519"/>
      <c r="B128" s="158" t="s">
        <v>229</v>
      </c>
      <c r="C128" s="159" t="s">
        <v>242</v>
      </c>
      <c r="D128" s="176" t="s">
        <v>246</v>
      </c>
      <c r="E128" s="161">
        <v>3</v>
      </c>
      <c r="F128" s="161">
        <v>60</v>
      </c>
      <c r="G128" s="166">
        <v>30</v>
      </c>
      <c r="H128" s="166">
        <v>29</v>
      </c>
      <c r="I128" s="166">
        <v>1</v>
      </c>
      <c r="J128" s="163">
        <f t="shared" si="21"/>
        <v>14</v>
      </c>
      <c r="K128" s="181" t="s">
        <v>245</v>
      </c>
      <c r="L128" s="187"/>
      <c r="M128" s="158"/>
    </row>
    <row r="129" spans="1:13" s="180" customFormat="1" ht="21.75" customHeight="1">
      <c r="A129" s="203"/>
      <c r="B129" s="142"/>
      <c r="C129" s="177"/>
      <c r="D129" s="170" t="s">
        <v>152</v>
      </c>
      <c r="E129" s="170">
        <f>SUM(E123:E128)</f>
        <v>17</v>
      </c>
      <c r="F129" s="170"/>
      <c r="G129" s="186"/>
      <c r="H129" s="186"/>
      <c r="I129" s="186"/>
      <c r="J129" s="172">
        <f>SUBTOTAL(9,J123:J128)</f>
        <v>88.733333333333334</v>
      </c>
      <c r="K129" s="191"/>
      <c r="L129" s="192"/>
      <c r="M129" s="142"/>
    </row>
    <row r="130" spans="1:13" s="165" customFormat="1" ht="24" customHeight="1">
      <c r="A130" s="517">
        <v>19</v>
      </c>
      <c r="B130" s="158" t="s">
        <v>229</v>
      </c>
      <c r="C130" s="159" t="s">
        <v>247</v>
      </c>
      <c r="D130" s="160" t="s">
        <v>119</v>
      </c>
      <c r="E130" s="161">
        <v>1</v>
      </c>
      <c r="F130" s="161">
        <v>30</v>
      </c>
      <c r="G130" s="162">
        <v>4</v>
      </c>
      <c r="H130" s="162">
        <v>24</v>
      </c>
      <c r="I130" s="162">
        <v>2</v>
      </c>
      <c r="J130" s="163">
        <f>(G130+(H130+I130)*4/3)/5</f>
        <v>7.7333333333333325</v>
      </c>
      <c r="K130" s="140" t="s">
        <v>79</v>
      </c>
      <c r="L130" s="187"/>
      <c r="M130" s="158"/>
    </row>
    <row r="131" spans="1:13" s="165" customFormat="1" ht="24" customHeight="1">
      <c r="A131" s="518"/>
      <c r="B131" s="158" t="s">
        <v>229</v>
      </c>
      <c r="C131" s="159" t="s">
        <v>247</v>
      </c>
      <c r="D131" s="160" t="s">
        <v>125</v>
      </c>
      <c r="E131" s="161">
        <v>2</v>
      </c>
      <c r="F131" s="161">
        <v>45</v>
      </c>
      <c r="G131" s="162">
        <v>21</v>
      </c>
      <c r="H131" s="162">
        <v>21</v>
      </c>
      <c r="I131" s="162">
        <v>3</v>
      </c>
      <c r="J131" s="163">
        <f>(G131+(H131+I131)*3/3)/5</f>
        <v>9</v>
      </c>
      <c r="K131" s="140" t="s">
        <v>202</v>
      </c>
      <c r="L131" s="187"/>
      <c r="M131" s="158"/>
    </row>
    <row r="132" spans="1:13" s="165" customFormat="1" ht="24" customHeight="1">
      <c r="A132" s="518"/>
      <c r="B132" s="158" t="s">
        <v>229</v>
      </c>
      <c r="C132" s="159" t="s">
        <v>247</v>
      </c>
      <c r="D132" s="160" t="s">
        <v>248</v>
      </c>
      <c r="E132" s="161">
        <v>4</v>
      </c>
      <c r="F132" s="161">
        <v>90</v>
      </c>
      <c r="G132" s="162">
        <v>30</v>
      </c>
      <c r="H132" s="162">
        <v>58</v>
      </c>
      <c r="I132" s="162">
        <v>2</v>
      </c>
      <c r="J132" s="163">
        <f t="shared" ref="J132:J135" si="22">(G132+(H132+I132)*4/3)/5</f>
        <v>22</v>
      </c>
      <c r="K132" s="181" t="s">
        <v>249</v>
      </c>
      <c r="L132" s="187"/>
      <c r="M132" s="158"/>
    </row>
    <row r="133" spans="1:13" s="165" customFormat="1" ht="24" customHeight="1">
      <c r="A133" s="518"/>
      <c r="B133" s="158" t="s">
        <v>229</v>
      </c>
      <c r="C133" s="159" t="s">
        <v>247</v>
      </c>
      <c r="D133" s="160" t="s">
        <v>250</v>
      </c>
      <c r="E133" s="161">
        <v>2</v>
      </c>
      <c r="F133" s="161">
        <v>45</v>
      </c>
      <c r="G133" s="162">
        <v>15</v>
      </c>
      <c r="H133" s="162">
        <v>29</v>
      </c>
      <c r="I133" s="162">
        <v>1</v>
      </c>
      <c r="J133" s="163">
        <f t="shared" si="22"/>
        <v>11</v>
      </c>
      <c r="K133" s="181" t="s">
        <v>251</v>
      </c>
      <c r="L133" s="187"/>
      <c r="M133" s="158"/>
    </row>
    <row r="134" spans="1:13" s="165" customFormat="1" ht="24" customHeight="1">
      <c r="A134" s="518"/>
      <c r="B134" s="158" t="s">
        <v>229</v>
      </c>
      <c r="C134" s="159" t="s">
        <v>247</v>
      </c>
      <c r="D134" s="176" t="s">
        <v>252</v>
      </c>
      <c r="E134" s="161">
        <v>3</v>
      </c>
      <c r="F134" s="161">
        <v>60</v>
      </c>
      <c r="G134" s="166">
        <v>30</v>
      </c>
      <c r="H134" s="166">
        <v>29</v>
      </c>
      <c r="I134" s="166">
        <v>1</v>
      </c>
      <c r="J134" s="163">
        <f t="shared" si="22"/>
        <v>14</v>
      </c>
      <c r="K134" s="181" t="s">
        <v>118</v>
      </c>
      <c r="L134" s="187"/>
      <c r="M134" s="158"/>
    </row>
    <row r="135" spans="1:13" s="165" customFormat="1" ht="24" customHeight="1">
      <c r="A135" s="519"/>
      <c r="B135" s="158" t="s">
        <v>229</v>
      </c>
      <c r="C135" s="159" t="s">
        <v>247</v>
      </c>
      <c r="D135" s="176" t="s">
        <v>253</v>
      </c>
      <c r="E135" s="161">
        <v>4</v>
      </c>
      <c r="F135" s="161">
        <v>90</v>
      </c>
      <c r="G135" s="166">
        <v>30</v>
      </c>
      <c r="H135" s="166">
        <v>58</v>
      </c>
      <c r="I135" s="166">
        <v>2</v>
      </c>
      <c r="J135" s="163">
        <f t="shared" si="22"/>
        <v>22</v>
      </c>
      <c r="K135" s="181" t="s">
        <v>118</v>
      </c>
      <c r="L135" s="187"/>
      <c r="M135" s="158"/>
    </row>
    <row r="136" spans="1:13" s="180" customFormat="1" ht="21.75" customHeight="1">
      <c r="A136" s="203"/>
      <c r="B136" s="142"/>
      <c r="C136" s="177"/>
      <c r="D136" s="170" t="s">
        <v>152</v>
      </c>
      <c r="E136" s="170">
        <f>SUM(E130:E135)</f>
        <v>16</v>
      </c>
      <c r="F136" s="170"/>
      <c r="G136" s="186"/>
      <c r="H136" s="186"/>
      <c r="I136" s="186"/>
      <c r="J136" s="172">
        <f>SUBTOTAL(9,J130:J135)</f>
        <v>85.733333333333334</v>
      </c>
      <c r="K136" s="191"/>
      <c r="L136" s="192"/>
      <c r="M136" s="142"/>
    </row>
    <row r="137" spans="1:13" s="165" customFormat="1" ht="15" customHeight="1">
      <c r="D137" s="204"/>
      <c r="E137" s="157"/>
      <c r="F137" s="157"/>
      <c r="G137" s="205"/>
      <c r="H137" s="205"/>
      <c r="I137" s="205"/>
      <c r="J137" s="205"/>
      <c r="K137" s="206"/>
      <c r="L137" s="205"/>
      <c r="M137" s="207"/>
    </row>
    <row r="138" spans="1:13" s="165" customFormat="1" ht="15" customHeight="1">
      <c r="D138" s="204"/>
      <c r="E138" s="157"/>
      <c r="F138" s="157"/>
      <c r="G138" s="205"/>
      <c r="H138" s="205"/>
      <c r="I138" s="205"/>
      <c r="J138" s="205"/>
      <c r="K138" s="520"/>
      <c r="L138" s="520"/>
      <c r="M138" s="520"/>
    </row>
    <row r="139" spans="1:13" s="165" customFormat="1" ht="15" customHeight="1">
      <c r="D139" s="204"/>
      <c r="E139" s="157"/>
      <c r="F139" s="157"/>
      <c r="G139" s="205"/>
      <c r="H139" s="205"/>
      <c r="I139" s="205"/>
      <c r="J139" s="205"/>
      <c r="K139" s="208"/>
      <c r="L139" s="207"/>
      <c r="M139" s="207"/>
    </row>
    <row r="140" spans="1:13" s="165" customFormat="1" ht="15" customHeight="1">
      <c r="D140" s="204"/>
      <c r="E140" s="157"/>
      <c r="F140" s="157"/>
      <c r="G140" s="205"/>
      <c r="H140" s="205"/>
      <c r="I140" s="205"/>
      <c r="J140" s="205"/>
      <c r="K140" s="208"/>
      <c r="L140" s="207"/>
      <c r="M140" s="207"/>
    </row>
    <row r="141" spans="1:13" s="165" customFormat="1" ht="15" customHeight="1">
      <c r="D141" s="204"/>
      <c r="E141" s="157"/>
      <c r="F141" s="157"/>
      <c r="G141" s="205"/>
      <c r="H141" s="205"/>
      <c r="I141" s="205"/>
      <c r="J141" s="205"/>
      <c r="K141" s="209"/>
      <c r="L141" s="207"/>
      <c r="M141" s="207"/>
    </row>
    <row r="142" spans="1:13" s="165" customFormat="1" ht="15" customHeight="1">
      <c r="D142" s="204"/>
      <c r="E142" s="157"/>
      <c r="F142" s="157"/>
      <c r="G142" s="205"/>
      <c r="H142" s="205"/>
      <c r="I142" s="205"/>
      <c r="J142" s="205"/>
      <c r="K142" s="521"/>
      <c r="L142" s="521"/>
      <c r="M142" s="521"/>
    </row>
  </sheetData>
  <mergeCells count="27">
    <mergeCell ref="A130:A135"/>
    <mergeCell ref="K138:M138"/>
    <mergeCell ref="K142:M142"/>
    <mergeCell ref="A91:A95"/>
    <mergeCell ref="A97:A101"/>
    <mergeCell ref="A103:A108"/>
    <mergeCell ref="A110:A115"/>
    <mergeCell ref="A117:A121"/>
    <mergeCell ref="A123:A128"/>
    <mergeCell ref="A85:A89"/>
    <mergeCell ref="A8:A13"/>
    <mergeCell ref="A15:A21"/>
    <mergeCell ref="A23:A28"/>
    <mergeCell ref="A30:A35"/>
    <mergeCell ref="A37:A42"/>
    <mergeCell ref="A44:A48"/>
    <mergeCell ref="A50:A55"/>
    <mergeCell ref="A57:A62"/>
    <mergeCell ref="A64:A69"/>
    <mergeCell ref="A71:A76"/>
    <mergeCell ref="A78:A83"/>
    <mergeCell ref="B5:M5"/>
    <mergeCell ref="B1:D1"/>
    <mergeCell ref="G1:M1"/>
    <mergeCell ref="B2:D2"/>
    <mergeCell ref="G2:M2"/>
    <mergeCell ref="B3:D3"/>
  </mergeCells>
  <pageMargins left="0.7" right="0.7" top="0.75" bottom="0.75" header="0.3" footer="0.3"/>
  <pageSetup paperSize="9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F31FB-97AE-4B37-9B02-3332A9E89D4A}">
  <dimension ref="A1:N93"/>
  <sheetViews>
    <sheetView zoomScale="110" zoomScaleNormal="110"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I36" sqref="I36"/>
    </sheetView>
  </sheetViews>
  <sheetFormatPr defaultColWidth="10.85546875" defaultRowHeight="15.95" customHeight="1"/>
  <cols>
    <col min="1" max="1" width="6.28515625" style="14" customWidth="1"/>
    <col min="2" max="2" width="15.85546875" style="393" customWidth="1"/>
    <col min="3" max="3" width="13.5703125" style="14" customWidth="1"/>
    <col min="4" max="4" width="9.28515625" style="14" customWidth="1"/>
    <col min="5" max="5" width="14.5703125" style="14" bestFit="1" customWidth="1"/>
    <col min="6" max="6" width="8.28515625" style="14" bestFit="1" customWidth="1"/>
    <col min="7" max="7" width="13" style="376" bestFit="1" customWidth="1"/>
    <col min="8" max="8" width="8.28515625" style="376" bestFit="1" customWidth="1"/>
    <col min="9" max="9" width="11.42578125" style="14" customWidth="1"/>
    <col min="10" max="10" width="14.140625" style="14" customWidth="1"/>
    <col min="11" max="11" width="16.7109375" style="14" customWidth="1"/>
    <col min="12" max="12" width="9.140625" style="14" customWidth="1"/>
    <col min="13" max="13" width="9.7109375" style="14" hidden="1" customWidth="1"/>
    <col min="14" max="14" width="4.5703125" style="14" hidden="1" customWidth="1"/>
    <col min="15" max="209" width="10.85546875" style="14"/>
    <col min="210" max="222" width="13.28515625" style="14" customWidth="1"/>
    <col min="223" max="465" width="10.85546875" style="14"/>
    <col min="466" max="478" width="13.28515625" style="14" customWidth="1"/>
    <col min="479" max="721" width="10.85546875" style="14"/>
    <col min="722" max="734" width="13.28515625" style="14" customWidth="1"/>
    <col min="735" max="977" width="10.85546875" style="14"/>
    <col min="978" max="990" width="13.28515625" style="14" customWidth="1"/>
    <col min="991" max="1233" width="10.85546875" style="14"/>
    <col min="1234" max="1246" width="13.28515625" style="14" customWidth="1"/>
    <col min="1247" max="1489" width="10.85546875" style="14"/>
    <col min="1490" max="1502" width="13.28515625" style="14" customWidth="1"/>
    <col min="1503" max="1745" width="10.85546875" style="14"/>
    <col min="1746" max="1758" width="13.28515625" style="14" customWidth="1"/>
    <col min="1759" max="2001" width="10.85546875" style="14"/>
    <col min="2002" max="2014" width="13.28515625" style="14" customWidth="1"/>
    <col min="2015" max="2257" width="10.85546875" style="14"/>
    <col min="2258" max="2270" width="13.28515625" style="14" customWidth="1"/>
    <col min="2271" max="2513" width="10.85546875" style="14"/>
    <col min="2514" max="2526" width="13.28515625" style="14" customWidth="1"/>
    <col min="2527" max="2769" width="10.85546875" style="14"/>
    <col min="2770" max="2782" width="13.28515625" style="14" customWidth="1"/>
    <col min="2783" max="3025" width="10.85546875" style="14"/>
    <col min="3026" max="3038" width="13.28515625" style="14" customWidth="1"/>
    <col min="3039" max="3281" width="10.85546875" style="14"/>
    <col min="3282" max="3294" width="13.28515625" style="14" customWidth="1"/>
    <col min="3295" max="3537" width="10.85546875" style="14"/>
    <col min="3538" max="3550" width="13.28515625" style="14" customWidth="1"/>
    <col min="3551" max="3793" width="10.85546875" style="14"/>
    <col min="3794" max="3806" width="13.28515625" style="14" customWidth="1"/>
    <col min="3807" max="4049" width="10.85546875" style="14"/>
    <col min="4050" max="4062" width="13.28515625" style="14" customWidth="1"/>
    <col min="4063" max="4305" width="10.85546875" style="14"/>
    <col min="4306" max="4318" width="13.28515625" style="14" customWidth="1"/>
    <col min="4319" max="4561" width="10.85546875" style="14"/>
    <col min="4562" max="4574" width="13.28515625" style="14" customWidth="1"/>
    <col min="4575" max="4817" width="10.85546875" style="14"/>
    <col min="4818" max="4830" width="13.28515625" style="14" customWidth="1"/>
    <col min="4831" max="5073" width="10.85546875" style="14"/>
    <col min="5074" max="5086" width="13.28515625" style="14" customWidth="1"/>
    <col min="5087" max="5329" width="10.85546875" style="14"/>
    <col min="5330" max="5342" width="13.28515625" style="14" customWidth="1"/>
    <col min="5343" max="5585" width="10.85546875" style="14"/>
    <col min="5586" max="5598" width="13.28515625" style="14" customWidth="1"/>
    <col min="5599" max="5841" width="10.85546875" style="14"/>
    <col min="5842" max="5854" width="13.28515625" style="14" customWidth="1"/>
    <col min="5855" max="6097" width="10.85546875" style="14"/>
    <col min="6098" max="6110" width="13.28515625" style="14" customWidth="1"/>
    <col min="6111" max="6353" width="10.85546875" style="14"/>
    <col min="6354" max="6366" width="13.28515625" style="14" customWidth="1"/>
    <col min="6367" max="6609" width="10.85546875" style="14"/>
    <col min="6610" max="6622" width="13.28515625" style="14" customWidth="1"/>
    <col min="6623" max="6865" width="10.85546875" style="14"/>
    <col min="6866" max="6878" width="13.28515625" style="14" customWidth="1"/>
    <col min="6879" max="7121" width="10.85546875" style="14"/>
    <col min="7122" max="7134" width="13.28515625" style="14" customWidth="1"/>
    <col min="7135" max="7377" width="10.85546875" style="14"/>
    <col min="7378" max="7390" width="13.28515625" style="14" customWidth="1"/>
    <col min="7391" max="7633" width="10.85546875" style="14"/>
    <col min="7634" max="7646" width="13.28515625" style="14" customWidth="1"/>
    <col min="7647" max="7889" width="10.85546875" style="14"/>
    <col min="7890" max="7902" width="13.28515625" style="14" customWidth="1"/>
    <col min="7903" max="8145" width="10.85546875" style="14"/>
    <col min="8146" max="8158" width="13.28515625" style="14" customWidth="1"/>
    <col min="8159" max="8401" width="10.85546875" style="14"/>
    <col min="8402" max="8414" width="13.28515625" style="14" customWidth="1"/>
    <col min="8415" max="8657" width="10.85546875" style="14"/>
    <col min="8658" max="8670" width="13.28515625" style="14" customWidth="1"/>
    <col min="8671" max="8913" width="10.85546875" style="14"/>
    <col min="8914" max="8926" width="13.28515625" style="14" customWidth="1"/>
    <col min="8927" max="9169" width="10.85546875" style="14"/>
    <col min="9170" max="9182" width="13.28515625" style="14" customWidth="1"/>
    <col min="9183" max="9425" width="10.85546875" style="14"/>
    <col min="9426" max="9438" width="13.28515625" style="14" customWidth="1"/>
    <col min="9439" max="9681" width="10.85546875" style="14"/>
    <col min="9682" max="9694" width="13.28515625" style="14" customWidth="1"/>
    <col min="9695" max="9937" width="10.85546875" style="14"/>
    <col min="9938" max="9950" width="13.28515625" style="14" customWidth="1"/>
    <col min="9951" max="10193" width="10.85546875" style="14"/>
    <col min="10194" max="10206" width="13.28515625" style="14" customWidth="1"/>
    <col min="10207" max="10449" width="10.85546875" style="14"/>
    <col min="10450" max="10462" width="13.28515625" style="14" customWidth="1"/>
    <col min="10463" max="10705" width="10.85546875" style="14"/>
    <col min="10706" max="10718" width="13.28515625" style="14" customWidth="1"/>
    <col min="10719" max="10961" width="10.85546875" style="14"/>
    <col min="10962" max="10974" width="13.28515625" style="14" customWidth="1"/>
    <col min="10975" max="11217" width="10.85546875" style="14"/>
    <col min="11218" max="11230" width="13.28515625" style="14" customWidth="1"/>
    <col min="11231" max="11473" width="10.85546875" style="14"/>
    <col min="11474" max="11486" width="13.28515625" style="14" customWidth="1"/>
    <col min="11487" max="11729" width="10.85546875" style="14"/>
    <col min="11730" max="11742" width="13.28515625" style="14" customWidth="1"/>
    <col min="11743" max="11985" width="10.85546875" style="14"/>
    <col min="11986" max="11998" width="13.28515625" style="14" customWidth="1"/>
    <col min="11999" max="12241" width="10.85546875" style="14"/>
    <col min="12242" max="12254" width="13.28515625" style="14" customWidth="1"/>
    <col min="12255" max="12497" width="10.85546875" style="14"/>
    <col min="12498" max="12510" width="13.28515625" style="14" customWidth="1"/>
    <col min="12511" max="12753" width="10.85546875" style="14"/>
    <col min="12754" max="12766" width="13.28515625" style="14" customWidth="1"/>
    <col min="12767" max="13009" width="10.85546875" style="14"/>
    <col min="13010" max="13022" width="13.28515625" style="14" customWidth="1"/>
    <col min="13023" max="13265" width="10.85546875" style="14"/>
    <col min="13266" max="13278" width="13.28515625" style="14" customWidth="1"/>
    <col min="13279" max="13521" width="10.85546875" style="14"/>
    <col min="13522" max="13534" width="13.28515625" style="14" customWidth="1"/>
    <col min="13535" max="13777" width="10.85546875" style="14"/>
    <col min="13778" max="13790" width="13.28515625" style="14" customWidth="1"/>
    <col min="13791" max="14033" width="10.85546875" style="14"/>
    <col min="14034" max="14046" width="13.28515625" style="14" customWidth="1"/>
    <col min="14047" max="14289" width="10.85546875" style="14"/>
    <col min="14290" max="14302" width="13.28515625" style="14" customWidth="1"/>
    <col min="14303" max="14545" width="10.85546875" style="14"/>
    <col min="14546" max="14558" width="13.28515625" style="14" customWidth="1"/>
    <col min="14559" max="14801" width="10.85546875" style="14"/>
    <col min="14802" max="14814" width="13.28515625" style="14" customWidth="1"/>
    <col min="14815" max="15057" width="10.85546875" style="14"/>
    <col min="15058" max="15070" width="13.28515625" style="14" customWidth="1"/>
    <col min="15071" max="15313" width="10.85546875" style="14"/>
    <col min="15314" max="15326" width="13.28515625" style="14" customWidth="1"/>
    <col min="15327" max="15569" width="10.85546875" style="14"/>
    <col min="15570" max="15582" width="13.28515625" style="14" customWidth="1"/>
    <col min="15583" max="15825" width="10.85546875" style="14"/>
    <col min="15826" max="15838" width="13.28515625" style="14" customWidth="1"/>
    <col min="15839" max="16081" width="10.85546875" style="14"/>
    <col min="16082" max="16094" width="13.28515625" style="14" customWidth="1"/>
    <col min="16095" max="16384" width="10.85546875" style="14"/>
  </cols>
  <sheetData>
    <row r="1" spans="1:14" ht="15.95" customHeight="1">
      <c r="A1" s="425"/>
      <c r="B1" s="426"/>
      <c r="C1" s="427"/>
      <c r="D1" s="449" t="s">
        <v>23</v>
      </c>
      <c r="E1" s="428"/>
      <c r="F1" s="428"/>
      <c r="G1" s="428"/>
      <c r="H1" s="428"/>
      <c r="I1" s="514" t="s">
        <v>24</v>
      </c>
      <c r="J1" s="514"/>
      <c r="K1" s="514"/>
      <c r="L1" s="514"/>
      <c r="M1" s="450"/>
      <c r="N1" s="450"/>
    </row>
    <row r="2" spans="1:14" ht="15.95" customHeight="1">
      <c r="A2" s="425"/>
      <c r="B2" s="426"/>
      <c r="C2" s="429"/>
      <c r="D2" s="451" t="s">
        <v>25</v>
      </c>
      <c r="E2" s="430"/>
      <c r="F2" s="430"/>
      <c r="G2" s="430"/>
      <c r="H2" s="430"/>
      <c r="I2" s="514" t="s">
        <v>26</v>
      </c>
      <c r="J2" s="514"/>
      <c r="K2" s="514"/>
      <c r="L2" s="514"/>
      <c r="M2" s="450"/>
      <c r="N2" s="450"/>
    </row>
    <row r="3" spans="1:14" ht="15.95" customHeight="1">
      <c r="A3" s="425"/>
      <c r="B3" s="426"/>
      <c r="C3" s="431"/>
      <c r="D3" s="98" t="s">
        <v>27</v>
      </c>
      <c r="E3" s="430"/>
      <c r="F3" s="430"/>
      <c r="G3" s="430"/>
      <c r="H3" s="430"/>
      <c r="I3" s="430"/>
      <c r="J3" s="430"/>
      <c r="K3" s="430"/>
      <c r="L3" s="425"/>
      <c r="M3" s="425"/>
      <c r="N3" s="425"/>
    </row>
    <row r="4" spans="1:14" s="210" customFormat="1" ht="18" customHeight="1">
      <c r="A4" s="214"/>
      <c r="B4" s="388"/>
      <c r="C4" s="370"/>
      <c r="D4" s="370"/>
      <c r="E4" s="370"/>
      <c r="F4" s="370"/>
      <c r="G4" s="370"/>
      <c r="H4" s="370"/>
      <c r="I4" s="370"/>
      <c r="J4" s="370"/>
      <c r="N4" s="371"/>
    </row>
    <row r="5" spans="1:14" ht="25.5" customHeight="1">
      <c r="B5" s="523" t="s">
        <v>401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453"/>
    </row>
    <row r="6" spans="1:14" s="389" customFormat="1" ht="9" customHeight="1">
      <c r="B6" s="205"/>
    </row>
    <row r="7" spans="1:14" s="373" customFormat="1" ht="18.75" customHeight="1">
      <c r="A7" s="524" t="s">
        <v>593</v>
      </c>
      <c r="B7" s="524" t="s">
        <v>18</v>
      </c>
      <c r="C7" s="525" t="s">
        <v>39</v>
      </c>
      <c r="D7" s="526"/>
      <c r="E7" s="525" t="s">
        <v>40</v>
      </c>
      <c r="F7" s="526"/>
      <c r="G7" s="525" t="s">
        <v>41</v>
      </c>
      <c r="H7" s="526"/>
      <c r="I7" s="525" t="s">
        <v>42</v>
      </c>
      <c r="J7" s="526"/>
      <c r="K7" s="525" t="s">
        <v>43</v>
      </c>
      <c r="L7" s="526"/>
      <c r="M7" s="525" t="s">
        <v>44</v>
      </c>
      <c r="N7" s="526"/>
    </row>
    <row r="8" spans="1:14" s="373" customFormat="1" ht="18.75" customHeight="1">
      <c r="A8" s="524"/>
      <c r="B8" s="524"/>
      <c r="C8" s="454" t="s">
        <v>10</v>
      </c>
      <c r="D8" s="454" t="s">
        <v>348</v>
      </c>
      <c r="E8" s="454" t="s">
        <v>10</v>
      </c>
      <c r="F8" s="454" t="s">
        <v>348</v>
      </c>
      <c r="G8" s="454" t="s">
        <v>10</v>
      </c>
      <c r="H8" s="454" t="s">
        <v>348</v>
      </c>
      <c r="I8" s="454" t="s">
        <v>10</v>
      </c>
      <c r="J8" s="454" t="s">
        <v>348</v>
      </c>
      <c r="K8" s="454" t="s">
        <v>10</v>
      </c>
      <c r="L8" s="454" t="s">
        <v>348</v>
      </c>
      <c r="M8" s="454" t="s">
        <v>10</v>
      </c>
      <c r="N8" s="454" t="s">
        <v>348</v>
      </c>
    </row>
    <row r="9" spans="1:14" s="376" customFormat="1" ht="77.25" customHeight="1">
      <c r="A9" s="416">
        <v>1</v>
      </c>
      <c r="B9" s="390" t="s">
        <v>45</v>
      </c>
      <c r="C9" s="379"/>
      <c r="D9" s="421"/>
      <c r="E9" s="379" t="s">
        <v>455</v>
      </c>
      <c r="F9" s="421"/>
      <c r="G9" s="379" t="s">
        <v>440</v>
      </c>
      <c r="H9" s="421"/>
      <c r="I9" s="379"/>
      <c r="J9" s="421"/>
      <c r="K9" s="379" t="s">
        <v>456</v>
      </c>
      <c r="L9" s="421"/>
      <c r="M9" s="379"/>
      <c r="N9" s="421"/>
    </row>
    <row r="10" spans="1:14" s="376" customFormat="1" ht="45.75" customHeight="1">
      <c r="A10" s="416">
        <v>2</v>
      </c>
      <c r="B10" s="390" t="s">
        <v>46</v>
      </c>
      <c r="C10" s="379"/>
      <c r="D10" s="421"/>
      <c r="E10" s="379"/>
      <c r="F10" s="421"/>
      <c r="G10" s="379"/>
      <c r="H10" s="421"/>
      <c r="I10" s="379" t="s">
        <v>697</v>
      </c>
      <c r="J10" s="421"/>
      <c r="K10" s="379"/>
      <c r="L10" s="421"/>
      <c r="M10" s="379"/>
      <c r="N10" s="421"/>
    </row>
    <row r="11" spans="1:14" s="376" customFormat="1" ht="45.75" customHeight="1">
      <c r="A11" s="416">
        <v>3</v>
      </c>
      <c r="B11" s="390" t="s">
        <v>48</v>
      </c>
      <c r="C11" s="379" t="s">
        <v>403</v>
      </c>
      <c r="D11" s="421"/>
      <c r="E11" s="379" t="s">
        <v>402</v>
      </c>
      <c r="F11" s="421"/>
      <c r="G11" s="379" t="s">
        <v>403</v>
      </c>
      <c r="H11" s="421"/>
      <c r="I11" s="379" t="s">
        <v>427</v>
      </c>
      <c r="J11" s="421"/>
      <c r="K11" s="379" t="s">
        <v>574</v>
      </c>
      <c r="L11" s="421"/>
      <c r="M11" s="379"/>
      <c r="N11" s="421"/>
    </row>
    <row r="12" spans="1:14" s="376" customFormat="1" ht="45.75" customHeight="1">
      <c r="A12" s="416">
        <v>4</v>
      </c>
      <c r="B12" s="390" t="s">
        <v>85</v>
      </c>
      <c r="C12" s="379"/>
      <c r="D12" s="422"/>
      <c r="E12" s="379"/>
      <c r="F12" s="422"/>
      <c r="G12" s="379"/>
      <c r="H12" s="422"/>
      <c r="I12" s="379"/>
      <c r="J12" s="422"/>
      <c r="K12" s="379" t="s">
        <v>404</v>
      </c>
      <c r="L12" s="422"/>
      <c r="M12" s="379"/>
      <c r="N12" s="422"/>
    </row>
    <row r="13" spans="1:14" s="376" customFormat="1" ht="45.75" customHeight="1">
      <c r="A13" s="416">
        <v>5</v>
      </c>
      <c r="B13" s="390" t="s">
        <v>47</v>
      </c>
      <c r="C13" s="379"/>
      <c r="D13" s="421"/>
      <c r="E13" s="379"/>
      <c r="F13" s="421"/>
      <c r="G13" s="379"/>
      <c r="H13" s="421"/>
      <c r="I13" s="379"/>
      <c r="J13" s="421"/>
      <c r="K13" s="379" t="s">
        <v>433</v>
      </c>
      <c r="L13" s="421"/>
      <c r="M13" s="379"/>
      <c r="N13" s="421"/>
    </row>
    <row r="14" spans="1:14" s="376" customFormat="1" ht="45.75" customHeight="1">
      <c r="A14" s="416">
        <v>6</v>
      </c>
      <c r="B14" s="390" t="s">
        <v>49</v>
      </c>
      <c r="C14" s="379" t="s">
        <v>439</v>
      </c>
      <c r="D14" s="421"/>
      <c r="E14" s="379" t="s">
        <v>407</v>
      </c>
      <c r="F14" s="421"/>
      <c r="G14" s="379" t="s">
        <v>458</v>
      </c>
      <c r="H14" s="421"/>
      <c r="I14" s="379" t="s">
        <v>406</v>
      </c>
      <c r="J14" s="421"/>
      <c r="K14" s="379" t="s">
        <v>459</v>
      </c>
      <c r="L14" s="421"/>
      <c r="M14" s="379"/>
      <c r="N14" s="421"/>
    </row>
    <row r="15" spans="1:14" s="376" customFormat="1" ht="45.75" customHeight="1">
      <c r="A15" s="416">
        <v>7</v>
      </c>
      <c r="B15" s="390" t="s">
        <v>99</v>
      </c>
      <c r="C15" s="391"/>
      <c r="D15" s="422"/>
      <c r="E15" s="379" t="s">
        <v>431</v>
      </c>
      <c r="F15" s="422"/>
      <c r="G15" s="379" t="s">
        <v>432</v>
      </c>
      <c r="H15" s="422"/>
      <c r="I15" s="379"/>
      <c r="J15" s="422"/>
      <c r="K15" s="379"/>
      <c r="L15" s="422"/>
      <c r="M15" s="379"/>
      <c r="N15" s="422"/>
    </row>
    <row r="16" spans="1:14" s="376" customFormat="1" ht="63.75">
      <c r="A16" s="416">
        <v>8</v>
      </c>
      <c r="B16" s="390" t="s">
        <v>442</v>
      </c>
      <c r="C16" s="379" t="s">
        <v>451</v>
      </c>
      <c r="D16" s="421"/>
      <c r="E16" s="379"/>
      <c r="F16" s="421"/>
      <c r="G16" s="379"/>
      <c r="H16" s="421"/>
      <c r="I16" s="379" t="s">
        <v>452</v>
      </c>
      <c r="J16" s="421"/>
      <c r="K16" s="379"/>
      <c r="L16" s="421"/>
      <c r="M16" s="379"/>
      <c r="N16" s="421"/>
    </row>
    <row r="17" spans="1:14" s="376" customFormat="1" ht="45.75" customHeight="1">
      <c r="A17" s="416">
        <v>9</v>
      </c>
      <c r="B17" s="390" t="s">
        <v>443</v>
      </c>
      <c r="C17" s="379"/>
      <c r="D17" s="421"/>
      <c r="E17" s="379"/>
      <c r="F17" s="421"/>
      <c r="G17" s="379"/>
      <c r="H17" s="421"/>
      <c r="I17" s="379" t="s">
        <v>445</v>
      </c>
      <c r="J17" s="421"/>
      <c r="K17" s="379" t="s">
        <v>444</v>
      </c>
      <c r="L17" s="421"/>
      <c r="M17" s="379"/>
      <c r="N17" s="421"/>
    </row>
    <row r="18" spans="1:14" s="376" customFormat="1" ht="45.75" customHeight="1">
      <c r="A18" s="416">
        <v>10</v>
      </c>
      <c r="B18" s="390" t="s">
        <v>453</v>
      </c>
      <c r="C18" s="379"/>
      <c r="D18" s="421"/>
      <c r="E18" s="379" t="s">
        <v>454</v>
      </c>
      <c r="F18" s="421"/>
      <c r="G18" s="379"/>
      <c r="H18" s="421"/>
      <c r="I18" s="379" t="s">
        <v>450</v>
      </c>
      <c r="J18" s="421"/>
      <c r="K18" s="379"/>
      <c r="L18" s="421"/>
      <c r="M18" s="379"/>
      <c r="N18" s="421"/>
    </row>
    <row r="19" spans="1:14" s="376" customFormat="1" ht="45.75" customHeight="1">
      <c r="A19" s="416">
        <v>11</v>
      </c>
      <c r="B19" s="390" t="s">
        <v>572</v>
      </c>
      <c r="C19" s="379" t="s">
        <v>573</v>
      </c>
      <c r="D19" s="421"/>
      <c r="E19" s="379"/>
      <c r="F19" s="421"/>
      <c r="G19" s="379"/>
      <c r="H19" s="421"/>
      <c r="I19" s="379"/>
      <c r="J19" s="421"/>
      <c r="K19" s="379"/>
      <c r="L19" s="421"/>
      <c r="M19" s="379"/>
      <c r="N19" s="421"/>
    </row>
    <row r="20" spans="1:14" s="376" customFormat="1" ht="45.75" customHeight="1">
      <c r="A20" s="416">
        <v>12</v>
      </c>
      <c r="B20" s="390" t="s">
        <v>86</v>
      </c>
      <c r="C20" s="379"/>
      <c r="D20" s="422"/>
      <c r="E20" s="379"/>
      <c r="F20" s="422"/>
      <c r="G20" s="379"/>
      <c r="H20" s="422"/>
      <c r="I20" s="379"/>
      <c r="J20" s="422"/>
      <c r="K20" s="379" t="s">
        <v>558</v>
      </c>
      <c r="L20" s="422"/>
      <c r="M20" s="391"/>
      <c r="N20" s="422"/>
    </row>
    <row r="21" spans="1:14" s="376" customFormat="1" ht="63" customHeight="1">
      <c r="A21" s="416">
        <v>13</v>
      </c>
      <c r="B21" s="390" t="s">
        <v>55</v>
      </c>
      <c r="C21" s="379"/>
      <c r="D21" s="421"/>
      <c r="E21" s="379" t="s">
        <v>530</v>
      </c>
      <c r="F21" s="421"/>
      <c r="G21" s="379" t="s">
        <v>513</v>
      </c>
      <c r="H21" s="421"/>
      <c r="I21" s="375" t="s">
        <v>523</v>
      </c>
      <c r="J21" s="421"/>
      <c r="K21" s="379" t="s">
        <v>493</v>
      </c>
      <c r="L21" s="421"/>
      <c r="M21" s="391"/>
      <c r="N21" s="421"/>
    </row>
    <row r="22" spans="1:14" s="376" customFormat="1" ht="45.75" customHeight="1">
      <c r="A22" s="416">
        <v>14</v>
      </c>
      <c r="B22" s="377" t="s">
        <v>87</v>
      </c>
      <c r="C22" s="379"/>
      <c r="D22" s="422" t="s">
        <v>616</v>
      </c>
      <c r="E22" s="379" t="s">
        <v>689</v>
      </c>
      <c r="F22" s="421"/>
      <c r="G22" s="379" t="s">
        <v>569</v>
      </c>
      <c r="H22" s="421"/>
      <c r="I22" s="379" t="s">
        <v>579</v>
      </c>
      <c r="J22" s="421"/>
      <c r="K22" s="379" t="s">
        <v>651</v>
      </c>
      <c r="L22" s="421"/>
      <c r="M22" s="391"/>
      <c r="N22" s="421"/>
    </row>
    <row r="23" spans="1:14" s="376" customFormat="1" ht="63.75">
      <c r="A23" s="416">
        <v>15</v>
      </c>
      <c r="B23" s="390" t="s">
        <v>88</v>
      </c>
      <c r="C23" s="379" t="s">
        <v>609</v>
      </c>
      <c r="D23" s="421"/>
      <c r="E23" s="379" t="s">
        <v>594</v>
      </c>
      <c r="F23" s="421"/>
      <c r="G23" s="379" t="s">
        <v>457</v>
      </c>
      <c r="H23" s="421"/>
      <c r="I23" s="375"/>
      <c r="J23" s="421"/>
      <c r="K23" s="375"/>
      <c r="L23" s="421"/>
      <c r="M23" s="379"/>
      <c r="N23" s="421"/>
    </row>
    <row r="24" spans="1:14" s="376" customFormat="1" ht="84.75" customHeight="1">
      <c r="A24" s="416">
        <v>16</v>
      </c>
      <c r="B24" s="390" t="s">
        <v>89</v>
      </c>
      <c r="C24" s="379" t="s">
        <v>571</v>
      </c>
      <c r="D24" s="421"/>
      <c r="E24" s="379" t="s">
        <v>670</v>
      </c>
      <c r="F24" s="421"/>
      <c r="G24" s="379" t="s">
        <v>478</v>
      </c>
      <c r="H24" s="421"/>
      <c r="I24" s="379" t="s">
        <v>498</v>
      </c>
      <c r="J24" s="421"/>
      <c r="K24" s="379" t="s">
        <v>474</v>
      </c>
      <c r="L24" s="421"/>
      <c r="M24" s="379"/>
      <c r="N24" s="421"/>
    </row>
    <row r="25" spans="1:14" s="376" customFormat="1" ht="120" customHeight="1">
      <c r="A25" s="416">
        <v>17</v>
      </c>
      <c r="B25" s="390" t="s">
        <v>90</v>
      </c>
      <c r="C25" s="375" t="s">
        <v>557</v>
      </c>
      <c r="D25" s="421"/>
      <c r="E25" s="379" t="s">
        <v>492</v>
      </c>
      <c r="F25" s="421"/>
      <c r="G25" s="379" t="s">
        <v>531</v>
      </c>
      <c r="H25" s="421"/>
      <c r="I25" s="379"/>
      <c r="J25" s="421"/>
      <c r="K25" s="379" t="s">
        <v>434</v>
      </c>
      <c r="L25" s="421"/>
      <c r="M25" s="379"/>
      <c r="N25" s="421"/>
    </row>
    <row r="26" spans="1:14" s="376" customFormat="1" ht="45.75" customHeight="1">
      <c r="A26" s="416">
        <v>18</v>
      </c>
      <c r="B26" s="390" t="s">
        <v>521</v>
      </c>
      <c r="C26" s="375"/>
      <c r="D26" s="421"/>
      <c r="E26" s="375" t="s">
        <v>522</v>
      </c>
      <c r="F26" s="421"/>
      <c r="G26" s="379"/>
      <c r="H26" s="421"/>
      <c r="I26" s="375" t="s">
        <v>529</v>
      </c>
      <c r="J26" s="421"/>
      <c r="K26" s="375" t="s">
        <v>523</v>
      </c>
      <c r="L26" s="421"/>
      <c r="M26" s="379"/>
      <c r="N26" s="421"/>
    </row>
    <row r="27" spans="1:14" s="376" customFormat="1" ht="45.75" customHeight="1">
      <c r="A27" s="416">
        <v>19</v>
      </c>
      <c r="B27" s="390" t="s">
        <v>52</v>
      </c>
      <c r="C27" s="375" t="s">
        <v>639</v>
      </c>
      <c r="D27" s="422"/>
      <c r="E27" s="391"/>
      <c r="F27" s="422"/>
      <c r="G27" s="379"/>
      <c r="H27" s="422"/>
      <c r="I27" s="375" t="s">
        <v>526</v>
      </c>
      <c r="J27" s="422"/>
      <c r="K27" s="375" t="s">
        <v>640</v>
      </c>
      <c r="L27" s="422"/>
      <c r="M27" s="391"/>
      <c r="N27" s="422"/>
    </row>
    <row r="28" spans="1:14" s="376" customFormat="1" ht="45.75" customHeight="1">
      <c r="A28" s="416">
        <v>20</v>
      </c>
      <c r="B28" s="390" t="s">
        <v>54</v>
      </c>
      <c r="C28" s="375" t="s">
        <v>533</v>
      </c>
      <c r="D28" s="422"/>
      <c r="E28" s="375" t="s">
        <v>534</v>
      </c>
      <c r="F28" s="422"/>
      <c r="G28" s="375" t="s">
        <v>534</v>
      </c>
      <c r="H28" s="422"/>
      <c r="I28" s="375" t="s">
        <v>535</v>
      </c>
      <c r="J28" s="422"/>
      <c r="K28" s="379"/>
      <c r="L28" s="422"/>
      <c r="M28" s="391"/>
      <c r="N28" s="422"/>
    </row>
    <row r="29" spans="1:14" s="376" customFormat="1" ht="61.5" customHeight="1">
      <c r="A29" s="416">
        <v>21</v>
      </c>
      <c r="B29" s="390" t="s">
        <v>53</v>
      </c>
      <c r="C29" s="375" t="s">
        <v>524</v>
      </c>
      <c r="D29" s="421"/>
      <c r="E29" s="375" t="s">
        <v>527</v>
      </c>
      <c r="F29" s="421"/>
      <c r="G29" s="375" t="s">
        <v>528</v>
      </c>
      <c r="H29" s="421"/>
      <c r="I29" s="379"/>
      <c r="J29" s="421"/>
      <c r="K29" s="391"/>
      <c r="L29" s="421"/>
      <c r="M29" s="391"/>
      <c r="N29" s="421"/>
    </row>
    <row r="30" spans="1:14" s="376" customFormat="1" ht="45.75" customHeight="1">
      <c r="A30" s="416">
        <v>22</v>
      </c>
      <c r="B30" s="390" t="s">
        <v>395</v>
      </c>
      <c r="C30" s="375" t="s">
        <v>638</v>
      </c>
      <c r="D30" s="421"/>
      <c r="E30" s="375" t="s">
        <v>642</v>
      </c>
      <c r="F30" s="421"/>
      <c r="G30" s="375" t="s">
        <v>643</v>
      </c>
      <c r="H30" s="421"/>
      <c r="I30" s="375"/>
      <c r="J30" s="421"/>
      <c r="K30" s="391"/>
      <c r="L30" s="421"/>
      <c r="M30" s="391"/>
      <c r="N30" s="421"/>
    </row>
    <row r="31" spans="1:14" s="376" customFormat="1" ht="45.75" customHeight="1">
      <c r="A31" s="416">
        <v>23</v>
      </c>
      <c r="B31" s="390" t="s">
        <v>91</v>
      </c>
      <c r="C31" s="379"/>
      <c r="D31" s="422"/>
      <c r="E31" s="379"/>
      <c r="F31" s="422"/>
      <c r="G31" s="391"/>
      <c r="H31" s="422"/>
      <c r="I31" s="375"/>
      <c r="J31" s="422"/>
      <c r="K31" s="375" t="s">
        <v>525</v>
      </c>
      <c r="L31" s="422"/>
      <c r="M31" s="391"/>
      <c r="N31" s="422"/>
    </row>
    <row r="32" spans="1:14" s="376" customFormat="1" ht="45.75" customHeight="1">
      <c r="A32" s="416">
        <v>24</v>
      </c>
      <c r="B32" s="390" t="s">
        <v>396</v>
      </c>
      <c r="C32" s="375" t="s">
        <v>489</v>
      </c>
      <c r="D32" s="422"/>
      <c r="E32" s="391"/>
      <c r="F32" s="422"/>
      <c r="G32" s="375"/>
      <c r="H32" s="422"/>
      <c r="I32" s="375"/>
      <c r="J32" s="422"/>
      <c r="K32" s="375" t="s">
        <v>488</v>
      </c>
      <c r="L32" s="422"/>
      <c r="M32" s="391"/>
      <c r="N32" s="422"/>
    </row>
    <row r="33" spans="1:14" s="376" customFormat="1" ht="45.75" customHeight="1">
      <c r="A33" s="416">
        <v>25</v>
      </c>
      <c r="B33" s="390" t="s">
        <v>59</v>
      </c>
      <c r="C33" s="379" t="s">
        <v>503</v>
      </c>
      <c r="D33" s="421"/>
      <c r="E33" s="379" t="s">
        <v>504</v>
      </c>
      <c r="F33" s="422" t="s">
        <v>625</v>
      </c>
      <c r="G33" s="379" t="s">
        <v>503</v>
      </c>
      <c r="H33" s="422" t="s">
        <v>626</v>
      </c>
      <c r="I33" s="379" t="s">
        <v>505</v>
      </c>
      <c r="J33" s="422" t="s">
        <v>627</v>
      </c>
      <c r="K33" s="379"/>
      <c r="L33" s="421"/>
      <c r="M33" s="379"/>
      <c r="N33" s="421"/>
    </row>
    <row r="34" spans="1:14" s="376" customFormat="1" ht="45.75" customHeight="1">
      <c r="A34" s="416">
        <v>26</v>
      </c>
      <c r="B34" s="392" t="s">
        <v>56</v>
      </c>
      <c r="C34" s="379"/>
      <c r="D34" s="422"/>
      <c r="E34" s="379"/>
      <c r="F34" s="422" t="s">
        <v>599</v>
      </c>
      <c r="G34" s="379"/>
      <c r="H34" s="422" t="s">
        <v>598</v>
      </c>
      <c r="I34" s="379" t="s">
        <v>514</v>
      </c>
      <c r="J34" s="422"/>
      <c r="K34" s="379"/>
      <c r="L34" s="422"/>
      <c r="M34" s="379"/>
      <c r="N34" s="422"/>
    </row>
    <row r="35" spans="1:14" s="376" customFormat="1" ht="65.25" customHeight="1">
      <c r="A35" s="416">
        <v>27</v>
      </c>
      <c r="B35" s="392" t="s">
        <v>58</v>
      </c>
      <c r="C35" s="379" t="s">
        <v>511</v>
      </c>
      <c r="D35" s="422"/>
      <c r="E35" s="379"/>
      <c r="F35" s="422"/>
      <c r="G35" s="379"/>
      <c r="H35" s="422"/>
      <c r="I35" s="379"/>
      <c r="J35" s="422"/>
      <c r="K35" s="379" t="s">
        <v>515</v>
      </c>
      <c r="L35" s="422"/>
      <c r="M35" s="379"/>
      <c r="N35" s="422"/>
    </row>
    <row r="36" spans="1:14" s="376" customFormat="1" ht="70.5" customHeight="1">
      <c r="A36" s="416">
        <v>28</v>
      </c>
      <c r="B36" s="392" t="s">
        <v>57</v>
      </c>
      <c r="C36" s="379" t="s">
        <v>701</v>
      </c>
      <c r="D36" s="422"/>
      <c r="E36" s="379" t="s">
        <v>511</v>
      </c>
      <c r="F36" s="422"/>
      <c r="G36" s="379" t="s">
        <v>708</v>
      </c>
      <c r="H36" s="422"/>
      <c r="I36" s="375" t="s">
        <v>518</v>
      </c>
      <c r="J36" s="422"/>
      <c r="K36" s="375" t="s">
        <v>702</v>
      </c>
      <c r="L36" s="422"/>
      <c r="M36" s="379"/>
      <c r="N36" s="422"/>
    </row>
    <row r="37" spans="1:14" s="376" customFormat="1" ht="45.75" customHeight="1">
      <c r="A37" s="416">
        <v>29</v>
      </c>
      <c r="B37" s="503" t="s">
        <v>699</v>
      </c>
      <c r="C37" s="379"/>
      <c r="D37" s="422"/>
      <c r="E37" s="379"/>
      <c r="F37" s="422"/>
      <c r="G37" s="379"/>
      <c r="H37" s="422"/>
      <c r="I37" s="379" t="s">
        <v>506</v>
      </c>
      <c r="J37" s="422"/>
      <c r="K37" s="379" t="s">
        <v>507</v>
      </c>
      <c r="L37" s="422"/>
      <c r="M37" s="379"/>
      <c r="N37" s="422"/>
    </row>
    <row r="38" spans="1:14" s="376" customFormat="1" ht="45.75" customHeight="1">
      <c r="A38" s="416">
        <v>30</v>
      </c>
      <c r="B38" s="390" t="s">
        <v>100</v>
      </c>
      <c r="C38" s="375" t="s">
        <v>692</v>
      </c>
      <c r="D38" s="422"/>
      <c r="E38" s="375" t="s">
        <v>693</v>
      </c>
      <c r="F38" s="422"/>
      <c r="G38" s="379"/>
      <c r="H38" s="422"/>
      <c r="I38" s="375" t="s">
        <v>653</v>
      </c>
      <c r="J38" s="422"/>
      <c r="K38" s="375" t="s">
        <v>694</v>
      </c>
      <c r="L38" s="422"/>
      <c r="M38" s="379"/>
      <c r="N38" s="422"/>
    </row>
    <row r="39" spans="1:14" s="376" customFormat="1" ht="45.75" customHeight="1">
      <c r="A39" s="416">
        <v>31</v>
      </c>
      <c r="B39" s="392" t="s">
        <v>517</v>
      </c>
      <c r="C39" s="375"/>
      <c r="D39" s="422"/>
      <c r="E39" s="375"/>
      <c r="F39" s="422"/>
      <c r="G39" s="375" t="s">
        <v>685</v>
      </c>
      <c r="H39" s="422"/>
      <c r="I39" s="379"/>
      <c r="J39" s="422"/>
      <c r="K39" s="375" t="s">
        <v>686</v>
      </c>
      <c r="L39" s="422"/>
      <c r="M39" s="379"/>
      <c r="N39" s="422"/>
    </row>
    <row r="40" spans="1:14" s="376" customFormat="1" ht="45.75" customHeight="1">
      <c r="A40" s="416">
        <v>32</v>
      </c>
      <c r="B40" s="390" t="s">
        <v>465</v>
      </c>
      <c r="C40" s="379" t="s">
        <v>608</v>
      </c>
      <c r="D40" s="422"/>
      <c r="E40" s="379"/>
      <c r="F40" s="422"/>
      <c r="G40" s="379"/>
      <c r="H40" s="422"/>
      <c r="I40" s="379"/>
      <c r="J40" s="422"/>
      <c r="K40" s="379" t="s">
        <v>480</v>
      </c>
      <c r="L40" s="422"/>
      <c r="M40" s="379"/>
      <c r="N40" s="422"/>
    </row>
    <row r="41" spans="1:14" s="376" customFormat="1" ht="61.5" customHeight="1">
      <c r="A41" s="416">
        <v>33</v>
      </c>
      <c r="B41" s="392" t="s">
        <v>466</v>
      </c>
      <c r="C41" s="379"/>
      <c r="D41" s="422"/>
      <c r="E41" s="379" t="s">
        <v>477</v>
      </c>
      <c r="F41" s="422"/>
      <c r="G41" s="379"/>
      <c r="H41" s="422"/>
      <c r="I41" s="379"/>
      <c r="J41" s="422"/>
      <c r="K41" s="379"/>
      <c r="L41" s="422"/>
      <c r="M41" s="379"/>
      <c r="N41" s="422"/>
    </row>
    <row r="42" spans="1:14" s="376" customFormat="1" ht="45.75" customHeight="1">
      <c r="A42" s="416">
        <v>34</v>
      </c>
      <c r="B42" s="392" t="s">
        <v>468</v>
      </c>
      <c r="C42" s="379" t="s">
        <v>475</v>
      </c>
      <c r="D42" s="422"/>
      <c r="E42" s="379" t="s">
        <v>469</v>
      </c>
      <c r="F42" s="422"/>
      <c r="G42" s="379" t="s">
        <v>476</v>
      </c>
      <c r="H42" s="422"/>
      <c r="I42" s="379"/>
      <c r="J42" s="422"/>
      <c r="K42" s="379" t="s">
        <v>470</v>
      </c>
      <c r="L42" s="422"/>
      <c r="M42" s="379"/>
      <c r="N42" s="422"/>
    </row>
    <row r="43" spans="1:14" s="376" customFormat="1" ht="45.75" customHeight="1">
      <c r="A43" s="416">
        <v>35</v>
      </c>
      <c r="B43" s="392" t="s">
        <v>471</v>
      </c>
      <c r="C43" s="379"/>
      <c r="D43" s="422"/>
      <c r="E43" s="379"/>
      <c r="F43" s="422"/>
      <c r="G43" s="379" t="s">
        <v>472</v>
      </c>
      <c r="H43" s="422"/>
      <c r="I43" s="379" t="s">
        <v>479</v>
      </c>
      <c r="J43" s="422"/>
      <c r="K43" s="379" t="s">
        <v>479</v>
      </c>
      <c r="L43" s="422"/>
      <c r="M43" s="379"/>
      <c r="N43" s="422"/>
    </row>
    <row r="44" spans="1:14" s="376" customFormat="1" ht="45.75" customHeight="1">
      <c r="A44" s="416"/>
      <c r="B44" s="392" t="s">
        <v>600</v>
      </c>
      <c r="C44" s="379"/>
      <c r="D44" s="422"/>
      <c r="E44" s="379"/>
      <c r="F44" s="422"/>
      <c r="G44" s="379"/>
      <c r="H44" s="422"/>
      <c r="I44" s="379"/>
      <c r="J44" s="422" t="s">
        <v>601</v>
      </c>
      <c r="K44" s="379"/>
      <c r="L44" s="422" t="s">
        <v>602</v>
      </c>
      <c r="M44" s="379"/>
      <c r="N44" s="422"/>
    </row>
    <row r="45" spans="1:14" s="376" customFormat="1" ht="45.75" customHeight="1">
      <c r="A45" s="416">
        <v>36</v>
      </c>
      <c r="B45" s="390" t="s">
        <v>92</v>
      </c>
      <c r="C45" s="375" t="s">
        <v>691</v>
      </c>
      <c r="D45" s="422"/>
      <c r="E45" s="375"/>
      <c r="F45" s="422"/>
      <c r="G45" s="379"/>
      <c r="H45" s="422"/>
      <c r="I45" s="375" t="s">
        <v>543</v>
      </c>
      <c r="J45" s="422"/>
      <c r="K45" s="375" t="s">
        <v>544</v>
      </c>
      <c r="L45" s="422"/>
      <c r="M45" s="379"/>
      <c r="N45" s="422"/>
    </row>
    <row r="46" spans="1:14" s="376" customFormat="1" ht="65.25" customHeight="1">
      <c r="A46" s="416">
        <v>37</v>
      </c>
      <c r="B46" s="390" t="s">
        <v>121</v>
      </c>
      <c r="C46" s="375" t="s">
        <v>484</v>
      </c>
      <c r="D46" s="422"/>
      <c r="E46" s="375" t="s">
        <v>485</v>
      </c>
      <c r="F46" s="422"/>
      <c r="G46" s="375" t="s">
        <v>487</v>
      </c>
      <c r="H46" s="422"/>
      <c r="I46" s="375" t="s">
        <v>486</v>
      </c>
      <c r="J46" s="422"/>
      <c r="K46" s="379"/>
      <c r="L46" s="422"/>
      <c r="M46" s="379"/>
      <c r="N46" s="422"/>
    </row>
    <row r="47" spans="1:14" s="376" customFormat="1" ht="65.25" customHeight="1">
      <c r="A47" s="416">
        <v>38</v>
      </c>
      <c r="B47" s="392" t="s">
        <v>496</v>
      </c>
      <c r="C47" s="375"/>
      <c r="D47" s="422"/>
      <c r="E47" s="375"/>
      <c r="F47" s="422"/>
      <c r="G47" s="375" t="s">
        <v>497</v>
      </c>
      <c r="H47" s="422"/>
      <c r="I47" s="375"/>
      <c r="J47" s="422"/>
      <c r="K47" s="375" t="s">
        <v>652</v>
      </c>
      <c r="L47" s="422"/>
      <c r="M47" s="379"/>
      <c r="N47" s="422"/>
    </row>
    <row r="48" spans="1:14" s="376" customFormat="1" ht="45.75" customHeight="1">
      <c r="A48" s="416">
        <v>39</v>
      </c>
      <c r="B48" s="392" t="s">
        <v>93</v>
      </c>
      <c r="C48" s="379" t="s">
        <v>575</v>
      </c>
      <c r="D48" s="422"/>
      <c r="E48" s="379" t="s">
        <v>576</v>
      </c>
      <c r="F48" s="422"/>
      <c r="G48" s="379" t="s">
        <v>575</v>
      </c>
      <c r="H48" s="422"/>
      <c r="I48" s="379"/>
      <c r="J48" s="422"/>
      <c r="K48" s="379" t="s">
        <v>577</v>
      </c>
      <c r="L48" s="422"/>
      <c r="M48" s="379"/>
      <c r="N48" s="422"/>
    </row>
    <row r="49" spans="1:14" s="376" customFormat="1" ht="45.75" customHeight="1">
      <c r="A49" s="416">
        <v>40</v>
      </c>
      <c r="B49" s="392" t="s">
        <v>94</v>
      </c>
      <c r="C49" s="375" t="s">
        <v>552</v>
      </c>
      <c r="D49" s="422"/>
      <c r="E49" s="375" t="s">
        <v>553</v>
      </c>
      <c r="F49" s="422"/>
      <c r="G49" s="379"/>
      <c r="H49" s="422"/>
      <c r="I49" s="379"/>
      <c r="J49" s="422"/>
      <c r="K49" s="379"/>
      <c r="L49" s="422"/>
      <c r="M49" s="379"/>
      <c r="N49" s="422"/>
    </row>
    <row r="50" spans="1:14" s="376" customFormat="1" ht="62.25" customHeight="1">
      <c r="A50" s="416">
        <v>41</v>
      </c>
      <c r="B50" s="392" t="s">
        <v>62</v>
      </c>
      <c r="C50" s="379" t="s">
        <v>405</v>
      </c>
      <c r="D50" s="422"/>
      <c r="E50" s="379" t="s">
        <v>430</v>
      </c>
      <c r="F50" s="422"/>
      <c r="G50" s="379" t="s">
        <v>578</v>
      </c>
      <c r="H50" s="422"/>
      <c r="I50" s="375" t="s">
        <v>612</v>
      </c>
      <c r="J50" s="422"/>
      <c r="K50" s="438" t="s">
        <v>537</v>
      </c>
      <c r="L50" s="422"/>
      <c r="M50" s="379"/>
      <c r="N50" s="422"/>
    </row>
    <row r="51" spans="1:14" s="376" customFormat="1" ht="74.25" customHeight="1">
      <c r="A51" s="416">
        <v>42</v>
      </c>
      <c r="B51" s="392" t="s">
        <v>64</v>
      </c>
      <c r="C51" s="379"/>
      <c r="D51" s="422"/>
      <c r="E51" s="379"/>
      <c r="F51" s="422"/>
      <c r="G51" s="375" t="s">
        <v>490</v>
      </c>
      <c r="H51" s="422"/>
      <c r="I51" s="375" t="s">
        <v>491</v>
      </c>
      <c r="J51" s="422"/>
      <c r="K51" s="375" t="s">
        <v>547</v>
      </c>
      <c r="L51" s="422"/>
      <c r="M51" s="379"/>
      <c r="N51" s="422"/>
    </row>
    <row r="52" spans="1:14" s="376" customFormat="1" ht="45.75" customHeight="1">
      <c r="A52" s="416">
        <v>43</v>
      </c>
      <c r="B52" s="392" t="s">
        <v>397</v>
      </c>
      <c r="C52" s="379"/>
      <c r="D52" s="422"/>
      <c r="E52" s="379"/>
      <c r="F52" s="422"/>
      <c r="G52" s="375" t="s">
        <v>554</v>
      </c>
      <c r="H52" s="422"/>
      <c r="I52" s="379"/>
      <c r="J52" s="422"/>
      <c r="K52" s="375" t="s">
        <v>555</v>
      </c>
      <c r="L52" s="422"/>
      <c r="M52" s="379"/>
      <c r="N52" s="422"/>
    </row>
    <row r="53" spans="1:14" s="376" customFormat="1" ht="83.25" customHeight="1">
      <c r="A53" s="416">
        <v>44</v>
      </c>
      <c r="B53" s="392" t="s">
        <v>398</v>
      </c>
      <c r="C53" s="379" t="s">
        <v>683</v>
      </c>
      <c r="D53" s="422" t="s">
        <v>623</v>
      </c>
      <c r="E53" s="379" t="s">
        <v>684</v>
      </c>
      <c r="F53" s="422" t="s">
        <v>624</v>
      </c>
      <c r="G53" s="379" t="s">
        <v>441</v>
      </c>
      <c r="H53" s="422"/>
      <c r="I53" s="375" t="s">
        <v>556</v>
      </c>
      <c r="J53" s="422"/>
      <c r="K53" s="379" t="s">
        <v>620</v>
      </c>
      <c r="L53" s="422"/>
      <c r="M53" s="379"/>
      <c r="N53" s="422"/>
    </row>
    <row r="54" spans="1:14" s="376" customFormat="1" ht="45.75" customHeight="1">
      <c r="A54" s="416">
        <v>45</v>
      </c>
      <c r="B54" s="462" t="s">
        <v>399</v>
      </c>
      <c r="C54" s="379" t="s">
        <v>663</v>
      </c>
      <c r="D54" s="422"/>
      <c r="E54" s="379"/>
      <c r="F54" s="422"/>
      <c r="G54" s="379"/>
      <c r="H54" s="422"/>
      <c r="I54" s="379"/>
      <c r="J54" s="422"/>
      <c r="K54" s="379" t="s">
        <v>664</v>
      </c>
      <c r="L54" s="422"/>
      <c r="M54" s="379"/>
      <c r="N54" s="422"/>
    </row>
    <row r="55" spans="1:14" s="376" customFormat="1" ht="45.75" customHeight="1">
      <c r="A55" s="416">
        <v>46</v>
      </c>
      <c r="B55" s="392" t="s">
        <v>563</v>
      </c>
      <c r="C55" s="379" t="s">
        <v>564</v>
      </c>
      <c r="D55" s="422"/>
      <c r="E55" s="379"/>
      <c r="F55" s="422"/>
      <c r="G55" s="379"/>
      <c r="H55" s="422"/>
      <c r="I55" s="379"/>
      <c r="J55" s="422"/>
      <c r="K55" s="379"/>
      <c r="L55" s="422"/>
      <c r="M55" s="379"/>
      <c r="N55" s="422"/>
    </row>
    <row r="56" spans="1:14" s="376" customFormat="1" ht="45.75" customHeight="1">
      <c r="A56" s="416">
        <v>47</v>
      </c>
      <c r="B56" s="392" t="s">
        <v>499</v>
      </c>
      <c r="C56" s="375" t="s">
        <v>539</v>
      </c>
      <c r="D56" s="422"/>
      <c r="E56" s="375" t="s">
        <v>540</v>
      </c>
      <c r="F56" s="422"/>
      <c r="G56" s="375" t="s">
        <v>543</v>
      </c>
      <c r="H56" s="422"/>
      <c r="I56" s="379"/>
      <c r="J56" s="422"/>
      <c r="K56" s="375" t="s">
        <v>500</v>
      </c>
      <c r="L56" s="422"/>
      <c r="M56" s="379"/>
      <c r="N56" s="422"/>
    </row>
    <row r="57" spans="1:14" s="376" customFormat="1" ht="65.25" customHeight="1">
      <c r="A57" s="416">
        <v>48</v>
      </c>
      <c r="B57" s="392" t="s">
        <v>519</v>
      </c>
      <c r="C57" s="375" t="s">
        <v>545</v>
      </c>
      <c r="D57" s="422"/>
      <c r="E57" s="379"/>
      <c r="F57" s="422"/>
      <c r="G57" s="375" t="s">
        <v>546</v>
      </c>
      <c r="H57" s="422"/>
      <c r="I57" s="375" t="s">
        <v>520</v>
      </c>
      <c r="J57" s="422"/>
      <c r="K57" s="379"/>
      <c r="L57" s="422"/>
      <c r="M57" s="379"/>
      <c r="N57" s="422"/>
    </row>
    <row r="58" spans="1:14" s="376" customFormat="1" ht="45.75" customHeight="1">
      <c r="A58" s="416">
        <v>49</v>
      </c>
      <c r="B58" s="392" t="s">
        <v>567</v>
      </c>
      <c r="C58" s="379"/>
      <c r="D58" s="422"/>
      <c r="E58" s="379"/>
      <c r="F58" s="422"/>
      <c r="G58" s="379" t="s">
        <v>566</v>
      </c>
      <c r="H58" s="422"/>
      <c r="I58" s="379" t="s">
        <v>668</v>
      </c>
      <c r="J58" s="422"/>
      <c r="K58" s="379" t="s">
        <v>669</v>
      </c>
      <c r="L58" s="422"/>
      <c r="M58" s="379"/>
      <c r="N58" s="422"/>
    </row>
    <row r="59" spans="1:14" s="376" customFormat="1" ht="45.75" customHeight="1">
      <c r="A59" s="416">
        <v>50</v>
      </c>
      <c r="B59" s="392" t="s">
        <v>61</v>
      </c>
      <c r="C59" s="379"/>
      <c r="D59" s="422"/>
      <c r="E59" s="375" t="s">
        <v>541</v>
      </c>
      <c r="F59" s="422"/>
      <c r="G59" s="379"/>
      <c r="H59" s="422"/>
      <c r="I59" s="375" t="s">
        <v>542</v>
      </c>
      <c r="J59" s="422"/>
      <c r="K59" s="379"/>
      <c r="L59" s="422"/>
      <c r="M59" s="379"/>
      <c r="N59" s="422"/>
    </row>
    <row r="60" spans="1:14" s="376" customFormat="1" ht="45.75" customHeight="1">
      <c r="A60" s="416">
        <v>51</v>
      </c>
      <c r="B60" s="392" t="s">
        <v>565</v>
      </c>
      <c r="C60" s="379" t="s">
        <v>665</v>
      </c>
      <c r="D60" s="422"/>
      <c r="E60" s="379" t="s">
        <v>666</v>
      </c>
      <c r="F60" s="422"/>
      <c r="G60" s="379"/>
      <c r="H60" s="422"/>
      <c r="I60" s="379" t="s">
        <v>667</v>
      </c>
      <c r="J60" s="422"/>
      <c r="K60" s="379"/>
      <c r="L60" s="422"/>
      <c r="M60" s="379"/>
      <c r="N60" s="422"/>
    </row>
    <row r="61" spans="1:14" ht="74.25" hidden="1" customHeight="1">
      <c r="A61" s="416">
        <v>52</v>
      </c>
    </row>
    <row r="62" spans="1:14" ht="44.25" customHeight="1">
      <c r="B62" s="14"/>
      <c r="G62" s="14"/>
      <c r="H62" s="14"/>
      <c r="I62" s="522" t="s">
        <v>394</v>
      </c>
      <c r="J62" s="522"/>
      <c r="K62" s="522"/>
      <c r="L62" s="522"/>
      <c r="M62" s="522"/>
    </row>
    <row r="63" spans="1:14" ht="18" customHeight="1">
      <c r="B63" s="14"/>
      <c r="G63" s="14"/>
      <c r="H63" s="14"/>
      <c r="I63" s="384"/>
      <c r="J63" s="384"/>
      <c r="K63" s="452"/>
      <c r="L63" s="385"/>
      <c r="M63" s="385"/>
    </row>
    <row r="64" spans="1:14" ht="18" customHeight="1">
      <c r="B64" s="14"/>
      <c r="G64" s="14"/>
      <c r="H64" s="14"/>
      <c r="I64" s="384"/>
      <c r="J64" s="384"/>
      <c r="K64" s="386"/>
      <c r="L64" s="385"/>
      <c r="M64" s="385"/>
    </row>
    <row r="65" spans="2:13" ht="18" customHeight="1">
      <c r="B65" s="14"/>
      <c r="G65" s="14"/>
      <c r="H65" s="14"/>
      <c r="I65" s="384"/>
      <c r="J65" s="384"/>
      <c r="K65" s="387"/>
      <c r="L65" s="385"/>
      <c r="M65" s="385"/>
    </row>
    <row r="66" spans="2:13" ht="18" customHeight="1">
      <c r="B66" s="14"/>
      <c r="G66" s="14"/>
      <c r="H66" s="14"/>
    </row>
    <row r="67" spans="2:13" ht="18" customHeight="1">
      <c r="B67" s="14"/>
      <c r="G67" s="14"/>
      <c r="H67" s="14"/>
    </row>
    <row r="68" spans="2:13" ht="18" customHeight="1">
      <c r="B68" s="14"/>
      <c r="G68" s="14"/>
      <c r="H68" s="14"/>
    </row>
    <row r="69" spans="2:13" ht="18" customHeight="1">
      <c r="B69" s="14"/>
      <c r="G69" s="14"/>
      <c r="H69" s="14"/>
    </row>
    <row r="70" spans="2:13" ht="18" customHeight="1">
      <c r="B70" s="14"/>
      <c r="G70" s="14"/>
      <c r="H70" s="14"/>
    </row>
    <row r="71" spans="2:13" ht="18" customHeight="1">
      <c r="B71" s="14"/>
      <c r="G71" s="14"/>
      <c r="H71" s="14"/>
    </row>
    <row r="72" spans="2:13" ht="18" customHeight="1">
      <c r="B72" s="14"/>
      <c r="G72" s="14"/>
      <c r="H72" s="14"/>
    </row>
    <row r="73" spans="2:13" ht="18" customHeight="1">
      <c r="B73" s="14"/>
      <c r="G73" s="14"/>
      <c r="H73" s="14"/>
    </row>
    <row r="74" spans="2:13" ht="39.950000000000003" customHeight="1">
      <c r="B74" s="14"/>
      <c r="G74" s="14"/>
      <c r="H74" s="14"/>
    </row>
    <row r="75" spans="2:13" ht="39.950000000000003" customHeight="1">
      <c r="B75" s="14"/>
      <c r="G75" s="14"/>
      <c r="H75" s="14"/>
    </row>
    <row r="76" spans="2:13" ht="39.950000000000003" customHeight="1">
      <c r="B76" s="14"/>
      <c r="G76" s="14"/>
      <c r="H76" s="14"/>
    </row>
    <row r="77" spans="2:13" ht="39.950000000000003" customHeight="1">
      <c r="B77" s="14"/>
      <c r="G77" s="14"/>
      <c r="H77" s="14"/>
    </row>
    <row r="78" spans="2:13" ht="39.950000000000003" customHeight="1">
      <c r="B78" s="14"/>
      <c r="G78" s="14"/>
      <c r="H78" s="14"/>
    </row>
    <row r="79" spans="2:13" ht="39.950000000000003" customHeight="1">
      <c r="B79" s="14"/>
      <c r="G79" s="14"/>
      <c r="H79" s="14"/>
    </row>
    <row r="80" spans="2:13" ht="39.950000000000003" customHeight="1">
      <c r="B80" s="14"/>
      <c r="G80" s="14"/>
      <c r="H80" s="14"/>
    </row>
    <row r="81" s="14" customFormat="1" ht="39.950000000000003" customHeight="1"/>
    <row r="82" s="14" customFormat="1" ht="39.950000000000003" customHeight="1"/>
    <row r="83" s="14" customFormat="1" ht="39.950000000000003" customHeight="1"/>
    <row r="84" s="14" customFormat="1" ht="39.950000000000003" customHeight="1"/>
    <row r="85" s="14" customFormat="1" ht="39.950000000000003" customHeight="1"/>
    <row r="86" s="14" customFormat="1" ht="39.950000000000003" customHeight="1"/>
    <row r="87" s="14" customFormat="1" ht="39.950000000000003" customHeight="1"/>
    <row r="88" s="14" customFormat="1" ht="39.950000000000003" customHeight="1"/>
    <row r="89" s="14" customFormat="1" ht="39.950000000000003" customHeight="1"/>
    <row r="90" s="14" customFormat="1" ht="39.950000000000003" customHeight="1"/>
    <row r="91" s="14" customFormat="1" ht="39.950000000000003" customHeight="1"/>
    <row r="92" s="14" customFormat="1" ht="39.950000000000003" customHeight="1"/>
    <row r="93" s="14" customFormat="1" ht="39.950000000000003" customHeight="1"/>
  </sheetData>
  <mergeCells count="12">
    <mergeCell ref="I1:L1"/>
    <mergeCell ref="I2:L2"/>
    <mergeCell ref="I62:M62"/>
    <mergeCell ref="B5:M5"/>
    <mergeCell ref="A7:A8"/>
    <mergeCell ref="B7:B8"/>
    <mergeCell ref="C7:D7"/>
    <mergeCell ref="E7:F7"/>
    <mergeCell ref="G7:H7"/>
    <mergeCell ref="I7:J7"/>
    <mergeCell ref="K7:L7"/>
    <mergeCell ref="M7:N7"/>
  </mergeCells>
  <pageMargins left="0.25" right="0.25" top="0.5" bottom="0.25" header="0" footer="0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C207-A8F0-4F30-A32A-C14B56F4ED35}">
  <dimension ref="A1:P159"/>
  <sheetViews>
    <sheetView topLeftCell="A4" zoomScale="110" zoomScaleNormal="110" workbookViewId="0">
      <pane xSplit="2" ySplit="5" topLeftCell="C30" activePane="bottomRight" state="frozen"/>
      <selection activeCell="F33" sqref="F33"/>
      <selection pane="topRight" activeCell="F33" sqref="F33"/>
      <selection pane="bottomLeft" activeCell="F33" sqref="F33"/>
      <selection pane="bottomRight" activeCell="E29" sqref="E29"/>
    </sheetView>
  </sheetViews>
  <sheetFormatPr defaultColWidth="10.7109375" defaultRowHeight="15.95" customHeight="1"/>
  <cols>
    <col min="1" max="1" width="6.42578125" style="385" customWidth="1"/>
    <col min="2" max="2" width="12.7109375" style="383" customWidth="1"/>
    <col min="3" max="3" width="16.85546875" style="384" customWidth="1"/>
    <col min="4" max="4" width="8.7109375" style="384" customWidth="1"/>
    <col min="5" max="5" width="13.85546875" style="384" customWidth="1"/>
    <col min="6" max="6" width="8.85546875" style="384" customWidth="1"/>
    <col min="7" max="7" width="15.28515625" style="384" bestFit="1" customWidth="1"/>
    <col min="8" max="8" width="8.5703125" style="384" customWidth="1"/>
    <col min="9" max="9" width="16.7109375" style="384" customWidth="1"/>
    <col min="10" max="10" width="9.28515625" style="384" customWidth="1"/>
    <col min="11" max="11" width="16.42578125" style="385" customWidth="1"/>
    <col min="12" max="12" width="10.42578125" style="385" customWidth="1"/>
    <col min="13" max="13" width="10.42578125" style="385" hidden="1" customWidth="1"/>
    <col min="14" max="14" width="12.28515625" style="385" hidden="1" customWidth="1"/>
    <col min="15" max="16384" width="10.7109375" style="385"/>
  </cols>
  <sheetData>
    <row r="1" spans="1:16" s="210" customFormat="1" ht="18" customHeight="1">
      <c r="A1" s="425"/>
      <c r="B1" s="426"/>
      <c r="C1" s="427"/>
      <c r="D1" s="449" t="s">
        <v>23</v>
      </c>
      <c r="E1" s="428"/>
      <c r="F1" s="428"/>
      <c r="G1" s="428"/>
      <c r="H1" s="428"/>
      <c r="I1" s="425"/>
      <c r="J1" s="428"/>
      <c r="K1" s="428"/>
      <c r="L1" s="450" t="s">
        <v>24</v>
      </c>
      <c r="M1" s="450"/>
      <c r="N1" s="450"/>
      <c r="O1" s="425"/>
      <c r="P1" s="425"/>
    </row>
    <row r="2" spans="1:16" s="210" customFormat="1" ht="18" customHeight="1">
      <c r="A2" s="425"/>
      <c r="B2" s="426"/>
      <c r="C2" s="429"/>
      <c r="D2" s="451" t="s">
        <v>25</v>
      </c>
      <c r="E2" s="430"/>
      <c r="F2" s="430"/>
      <c r="G2" s="430"/>
      <c r="H2" s="430"/>
      <c r="I2" s="425"/>
      <c r="J2" s="430"/>
      <c r="K2" s="430"/>
      <c r="L2" s="450" t="s">
        <v>26</v>
      </c>
      <c r="M2" s="450"/>
      <c r="N2" s="450"/>
      <c r="O2" s="425"/>
      <c r="P2" s="425"/>
    </row>
    <row r="3" spans="1:16" s="210" customFormat="1" ht="18" customHeight="1">
      <c r="A3" s="425"/>
      <c r="B3" s="426"/>
      <c r="C3" s="431"/>
      <c r="D3" s="98" t="s">
        <v>27</v>
      </c>
      <c r="E3" s="430"/>
      <c r="F3" s="430"/>
      <c r="G3" s="430"/>
      <c r="H3" s="430"/>
      <c r="I3" s="430"/>
      <c r="J3" s="430"/>
      <c r="K3" s="430"/>
      <c r="L3" s="425"/>
      <c r="M3" s="425"/>
      <c r="N3" s="425"/>
      <c r="O3" s="425"/>
      <c r="P3" s="425"/>
    </row>
    <row r="4" spans="1:16" s="210" customFormat="1" ht="18" customHeight="1">
      <c r="B4" s="370"/>
      <c r="C4" s="370"/>
      <c r="D4" s="370"/>
      <c r="E4" s="370"/>
      <c r="F4" s="370"/>
      <c r="G4" s="370"/>
      <c r="H4" s="370"/>
      <c r="I4" s="370"/>
      <c r="J4" s="370"/>
      <c r="N4" s="371"/>
    </row>
    <row r="5" spans="1:16" s="372" customFormat="1" ht="20.25">
      <c r="A5" s="527" t="s">
        <v>400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456"/>
    </row>
    <row r="6" spans="1:16" s="214" customFormat="1" ht="15.7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6" s="373" customFormat="1" ht="20.100000000000001" customHeight="1">
      <c r="A7" s="528" t="s">
        <v>593</v>
      </c>
      <c r="B7" s="528" t="s">
        <v>28</v>
      </c>
      <c r="C7" s="529" t="s">
        <v>39</v>
      </c>
      <c r="D7" s="530"/>
      <c r="E7" s="529" t="s">
        <v>40</v>
      </c>
      <c r="F7" s="530"/>
      <c r="G7" s="529" t="s">
        <v>41</v>
      </c>
      <c r="H7" s="530"/>
      <c r="I7" s="529" t="s">
        <v>42</v>
      </c>
      <c r="J7" s="530"/>
      <c r="K7" s="529" t="s">
        <v>43</v>
      </c>
      <c r="L7" s="530"/>
      <c r="M7" s="529" t="s">
        <v>44</v>
      </c>
      <c r="N7" s="530"/>
    </row>
    <row r="8" spans="1:16" s="373" customFormat="1" ht="20.100000000000001" customHeight="1">
      <c r="A8" s="528"/>
      <c r="B8" s="528"/>
      <c r="C8" s="455" t="s">
        <v>10</v>
      </c>
      <c r="D8" s="455" t="s">
        <v>348</v>
      </c>
      <c r="E8" s="455" t="s">
        <v>10</v>
      </c>
      <c r="F8" s="455" t="s">
        <v>348</v>
      </c>
      <c r="G8" s="455" t="s">
        <v>10</v>
      </c>
      <c r="H8" s="455" t="s">
        <v>348</v>
      </c>
      <c r="I8" s="455" t="s">
        <v>10</v>
      </c>
      <c r="J8" s="455" t="s">
        <v>348</v>
      </c>
      <c r="K8" s="455" t="s">
        <v>10</v>
      </c>
      <c r="L8" s="455" t="s">
        <v>348</v>
      </c>
      <c r="M8" s="455" t="s">
        <v>10</v>
      </c>
      <c r="N8" s="455" t="s">
        <v>348</v>
      </c>
    </row>
    <row r="9" spans="1:16" s="376" customFormat="1" ht="79.5" customHeight="1">
      <c r="A9" s="420">
        <v>1</v>
      </c>
      <c r="B9" s="374" t="s">
        <v>590</v>
      </c>
      <c r="C9" s="379" t="s">
        <v>609</v>
      </c>
      <c r="D9" s="423"/>
      <c r="E9" s="379" t="s">
        <v>510</v>
      </c>
      <c r="F9" s="423"/>
      <c r="G9" s="379" t="s">
        <v>457</v>
      </c>
      <c r="H9" s="423"/>
      <c r="I9" s="379"/>
      <c r="J9" s="423"/>
      <c r="K9" s="379"/>
      <c r="L9" s="423"/>
      <c r="M9" s="375"/>
      <c r="N9" s="423"/>
    </row>
    <row r="10" spans="1:16" s="376" customFormat="1" ht="62.25" customHeight="1">
      <c r="A10" s="416">
        <v>2</v>
      </c>
      <c r="B10" s="377" t="s">
        <v>589</v>
      </c>
      <c r="C10" s="379" t="s">
        <v>571</v>
      </c>
      <c r="D10" s="423"/>
      <c r="E10" s="379" t="s">
        <v>670</v>
      </c>
      <c r="F10" s="423"/>
      <c r="G10" s="379" t="s">
        <v>483</v>
      </c>
      <c r="H10" s="423"/>
      <c r="I10" s="379" t="s">
        <v>501</v>
      </c>
      <c r="J10" s="423"/>
      <c r="K10" s="379" t="s">
        <v>474</v>
      </c>
      <c r="L10" s="423"/>
      <c r="M10" s="375"/>
      <c r="N10" s="423"/>
    </row>
    <row r="11" spans="1:16" s="376" customFormat="1" ht="56.25" customHeight="1">
      <c r="A11" s="420">
        <v>3</v>
      </c>
      <c r="B11" s="374" t="s">
        <v>391</v>
      </c>
      <c r="C11" s="379"/>
      <c r="D11" s="422" t="s">
        <v>616</v>
      </c>
      <c r="E11" s="494" t="s">
        <v>689</v>
      </c>
      <c r="F11" s="423"/>
      <c r="G11" s="379" t="s">
        <v>569</v>
      </c>
      <c r="H11" s="423"/>
      <c r="I11" s="379" t="s">
        <v>586</v>
      </c>
      <c r="J11" s="423"/>
      <c r="K11" s="379" t="s">
        <v>651</v>
      </c>
      <c r="L11" s="423"/>
      <c r="M11" s="375"/>
      <c r="N11" s="423"/>
    </row>
    <row r="12" spans="1:16" s="376" customFormat="1" ht="80.25" customHeight="1">
      <c r="A12" s="416">
        <v>4</v>
      </c>
      <c r="B12" s="374" t="s">
        <v>68</v>
      </c>
      <c r="C12" s="379"/>
      <c r="D12" s="424"/>
      <c r="E12" s="375"/>
      <c r="F12" s="424"/>
      <c r="G12" s="375"/>
      <c r="H12" s="424"/>
      <c r="I12" s="379" t="s">
        <v>473</v>
      </c>
      <c r="J12" s="424"/>
      <c r="K12" s="375"/>
      <c r="L12" s="424"/>
      <c r="M12" s="375"/>
      <c r="N12" s="424"/>
    </row>
    <row r="13" spans="1:16" s="376" customFormat="1" ht="55.5" customHeight="1">
      <c r="A13" s="420">
        <v>5</v>
      </c>
      <c r="B13" s="374" t="s">
        <v>326</v>
      </c>
      <c r="C13" s="375"/>
      <c r="D13" s="424"/>
      <c r="E13" s="375"/>
      <c r="F13" s="424"/>
      <c r="G13" s="375"/>
      <c r="H13" s="424"/>
      <c r="I13" s="379" t="s">
        <v>697</v>
      </c>
      <c r="J13" s="424"/>
      <c r="K13" s="375"/>
      <c r="L13" s="424"/>
      <c r="M13" s="375"/>
      <c r="N13" s="424"/>
    </row>
    <row r="14" spans="1:16" s="376" customFormat="1" ht="55.5" customHeight="1">
      <c r="A14" s="416">
        <v>6</v>
      </c>
      <c r="B14" s="374" t="s">
        <v>323</v>
      </c>
      <c r="C14" s="379" t="s">
        <v>403</v>
      </c>
      <c r="D14" s="421"/>
      <c r="E14" s="379"/>
      <c r="F14" s="421"/>
      <c r="G14" s="379" t="s">
        <v>403</v>
      </c>
      <c r="H14" s="421"/>
      <c r="I14" s="379" t="s">
        <v>427</v>
      </c>
      <c r="J14" s="424"/>
      <c r="K14" s="379" t="s">
        <v>584</v>
      </c>
      <c r="L14" s="424"/>
      <c r="M14" s="375"/>
      <c r="N14" s="424"/>
    </row>
    <row r="15" spans="1:16" s="376" customFormat="1" ht="63.75">
      <c r="A15" s="420">
        <v>7</v>
      </c>
      <c r="B15" s="374" t="s">
        <v>674</v>
      </c>
      <c r="C15" s="379" t="s">
        <v>460</v>
      </c>
      <c r="D15" s="424"/>
      <c r="E15" s="375"/>
      <c r="F15" s="424"/>
      <c r="G15" s="375"/>
      <c r="H15" s="424"/>
      <c r="I15" s="379" t="s">
        <v>461</v>
      </c>
      <c r="J15" s="424"/>
      <c r="K15" s="375"/>
      <c r="L15" s="424"/>
      <c r="M15" s="375"/>
      <c r="N15" s="424"/>
    </row>
    <row r="16" spans="1:16" s="376" customFormat="1" ht="42.75" customHeight="1">
      <c r="A16" s="416">
        <v>8</v>
      </c>
      <c r="B16" s="380" t="s">
        <v>587</v>
      </c>
      <c r="C16" s="379" t="s">
        <v>608</v>
      </c>
      <c r="D16" s="424"/>
      <c r="E16" s="379" t="s">
        <v>469</v>
      </c>
      <c r="F16" s="424"/>
      <c r="G16" s="379" t="s">
        <v>472</v>
      </c>
      <c r="H16" s="424"/>
      <c r="I16" s="375"/>
      <c r="J16" s="424"/>
      <c r="K16" s="379" t="s">
        <v>470</v>
      </c>
      <c r="L16" s="424"/>
      <c r="M16" s="375"/>
      <c r="N16" s="424"/>
    </row>
    <row r="17" spans="1:14" s="376" customFormat="1" ht="77.25" customHeight="1">
      <c r="A17" s="420">
        <v>9</v>
      </c>
      <c r="B17" s="380" t="s">
        <v>588</v>
      </c>
      <c r="C17" s="379" t="s">
        <v>475</v>
      </c>
      <c r="D17" s="424"/>
      <c r="E17" s="379" t="s">
        <v>481</v>
      </c>
      <c r="F17" s="424"/>
      <c r="G17" s="379" t="s">
        <v>476</v>
      </c>
      <c r="H17" s="424"/>
      <c r="I17" s="379" t="s">
        <v>479</v>
      </c>
      <c r="J17" s="424"/>
      <c r="K17" s="379" t="s">
        <v>482</v>
      </c>
      <c r="L17" s="424"/>
      <c r="M17" s="375"/>
      <c r="N17" s="424"/>
    </row>
    <row r="18" spans="1:14" s="376" customFormat="1" ht="51">
      <c r="A18" s="416">
        <v>10</v>
      </c>
      <c r="B18" s="374" t="s">
        <v>34</v>
      </c>
      <c r="C18" s="375"/>
      <c r="D18" s="424"/>
      <c r="E18" s="379" t="s">
        <v>462</v>
      </c>
      <c r="F18" s="424"/>
      <c r="G18" s="375"/>
      <c r="H18" s="424"/>
      <c r="I18" s="379" t="s">
        <v>463</v>
      </c>
      <c r="J18" s="424"/>
      <c r="K18" s="379" t="s">
        <v>449</v>
      </c>
      <c r="L18" s="424"/>
      <c r="M18" s="375"/>
      <c r="N18" s="424"/>
    </row>
    <row r="19" spans="1:14" s="376" customFormat="1" ht="42.75" customHeight="1">
      <c r="A19" s="420">
        <v>11</v>
      </c>
      <c r="B19" s="374" t="s">
        <v>35</v>
      </c>
      <c r="C19" s="379" t="s">
        <v>446</v>
      </c>
      <c r="D19" s="424"/>
      <c r="E19" s="379" t="s">
        <v>447</v>
      </c>
      <c r="F19" s="424"/>
      <c r="G19" s="379" t="s">
        <v>458</v>
      </c>
      <c r="H19" s="424"/>
      <c r="I19" s="379" t="s">
        <v>438</v>
      </c>
      <c r="J19" s="424"/>
      <c r="K19" s="379" t="s">
        <v>458</v>
      </c>
      <c r="L19" s="424"/>
      <c r="M19" s="375"/>
      <c r="N19" s="424"/>
    </row>
    <row r="20" spans="1:14" s="376" customFormat="1" ht="53.25" customHeight="1">
      <c r="A20" s="416">
        <v>12</v>
      </c>
      <c r="B20" s="374" t="s">
        <v>31</v>
      </c>
      <c r="C20" s="375"/>
      <c r="D20" s="424"/>
      <c r="E20" s="375"/>
      <c r="F20" s="424"/>
      <c r="G20" s="375" t="s">
        <v>497</v>
      </c>
      <c r="H20" s="424"/>
      <c r="I20" s="375"/>
      <c r="J20" s="424"/>
      <c r="K20" s="375" t="s">
        <v>652</v>
      </c>
      <c r="L20" s="424"/>
      <c r="M20" s="375"/>
      <c r="N20" s="424"/>
    </row>
    <row r="21" spans="1:14" s="376" customFormat="1" ht="51" customHeight="1">
      <c r="A21" s="420">
        <v>13</v>
      </c>
      <c r="B21" s="374" t="s">
        <v>392</v>
      </c>
      <c r="C21" s="375" t="s">
        <v>692</v>
      </c>
      <c r="D21" s="422"/>
      <c r="E21" s="375" t="s">
        <v>693</v>
      </c>
      <c r="F21" s="422"/>
      <c r="G21" s="379"/>
      <c r="H21" s="422"/>
      <c r="I21" s="375" t="s">
        <v>653</v>
      </c>
      <c r="J21" s="422"/>
      <c r="K21" s="375" t="s">
        <v>694</v>
      </c>
      <c r="L21" s="422"/>
      <c r="M21" s="379"/>
      <c r="N21" s="422"/>
    </row>
    <row r="22" spans="1:14" s="376" customFormat="1" ht="63.75">
      <c r="A22" s="416">
        <v>14</v>
      </c>
      <c r="B22" s="374" t="s">
        <v>60</v>
      </c>
      <c r="C22" s="379" t="s">
        <v>503</v>
      </c>
      <c r="D22" s="422"/>
      <c r="E22" s="379" t="s">
        <v>504</v>
      </c>
      <c r="F22" s="422" t="s">
        <v>628</v>
      </c>
      <c r="G22" s="375"/>
      <c r="H22" s="422" t="s">
        <v>629</v>
      </c>
      <c r="I22" s="375"/>
      <c r="J22" s="422" t="s">
        <v>627</v>
      </c>
      <c r="K22" s="375"/>
      <c r="L22" s="424"/>
      <c r="M22" s="375"/>
      <c r="N22" s="424"/>
    </row>
    <row r="23" spans="1:14" s="376" customFormat="1" ht="40.5" customHeight="1">
      <c r="A23" s="420">
        <v>15</v>
      </c>
      <c r="B23" s="374" t="s">
        <v>509</v>
      </c>
      <c r="C23" s="379"/>
      <c r="D23" s="424"/>
      <c r="E23" s="379"/>
      <c r="F23" s="424"/>
      <c r="G23" s="379" t="s">
        <v>503</v>
      </c>
      <c r="H23" s="424"/>
      <c r="I23" s="379" t="s">
        <v>505</v>
      </c>
      <c r="J23" s="422" t="s">
        <v>601</v>
      </c>
      <c r="K23" s="375"/>
      <c r="L23" s="422" t="s">
        <v>602</v>
      </c>
      <c r="M23" s="375"/>
      <c r="N23" s="424"/>
    </row>
    <row r="24" spans="1:14" s="376" customFormat="1" ht="48" customHeight="1">
      <c r="A24" s="416">
        <v>16</v>
      </c>
      <c r="B24" s="374" t="s">
        <v>293</v>
      </c>
      <c r="C24" s="492" t="s">
        <v>685</v>
      </c>
      <c r="D24" s="424"/>
      <c r="E24" s="379" t="s">
        <v>511</v>
      </c>
      <c r="F24" s="424"/>
      <c r="G24" s="379" t="s">
        <v>512</v>
      </c>
      <c r="H24" s="424"/>
      <c r="I24" s="438" t="s">
        <v>704</v>
      </c>
      <c r="J24" s="493"/>
      <c r="K24" s="438"/>
      <c r="L24" s="424"/>
      <c r="M24" s="375"/>
      <c r="N24" s="424"/>
    </row>
    <row r="25" spans="1:14" s="376" customFormat="1" ht="54.75" customHeight="1">
      <c r="A25" s="420">
        <v>17</v>
      </c>
      <c r="B25" s="374" t="s">
        <v>516</v>
      </c>
      <c r="C25" s="379" t="s">
        <v>511</v>
      </c>
      <c r="D25" s="424"/>
      <c r="E25" s="375"/>
      <c r="F25" s="424"/>
      <c r="G25" s="375"/>
      <c r="H25" s="424"/>
      <c r="I25" s="375"/>
      <c r="J25" s="424"/>
      <c r="K25" s="379" t="s">
        <v>515</v>
      </c>
      <c r="L25" s="424"/>
      <c r="M25" s="375"/>
      <c r="N25" s="424"/>
    </row>
    <row r="26" spans="1:14" s="376" customFormat="1" ht="56.25" customHeight="1">
      <c r="A26" s="416">
        <v>18</v>
      </c>
      <c r="B26" s="374" t="s">
        <v>291</v>
      </c>
      <c r="C26" s="492"/>
      <c r="D26" s="493"/>
      <c r="E26" s="438"/>
      <c r="F26" s="493"/>
      <c r="G26" s="438" t="s">
        <v>709</v>
      </c>
      <c r="H26" s="493"/>
      <c r="I26" s="438" t="s">
        <v>710</v>
      </c>
      <c r="J26" s="493"/>
      <c r="K26" s="438" t="s">
        <v>703</v>
      </c>
      <c r="L26" s="424"/>
      <c r="M26" s="375"/>
      <c r="N26" s="424"/>
    </row>
    <row r="27" spans="1:14" s="376" customFormat="1" ht="46.5" customHeight="1">
      <c r="A27" s="420">
        <v>19</v>
      </c>
      <c r="B27" s="374" t="s">
        <v>33</v>
      </c>
      <c r="C27" s="379" t="s">
        <v>582</v>
      </c>
      <c r="D27" s="424"/>
      <c r="E27" s="379" t="s">
        <v>583</v>
      </c>
      <c r="F27" s="424"/>
      <c r="G27" s="379" t="s">
        <v>575</v>
      </c>
      <c r="H27" s="424"/>
      <c r="I27" s="375"/>
      <c r="J27" s="424"/>
      <c r="K27" s="379" t="s">
        <v>577</v>
      </c>
      <c r="L27" s="424"/>
      <c r="M27" s="375"/>
      <c r="N27" s="424"/>
    </row>
    <row r="28" spans="1:14" s="381" customFormat="1" ht="55.5" customHeight="1">
      <c r="A28" s="416">
        <v>20</v>
      </c>
      <c r="B28" s="374" t="s">
        <v>105</v>
      </c>
      <c r="C28" s="379" t="s">
        <v>559</v>
      </c>
      <c r="D28" s="424"/>
      <c r="E28" s="379" t="s">
        <v>553</v>
      </c>
      <c r="F28" s="424"/>
      <c r="G28" s="375"/>
      <c r="H28" s="424"/>
      <c r="I28" s="375"/>
      <c r="J28" s="424"/>
      <c r="K28" s="379" t="s">
        <v>558</v>
      </c>
      <c r="L28" s="424"/>
      <c r="M28" s="375"/>
      <c r="N28" s="424"/>
    </row>
    <row r="29" spans="1:14" s="376" customFormat="1" ht="51.75" customHeight="1">
      <c r="A29" s="420">
        <v>21</v>
      </c>
      <c r="B29" s="382" t="s">
        <v>393</v>
      </c>
      <c r="C29" s="375" t="s">
        <v>549</v>
      </c>
      <c r="D29" s="423"/>
      <c r="E29" s="379" t="s">
        <v>467</v>
      </c>
      <c r="F29" s="423"/>
      <c r="G29" s="379" t="s">
        <v>550</v>
      </c>
      <c r="H29" s="423"/>
      <c r="I29" s="375" t="s">
        <v>543</v>
      </c>
      <c r="J29" s="423"/>
      <c r="K29" s="375" t="s">
        <v>551</v>
      </c>
      <c r="L29" s="423"/>
      <c r="M29" s="375"/>
      <c r="N29" s="423"/>
    </row>
    <row r="30" spans="1:14" s="376" customFormat="1" ht="59.25" customHeight="1">
      <c r="A30" s="416">
        <v>22</v>
      </c>
      <c r="B30" s="374" t="s">
        <v>106</v>
      </c>
      <c r="C30" s="375"/>
      <c r="D30" s="424"/>
      <c r="E30" s="375" t="s">
        <v>494</v>
      </c>
      <c r="F30" s="424"/>
      <c r="G30" s="375" t="s">
        <v>490</v>
      </c>
      <c r="H30" s="424"/>
      <c r="I30" s="375" t="s">
        <v>491</v>
      </c>
      <c r="J30" s="424"/>
      <c r="K30" s="375" t="s">
        <v>495</v>
      </c>
      <c r="L30" s="424"/>
      <c r="M30" s="375"/>
      <c r="N30" s="424"/>
    </row>
    <row r="31" spans="1:14" s="376" customFormat="1" ht="54.75" customHeight="1">
      <c r="A31" s="420">
        <v>23</v>
      </c>
      <c r="B31" s="374" t="s">
        <v>108</v>
      </c>
      <c r="C31" s="379" t="s">
        <v>631</v>
      </c>
      <c r="D31" s="424"/>
      <c r="E31" s="379" t="s">
        <v>522</v>
      </c>
      <c r="F31" s="424"/>
      <c r="G31" s="379" t="s">
        <v>632</v>
      </c>
      <c r="H31" s="424"/>
      <c r="I31" s="379" t="s">
        <v>591</v>
      </c>
      <c r="J31" s="424"/>
      <c r="K31" s="379" t="s">
        <v>592</v>
      </c>
      <c r="L31" s="424"/>
      <c r="M31" s="378"/>
      <c r="N31" s="424"/>
    </row>
    <row r="32" spans="1:14" s="376" customFormat="1" ht="70.5" customHeight="1">
      <c r="A32" s="416">
        <v>24</v>
      </c>
      <c r="B32" s="374" t="s">
        <v>109</v>
      </c>
      <c r="C32" s="379" t="s">
        <v>435</v>
      </c>
      <c r="D32" s="424"/>
      <c r="E32" s="379" t="s">
        <v>435</v>
      </c>
      <c r="F32" s="424"/>
      <c r="G32" s="379" t="s">
        <v>436</v>
      </c>
      <c r="H32" s="424"/>
      <c r="I32" s="375"/>
      <c r="J32" s="424"/>
      <c r="K32" s="379" t="s">
        <v>437</v>
      </c>
      <c r="L32" s="424"/>
      <c r="M32" s="375"/>
      <c r="N32" s="424"/>
    </row>
    <row r="33" spans="1:14" s="376" customFormat="1" ht="60" customHeight="1">
      <c r="A33" s="420">
        <v>25</v>
      </c>
      <c r="B33" s="374" t="s">
        <v>36</v>
      </c>
      <c r="C33" s="375" t="s">
        <v>691</v>
      </c>
      <c r="D33" s="424"/>
      <c r="E33" s="375"/>
      <c r="F33" s="424"/>
      <c r="G33" s="379" t="s">
        <v>578</v>
      </c>
      <c r="H33" s="424"/>
      <c r="I33" s="379" t="s">
        <v>585</v>
      </c>
      <c r="J33" s="424"/>
      <c r="K33" s="379" t="s">
        <v>507</v>
      </c>
      <c r="L33" s="424"/>
      <c r="M33" s="375"/>
      <c r="N33" s="424"/>
    </row>
    <row r="34" spans="1:14" s="376" customFormat="1" ht="63.75" customHeight="1">
      <c r="A34" s="416">
        <v>26</v>
      </c>
      <c r="B34" s="374" t="s">
        <v>37</v>
      </c>
      <c r="C34" s="375" t="s">
        <v>641</v>
      </c>
      <c r="D34" s="424"/>
      <c r="E34" s="375" t="s">
        <v>633</v>
      </c>
      <c r="F34" s="424"/>
      <c r="G34" s="375" t="s">
        <v>634</v>
      </c>
      <c r="H34" s="424"/>
      <c r="I34" s="375" t="s">
        <v>532</v>
      </c>
      <c r="J34" s="424"/>
      <c r="K34" s="375" t="s">
        <v>640</v>
      </c>
      <c r="L34" s="424"/>
      <c r="M34" s="375"/>
      <c r="N34" s="424"/>
    </row>
    <row r="35" spans="1:14" s="376" customFormat="1" ht="57" customHeight="1">
      <c r="A35" s="420">
        <v>27</v>
      </c>
      <c r="B35" s="374" t="s">
        <v>51</v>
      </c>
      <c r="C35" s="375"/>
      <c r="D35" s="424"/>
      <c r="E35" s="379" t="s">
        <v>428</v>
      </c>
      <c r="F35" s="424"/>
      <c r="G35" s="375"/>
      <c r="H35" s="424"/>
      <c r="I35" s="379"/>
      <c r="J35" s="424"/>
      <c r="K35" s="379" t="s">
        <v>429</v>
      </c>
      <c r="L35" s="424"/>
      <c r="M35" s="375"/>
      <c r="N35" s="424"/>
    </row>
    <row r="36" spans="1:14" s="376" customFormat="1" ht="67.5" customHeight="1">
      <c r="A36" s="416">
        <v>28</v>
      </c>
      <c r="B36" s="374" t="s">
        <v>50</v>
      </c>
      <c r="C36" s="375"/>
      <c r="D36" s="424"/>
      <c r="E36" s="379" t="s">
        <v>464</v>
      </c>
      <c r="F36" s="424"/>
      <c r="G36" s="379" t="s">
        <v>448</v>
      </c>
      <c r="H36" s="424"/>
      <c r="I36" s="375"/>
      <c r="J36" s="424"/>
      <c r="K36" s="379" t="s">
        <v>456</v>
      </c>
      <c r="L36" s="424"/>
      <c r="M36" s="375"/>
      <c r="N36" s="424"/>
    </row>
    <row r="37" spans="1:14" s="376" customFormat="1" ht="51.75" customHeight="1">
      <c r="A37" s="420">
        <v>29</v>
      </c>
      <c r="B37" s="374" t="s">
        <v>38</v>
      </c>
      <c r="C37" s="375" t="s">
        <v>536</v>
      </c>
      <c r="D37" s="424"/>
      <c r="E37" s="375" t="s">
        <v>644</v>
      </c>
      <c r="F37" s="424"/>
      <c r="G37" s="375" t="s">
        <v>645</v>
      </c>
      <c r="H37" s="424"/>
      <c r="I37" s="375" t="s">
        <v>538</v>
      </c>
      <c r="J37" s="424"/>
      <c r="K37" s="375" t="s">
        <v>537</v>
      </c>
      <c r="L37" s="424"/>
      <c r="M37" s="375"/>
      <c r="N37" s="424"/>
    </row>
    <row r="38" spans="1:14" s="376" customFormat="1" ht="57.75" customHeight="1">
      <c r="A38" s="416">
        <v>30</v>
      </c>
      <c r="B38" s="374" t="s">
        <v>111</v>
      </c>
      <c r="C38" s="375" t="s">
        <v>484</v>
      </c>
      <c r="D38" s="424"/>
      <c r="E38" s="375" t="s">
        <v>485</v>
      </c>
      <c r="F38" s="424"/>
      <c r="G38" s="375" t="s">
        <v>487</v>
      </c>
      <c r="H38" s="424"/>
      <c r="I38" s="375" t="s">
        <v>486</v>
      </c>
      <c r="J38" s="424"/>
      <c r="K38" s="375" t="s">
        <v>488</v>
      </c>
      <c r="L38" s="424"/>
      <c r="M38" s="378"/>
      <c r="N38" s="424"/>
    </row>
    <row r="39" spans="1:14" s="376" customFormat="1" ht="57.75" customHeight="1">
      <c r="A39" s="420">
        <v>31</v>
      </c>
      <c r="B39" s="374" t="s">
        <v>630</v>
      </c>
      <c r="C39" s="379" t="s">
        <v>631</v>
      </c>
      <c r="D39" s="424"/>
      <c r="E39" s="375" t="s">
        <v>527</v>
      </c>
      <c r="F39" s="424"/>
      <c r="G39" s="379" t="s">
        <v>528</v>
      </c>
      <c r="H39" s="424"/>
      <c r="I39" s="375"/>
      <c r="J39" s="424"/>
      <c r="K39" s="375"/>
      <c r="L39" s="424"/>
      <c r="M39" s="378"/>
      <c r="N39" s="424"/>
    </row>
    <row r="40" spans="1:14" s="376" customFormat="1" ht="53.25" customHeight="1">
      <c r="A40" s="416">
        <v>32</v>
      </c>
      <c r="B40" s="374" t="s">
        <v>95</v>
      </c>
      <c r="C40" s="379" t="s">
        <v>687</v>
      </c>
      <c r="D40" s="422" t="s">
        <v>623</v>
      </c>
      <c r="E40" s="379" t="s">
        <v>688</v>
      </c>
      <c r="F40" s="422" t="s">
        <v>624</v>
      </c>
      <c r="G40" s="379" t="s">
        <v>441</v>
      </c>
      <c r="H40" s="424"/>
      <c r="I40" s="375"/>
      <c r="J40" s="424"/>
      <c r="K40" s="379" t="s">
        <v>508</v>
      </c>
      <c r="L40" s="424"/>
      <c r="M40" s="375"/>
      <c r="N40" s="424"/>
    </row>
    <row r="41" spans="1:14" s="376" customFormat="1" ht="86.25" customHeight="1">
      <c r="A41" s="502">
        <v>33</v>
      </c>
      <c r="B41" s="497" t="s">
        <v>96</v>
      </c>
      <c r="C41" s="498" t="s">
        <v>570</v>
      </c>
      <c r="D41" s="499"/>
      <c r="E41" s="498" t="s">
        <v>666</v>
      </c>
      <c r="F41" s="499"/>
      <c r="G41" s="498" t="s">
        <v>566</v>
      </c>
      <c r="H41" s="499"/>
      <c r="I41" s="498" t="s">
        <v>568</v>
      </c>
      <c r="J41" s="499"/>
      <c r="K41" s="498" t="s">
        <v>671</v>
      </c>
      <c r="L41" s="499"/>
      <c r="M41" s="375"/>
      <c r="N41" s="424"/>
    </row>
    <row r="42" spans="1:14" s="381" customFormat="1" ht="61.5" customHeight="1">
      <c r="A42" s="496">
        <v>34</v>
      </c>
      <c r="B42" s="497" t="s">
        <v>63</v>
      </c>
      <c r="C42" s="500" t="s">
        <v>539</v>
      </c>
      <c r="D42" s="499"/>
      <c r="E42" s="500" t="s">
        <v>548</v>
      </c>
      <c r="F42" s="501"/>
      <c r="G42" s="500" t="s">
        <v>543</v>
      </c>
      <c r="H42" s="499"/>
      <c r="I42" s="500" t="s">
        <v>542</v>
      </c>
      <c r="J42" s="499"/>
      <c r="K42" s="498" t="s">
        <v>502</v>
      </c>
      <c r="L42" s="499"/>
      <c r="M42" s="500"/>
      <c r="N42" s="499"/>
    </row>
    <row r="43" spans="1:14" s="376" customFormat="1" ht="56.25" customHeight="1">
      <c r="A43" s="420">
        <v>35</v>
      </c>
      <c r="B43" s="374" t="s">
        <v>97</v>
      </c>
      <c r="C43" s="379"/>
      <c r="D43" s="424"/>
      <c r="E43" s="375"/>
      <c r="F43" s="424"/>
      <c r="G43" s="375" t="s">
        <v>554</v>
      </c>
      <c r="H43" s="424"/>
      <c r="I43" s="379" t="s">
        <v>514</v>
      </c>
      <c r="J43" s="424"/>
      <c r="K43" s="375" t="s">
        <v>562</v>
      </c>
      <c r="L43" s="424"/>
      <c r="M43" s="375"/>
      <c r="N43" s="424"/>
    </row>
    <row r="44" spans="1:14" s="376" customFormat="1" ht="56.25" customHeight="1">
      <c r="A44" s="416">
        <v>36</v>
      </c>
      <c r="B44" s="439" t="s">
        <v>613</v>
      </c>
      <c r="C44" s="379"/>
      <c r="D44" s="424"/>
      <c r="E44" s="375"/>
      <c r="F44" s="424"/>
      <c r="G44" s="375" t="s">
        <v>685</v>
      </c>
      <c r="H44" s="424"/>
      <c r="I44" s="379"/>
      <c r="J44" s="424"/>
      <c r="K44" s="375" t="s">
        <v>686</v>
      </c>
      <c r="L44" s="424"/>
      <c r="M44" s="375"/>
      <c r="N44" s="424"/>
    </row>
    <row r="45" spans="1:14" s="376" customFormat="1" ht="56.25" customHeight="1">
      <c r="A45" s="420">
        <v>37</v>
      </c>
      <c r="B45" s="439" t="s">
        <v>614</v>
      </c>
      <c r="C45" s="379" t="s">
        <v>560</v>
      </c>
      <c r="D45" s="424"/>
      <c r="E45" s="375"/>
      <c r="F45" s="424"/>
      <c r="G45" s="375"/>
      <c r="H45" s="424"/>
      <c r="I45" s="379" t="s">
        <v>561</v>
      </c>
      <c r="J45" s="424"/>
      <c r="K45" s="379" t="s">
        <v>621</v>
      </c>
      <c r="L45" s="424"/>
      <c r="M45" s="375"/>
      <c r="N45" s="424"/>
    </row>
    <row r="46" spans="1:14" s="376" customFormat="1" ht="69.75" customHeight="1">
      <c r="A46" s="416">
        <v>38</v>
      </c>
      <c r="B46" s="380" t="s">
        <v>581</v>
      </c>
      <c r="C46" s="379" t="s">
        <v>580</v>
      </c>
      <c r="D46" s="424"/>
      <c r="E46" s="375"/>
      <c r="F46" s="424"/>
      <c r="G46" s="375"/>
      <c r="H46" s="424"/>
      <c r="I46" s="375"/>
      <c r="J46" s="424"/>
      <c r="K46" s="375"/>
      <c r="L46" s="424"/>
      <c r="M46" s="375"/>
      <c r="N46" s="424"/>
    </row>
    <row r="47" spans="1:14" ht="45" customHeight="1">
      <c r="I47" s="522" t="s">
        <v>394</v>
      </c>
      <c r="J47" s="522"/>
      <c r="K47" s="522"/>
      <c r="L47" s="522"/>
      <c r="M47" s="522"/>
    </row>
    <row r="48" spans="1:14" ht="18" customHeight="1">
      <c r="K48" s="452"/>
    </row>
    <row r="49" spans="11:11" ht="18" customHeight="1">
      <c r="K49" s="386"/>
    </row>
    <row r="50" spans="11:11" ht="18" customHeight="1">
      <c r="K50" s="387"/>
    </row>
    <row r="51" spans="11:11" ht="18" customHeight="1"/>
    <row r="52" spans="11:11" ht="18" customHeight="1"/>
    <row r="53" spans="11:11" ht="18" customHeight="1"/>
    <row r="54" spans="11:11" ht="18" customHeight="1"/>
    <row r="55" spans="11:11" ht="18" customHeight="1"/>
    <row r="56" spans="11:11" ht="18" customHeight="1"/>
    <row r="57" spans="11:11" ht="18" customHeight="1"/>
    <row r="58" spans="11:11" ht="18" customHeight="1"/>
    <row r="59" spans="11:11" ht="18" customHeight="1"/>
    <row r="60" spans="11:11" ht="18" customHeight="1"/>
    <row r="61" spans="11:11" ht="18" customHeight="1"/>
    <row r="62" spans="11:11" ht="18" customHeight="1"/>
    <row r="63" spans="11:11" ht="18" customHeight="1"/>
    <row r="64" spans="11:1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</sheetData>
  <mergeCells count="10">
    <mergeCell ref="A5:M5"/>
    <mergeCell ref="I47:M47"/>
    <mergeCell ref="A7:A8"/>
    <mergeCell ref="B7:B8"/>
    <mergeCell ref="C7:D7"/>
    <mergeCell ref="E7:F7"/>
    <mergeCell ref="G7:H7"/>
    <mergeCell ref="I7:J7"/>
    <mergeCell ref="K7:L7"/>
    <mergeCell ref="M7:N7"/>
  </mergeCells>
  <pageMargins left="0" right="0" top="0.5" bottom="0.25" header="0" footer="0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B9667-364E-4E01-94C1-60706F71AA29}">
  <sheetPr>
    <tabColor rgb="FFC00000"/>
  </sheetPr>
  <dimension ref="A1:AA116"/>
  <sheetViews>
    <sheetView zoomScaleNormal="100" zoomScaleSheetLayoutView="85" workbookViewId="0">
      <selection activeCell="L40" sqref="L40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329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280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259" t="s">
        <v>76</v>
      </c>
      <c r="D9" s="259"/>
      <c r="E9" s="85" t="s">
        <v>323</v>
      </c>
      <c r="F9" s="259"/>
      <c r="G9" s="259"/>
      <c r="H9" s="259"/>
      <c r="I9" s="259"/>
      <c r="J9" s="121"/>
      <c r="K9" s="121"/>
      <c r="L9" s="121"/>
      <c r="M9" s="121"/>
      <c r="N9" s="121"/>
      <c r="O9" s="121"/>
      <c r="P9" s="121"/>
      <c r="Q9" s="121"/>
      <c r="R9" s="85"/>
      <c r="S9" s="121"/>
      <c r="T9" s="308"/>
      <c r="U9" s="582" t="s">
        <v>284</v>
      </c>
      <c r="V9" s="582" t="s">
        <v>115</v>
      </c>
      <c r="W9" s="64"/>
      <c r="X9" s="118" t="s">
        <v>130</v>
      </c>
      <c r="Y9" s="22"/>
      <c r="Z9" s="22"/>
      <c r="AA9" s="22"/>
    </row>
    <row r="10" spans="1:27" ht="9.9499999999999993" customHeight="1">
      <c r="A10" s="551"/>
      <c r="B10" s="567"/>
      <c r="C10" s="260"/>
      <c r="D10" s="260"/>
      <c r="E10" s="260"/>
      <c r="F10" s="260"/>
      <c r="G10" s="260"/>
      <c r="H10" s="260"/>
      <c r="I10" s="26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309"/>
      <c r="U10" s="564"/>
      <c r="V10" s="564"/>
      <c r="W10" s="67">
        <f>Y10/15+(Z10+AA10)/30</f>
        <v>0.8</v>
      </c>
      <c r="X10" s="103"/>
      <c r="Y10" s="119">
        <v>9</v>
      </c>
      <c r="Z10" s="119">
        <v>5</v>
      </c>
      <c r="AA10" s="119">
        <v>1</v>
      </c>
    </row>
    <row r="11" spans="1:27" ht="9.9499999999999993" customHeight="1">
      <c r="A11" s="551"/>
      <c r="B11" s="568"/>
      <c r="C11" s="261" t="s">
        <v>324</v>
      </c>
      <c r="D11" s="261"/>
      <c r="E11" s="261"/>
      <c r="F11" s="261"/>
      <c r="G11" s="261"/>
      <c r="H11" s="261"/>
      <c r="I11" s="261"/>
      <c r="J11" s="122"/>
      <c r="K11" s="122"/>
      <c r="L11" s="122"/>
      <c r="M11" s="122"/>
      <c r="N11" s="122"/>
      <c r="O11" s="91"/>
      <c r="P11" s="91"/>
      <c r="Q11" s="122"/>
      <c r="R11" s="91"/>
      <c r="S11" s="122"/>
      <c r="T11" s="289"/>
      <c r="U11" s="564"/>
      <c r="V11" s="564"/>
      <c r="W11" s="68"/>
      <c r="X11" s="69" t="s">
        <v>131</v>
      </c>
      <c r="Y11" s="23"/>
      <c r="Z11" s="23"/>
      <c r="AA11" s="23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71</v>
      </c>
      <c r="Y12" s="35"/>
      <c r="Z12" s="36"/>
      <c r="AA12" s="36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1.5</v>
      </c>
      <c r="X13" s="103"/>
      <c r="Y13" s="119">
        <v>15</v>
      </c>
      <c r="Z13" s="119">
        <v>13</v>
      </c>
      <c r="AA13" s="119">
        <v>2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133</v>
      </c>
      <c r="Y14" s="6"/>
      <c r="Z14" s="3"/>
      <c r="AA14" s="3"/>
    </row>
    <row r="15" spans="1:27" ht="9.9499999999999993" customHeight="1">
      <c r="A15" s="558" t="s">
        <v>12</v>
      </c>
      <c r="B15" s="567" t="s">
        <v>10</v>
      </c>
      <c r="C15" s="247" t="s">
        <v>51</v>
      </c>
      <c r="D15" s="248"/>
      <c r="E15" s="248"/>
      <c r="F15" s="248"/>
      <c r="G15" s="248"/>
      <c r="H15" s="248"/>
      <c r="I15" s="248"/>
      <c r="J15" s="249"/>
      <c r="K15" s="249"/>
      <c r="L15" s="249"/>
      <c r="M15" s="563" t="s">
        <v>114</v>
      </c>
      <c r="N15" s="39"/>
      <c r="O15" s="310" t="s">
        <v>303</v>
      </c>
      <c r="P15" s="32"/>
      <c r="Q15" s="32"/>
      <c r="R15" s="30"/>
      <c r="S15" s="30"/>
      <c r="T15" s="30"/>
      <c r="U15" s="564"/>
      <c r="V15" s="564"/>
      <c r="W15" s="64"/>
      <c r="X15" s="118" t="s">
        <v>73</v>
      </c>
      <c r="Y15" s="8"/>
      <c r="Z15" s="1"/>
      <c r="AA15" s="1"/>
    </row>
    <row r="16" spans="1:27" ht="9.9499999999999993" customHeight="1">
      <c r="A16" s="551"/>
      <c r="B16" s="567"/>
      <c r="C16" s="133"/>
      <c r="D16" s="250"/>
      <c r="E16" s="250"/>
      <c r="F16" s="250"/>
      <c r="G16" s="250"/>
      <c r="H16" s="250"/>
      <c r="I16" s="250"/>
      <c r="J16" s="133"/>
      <c r="K16" s="133"/>
      <c r="L16" s="133"/>
      <c r="M16" s="564"/>
      <c r="N16" s="51"/>
      <c r="O16" s="133"/>
      <c r="P16" s="133"/>
      <c r="Q16" s="133"/>
      <c r="R16" s="32"/>
      <c r="S16" s="32"/>
      <c r="T16" s="32"/>
      <c r="U16" s="564"/>
      <c r="V16" s="564"/>
      <c r="W16" s="67">
        <f>Y16/15+(Z16+AA16)/30</f>
        <v>2</v>
      </c>
      <c r="X16" s="103"/>
      <c r="Y16" s="119">
        <v>15</v>
      </c>
      <c r="Z16" s="119">
        <v>28</v>
      </c>
      <c r="AA16" s="119">
        <v>2</v>
      </c>
    </row>
    <row r="17" spans="1:27" ht="9.9499999999999993" customHeight="1">
      <c r="A17" s="551"/>
      <c r="B17" s="568"/>
      <c r="C17" s="72" t="s">
        <v>103</v>
      </c>
      <c r="D17" s="251"/>
      <c r="E17" s="251"/>
      <c r="F17" s="251"/>
      <c r="G17" s="251"/>
      <c r="H17" s="251"/>
      <c r="I17" s="251"/>
      <c r="J17" s="134"/>
      <c r="K17" s="134"/>
      <c r="L17" s="134"/>
      <c r="M17" s="564"/>
      <c r="N17" s="52"/>
      <c r="O17" s="141" t="s">
        <v>51</v>
      </c>
      <c r="P17" s="134"/>
      <c r="Q17" s="134"/>
      <c r="R17" s="34" t="s">
        <v>606</v>
      </c>
      <c r="S17" s="34"/>
      <c r="T17" s="34"/>
      <c r="U17" s="564"/>
      <c r="V17" s="564"/>
      <c r="W17" s="68"/>
      <c r="X17" s="69" t="s">
        <v>150</v>
      </c>
      <c r="Y17" s="26"/>
      <c r="Z17" s="27"/>
      <c r="AA17" s="27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74</v>
      </c>
      <c r="Y18" s="108"/>
      <c r="Z18" s="109"/>
      <c r="AA18" s="109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2</v>
      </c>
      <c r="X19" s="103"/>
      <c r="Y19" s="96">
        <v>15</v>
      </c>
      <c r="Z19" s="96">
        <v>28</v>
      </c>
      <c r="AA19" s="96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78</v>
      </c>
      <c r="Y20" s="110"/>
      <c r="Z20" s="111"/>
      <c r="AA20" s="111"/>
    </row>
    <row r="21" spans="1:27" ht="9.9499999999999993" customHeight="1">
      <c r="A21" s="558" t="s">
        <v>13</v>
      </c>
      <c r="B21" s="566" t="s">
        <v>10</v>
      </c>
      <c r="C21" s="85" t="s">
        <v>323</v>
      </c>
      <c r="D21" s="259"/>
      <c r="E21" s="259"/>
      <c r="F21" s="259"/>
      <c r="G21" s="259"/>
      <c r="H21" s="259"/>
      <c r="I21" s="259"/>
      <c r="J21" s="121"/>
      <c r="K21" s="121"/>
      <c r="L21" s="121"/>
      <c r="M21" s="569" t="s">
        <v>65</v>
      </c>
      <c r="N21" s="259"/>
      <c r="O21" s="259"/>
      <c r="P21" s="21"/>
      <c r="Q21" s="21"/>
      <c r="R21" s="30"/>
      <c r="S21" s="30"/>
      <c r="T21" s="30"/>
      <c r="U21" s="564"/>
      <c r="V21" s="564"/>
      <c r="W21" s="64"/>
      <c r="X21" s="118" t="s">
        <v>75</v>
      </c>
      <c r="Y21" s="65"/>
      <c r="Z21" s="66"/>
      <c r="AA21" s="66"/>
    </row>
    <row r="22" spans="1:27" ht="9.9499999999999993" customHeight="1">
      <c r="A22" s="551"/>
      <c r="B22" s="567"/>
      <c r="C22" s="90"/>
      <c r="D22" s="260"/>
      <c r="E22" s="260"/>
      <c r="F22" s="260"/>
      <c r="G22" s="260"/>
      <c r="H22" s="260"/>
      <c r="I22" s="260"/>
      <c r="J22" s="90"/>
      <c r="K22" s="90"/>
      <c r="L22" s="90"/>
      <c r="M22" s="570"/>
      <c r="N22" s="90"/>
      <c r="O22" s="90"/>
      <c r="P22" s="31"/>
      <c r="Q22" s="31"/>
      <c r="R22" s="32"/>
      <c r="S22" s="32"/>
      <c r="T22" s="32"/>
      <c r="U22" s="564"/>
      <c r="V22" s="564"/>
      <c r="W22" s="67">
        <f>Y22/15+(Z22+AA22)/30</f>
        <v>5</v>
      </c>
      <c r="X22" s="103"/>
      <c r="Y22" s="96">
        <v>30</v>
      </c>
      <c r="Z22" s="96">
        <v>87</v>
      </c>
      <c r="AA22" s="96">
        <v>3</v>
      </c>
    </row>
    <row r="23" spans="1:27" ht="9.9499999999999993" customHeight="1">
      <c r="A23" s="551"/>
      <c r="B23" s="568"/>
      <c r="C23" s="261" t="s">
        <v>82</v>
      </c>
      <c r="D23" s="327"/>
      <c r="E23" s="327"/>
      <c r="F23" s="327"/>
      <c r="G23" s="327"/>
      <c r="H23" s="327"/>
      <c r="I23" s="327"/>
      <c r="J23" s="122"/>
      <c r="K23" s="122"/>
      <c r="L23" s="122"/>
      <c r="M23" s="570"/>
      <c r="N23" s="91"/>
      <c r="O23" s="91"/>
      <c r="P23" s="33"/>
      <c r="Q23" s="75"/>
      <c r="R23" s="34"/>
      <c r="S23" s="34"/>
      <c r="T23" s="34"/>
      <c r="U23" s="564"/>
      <c r="V23" s="564"/>
      <c r="W23" s="68"/>
      <c r="X23" s="69" t="s">
        <v>102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259"/>
      <c r="D24" s="259"/>
      <c r="E24" s="259"/>
      <c r="F24" s="121"/>
      <c r="G24" s="121"/>
      <c r="H24" s="121"/>
      <c r="I24" s="121"/>
      <c r="J24" s="121"/>
      <c r="K24" s="121"/>
      <c r="L24" s="121"/>
      <c r="M24" s="570"/>
      <c r="N24" s="259"/>
      <c r="O24" s="259"/>
      <c r="P24" s="28"/>
      <c r="Q24" s="28"/>
      <c r="R24" s="50"/>
      <c r="S24" s="50"/>
      <c r="T24" s="55"/>
      <c r="U24" s="564"/>
      <c r="V24" s="564"/>
      <c r="W24" s="64"/>
      <c r="X24" s="118" t="s">
        <v>325</v>
      </c>
      <c r="Y24" s="80"/>
      <c r="Z24" s="81"/>
      <c r="AA24" s="81"/>
    </row>
    <row r="25" spans="1:27" ht="9.9499999999999993" customHeight="1">
      <c r="A25" s="551"/>
      <c r="B25" s="56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570"/>
      <c r="N25" s="90"/>
      <c r="O25" s="90"/>
      <c r="P25" s="51"/>
      <c r="Q25" s="51"/>
      <c r="R25" s="51"/>
      <c r="S25" s="51"/>
      <c r="T25" s="56"/>
      <c r="U25" s="564"/>
      <c r="V25" s="564"/>
      <c r="W25" s="67">
        <f>Y25/15+(Z25+AA25)/30</f>
        <v>2</v>
      </c>
      <c r="X25" s="103"/>
      <c r="Y25" s="96">
        <v>15</v>
      </c>
      <c r="Z25" s="96">
        <v>28</v>
      </c>
      <c r="AA25" s="96">
        <v>2</v>
      </c>
    </row>
    <row r="26" spans="1:27" ht="9.9499999999999993" customHeight="1">
      <c r="A26" s="578"/>
      <c r="B26" s="568"/>
      <c r="C26" s="91"/>
      <c r="D26" s="91"/>
      <c r="E26" s="91"/>
      <c r="F26" s="122"/>
      <c r="G26" s="122"/>
      <c r="H26" s="122"/>
      <c r="I26" s="122"/>
      <c r="J26" s="122"/>
      <c r="K26" s="122"/>
      <c r="L26" s="122"/>
      <c r="M26" s="571"/>
      <c r="N26" s="91"/>
      <c r="O26" s="91"/>
      <c r="P26" s="43"/>
      <c r="Q26" s="43"/>
      <c r="R26" s="34"/>
      <c r="S26" s="34"/>
      <c r="T26" s="11"/>
      <c r="U26" s="565"/>
      <c r="V26" s="564"/>
      <c r="W26" s="68"/>
      <c r="X26" s="69" t="s">
        <v>102</v>
      </c>
      <c r="Y26" s="83"/>
      <c r="Z26" s="84"/>
      <c r="AA26" s="84"/>
    </row>
    <row r="27" spans="1:27" ht="9.9499999999999993" customHeight="1">
      <c r="A27" s="558" t="s">
        <v>14</v>
      </c>
      <c r="B27" s="567" t="s">
        <v>10</v>
      </c>
      <c r="C27" s="85" t="s">
        <v>323</v>
      </c>
      <c r="D27" s="247"/>
      <c r="E27" s="47"/>
      <c r="F27" s="47"/>
      <c r="G27" s="247"/>
      <c r="H27" s="247" t="s">
        <v>326</v>
      </c>
      <c r="I27" s="113"/>
      <c r="J27" s="57"/>
      <c r="K27" s="563" t="s">
        <v>66</v>
      </c>
      <c r="L27" s="50"/>
      <c r="M27" s="57"/>
      <c r="N27" s="50"/>
      <c r="O27" s="112"/>
      <c r="P27" s="310"/>
      <c r="Q27" s="32"/>
      <c r="R27" s="32"/>
      <c r="S27" s="32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90"/>
      <c r="D28" s="90"/>
      <c r="E28" s="106"/>
      <c r="F28" s="106"/>
      <c r="G28" s="90"/>
      <c r="H28" s="90"/>
      <c r="I28" s="114"/>
      <c r="J28" s="51"/>
      <c r="K28" s="564"/>
      <c r="L28" s="51"/>
      <c r="M28" s="51"/>
      <c r="N28" s="51"/>
      <c r="O28" s="51"/>
      <c r="P28" s="133"/>
      <c r="Q28" s="133"/>
      <c r="R28" s="133"/>
      <c r="S28" s="32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261" t="s">
        <v>82</v>
      </c>
      <c r="D29" s="262"/>
      <c r="E29" s="107"/>
      <c r="F29" s="107"/>
      <c r="G29" s="262"/>
      <c r="H29" s="415" t="s">
        <v>327</v>
      </c>
      <c r="I29" s="116"/>
      <c r="J29" s="115"/>
      <c r="K29" s="564"/>
      <c r="L29" s="134"/>
      <c r="M29" s="99"/>
      <c r="N29" s="52"/>
      <c r="O29" s="52"/>
      <c r="P29" s="141"/>
      <c r="Q29" s="134"/>
      <c r="R29" s="134"/>
      <c r="S29" s="34"/>
      <c r="T29" s="564"/>
      <c r="U29" s="230"/>
      <c r="V29" s="561"/>
      <c r="W29" s="71"/>
      <c r="X29" s="69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247" t="s">
        <v>51</v>
      </c>
      <c r="D33" s="121"/>
      <c r="E33" s="121"/>
      <c r="F33" s="121"/>
      <c r="G33" s="121"/>
      <c r="H33" s="121"/>
      <c r="I33" s="112"/>
      <c r="J33" s="112"/>
      <c r="K33" s="121"/>
      <c r="L33" s="121"/>
      <c r="M33" s="248"/>
      <c r="N33" s="248" t="s">
        <v>51</v>
      </c>
      <c r="O33" s="21"/>
      <c r="P33" s="21"/>
      <c r="Q33" s="30"/>
      <c r="R33" s="30"/>
      <c r="S33" s="30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33"/>
      <c r="N34" s="133"/>
      <c r="O34" s="31"/>
      <c r="P34" s="31"/>
      <c r="Q34" s="32"/>
      <c r="R34" s="32"/>
      <c r="S34" s="32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262" t="s">
        <v>328</v>
      </c>
      <c r="D35" s="122"/>
      <c r="E35" s="122"/>
      <c r="F35" s="122"/>
      <c r="G35" s="122"/>
      <c r="H35" s="122"/>
      <c r="I35" s="52"/>
      <c r="J35" s="52"/>
      <c r="K35" s="122"/>
      <c r="L35" s="122"/>
      <c r="M35" s="72"/>
      <c r="N35" s="72" t="s">
        <v>84</v>
      </c>
      <c r="O35" s="33"/>
      <c r="P35" s="75"/>
      <c r="Q35" s="34"/>
      <c r="R35" s="34"/>
      <c r="S35" s="34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ht="21" customHeight="1">
      <c r="A45" s="583" t="s">
        <v>17</v>
      </c>
      <c r="B45" s="583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83"/>
      <c r="X45" s="583"/>
      <c r="Y45" s="583"/>
      <c r="Z45" s="583"/>
      <c r="AA45" s="583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434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mergeCells count="51">
    <mergeCell ref="A51:L51"/>
    <mergeCell ref="B46:L46"/>
    <mergeCell ref="A5:B5"/>
    <mergeCell ref="C5:D5"/>
    <mergeCell ref="T27:T38"/>
    <mergeCell ref="A45:AA45"/>
    <mergeCell ref="A9:A14"/>
    <mergeCell ref="B9:B11"/>
    <mergeCell ref="U9:U26"/>
    <mergeCell ref="V9:V26"/>
    <mergeCell ref="B12:B14"/>
    <mergeCell ref="A15:A20"/>
    <mergeCell ref="B15:B17"/>
    <mergeCell ref="M15:M20"/>
    <mergeCell ref="B18:B20"/>
    <mergeCell ref="A21:A26"/>
    <mergeCell ref="A33:A38"/>
    <mergeCell ref="B33:B35"/>
    <mergeCell ref="B36:B38"/>
    <mergeCell ref="A39:A44"/>
    <mergeCell ref="B39:B41"/>
    <mergeCell ref="B42:B44"/>
    <mergeCell ref="E5:H5"/>
    <mergeCell ref="I5:M5"/>
    <mergeCell ref="A6:B6"/>
    <mergeCell ref="A7:B8"/>
    <mergeCell ref="B30:B32"/>
    <mergeCell ref="A27:A32"/>
    <mergeCell ref="B27:B29"/>
    <mergeCell ref="AA7:AA8"/>
    <mergeCell ref="V27:V44"/>
    <mergeCell ref="K27:K32"/>
    <mergeCell ref="B21:B23"/>
    <mergeCell ref="M21:M26"/>
    <mergeCell ref="B24:B26"/>
    <mergeCell ref="A47:L47"/>
    <mergeCell ref="A1:I1"/>
    <mergeCell ref="J1:W2"/>
    <mergeCell ref="X1:AA1"/>
    <mergeCell ref="A2:I2"/>
    <mergeCell ref="X2:AA2"/>
    <mergeCell ref="N5:Q5"/>
    <mergeCell ref="Y27:AA44"/>
    <mergeCell ref="J3:W3"/>
    <mergeCell ref="X3:AA3"/>
    <mergeCell ref="W5:W8"/>
    <mergeCell ref="X5:X8"/>
    <mergeCell ref="Y5:AA6"/>
    <mergeCell ref="R5:U5"/>
    <mergeCell ref="Y7:Y8"/>
    <mergeCell ref="Z7:Z8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7C77-43A1-4440-8703-CB48EB65D2FC}">
  <sheetPr>
    <tabColor rgb="FFC00000"/>
  </sheetPr>
  <dimension ref="A1:AA122"/>
  <sheetViews>
    <sheetView zoomScaleNormal="100" zoomScaleSheetLayoutView="85" workbookViewId="0">
      <selection activeCell="A51" sqref="A51:L51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256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281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259" t="s">
        <v>76</v>
      </c>
      <c r="D9" s="121"/>
      <c r="E9" s="85" t="s">
        <v>109</v>
      </c>
      <c r="F9" s="121"/>
      <c r="G9" s="121"/>
      <c r="H9" s="121"/>
      <c r="I9" s="85"/>
      <c r="J9" s="121"/>
      <c r="K9" s="308"/>
      <c r="L9" s="121"/>
      <c r="M9" s="121"/>
      <c r="N9" s="117"/>
      <c r="O9" s="121"/>
      <c r="P9" s="85"/>
      <c r="Q9" s="121"/>
      <c r="R9" s="121"/>
      <c r="S9" s="30"/>
      <c r="T9" s="12"/>
      <c r="U9" s="582" t="s">
        <v>284</v>
      </c>
      <c r="V9" s="582" t="s">
        <v>115</v>
      </c>
      <c r="W9" s="64"/>
      <c r="X9" s="118" t="s">
        <v>128</v>
      </c>
      <c r="Y9" s="22"/>
      <c r="Z9" s="22"/>
      <c r="AA9" s="22"/>
    </row>
    <row r="10" spans="1:27" ht="9.9499999999999993" customHeight="1">
      <c r="A10" s="551"/>
      <c r="B10" s="567"/>
      <c r="C10" s="260"/>
      <c r="D10" s="90"/>
      <c r="E10" s="90"/>
      <c r="F10" s="90"/>
      <c r="G10" s="90"/>
      <c r="H10" s="90"/>
      <c r="I10" s="90"/>
      <c r="J10" s="90"/>
      <c r="K10" s="309"/>
      <c r="L10" s="90"/>
      <c r="M10" s="90"/>
      <c r="N10" s="90"/>
      <c r="O10" s="90"/>
      <c r="P10" s="90"/>
      <c r="Q10" s="90"/>
      <c r="R10" s="90"/>
      <c r="S10" s="32"/>
      <c r="T10" s="13"/>
      <c r="U10" s="564"/>
      <c r="V10" s="564"/>
      <c r="W10" s="67">
        <f>Y10/15+(Z10+AA10)/30</f>
        <v>4</v>
      </c>
      <c r="X10" s="103"/>
      <c r="Y10" s="119">
        <v>30</v>
      </c>
      <c r="Z10" s="119">
        <v>56</v>
      </c>
      <c r="AA10" s="119">
        <v>4</v>
      </c>
    </row>
    <row r="11" spans="1:27" ht="9.9499999999999993" customHeight="1">
      <c r="A11" s="551"/>
      <c r="B11" s="568"/>
      <c r="C11" s="319" t="s">
        <v>339</v>
      </c>
      <c r="D11" s="122"/>
      <c r="E11" s="122"/>
      <c r="F11" s="91"/>
      <c r="G11" s="91"/>
      <c r="H11" s="122"/>
      <c r="I11" s="91"/>
      <c r="J11" s="122"/>
      <c r="K11" s="289"/>
      <c r="L11" s="122"/>
      <c r="M11" s="122"/>
      <c r="N11" s="91"/>
      <c r="O11" s="122"/>
      <c r="P11" s="91"/>
      <c r="Q11" s="122"/>
      <c r="R11" s="122"/>
      <c r="S11" s="34"/>
      <c r="T11" s="11"/>
      <c r="U11" s="564"/>
      <c r="V11" s="564"/>
      <c r="W11" s="68"/>
      <c r="X11" s="69" t="s">
        <v>154</v>
      </c>
      <c r="Y11" s="23"/>
      <c r="Z11" s="23"/>
      <c r="AA11" s="23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130</v>
      </c>
      <c r="Y12" s="22"/>
      <c r="Z12" s="22"/>
      <c r="AA12" s="22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0.8</v>
      </c>
      <c r="X13" s="103"/>
      <c r="Y13" s="119">
        <v>9</v>
      </c>
      <c r="Z13" s="119">
        <v>5</v>
      </c>
      <c r="AA13" s="119">
        <v>1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131</v>
      </c>
      <c r="Y14" s="23"/>
      <c r="Z14" s="23"/>
      <c r="AA14" s="23"/>
    </row>
    <row r="15" spans="1:27" ht="9.9499999999999993" customHeight="1">
      <c r="A15" s="558" t="s">
        <v>12</v>
      </c>
      <c r="B15" s="567" t="s">
        <v>10</v>
      </c>
      <c r="C15" s="121" t="s">
        <v>109</v>
      </c>
      <c r="D15" s="121"/>
      <c r="E15" s="121"/>
      <c r="F15" s="121"/>
      <c r="G15" s="248" t="s">
        <v>109</v>
      </c>
      <c r="H15" s="21"/>
      <c r="I15" s="21"/>
      <c r="J15" s="30"/>
      <c r="K15" s="30"/>
      <c r="L15" s="30"/>
      <c r="M15" s="563" t="s">
        <v>114</v>
      </c>
      <c r="N15" s="47"/>
      <c r="O15" s="336" t="s">
        <v>109</v>
      </c>
      <c r="P15" s="47"/>
      <c r="Q15" s="336"/>
      <c r="R15" s="336"/>
      <c r="S15" s="336"/>
      <c r="T15" s="335"/>
      <c r="U15" s="564"/>
      <c r="V15" s="564"/>
      <c r="W15" s="64"/>
      <c r="X15" s="118" t="s">
        <v>71</v>
      </c>
      <c r="Y15" s="65"/>
      <c r="Z15" s="66"/>
      <c r="AA15" s="66"/>
    </row>
    <row r="16" spans="1:27" ht="9.9499999999999993" customHeight="1">
      <c r="A16" s="551"/>
      <c r="B16" s="567"/>
      <c r="C16" s="276"/>
      <c r="D16" s="90"/>
      <c r="E16" s="90"/>
      <c r="F16" s="90"/>
      <c r="G16" s="133"/>
      <c r="H16" s="31"/>
      <c r="I16" s="31"/>
      <c r="J16" s="32"/>
      <c r="K16" s="32"/>
      <c r="L16" s="32"/>
      <c r="M16" s="564"/>
      <c r="N16" s="138"/>
      <c r="O16" s="138"/>
      <c r="P16" s="106"/>
      <c r="Q16" s="138"/>
      <c r="R16" s="138"/>
      <c r="S16" s="138"/>
      <c r="T16" s="334"/>
      <c r="U16" s="564"/>
      <c r="V16" s="564"/>
      <c r="W16" s="67">
        <f>Y16/15+(Z16+AA16)/30</f>
        <v>1.5</v>
      </c>
      <c r="X16" s="103"/>
      <c r="Y16" s="136">
        <v>15</v>
      </c>
      <c r="Z16" s="136">
        <v>13</v>
      </c>
      <c r="AA16" s="136">
        <v>2</v>
      </c>
    </row>
    <row r="17" spans="1:27" ht="9.9499999999999993" customHeight="1">
      <c r="A17" s="551"/>
      <c r="B17" s="568"/>
      <c r="C17" s="319" t="s">
        <v>134</v>
      </c>
      <c r="D17" s="91"/>
      <c r="E17" s="91"/>
      <c r="F17" s="122"/>
      <c r="G17" s="72" t="s">
        <v>84</v>
      </c>
      <c r="H17" s="33"/>
      <c r="I17" s="75"/>
      <c r="J17" s="34"/>
      <c r="K17" s="34"/>
      <c r="L17" s="34"/>
      <c r="M17" s="564"/>
      <c r="N17" s="257"/>
      <c r="O17" s="246" t="s">
        <v>83</v>
      </c>
      <c r="P17" s="135"/>
      <c r="Q17" s="135"/>
      <c r="R17" s="135"/>
      <c r="S17" s="135"/>
      <c r="T17" s="338"/>
      <c r="U17" s="564"/>
      <c r="V17" s="564"/>
      <c r="W17" s="68"/>
      <c r="X17" s="69" t="s">
        <v>133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73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2</v>
      </c>
      <c r="X19" s="103"/>
      <c r="Y19" s="136">
        <v>15</v>
      </c>
      <c r="Z19" s="136">
        <v>28</v>
      </c>
      <c r="AA19" s="136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155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588" t="s">
        <v>298</v>
      </c>
      <c r="D21" s="589"/>
      <c r="E21" s="275" t="s">
        <v>109</v>
      </c>
      <c r="F21" s="21"/>
      <c r="G21" s="21"/>
      <c r="H21" s="21"/>
      <c r="I21" s="21"/>
      <c r="J21" s="30"/>
      <c r="K21" s="30"/>
      <c r="L21" s="30"/>
      <c r="M21" s="563" t="s">
        <v>65</v>
      </c>
      <c r="N21" s="28"/>
      <c r="O21" s="124"/>
      <c r="P21" s="336" t="s">
        <v>109</v>
      </c>
      <c r="Q21" s="336"/>
      <c r="R21" s="47"/>
      <c r="S21" s="336"/>
      <c r="T21" s="337"/>
      <c r="U21" s="564"/>
      <c r="V21" s="564"/>
      <c r="W21" s="64"/>
      <c r="X21" s="118" t="s">
        <v>156</v>
      </c>
      <c r="Y21" s="65"/>
      <c r="Z21" s="66"/>
      <c r="AA21" s="66"/>
    </row>
    <row r="22" spans="1:27" ht="9.9499999999999993" customHeight="1">
      <c r="A22" s="551"/>
      <c r="B22" s="567"/>
      <c r="C22" s="590"/>
      <c r="D22" s="591"/>
      <c r="E22" s="276"/>
      <c r="F22" s="31"/>
      <c r="G22" s="31"/>
      <c r="H22" s="31"/>
      <c r="I22" s="31"/>
      <c r="J22" s="32"/>
      <c r="K22" s="32"/>
      <c r="L22" s="32"/>
      <c r="M22" s="564"/>
      <c r="N22" s="32"/>
      <c r="O22" s="32"/>
      <c r="P22" s="138"/>
      <c r="Q22" s="138"/>
      <c r="R22" s="138"/>
      <c r="S22" s="138"/>
      <c r="T22" s="334"/>
      <c r="U22" s="564"/>
      <c r="V22" s="564"/>
      <c r="W22" s="67">
        <f>Y22/15+(Z22+AA22)/30</f>
        <v>3</v>
      </c>
      <c r="X22" s="103"/>
      <c r="Y22" s="96">
        <v>15</v>
      </c>
      <c r="Z22" s="96">
        <v>57</v>
      </c>
      <c r="AA22" s="96">
        <v>3</v>
      </c>
    </row>
    <row r="23" spans="1:27" ht="9.9499999999999993" customHeight="1">
      <c r="A23" s="551"/>
      <c r="B23" s="568"/>
      <c r="C23" s="592"/>
      <c r="D23" s="593"/>
      <c r="E23" s="277" t="s">
        <v>408</v>
      </c>
      <c r="F23" s="33"/>
      <c r="G23" s="33"/>
      <c r="H23" s="33"/>
      <c r="I23" s="33"/>
      <c r="J23" s="34"/>
      <c r="K23" s="34"/>
      <c r="L23" s="34"/>
      <c r="M23" s="564"/>
      <c r="N23" s="43"/>
      <c r="O23" s="321">
        <v>1</v>
      </c>
      <c r="P23" s="246" t="s">
        <v>83</v>
      </c>
      <c r="Q23" s="135"/>
      <c r="R23" s="257"/>
      <c r="S23" s="135"/>
      <c r="T23" s="338"/>
      <c r="U23" s="564"/>
      <c r="V23" s="564"/>
      <c r="W23" s="68"/>
      <c r="X23" s="69" t="s">
        <v>157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158</v>
      </c>
      <c r="Y24" s="80"/>
      <c r="Z24" s="81"/>
      <c r="AA24" s="81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2</v>
      </c>
      <c r="X25" s="103"/>
      <c r="Y25" s="96">
        <v>15</v>
      </c>
      <c r="Z25" s="96">
        <v>28</v>
      </c>
      <c r="AA25" s="96">
        <v>2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159</v>
      </c>
      <c r="Y26" s="83"/>
      <c r="Z26" s="84"/>
      <c r="AA26" s="84"/>
    </row>
    <row r="27" spans="1:27" ht="9.9499999999999993" customHeight="1">
      <c r="A27" s="558" t="s">
        <v>14</v>
      </c>
      <c r="B27" s="567" t="s">
        <v>10</v>
      </c>
      <c r="C27" s="249" t="s">
        <v>35</v>
      </c>
      <c r="D27" s="47"/>
      <c r="E27" s="47"/>
      <c r="F27" s="47"/>
      <c r="G27" s="85"/>
      <c r="H27" s="113"/>
      <c r="I27" s="113"/>
      <c r="J27" s="57"/>
      <c r="K27" s="563" t="s">
        <v>66</v>
      </c>
      <c r="L27" s="50"/>
      <c r="M27" s="57"/>
      <c r="N27" s="50"/>
      <c r="O27" s="50"/>
      <c r="P27" s="57"/>
      <c r="Q27" s="50"/>
      <c r="R27" s="85"/>
      <c r="S27" s="30"/>
      <c r="T27" s="582" t="s">
        <v>284</v>
      </c>
      <c r="U27" s="228"/>
      <c r="V27" s="560" t="s">
        <v>104</v>
      </c>
      <c r="W27" s="217"/>
      <c r="X27" s="240" t="s">
        <v>160</v>
      </c>
      <c r="Y27" s="59"/>
      <c r="Z27" s="60"/>
      <c r="AA27" s="60"/>
    </row>
    <row r="28" spans="1:27" ht="9.9499999999999993" customHeight="1">
      <c r="A28" s="551"/>
      <c r="B28" s="567"/>
      <c r="C28" s="133"/>
      <c r="D28" s="106"/>
      <c r="E28" s="106"/>
      <c r="F28" s="106"/>
      <c r="G28" s="90"/>
      <c r="H28" s="114"/>
      <c r="I28" s="114"/>
      <c r="J28" s="51"/>
      <c r="K28" s="564"/>
      <c r="L28" s="51"/>
      <c r="M28" s="51"/>
      <c r="N28" s="51"/>
      <c r="O28" s="51"/>
      <c r="P28" s="51"/>
      <c r="Q28" s="51"/>
      <c r="R28" s="90"/>
      <c r="S28" s="32"/>
      <c r="T28" s="564"/>
      <c r="U28" s="229"/>
      <c r="V28" s="561"/>
      <c r="W28" s="218">
        <f>Y28/15+(Z28+AA28)/30</f>
        <v>2</v>
      </c>
      <c r="X28" s="125"/>
      <c r="Y28" s="96">
        <v>15</v>
      </c>
      <c r="Z28" s="96">
        <v>28</v>
      </c>
      <c r="AA28" s="96">
        <v>2</v>
      </c>
    </row>
    <row r="29" spans="1:27" ht="9.9499999999999993" customHeight="1">
      <c r="A29" s="551"/>
      <c r="B29" s="568"/>
      <c r="C29" s="72" t="s">
        <v>336</v>
      </c>
      <c r="D29" s="107"/>
      <c r="E29" s="107"/>
      <c r="F29" s="107"/>
      <c r="G29" s="91"/>
      <c r="H29" s="116"/>
      <c r="I29" s="116"/>
      <c r="J29" s="115"/>
      <c r="K29" s="564"/>
      <c r="L29" s="52"/>
      <c r="M29" s="99"/>
      <c r="N29" s="52"/>
      <c r="O29" s="52"/>
      <c r="P29" s="99"/>
      <c r="Q29" s="52"/>
      <c r="R29" s="91"/>
      <c r="S29" s="435" t="s">
        <v>378</v>
      </c>
      <c r="T29" s="564"/>
      <c r="U29" s="230"/>
      <c r="V29" s="561"/>
      <c r="W29" s="71"/>
      <c r="X29" s="69" t="s">
        <v>77</v>
      </c>
      <c r="Y29" s="62"/>
      <c r="Z29" s="63"/>
      <c r="AA29" s="63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395"/>
      <c r="Y30" s="537" t="s">
        <v>610</v>
      </c>
      <c r="Z30" s="538"/>
      <c r="AA30" s="539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125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248" t="s">
        <v>109</v>
      </c>
      <c r="D33" s="121"/>
      <c r="E33" s="121"/>
      <c r="F33" s="121"/>
      <c r="G33" s="85"/>
      <c r="H33" s="121"/>
      <c r="I33" s="308"/>
      <c r="J33" s="112"/>
      <c r="K33" s="121"/>
      <c r="L33" s="121"/>
      <c r="M33" s="121"/>
      <c r="N33" s="322" t="s">
        <v>303</v>
      </c>
      <c r="O33" s="265"/>
      <c r="P33" s="265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133"/>
      <c r="D34" s="90"/>
      <c r="E34" s="90"/>
      <c r="F34" s="90"/>
      <c r="G34" s="90"/>
      <c r="H34" s="90"/>
      <c r="I34" s="309"/>
      <c r="J34" s="90"/>
      <c r="K34" s="90"/>
      <c r="L34" s="90"/>
      <c r="M34" s="90"/>
      <c r="N34" s="265"/>
      <c r="O34" s="265"/>
      <c r="P34" s="265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72" t="s">
        <v>340</v>
      </c>
      <c r="D35" s="91"/>
      <c r="E35" s="91"/>
      <c r="F35" s="122"/>
      <c r="G35" s="91"/>
      <c r="H35" s="122"/>
      <c r="I35" s="289"/>
      <c r="J35" s="52"/>
      <c r="K35" s="122"/>
      <c r="L35" s="122"/>
      <c r="M35" s="122"/>
      <c r="N35" s="274" t="s">
        <v>109</v>
      </c>
      <c r="O35" s="268"/>
      <c r="P35" s="268"/>
      <c r="Q35" s="436" t="s">
        <v>606</v>
      </c>
      <c r="R35" s="122"/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ht="22.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6.75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</sheetData>
  <mergeCells count="52">
    <mergeCell ref="A51:L51"/>
    <mergeCell ref="J3:W3"/>
    <mergeCell ref="X3:AA3"/>
    <mergeCell ref="A1:I1"/>
    <mergeCell ref="J1:W2"/>
    <mergeCell ref="X1:AA1"/>
    <mergeCell ref="A2:I2"/>
    <mergeCell ref="X2:AA2"/>
    <mergeCell ref="W5:W8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R5:U5"/>
    <mergeCell ref="Y30:AA44"/>
    <mergeCell ref="A9:A14"/>
    <mergeCell ref="B9:B11"/>
    <mergeCell ref="U9:U26"/>
    <mergeCell ref="V9:V26"/>
    <mergeCell ref="B12:B14"/>
    <mergeCell ref="A15:A20"/>
    <mergeCell ref="B15:B17"/>
    <mergeCell ref="M15:M20"/>
    <mergeCell ref="B18:B20"/>
    <mergeCell ref="A21:A26"/>
    <mergeCell ref="B21:B23"/>
    <mergeCell ref="C21:D23"/>
    <mergeCell ref="M21:M26"/>
    <mergeCell ref="B24:B26"/>
    <mergeCell ref="A47:L47"/>
    <mergeCell ref="T27:T38"/>
    <mergeCell ref="V27:V44"/>
    <mergeCell ref="B30:B32"/>
    <mergeCell ref="A27:A32"/>
    <mergeCell ref="B27:B29"/>
    <mergeCell ref="K27:K32"/>
    <mergeCell ref="A45:AA45"/>
    <mergeCell ref="B46:L46"/>
    <mergeCell ref="A33:A38"/>
    <mergeCell ref="B33:B35"/>
    <mergeCell ref="B36:B38"/>
    <mergeCell ref="A39:A44"/>
    <mergeCell ref="B39:B41"/>
    <mergeCell ref="B42:B44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C471-9675-419B-A8D0-40A3BA32C606}">
  <sheetPr>
    <tabColor rgb="FFC00000"/>
  </sheetPr>
  <dimension ref="A1:AA119"/>
  <sheetViews>
    <sheetView zoomScaleNormal="100" zoomScaleSheetLayoutView="85" workbookViewId="0">
      <selection activeCell="V49" sqref="V49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254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282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594" t="s">
        <v>298</v>
      </c>
      <c r="D9" s="259"/>
      <c r="E9" s="259" t="s">
        <v>76</v>
      </c>
      <c r="F9" s="259"/>
      <c r="G9" s="247" t="s">
        <v>69</v>
      </c>
      <c r="H9" s="259"/>
      <c r="I9" s="259"/>
      <c r="J9" s="121"/>
      <c r="K9" s="121"/>
      <c r="L9" s="121" t="s">
        <v>35</v>
      </c>
      <c r="M9" s="121"/>
      <c r="N9" s="121"/>
      <c r="O9" s="121"/>
      <c r="P9" s="121"/>
      <c r="Q9" s="121"/>
      <c r="R9" s="85"/>
      <c r="S9" s="121"/>
      <c r="T9" s="308"/>
      <c r="U9" s="582" t="s">
        <v>284</v>
      </c>
      <c r="V9" s="582" t="s">
        <v>115</v>
      </c>
      <c r="W9" s="64"/>
      <c r="X9" s="118" t="s">
        <v>72</v>
      </c>
      <c r="Y9" s="66"/>
      <c r="Z9" s="66"/>
      <c r="AA9" s="66"/>
    </row>
    <row r="10" spans="1:27" ht="9.9499999999999993" customHeight="1">
      <c r="A10" s="551"/>
      <c r="B10" s="567"/>
      <c r="C10" s="590"/>
      <c r="D10" s="260"/>
      <c r="E10" s="260"/>
      <c r="F10" s="260"/>
      <c r="G10" s="260"/>
      <c r="H10" s="260"/>
      <c r="I10" s="26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309"/>
      <c r="U10" s="564"/>
      <c r="V10" s="564"/>
      <c r="W10" s="67">
        <f>Y10/15+(Z10+AA10)/30</f>
        <v>2</v>
      </c>
      <c r="X10" s="103"/>
      <c r="Y10" s="136">
        <v>15</v>
      </c>
      <c r="Z10" s="136">
        <v>29</v>
      </c>
      <c r="AA10" s="136">
        <v>1</v>
      </c>
    </row>
    <row r="11" spans="1:27" ht="9.9499999999999993" customHeight="1">
      <c r="A11" s="551"/>
      <c r="B11" s="568"/>
      <c r="C11" s="592"/>
      <c r="D11" s="294" t="s">
        <v>297</v>
      </c>
      <c r="E11" s="261"/>
      <c r="F11" s="261"/>
      <c r="G11" s="261"/>
      <c r="H11" s="261"/>
      <c r="I11" s="261"/>
      <c r="J11" s="122"/>
      <c r="K11" s="122" t="s">
        <v>647</v>
      </c>
      <c r="L11" s="91" t="s">
        <v>330</v>
      </c>
      <c r="M11" s="122"/>
      <c r="N11" s="122"/>
      <c r="O11" s="91"/>
      <c r="P11" s="91"/>
      <c r="Q11" s="122"/>
      <c r="R11" s="91"/>
      <c r="S11" s="122"/>
      <c r="T11" s="289"/>
      <c r="U11" s="564"/>
      <c r="V11" s="564"/>
      <c r="W11" s="68"/>
      <c r="X11" s="69" t="s">
        <v>81</v>
      </c>
      <c r="Y11" s="241"/>
      <c r="Z11" s="241"/>
      <c r="AA11" s="241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119</v>
      </c>
      <c r="Y12" s="65"/>
      <c r="Z12" s="66"/>
      <c r="AA12" s="66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1.1333333333333333</v>
      </c>
      <c r="X13" s="103"/>
      <c r="Y13" s="136">
        <v>4</v>
      </c>
      <c r="Z13" s="136">
        <v>24</v>
      </c>
      <c r="AA13" s="136">
        <v>2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162</v>
      </c>
      <c r="Y14" s="70"/>
      <c r="Z14" s="71"/>
      <c r="AA14" s="71"/>
    </row>
    <row r="15" spans="1:27" ht="9.9499999999999993" customHeight="1">
      <c r="A15" s="558" t="s">
        <v>12</v>
      </c>
      <c r="B15" s="567" t="s">
        <v>10</v>
      </c>
      <c r="C15" s="121" t="s">
        <v>35</v>
      </c>
      <c r="D15" s="39"/>
      <c r="E15" s="39"/>
      <c r="F15" s="39"/>
      <c r="G15" s="39"/>
      <c r="H15" s="39"/>
      <c r="I15" s="47"/>
      <c r="J15" s="113"/>
      <c r="K15" s="113"/>
      <c r="L15" s="47"/>
      <c r="M15" s="563" t="s">
        <v>114</v>
      </c>
      <c r="N15" s="275" t="s">
        <v>50</v>
      </c>
      <c r="O15" s="127"/>
      <c r="P15" s="127"/>
      <c r="Q15" s="85"/>
      <c r="R15" s="85"/>
      <c r="S15" s="126"/>
      <c r="T15" s="12"/>
      <c r="U15" s="564"/>
      <c r="V15" s="564"/>
      <c r="W15" s="64"/>
      <c r="X15" s="118" t="s">
        <v>156</v>
      </c>
      <c r="Y15" s="65"/>
      <c r="Z15" s="66"/>
      <c r="AA15" s="66"/>
    </row>
    <row r="16" spans="1:27" ht="9.9499999999999993" customHeight="1">
      <c r="A16" s="551"/>
      <c r="B16" s="567"/>
      <c r="C16" s="90"/>
      <c r="D16" s="41"/>
      <c r="E16" s="41"/>
      <c r="F16" s="41"/>
      <c r="G16" s="41"/>
      <c r="H16" s="41"/>
      <c r="I16" s="114"/>
      <c r="J16" s="114"/>
      <c r="K16" s="114"/>
      <c r="L16" s="114"/>
      <c r="M16" s="564"/>
      <c r="N16" s="276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3</v>
      </c>
      <c r="X16" s="103"/>
      <c r="Y16" s="136">
        <v>15</v>
      </c>
      <c r="Z16" s="136">
        <v>58</v>
      </c>
      <c r="AA16" s="136">
        <v>2</v>
      </c>
    </row>
    <row r="17" spans="1:27" ht="9.9499999999999993" customHeight="1">
      <c r="A17" s="551"/>
      <c r="B17" s="568"/>
      <c r="C17" s="91" t="s">
        <v>333</v>
      </c>
      <c r="D17" s="42"/>
      <c r="E17" s="42"/>
      <c r="F17" s="42"/>
      <c r="G17" s="42"/>
      <c r="H17" s="42"/>
      <c r="I17" s="89"/>
      <c r="J17" s="116"/>
      <c r="K17" s="116"/>
      <c r="L17" s="89"/>
      <c r="M17" s="564"/>
      <c r="N17" s="277" t="s">
        <v>334</v>
      </c>
      <c r="O17" s="129"/>
      <c r="P17" s="129"/>
      <c r="Q17" s="91"/>
      <c r="R17" s="91"/>
      <c r="S17" s="131"/>
      <c r="T17" s="11"/>
      <c r="U17" s="564"/>
      <c r="V17" s="564"/>
      <c r="W17" s="68"/>
      <c r="X17" s="69" t="s">
        <v>157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158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2</v>
      </c>
      <c r="X19" s="103"/>
      <c r="Y19" s="96">
        <v>15</v>
      </c>
      <c r="Z19" s="96">
        <v>28</v>
      </c>
      <c r="AA19" s="96">
        <v>2</v>
      </c>
    </row>
    <row r="20" spans="1:27" ht="9.9499999999999993" customHeight="1" thickBo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159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594" t="s">
        <v>298</v>
      </c>
      <c r="D21" s="21" t="s">
        <v>95</v>
      </c>
      <c r="E21" s="21"/>
      <c r="F21" s="21"/>
      <c r="G21" s="21"/>
      <c r="H21" s="21"/>
      <c r="I21" s="21"/>
      <c r="J21" s="30"/>
      <c r="K21" s="30"/>
      <c r="L21" s="30"/>
      <c r="M21" s="563" t="s">
        <v>65</v>
      </c>
      <c r="N21" s="28"/>
      <c r="O21" s="124"/>
      <c r="P21" s="275" t="s">
        <v>50</v>
      </c>
      <c r="Q21" s="30"/>
      <c r="R21" s="28"/>
      <c r="S21" s="30"/>
      <c r="T21" s="97"/>
      <c r="U21" s="564"/>
      <c r="V21" s="564"/>
      <c r="W21" s="64"/>
      <c r="X21" s="118" t="s">
        <v>163</v>
      </c>
      <c r="Y21" s="65"/>
      <c r="Z21" s="66"/>
      <c r="AA21" s="66"/>
    </row>
    <row r="22" spans="1:27" ht="9.9499999999999993" customHeight="1">
      <c r="A22" s="551"/>
      <c r="B22" s="567"/>
      <c r="C22" s="590"/>
      <c r="D22" s="31"/>
      <c r="E22" s="31"/>
      <c r="F22" s="31"/>
      <c r="G22" s="31"/>
      <c r="H22" s="31"/>
      <c r="I22" s="31"/>
      <c r="J22" s="32"/>
      <c r="K22" s="32"/>
      <c r="L22" s="32"/>
      <c r="M22" s="564"/>
      <c r="N22" s="32"/>
      <c r="O22" s="32"/>
      <c r="P22" s="276"/>
      <c r="Q22" s="32"/>
      <c r="R22" s="51"/>
      <c r="S22" s="32"/>
      <c r="T22" s="13"/>
      <c r="U22" s="564"/>
      <c r="V22" s="564"/>
      <c r="W22" s="67">
        <f>Y22/15+(Z22+AA22)/30</f>
        <v>4</v>
      </c>
      <c r="X22" s="103"/>
      <c r="Y22" s="96">
        <v>30</v>
      </c>
      <c r="Z22" s="96">
        <v>57</v>
      </c>
      <c r="AA22" s="96">
        <v>3</v>
      </c>
    </row>
    <row r="23" spans="1:27" ht="9.9499999999999993" customHeight="1">
      <c r="A23" s="551"/>
      <c r="B23" s="568"/>
      <c r="C23" s="592"/>
      <c r="D23" s="139" t="s">
        <v>120</v>
      </c>
      <c r="E23" s="33"/>
      <c r="F23" s="33"/>
      <c r="G23" s="33"/>
      <c r="H23" s="33"/>
      <c r="I23" s="33"/>
      <c r="J23" s="34"/>
      <c r="K23" s="34"/>
      <c r="L23" s="34"/>
      <c r="M23" s="564"/>
      <c r="N23" s="43"/>
      <c r="O23" s="75"/>
      <c r="P23" s="277" t="s">
        <v>334</v>
      </c>
      <c r="Q23" s="34"/>
      <c r="R23" s="43"/>
      <c r="S23" s="34"/>
      <c r="T23" s="11"/>
      <c r="U23" s="564"/>
      <c r="V23" s="564"/>
      <c r="W23" s="68"/>
      <c r="X23" s="69" t="s">
        <v>390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165</v>
      </c>
      <c r="Y24" s="65"/>
      <c r="Z24" s="66"/>
      <c r="AA24" s="66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3</v>
      </c>
      <c r="X25" s="103"/>
      <c r="Y25" s="96">
        <v>15</v>
      </c>
      <c r="Z25" s="96">
        <v>58</v>
      </c>
      <c r="AA25" s="96">
        <v>2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166</v>
      </c>
      <c r="Y26" s="70"/>
      <c r="Z26" s="71"/>
      <c r="AA26" s="71"/>
    </row>
    <row r="27" spans="1:27" ht="9.9499999999999993" customHeight="1">
      <c r="A27" s="558" t="s">
        <v>14</v>
      </c>
      <c r="B27" s="567" t="s">
        <v>10</v>
      </c>
      <c r="C27" s="247" t="s">
        <v>674</v>
      </c>
      <c r="D27" s="47"/>
      <c r="E27" s="47"/>
      <c r="F27" s="47"/>
      <c r="G27" s="85"/>
      <c r="H27" s="113"/>
      <c r="I27" s="113"/>
      <c r="J27" s="57"/>
      <c r="K27" s="563" t="s">
        <v>66</v>
      </c>
      <c r="L27" s="50"/>
      <c r="M27" s="57"/>
      <c r="N27" s="50"/>
      <c r="O27" s="50"/>
      <c r="P27" s="57"/>
      <c r="Q27" s="50"/>
      <c r="R27" s="85"/>
      <c r="S27" s="30"/>
      <c r="T27" s="582" t="s">
        <v>284</v>
      </c>
      <c r="U27" s="313" t="s">
        <v>335</v>
      </c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250"/>
      <c r="D28" s="106"/>
      <c r="E28" s="106"/>
      <c r="F28" s="106"/>
      <c r="G28" s="90"/>
      <c r="H28" s="114"/>
      <c r="I28" s="114"/>
      <c r="J28" s="51"/>
      <c r="K28" s="564"/>
      <c r="L28" s="51"/>
      <c r="M28" s="51"/>
      <c r="N28" s="51"/>
      <c r="O28" s="51"/>
      <c r="P28" s="51"/>
      <c r="Q28" s="51"/>
      <c r="R28" s="90"/>
      <c r="S28" s="32"/>
      <c r="T28" s="564"/>
      <c r="U28" s="314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141" t="s">
        <v>331</v>
      </c>
      <c r="D29" s="107"/>
      <c r="E29" s="107"/>
      <c r="F29" s="107"/>
      <c r="G29" s="91"/>
      <c r="H29" s="116"/>
      <c r="I29" s="116"/>
      <c r="J29" s="115"/>
      <c r="K29" s="564"/>
      <c r="L29" s="52"/>
      <c r="M29" s="99"/>
      <c r="N29" s="52"/>
      <c r="O29" s="52"/>
      <c r="P29" s="99"/>
      <c r="Q29" s="52"/>
      <c r="R29" s="91"/>
      <c r="S29" s="435" t="s">
        <v>378</v>
      </c>
      <c r="T29" s="564"/>
      <c r="U29" s="315" t="s">
        <v>67</v>
      </c>
      <c r="V29" s="561"/>
      <c r="W29" s="71"/>
      <c r="X29" s="61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264" t="s">
        <v>34</v>
      </c>
      <c r="D33" s="267"/>
      <c r="E33" s="121"/>
      <c r="F33" s="121"/>
      <c r="G33" s="121"/>
      <c r="H33" s="121"/>
      <c r="I33" s="85"/>
      <c r="J33" s="121"/>
      <c r="K33" s="308"/>
      <c r="L33" s="121"/>
      <c r="M33" s="121"/>
      <c r="N33" s="117"/>
      <c r="O33" s="121"/>
      <c r="P33" s="85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265"/>
      <c r="D34" s="265"/>
      <c r="E34" s="90"/>
      <c r="F34" s="90"/>
      <c r="G34" s="90"/>
      <c r="H34" s="90"/>
      <c r="I34" s="90"/>
      <c r="J34" s="90"/>
      <c r="K34" s="309"/>
      <c r="L34" s="90"/>
      <c r="M34" s="90"/>
      <c r="N34" s="90"/>
      <c r="O34" s="90"/>
      <c r="P34" s="90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274" t="s">
        <v>332</v>
      </c>
      <c r="D35" s="268"/>
      <c r="E35" s="122"/>
      <c r="F35" s="91"/>
      <c r="G35" s="91"/>
      <c r="H35" s="122"/>
      <c r="I35" s="91"/>
      <c r="J35" s="122"/>
      <c r="K35" s="289"/>
      <c r="L35" s="122"/>
      <c r="M35" s="122"/>
      <c r="N35" s="91"/>
      <c r="O35" s="122"/>
      <c r="P35" s="91"/>
      <c r="Q35" s="122"/>
      <c r="R35" s="122"/>
      <c r="S35" s="122"/>
      <c r="T35" s="564"/>
      <c r="U35" s="316" t="s">
        <v>606</v>
      </c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5.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520" t="s">
        <v>22</v>
      </c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15"/>
      <c r="N50" s="15"/>
      <c r="O50" s="15"/>
      <c r="P50" s="15"/>
      <c r="Q50" s="15"/>
      <c r="R50" s="17"/>
      <c r="S50" s="17"/>
      <c r="T50" s="17"/>
      <c r="U50" s="17"/>
      <c r="V50" s="18"/>
      <c r="W50" s="17"/>
      <c r="X50" s="45" t="s">
        <v>220</v>
      </c>
      <c r="Y50" s="17"/>
      <c r="Z50" s="17"/>
      <c r="AA50" s="17"/>
    </row>
    <row r="51" spans="1:27" ht="12" customHeight="1"/>
    <row r="52" spans="1:27" ht="18" customHeight="1"/>
    <row r="53" spans="1:27" ht="18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</sheetData>
  <mergeCells count="53">
    <mergeCell ref="A50:L50"/>
    <mergeCell ref="J3:W3"/>
    <mergeCell ref="X3:AA3"/>
    <mergeCell ref="A1:I1"/>
    <mergeCell ref="J1:W2"/>
    <mergeCell ref="X1:AA1"/>
    <mergeCell ref="A2:I2"/>
    <mergeCell ref="X2:AA2"/>
    <mergeCell ref="W5:W8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R5:U5"/>
    <mergeCell ref="Y27:AA44"/>
    <mergeCell ref="A9:A14"/>
    <mergeCell ref="B9:B11"/>
    <mergeCell ref="U9:U26"/>
    <mergeCell ref="V9:V26"/>
    <mergeCell ref="B12:B14"/>
    <mergeCell ref="A15:A20"/>
    <mergeCell ref="B15:B17"/>
    <mergeCell ref="M15:M20"/>
    <mergeCell ref="B18:B20"/>
    <mergeCell ref="A21:A26"/>
    <mergeCell ref="B21:B23"/>
    <mergeCell ref="M21:M26"/>
    <mergeCell ref="B24:B26"/>
    <mergeCell ref="C9:C11"/>
    <mergeCell ref="C21:C23"/>
    <mergeCell ref="A47:L47"/>
    <mergeCell ref="T27:T38"/>
    <mergeCell ref="V27:V44"/>
    <mergeCell ref="B30:B32"/>
    <mergeCell ref="A33:A38"/>
    <mergeCell ref="B33:B35"/>
    <mergeCell ref="B36:B38"/>
    <mergeCell ref="A39:A44"/>
    <mergeCell ref="B39:B41"/>
    <mergeCell ref="B42:B44"/>
    <mergeCell ref="A27:A32"/>
    <mergeCell ref="B27:B29"/>
    <mergeCell ref="K27:K32"/>
    <mergeCell ref="A45:AA45"/>
    <mergeCell ref="B46:L46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9659-6EEB-4840-9129-ACA2479BA7F7}">
  <sheetPr>
    <tabColor rgb="FFC00000"/>
  </sheetPr>
  <dimension ref="A1:AA121"/>
  <sheetViews>
    <sheetView zoomScaleNormal="100" zoomScaleSheetLayoutView="85" workbookViewId="0">
      <selection activeCell="W28" sqref="W28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255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283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259" t="s">
        <v>76</v>
      </c>
      <c r="D9" s="121"/>
      <c r="E9" s="85" t="s">
        <v>674</v>
      </c>
      <c r="F9" s="121"/>
      <c r="G9" s="121"/>
      <c r="H9" s="121"/>
      <c r="I9" s="85"/>
      <c r="J9" s="121"/>
      <c r="K9" s="308"/>
      <c r="L9" s="121"/>
      <c r="M9" s="121"/>
      <c r="N9" s="117"/>
      <c r="O9" s="121"/>
      <c r="P9" s="85"/>
      <c r="Q9" s="121"/>
      <c r="R9" s="121"/>
      <c r="S9" s="30"/>
      <c r="T9" s="12"/>
      <c r="U9" s="582" t="s">
        <v>284</v>
      </c>
      <c r="V9" s="582" t="s">
        <v>115</v>
      </c>
      <c r="W9" s="64"/>
      <c r="X9" s="118" t="s">
        <v>72</v>
      </c>
      <c r="Y9" s="66"/>
      <c r="Z9" s="66"/>
      <c r="AA9" s="66"/>
    </row>
    <row r="10" spans="1:27" ht="9.9499999999999993" customHeight="1">
      <c r="A10" s="551"/>
      <c r="B10" s="567"/>
      <c r="C10" s="260"/>
      <c r="D10" s="90"/>
      <c r="E10" s="90"/>
      <c r="F10" s="90"/>
      <c r="G10" s="90"/>
      <c r="H10" s="90"/>
      <c r="I10" s="90"/>
      <c r="J10" s="90"/>
      <c r="K10" s="309"/>
      <c r="L10" s="90"/>
      <c r="M10" s="90"/>
      <c r="N10" s="90"/>
      <c r="O10" s="90"/>
      <c r="P10" s="90"/>
      <c r="Q10" s="90"/>
      <c r="R10" s="90"/>
      <c r="S10" s="32"/>
      <c r="T10" s="13"/>
      <c r="U10" s="564"/>
      <c r="V10" s="564"/>
      <c r="W10" s="67">
        <f>Y10/15+(Z10+AA10)/30</f>
        <v>2</v>
      </c>
      <c r="X10" s="103"/>
      <c r="Y10" s="136">
        <v>15</v>
      </c>
      <c r="Z10" s="136">
        <v>29</v>
      </c>
      <c r="AA10" s="136">
        <v>1</v>
      </c>
    </row>
    <row r="11" spans="1:27" ht="9.9499999999999993" customHeight="1">
      <c r="A11" s="551"/>
      <c r="B11" s="568"/>
      <c r="C11" s="319" t="s">
        <v>337</v>
      </c>
      <c r="D11" s="122"/>
      <c r="E11" s="122"/>
      <c r="F11" s="91"/>
      <c r="G11" s="91"/>
      <c r="H11" s="122"/>
      <c r="I11" s="91"/>
      <c r="J11" s="122"/>
      <c r="K11" s="289"/>
      <c r="L11" s="122"/>
      <c r="M11" s="122"/>
      <c r="N11" s="91"/>
      <c r="O11" s="122"/>
      <c r="P11" s="91"/>
      <c r="Q11" s="122"/>
      <c r="R11" s="122"/>
      <c r="S11" s="34"/>
      <c r="T11" s="11"/>
      <c r="U11" s="564"/>
      <c r="V11" s="564"/>
      <c r="W11" s="68"/>
      <c r="X11" s="69" t="s">
        <v>81</v>
      </c>
      <c r="Y11" s="241"/>
      <c r="Z11" s="241"/>
      <c r="AA11" s="241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119</v>
      </c>
      <c r="Y12" s="65"/>
      <c r="Z12" s="66"/>
      <c r="AA12" s="66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1.1333333333333333</v>
      </c>
      <c r="X13" s="103"/>
      <c r="Y13" s="136">
        <v>4</v>
      </c>
      <c r="Z13" s="136">
        <v>24</v>
      </c>
      <c r="AA13" s="136">
        <v>2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162</v>
      </c>
      <c r="Y14" s="70"/>
      <c r="Z14" s="71"/>
      <c r="AA14" s="71"/>
    </row>
    <row r="15" spans="1:27" ht="9.9499999999999993" customHeight="1">
      <c r="A15" s="558" t="s">
        <v>12</v>
      </c>
      <c r="B15" s="567" t="s">
        <v>10</v>
      </c>
      <c r="C15" s="595" t="s">
        <v>335</v>
      </c>
      <c r="D15" s="596"/>
      <c r="E15" s="275" t="s">
        <v>50</v>
      </c>
      <c r="F15" s="85"/>
      <c r="G15" s="85"/>
      <c r="H15" s="126"/>
      <c r="I15" s="21" t="s">
        <v>95</v>
      </c>
      <c r="J15" s="113"/>
      <c r="K15" s="113"/>
      <c r="L15" s="47"/>
      <c r="M15" s="563" t="s">
        <v>114</v>
      </c>
      <c r="N15" s="39"/>
      <c r="O15" s="127"/>
      <c r="P15" s="127"/>
      <c r="Q15" s="85"/>
      <c r="R15" s="85"/>
      <c r="S15" s="126"/>
      <c r="T15" s="12"/>
      <c r="U15" s="564"/>
      <c r="V15" s="564"/>
      <c r="W15" s="64"/>
      <c r="X15" s="118" t="s">
        <v>156</v>
      </c>
      <c r="Y15" s="65"/>
      <c r="Z15" s="66"/>
      <c r="AA15" s="66"/>
    </row>
    <row r="16" spans="1:27" ht="9.9499999999999993" customHeight="1">
      <c r="A16" s="551"/>
      <c r="B16" s="567"/>
      <c r="C16" s="314"/>
      <c r="D16" s="314"/>
      <c r="E16" s="276"/>
      <c r="F16" s="90"/>
      <c r="G16" s="90"/>
      <c r="H16" s="130"/>
      <c r="I16" s="31"/>
      <c r="J16" s="114"/>
      <c r="K16" s="114"/>
      <c r="L16" s="114"/>
      <c r="M16" s="564"/>
      <c r="N16" s="51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3</v>
      </c>
      <c r="X16" s="103"/>
      <c r="Y16" s="136">
        <v>15</v>
      </c>
      <c r="Z16" s="136">
        <v>58</v>
      </c>
      <c r="AA16" s="136">
        <v>2</v>
      </c>
    </row>
    <row r="17" spans="1:27" ht="9.9499999999999993" customHeight="1">
      <c r="A17" s="551"/>
      <c r="B17" s="568"/>
      <c r="C17" s="315" t="s">
        <v>67</v>
      </c>
      <c r="D17" s="315" t="s">
        <v>67</v>
      </c>
      <c r="E17" s="277" t="s">
        <v>334</v>
      </c>
      <c r="F17" s="91"/>
      <c r="G17" s="91"/>
      <c r="H17" s="131"/>
      <c r="I17" s="139" t="s">
        <v>120</v>
      </c>
      <c r="J17" s="116"/>
      <c r="K17" s="116"/>
      <c r="L17" s="89"/>
      <c r="M17" s="564"/>
      <c r="N17" s="52"/>
      <c r="O17" s="129"/>
      <c r="P17" s="129"/>
      <c r="Q17" s="91"/>
      <c r="R17" s="91"/>
      <c r="S17" s="131"/>
      <c r="T17" s="11"/>
      <c r="U17" s="564"/>
      <c r="V17" s="564"/>
      <c r="W17" s="68"/>
      <c r="X17" s="69" t="s">
        <v>157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158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2</v>
      </c>
      <c r="X19" s="103"/>
      <c r="Y19" s="96">
        <v>15</v>
      </c>
      <c r="Z19" s="96">
        <v>28</v>
      </c>
      <c r="AA19" s="96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159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291"/>
      <c r="D21" s="247" t="s">
        <v>69</v>
      </c>
      <c r="E21" s="121"/>
      <c r="F21" s="117"/>
      <c r="G21" s="121"/>
      <c r="H21" s="85"/>
      <c r="I21" s="121"/>
      <c r="J21" s="121"/>
      <c r="K21" s="113"/>
      <c r="L21" s="336" t="s">
        <v>35</v>
      </c>
      <c r="M21" s="563" t="s">
        <v>65</v>
      </c>
      <c r="N21" s="249"/>
      <c r="O21" s="124"/>
      <c r="P21" s="124"/>
      <c r="Q21" s="30"/>
      <c r="R21" s="28"/>
      <c r="S21" s="30"/>
      <c r="T21" s="97"/>
      <c r="U21" s="564"/>
      <c r="V21" s="564"/>
      <c r="W21" s="64"/>
      <c r="X21" s="118" t="s">
        <v>163</v>
      </c>
      <c r="Y21" s="65"/>
      <c r="Z21" s="66"/>
      <c r="AA21" s="66"/>
    </row>
    <row r="22" spans="1:27" ht="9.9499999999999993" customHeight="1">
      <c r="A22" s="551"/>
      <c r="B22" s="567"/>
      <c r="C22" s="367" t="s">
        <v>298</v>
      </c>
      <c r="D22" s="90"/>
      <c r="E22" s="90"/>
      <c r="F22" s="90"/>
      <c r="G22" s="90"/>
      <c r="H22" s="90"/>
      <c r="I22" s="90"/>
      <c r="J22" s="90"/>
      <c r="K22" s="114"/>
      <c r="L22" s="106"/>
      <c r="M22" s="564"/>
      <c r="N22" s="133"/>
      <c r="O22" s="32"/>
      <c r="P22" s="32"/>
      <c r="Q22" s="32"/>
      <c r="R22" s="51"/>
      <c r="S22" s="32"/>
      <c r="T22" s="13"/>
      <c r="U22" s="564"/>
      <c r="V22" s="564"/>
      <c r="W22" s="67">
        <f>Y22/15+(Z22+AA22)/30</f>
        <v>4</v>
      </c>
      <c r="X22" s="103"/>
      <c r="Y22" s="96">
        <v>30</v>
      </c>
      <c r="Z22" s="96">
        <v>57</v>
      </c>
      <c r="AA22" s="96">
        <v>3</v>
      </c>
    </row>
    <row r="23" spans="1:27" ht="9.9499999999999993" customHeight="1">
      <c r="A23" s="551"/>
      <c r="B23" s="568"/>
      <c r="C23" s="298"/>
      <c r="D23" s="294" t="s">
        <v>123</v>
      </c>
      <c r="E23" s="122"/>
      <c r="F23" s="91"/>
      <c r="G23" s="122"/>
      <c r="H23" s="91"/>
      <c r="I23" s="122"/>
      <c r="J23" s="122"/>
      <c r="K23" s="251" t="s">
        <v>607</v>
      </c>
      <c r="L23" s="404" t="s">
        <v>420</v>
      </c>
      <c r="M23" s="564"/>
      <c r="N23" s="257" t="s">
        <v>421</v>
      </c>
      <c r="O23" s="75"/>
      <c r="P23" s="75"/>
      <c r="Q23" s="34"/>
      <c r="R23" s="43"/>
      <c r="S23" s="122"/>
      <c r="T23" s="338" t="s">
        <v>378</v>
      </c>
      <c r="U23" s="564"/>
      <c r="V23" s="564"/>
      <c r="W23" s="68"/>
      <c r="X23" s="69" t="s">
        <v>168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165</v>
      </c>
      <c r="Y24" s="65"/>
      <c r="Z24" s="66"/>
      <c r="AA24" s="66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3</v>
      </c>
      <c r="X25" s="103"/>
      <c r="Y25" s="96">
        <v>15</v>
      </c>
      <c r="Z25" s="96">
        <v>58</v>
      </c>
      <c r="AA25" s="96">
        <v>2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166</v>
      </c>
      <c r="Y26" s="70"/>
      <c r="Z26" s="71"/>
      <c r="AA26" s="71"/>
    </row>
    <row r="27" spans="1:27" ht="9.9499999999999993" customHeight="1">
      <c r="A27" s="558" t="s">
        <v>14</v>
      </c>
      <c r="B27" s="567" t="s">
        <v>10</v>
      </c>
      <c r="C27" s="264" t="s">
        <v>34</v>
      </c>
      <c r="D27" s="272"/>
      <c r="E27" s="272"/>
      <c r="F27" s="272"/>
      <c r="G27" s="264"/>
      <c r="H27" s="272"/>
      <c r="I27" s="272"/>
      <c r="J27" s="264"/>
      <c r="K27" s="563" t="s">
        <v>66</v>
      </c>
      <c r="L27" s="50"/>
      <c r="M27" s="57"/>
      <c r="N27" s="50"/>
      <c r="O27" s="50"/>
      <c r="P27" s="57"/>
      <c r="Q27" s="50"/>
      <c r="R27" s="85"/>
      <c r="S27" s="30"/>
      <c r="T27" s="582" t="s">
        <v>284</v>
      </c>
      <c r="U27" s="317" t="s">
        <v>338</v>
      </c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265"/>
      <c r="D28" s="320"/>
      <c r="E28" s="320"/>
      <c r="F28" s="320"/>
      <c r="G28" s="265"/>
      <c r="H28" s="320"/>
      <c r="I28" s="320"/>
      <c r="J28" s="265"/>
      <c r="K28" s="564"/>
      <c r="L28" s="51"/>
      <c r="M28" s="51"/>
      <c r="N28" s="51"/>
      <c r="O28" s="51"/>
      <c r="P28" s="51"/>
      <c r="Q28" s="51"/>
      <c r="R28" s="90"/>
      <c r="S28" s="32"/>
      <c r="T28" s="564"/>
      <c r="U28" s="318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274" t="s">
        <v>332</v>
      </c>
      <c r="D29" s="274"/>
      <c r="E29" s="369"/>
      <c r="F29" s="369"/>
      <c r="G29" s="273"/>
      <c r="H29" s="369"/>
      <c r="I29" s="369"/>
      <c r="J29" s="274"/>
      <c r="K29" s="564"/>
      <c r="L29" s="52"/>
      <c r="M29" s="99"/>
      <c r="N29" s="52"/>
      <c r="O29" s="52"/>
      <c r="P29" s="99"/>
      <c r="Q29" s="52"/>
      <c r="R29" s="91"/>
      <c r="S29" s="122" t="s">
        <v>606</v>
      </c>
      <c r="T29" s="564"/>
      <c r="U29" s="297" t="s">
        <v>378</v>
      </c>
      <c r="V29" s="561"/>
      <c r="W29" s="71"/>
      <c r="X29" s="69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588" t="s">
        <v>298</v>
      </c>
      <c r="D33" s="589"/>
      <c r="E33" s="275" t="s">
        <v>50</v>
      </c>
      <c r="F33" s="121"/>
      <c r="G33" s="121"/>
      <c r="H33" s="121"/>
      <c r="I33" s="85"/>
      <c r="J33" s="121"/>
      <c r="K33" s="308"/>
      <c r="L33" s="336" t="s">
        <v>35</v>
      </c>
      <c r="M33" s="121"/>
      <c r="N33" s="117"/>
      <c r="O33" s="121"/>
      <c r="P33" s="85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590"/>
      <c r="D34" s="591"/>
      <c r="E34" s="276"/>
      <c r="F34" s="90"/>
      <c r="G34" s="90"/>
      <c r="H34" s="90"/>
      <c r="I34" s="90"/>
      <c r="J34" s="90"/>
      <c r="K34" s="309"/>
      <c r="L34" s="106"/>
      <c r="M34" s="90"/>
      <c r="N34" s="90"/>
      <c r="O34" s="90"/>
      <c r="P34" s="90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592"/>
      <c r="D35" s="593"/>
      <c r="E35" s="277" t="s">
        <v>334</v>
      </c>
      <c r="F35" s="91"/>
      <c r="G35" s="91"/>
      <c r="H35" s="122"/>
      <c r="I35" s="91"/>
      <c r="J35" s="122"/>
      <c r="K35" s="289"/>
      <c r="L35" s="257" t="s">
        <v>336</v>
      </c>
      <c r="M35" s="122"/>
      <c r="N35" s="91"/>
      <c r="O35" s="122"/>
      <c r="P35" s="91"/>
      <c r="Q35" s="122"/>
      <c r="R35" s="122"/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4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8.75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mergeCells count="53">
    <mergeCell ref="A51:L51"/>
    <mergeCell ref="B46:L46"/>
    <mergeCell ref="A5:B5"/>
    <mergeCell ref="T27:T38"/>
    <mergeCell ref="V27:V44"/>
    <mergeCell ref="B30:B32"/>
    <mergeCell ref="A33:A38"/>
    <mergeCell ref="B33:B35"/>
    <mergeCell ref="C33:D35"/>
    <mergeCell ref="B36:B38"/>
    <mergeCell ref="A39:A44"/>
    <mergeCell ref="B39:B41"/>
    <mergeCell ref="B42:B44"/>
    <mergeCell ref="A27:A32"/>
    <mergeCell ref="B27:B29"/>
    <mergeCell ref="K27:K32"/>
    <mergeCell ref="B18:B20"/>
    <mergeCell ref="A21:A26"/>
    <mergeCell ref="B21:B23"/>
    <mergeCell ref="M21:M26"/>
    <mergeCell ref="B24:B26"/>
    <mergeCell ref="AA7:AA8"/>
    <mergeCell ref="J3:W3"/>
    <mergeCell ref="X3:AA3"/>
    <mergeCell ref="A1:I1"/>
    <mergeCell ref="J1:W2"/>
    <mergeCell ref="X1:AA1"/>
    <mergeCell ref="A2:I2"/>
    <mergeCell ref="X2:AA2"/>
    <mergeCell ref="C5:D5"/>
    <mergeCell ref="E5:H5"/>
    <mergeCell ref="I5:M5"/>
    <mergeCell ref="N5:Q5"/>
    <mergeCell ref="W5:W8"/>
    <mergeCell ref="X5:X8"/>
    <mergeCell ref="Y5:AA6"/>
    <mergeCell ref="R5:U5"/>
    <mergeCell ref="A47:L47"/>
    <mergeCell ref="A6:B6"/>
    <mergeCell ref="A7:B8"/>
    <mergeCell ref="Y7:Y8"/>
    <mergeCell ref="Z7:Z8"/>
    <mergeCell ref="Y27:AA44"/>
    <mergeCell ref="A45:AA45"/>
    <mergeCell ref="A9:A14"/>
    <mergeCell ref="B9:B11"/>
    <mergeCell ref="U9:U26"/>
    <mergeCell ref="V9:V26"/>
    <mergeCell ref="B12:B14"/>
    <mergeCell ref="A15:A20"/>
    <mergeCell ref="B15:B17"/>
    <mergeCell ref="C15:D15"/>
    <mergeCell ref="M15:M20"/>
  </mergeCells>
  <conditionalFormatting sqref="C27:C29">
    <cfRule type="duplicateValues" dxfId="1" priority="2"/>
  </conditionalFormatting>
  <conditionalFormatting sqref="C33">
    <cfRule type="duplicateValues" dxfId="0" priority="1"/>
  </conditionalFormatting>
  <printOptions horizontalCentered="1"/>
  <pageMargins left="0.3" right="0" top="0.25" bottom="0" header="0" footer="0"/>
  <pageSetup paperSize="9" scale="9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1D466-19C9-4D72-BACB-01E6BD052C79}">
  <sheetPr>
    <tabColor rgb="FFC00000"/>
  </sheetPr>
  <dimension ref="A1:AA115"/>
  <sheetViews>
    <sheetView zoomScaleNormal="100" zoomScaleSheetLayoutView="85" workbookViewId="0">
      <selection activeCell="O37" sqref="O37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126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127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259" t="s">
        <v>76</v>
      </c>
      <c r="D9" s="58"/>
      <c r="E9" s="248" t="s">
        <v>32</v>
      </c>
      <c r="F9" s="47"/>
      <c r="G9" s="47"/>
      <c r="H9" s="47"/>
      <c r="I9" s="47"/>
      <c r="J9" s="30"/>
      <c r="K9" s="30"/>
      <c r="L9" s="264"/>
      <c r="M9" s="264" t="s">
        <v>69</v>
      </c>
      <c r="N9" s="30"/>
      <c r="O9" s="40"/>
      <c r="P9" s="40"/>
      <c r="Q9" s="30"/>
      <c r="R9" s="85"/>
      <c r="S9" s="30"/>
      <c r="T9" s="12"/>
      <c r="U9" s="582" t="s">
        <v>284</v>
      </c>
      <c r="V9" s="582" t="s">
        <v>115</v>
      </c>
      <c r="W9" s="64"/>
      <c r="X9" s="118" t="s">
        <v>119</v>
      </c>
      <c r="Y9" s="65"/>
      <c r="Z9" s="66"/>
      <c r="AA9" s="66"/>
    </row>
    <row r="10" spans="1:27" ht="9.9499999999999993" customHeight="1">
      <c r="A10" s="551"/>
      <c r="B10" s="567"/>
      <c r="C10" s="31"/>
      <c r="D10" s="31"/>
      <c r="E10" s="31"/>
      <c r="F10" s="31"/>
      <c r="G10" s="31"/>
      <c r="H10" s="31"/>
      <c r="I10" s="31"/>
      <c r="J10" s="32"/>
      <c r="K10" s="32"/>
      <c r="L10" s="265"/>
      <c r="M10" s="265"/>
      <c r="N10" s="32"/>
      <c r="O10" s="44"/>
      <c r="P10" s="44"/>
      <c r="Q10" s="32"/>
      <c r="R10" s="32"/>
      <c r="S10" s="32"/>
      <c r="T10" s="13"/>
      <c r="U10" s="564"/>
      <c r="V10" s="564"/>
      <c r="W10" s="67">
        <f>Y10/15+(Z10+AA10)/30</f>
        <v>1.1333333333333333</v>
      </c>
      <c r="X10" s="103"/>
      <c r="Y10" s="136">
        <v>4</v>
      </c>
      <c r="Z10" s="136">
        <v>24</v>
      </c>
      <c r="AA10" s="136">
        <v>2</v>
      </c>
    </row>
    <row r="11" spans="1:27" ht="9.9499999999999993" customHeight="1">
      <c r="A11" s="551"/>
      <c r="B11" s="568"/>
      <c r="C11" s="72" t="s">
        <v>304</v>
      </c>
      <c r="D11" s="48"/>
      <c r="E11" s="48"/>
      <c r="F11" s="48"/>
      <c r="G11" s="48"/>
      <c r="H11" s="48"/>
      <c r="I11" s="48"/>
      <c r="J11" s="34"/>
      <c r="K11" s="122"/>
      <c r="L11" s="437">
        <v>1</v>
      </c>
      <c r="M11" s="266" t="s">
        <v>297</v>
      </c>
      <c r="N11" s="34"/>
      <c r="O11" s="29"/>
      <c r="P11" s="29"/>
      <c r="Q11" s="34"/>
      <c r="R11" s="91"/>
      <c r="S11" s="268"/>
      <c r="T11" s="349" t="s">
        <v>647</v>
      </c>
      <c r="U11" s="564"/>
      <c r="V11" s="564"/>
      <c r="W11" s="68"/>
      <c r="X11" s="69" t="s">
        <v>162</v>
      </c>
      <c r="Y11" s="70"/>
      <c r="Z11" s="71"/>
      <c r="AA11" s="71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190</v>
      </c>
      <c r="Y12" s="35"/>
      <c r="Z12" s="36"/>
      <c r="AA12" s="36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2.9666666666666663</v>
      </c>
      <c r="X13" s="103"/>
      <c r="Y13" s="136">
        <v>44</v>
      </c>
      <c r="Z13" s="136">
        <v>0</v>
      </c>
      <c r="AA13" s="136">
        <v>1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417</v>
      </c>
      <c r="Y14" s="70"/>
      <c r="Z14" s="71"/>
      <c r="AA14" s="71"/>
    </row>
    <row r="15" spans="1:27" ht="9.9499999999999993" customHeight="1">
      <c r="A15" s="558" t="s">
        <v>12</v>
      </c>
      <c r="B15" s="567" t="s">
        <v>10</v>
      </c>
      <c r="C15" s="247" t="s">
        <v>138</v>
      </c>
      <c r="D15" s="39"/>
      <c r="E15" s="39"/>
      <c r="F15" s="39"/>
      <c r="G15" s="39"/>
      <c r="H15" s="39"/>
      <c r="I15" s="47"/>
      <c r="J15" s="368" t="s">
        <v>32</v>
      </c>
      <c r="K15" s="113"/>
      <c r="L15" s="47"/>
      <c r="M15" s="563" t="s">
        <v>114</v>
      </c>
      <c r="N15" s="39"/>
      <c r="O15" s="127"/>
      <c r="P15" s="127"/>
      <c r="Q15" s="85"/>
      <c r="R15" s="85"/>
      <c r="S15" s="126"/>
      <c r="T15" s="12"/>
      <c r="U15" s="564"/>
      <c r="V15" s="564"/>
      <c r="W15" s="64"/>
      <c r="X15" s="118" t="s">
        <v>136</v>
      </c>
      <c r="Y15" s="65"/>
      <c r="Z15" s="66"/>
      <c r="AA15" s="66"/>
    </row>
    <row r="16" spans="1:27" ht="9.9499999999999993" customHeight="1">
      <c r="A16" s="551"/>
      <c r="B16" s="567"/>
      <c r="C16" s="133"/>
      <c r="D16" s="41"/>
      <c r="E16" s="41"/>
      <c r="F16" s="41"/>
      <c r="G16" s="41"/>
      <c r="H16" s="41"/>
      <c r="I16" s="114"/>
      <c r="J16" s="279"/>
      <c r="K16" s="114"/>
      <c r="L16" s="114"/>
      <c r="M16" s="564"/>
      <c r="N16" s="51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1.9666666666666668</v>
      </c>
      <c r="X16" s="103"/>
      <c r="Y16" s="136">
        <v>29</v>
      </c>
      <c r="Z16" s="136">
        <v>0</v>
      </c>
      <c r="AA16" s="136">
        <v>1</v>
      </c>
    </row>
    <row r="17" spans="1:27" ht="9.9499999999999993" customHeight="1">
      <c r="A17" s="551"/>
      <c r="B17" s="568"/>
      <c r="C17" s="141" t="s">
        <v>107</v>
      </c>
      <c r="D17" s="42"/>
      <c r="E17" s="42"/>
      <c r="F17" s="42"/>
      <c r="G17" s="42"/>
      <c r="H17" s="42"/>
      <c r="I17" s="327">
        <v>1</v>
      </c>
      <c r="J17" s="307" t="s">
        <v>342</v>
      </c>
      <c r="K17" s="116"/>
      <c r="L17" s="89"/>
      <c r="M17" s="564"/>
      <c r="N17" s="277" t="s">
        <v>344</v>
      </c>
      <c r="O17" s="129"/>
      <c r="P17" s="129"/>
      <c r="Q17" s="91"/>
      <c r="R17" s="91"/>
      <c r="S17" s="131"/>
      <c r="T17" s="11"/>
      <c r="U17" s="564"/>
      <c r="V17" s="564"/>
      <c r="W17" s="68"/>
      <c r="X17" s="69" t="s">
        <v>191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192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3</v>
      </c>
      <c r="X19" s="103"/>
      <c r="Y19" s="96">
        <v>15</v>
      </c>
      <c r="Z19" s="96">
        <v>58</v>
      </c>
      <c r="AA19" s="96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419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247" t="s">
        <v>305</v>
      </c>
      <c r="D21" s="21"/>
      <c r="E21" s="21"/>
      <c r="F21" s="21"/>
      <c r="G21" s="21"/>
      <c r="H21" s="21"/>
      <c r="I21" s="21"/>
      <c r="J21" s="30"/>
      <c r="K21" s="30"/>
      <c r="L21" s="30"/>
      <c r="M21" s="563" t="s">
        <v>65</v>
      </c>
      <c r="N21" s="28"/>
      <c r="O21" s="124"/>
      <c r="P21" s="124"/>
      <c r="Q21" s="30"/>
      <c r="R21" s="28"/>
      <c r="S21" s="30"/>
      <c r="T21" s="97"/>
      <c r="U21" s="564"/>
      <c r="V21" s="564"/>
      <c r="W21" s="64"/>
      <c r="X21" s="118" t="s">
        <v>268</v>
      </c>
      <c r="Y21" s="65"/>
      <c r="Z21" s="66"/>
      <c r="AA21" s="66"/>
    </row>
    <row r="22" spans="1:27" ht="9.9499999999999993" customHeight="1">
      <c r="A22" s="551"/>
      <c r="B22" s="567"/>
      <c r="C22" s="133"/>
      <c r="D22" s="31"/>
      <c r="E22" s="31"/>
      <c r="F22" s="31"/>
      <c r="G22" s="31"/>
      <c r="H22" s="31"/>
      <c r="I22" s="31"/>
      <c r="J22" s="32"/>
      <c r="K22" s="32"/>
      <c r="L22" s="32"/>
      <c r="M22" s="564"/>
      <c r="N22" s="32"/>
      <c r="O22" s="32"/>
      <c r="P22" s="32"/>
      <c r="Q22" s="32"/>
      <c r="R22" s="51"/>
      <c r="S22" s="32"/>
      <c r="T22" s="13"/>
      <c r="U22" s="564"/>
      <c r="V22" s="564"/>
      <c r="W22" s="67">
        <f>Y22/15+(Z22+AA22)/30</f>
        <v>3</v>
      </c>
      <c r="X22" s="103"/>
      <c r="Y22" s="96">
        <v>15</v>
      </c>
      <c r="Z22" s="96">
        <v>58</v>
      </c>
      <c r="AA22" s="96">
        <v>2</v>
      </c>
    </row>
    <row r="23" spans="1:27" ht="9.9499999999999993" customHeight="1">
      <c r="A23" s="551"/>
      <c r="B23" s="568"/>
      <c r="C23" s="141" t="s">
        <v>32</v>
      </c>
      <c r="D23" s="33"/>
      <c r="E23" s="33"/>
      <c r="F23" s="33"/>
      <c r="G23" s="33"/>
      <c r="H23" s="33"/>
      <c r="I23" s="33"/>
      <c r="J23" s="34"/>
      <c r="K23" s="34"/>
      <c r="L23" s="34"/>
      <c r="M23" s="564"/>
      <c r="N23" s="43"/>
      <c r="O23" s="75"/>
      <c r="P23" s="75"/>
      <c r="Q23" s="34"/>
      <c r="R23" s="43"/>
      <c r="S23" s="122" t="s">
        <v>378</v>
      </c>
      <c r="T23" s="11"/>
      <c r="U23" s="564"/>
      <c r="V23" s="564"/>
      <c r="W23" s="68"/>
      <c r="X23" s="69" t="s">
        <v>418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459" t="s">
        <v>125</v>
      </c>
      <c r="Y24" s="65"/>
      <c r="Z24" s="66"/>
      <c r="AA24" s="66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v>2</v>
      </c>
      <c r="X25" s="457" t="s">
        <v>655</v>
      </c>
      <c r="Y25" s="136">
        <v>21</v>
      </c>
      <c r="Z25" s="136">
        <v>21</v>
      </c>
      <c r="AA25" s="136">
        <v>3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202</v>
      </c>
      <c r="Y26" s="70"/>
      <c r="Z26" s="71"/>
      <c r="AA26" s="71"/>
    </row>
    <row r="27" spans="1:27" ht="9.9499999999999993" customHeight="1">
      <c r="A27" s="558" t="s">
        <v>14</v>
      </c>
      <c r="B27" s="567" t="s">
        <v>10</v>
      </c>
      <c r="C27" s="291"/>
      <c r="D27" s="323" t="s">
        <v>124</v>
      </c>
      <c r="E27" s="259"/>
      <c r="F27" s="259"/>
      <c r="G27" s="85"/>
      <c r="H27" s="288"/>
      <c r="I27" s="113"/>
      <c r="J27" s="57"/>
      <c r="K27" s="563" t="s">
        <v>66</v>
      </c>
      <c r="L27" s="247"/>
      <c r="M27" s="57"/>
      <c r="N27" s="85"/>
      <c r="O27" s="259"/>
      <c r="P27" s="259"/>
      <c r="Q27" s="259"/>
      <c r="R27" s="121"/>
      <c r="S27" s="121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367" t="s">
        <v>298</v>
      </c>
      <c r="D28" s="90"/>
      <c r="E28" s="260"/>
      <c r="F28" s="260"/>
      <c r="G28" s="90"/>
      <c r="H28" s="133"/>
      <c r="I28" s="114"/>
      <c r="J28" s="51"/>
      <c r="K28" s="564"/>
      <c r="L28" s="51"/>
      <c r="M28" s="51"/>
      <c r="N28" s="90"/>
      <c r="O28" s="260"/>
      <c r="P28" s="260"/>
      <c r="Q28" s="260"/>
      <c r="R28" s="90"/>
      <c r="S28" s="90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298"/>
      <c r="D29" s="327" t="s">
        <v>68</v>
      </c>
      <c r="E29" s="327"/>
      <c r="F29" s="327"/>
      <c r="G29" s="122" t="s">
        <v>67</v>
      </c>
      <c r="H29" s="141"/>
      <c r="I29" s="116"/>
      <c r="J29" s="115"/>
      <c r="K29" s="564"/>
      <c r="L29" s="52"/>
      <c r="M29" s="99"/>
      <c r="N29" s="326"/>
      <c r="O29" s="327"/>
      <c r="P29" s="327"/>
      <c r="Q29" s="327"/>
      <c r="R29" s="122"/>
      <c r="S29" s="122"/>
      <c r="T29" s="564"/>
      <c r="U29" s="230"/>
      <c r="V29" s="561"/>
      <c r="W29" s="71"/>
      <c r="X29" s="69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57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368" t="s">
        <v>32</v>
      </c>
      <c r="D33" s="368"/>
      <c r="E33" s="368"/>
      <c r="F33" s="368"/>
      <c r="G33" s="368"/>
      <c r="H33" s="275"/>
      <c r="I33" s="275"/>
      <c r="J33" s="275"/>
      <c r="K33" s="275"/>
      <c r="L33" s="85" t="s">
        <v>69</v>
      </c>
      <c r="M33" s="259"/>
      <c r="N33" s="259"/>
      <c r="O33" s="259"/>
      <c r="P33" s="121"/>
      <c r="Q33" s="275"/>
      <c r="R33" s="329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279"/>
      <c r="D34" s="279"/>
      <c r="E34" s="279"/>
      <c r="F34" s="279"/>
      <c r="G34" s="279"/>
      <c r="H34" s="276"/>
      <c r="I34" s="276"/>
      <c r="J34" s="276"/>
      <c r="K34" s="276"/>
      <c r="L34" s="90"/>
      <c r="M34" s="260"/>
      <c r="N34" s="260"/>
      <c r="O34" s="260"/>
      <c r="P34" s="90"/>
      <c r="Q34" s="276"/>
      <c r="R34" s="328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307" t="s">
        <v>389</v>
      </c>
      <c r="D35" s="307"/>
      <c r="E35" s="307"/>
      <c r="F35" s="307"/>
      <c r="G35" s="307"/>
      <c r="H35" s="321"/>
      <c r="I35" s="321"/>
      <c r="J35" s="321"/>
      <c r="K35" s="321"/>
      <c r="L35" s="326" t="s">
        <v>322</v>
      </c>
      <c r="M35" s="327"/>
      <c r="N35" s="327"/>
      <c r="O35" s="327"/>
      <c r="P35" s="122"/>
      <c r="Q35" s="321"/>
      <c r="R35" s="324" t="s">
        <v>606</v>
      </c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3.2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8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mergeCells count="51">
    <mergeCell ref="B27:B29"/>
    <mergeCell ref="A9:A14"/>
    <mergeCell ref="B9:B11"/>
    <mergeCell ref="U9:U26"/>
    <mergeCell ref="V9:V26"/>
    <mergeCell ref="B12:B14"/>
    <mergeCell ref="A15:A20"/>
    <mergeCell ref="B15:B17"/>
    <mergeCell ref="M15:M20"/>
    <mergeCell ref="B18:B20"/>
    <mergeCell ref="A21:A26"/>
    <mergeCell ref="B21:B23"/>
    <mergeCell ref="M21:M26"/>
    <mergeCell ref="B24:B26"/>
    <mergeCell ref="A51:L51"/>
    <mergeCell ref="T27:T38"/>
    <mergeCell ref="A45:AA45"/>
    <mergeCell ref="B46:L46"/>
    <mergeCell ref="Y27:AA44"/>
    <mergeCell ref="A47:L47"/>
    <mergeCell ref="V27:V44"/>
    <mergeCell ref="B30:B32"/>
    <mergeCell ref="A33:A38"/>
    <mergeCell ref="B33:B35"/>
    <mergeCell ref="B36:B38"/>
    <mergeCell ref="A39:A44"/>
    <mergeCell ref="B39:B41"/>
    <mergeCell ref="B42:B44"/>
    <mergeCell ref="A27:A32"/>
    <mergeCell ref="K27:K32"/>
    <mergeCell ref="I5:M5"/>
    <mergeCell ref="N5:Q5"/>
    <mergeCell ref="E5:H5"/>
    <mergeCell ref="A7:B8"/>
    <mergeCell ref="X3:AA3"/>
    <mergeCell ref="J3:W3"/>
    <mergeCell ref="X5:X8"/>
    <mergeCell ref="Y5:AA6"/>
    <mergeCell ref="W5:W8"/>
    <mergeCell ref="R5:U5"/>
    <mergeCell ref="A6:B6"/>
    <mergeCell ref="A5:B5"/>
    <mergeCell ref="C5:D5"/>
    <mergeCell ref="Y7:Y8"/>
    <mergeCell ref="Z7:Z8"/>
    <mergeCell ref="AA7:AA8"/>
    <mergeCell ref="A1:I1"/>
    <mergeCell ref="J1:W2"/>
    <mergeCell ref="X1:AA1"/>
    <mergeCell ref="A2:I2"/>
    <mergeCell ref="X2:AA2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EF8F-A921-47F0-9120-1F852DC1567C}">
  <sheetPr>
    <tabColor rgb="FFC00000"/>
  </sheetPr>
  <dimension ref="A1:AB119"/>
  <sheetViews>
    <sheetView zoomScaleNormal="100" zoomScaleSheetLayoutView="85" workbookViewId="0">
      <selection activeCell="A51" sqref="A51:L51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28" width="9" style="432"/>
    <col min="29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263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278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594" t="s">
        <v>298</v>
      </c>
      <c r="D9" s="597"/>
      <c r="E9" s="259" t="s">
        <v>76</v>
      </c>
      <c r="F9" s="47"/>
      <c r="G9" s="77" t="s">
        <v>110</v>
      </c>
      <c r="H9" s="47"/>
      <c r="I9" s="47"/>
      <c r="J9" s="30"/>
      <c r="K9" s="30"/>
      <c r="L9" s="30"/>
      <c r="M9" s="30"/>
      <c r="N9" s="30"/>
      <c r="O9" s="40"/>
      <c r="P9" s="40"/>
      <c r="Q9" s="30"/>
      <c r="R9" s="85"/>
      <c r="S9" s="30"/>
      <c r="T9" s="12"/>
      <c r="U9" s="582" t="s">
        <v>284</v>
      </c>
      <c r="V9" s="582" t="s">
        <v>115</v>
      </c>
      <c r="W9" s="64"/>
      <c r="X9" s="118" t="s">
        <v>119</v>
      </c>
      <c r="Y9" s="65"/>
      <c r="Z9" s="66"/>
      <c r="AA9" s="66"/>
    </row>
    <row r="10" spans="1:27" ht="9.9499999999999993" customHeight="1">
      <c r="A10" s="551"/>
      <c r="B10" s="567"/>
      <c r="C10" s="590"/>
      <c r="D10" s="591"/>
      <c r="E10" s="31"/>
      <c r="F10" s="31"/>
      <c r="G10" s="31"/>
      <c r="H10" s="31"/>
      <c r="I10" s="31"/>
      <c r="J10" s="32"/>
      <c r="K10" s="32"/>
      <c r="L10" s="32"/>
      <c r="M10" s="32"/>
      <c r="N10" s="32"/>
      <c r="O10" s="44"/>
      <c r="P10" s="44"/>
      <c r="Q10" s="32"/>
      <c r="R10" s="32"/>
      <c r="S10" s="32"/>
      <c r="T10" s="13"/>
      <c r="U10" s="564"/>
      <c r="V10" s="564"/>
      <c r="W10" s="67">
        <f>Y10/15+(Z10+AA10)/30</f>
        <v>1.1333333333333333</v>
      </c>
      <c r="X10" s="103"/>
      <c r="Y10" s="136">
        <v>4</v>
      </c>
      <c r="Z10" s="136">
        <v>24</v>
      </c>
      <c r="AA10" s="136">
        <v>2</v>
      </c>
    </row>
    <row r="11" spans="1:27" ht="9.9499999999999993" customHeight="1">
      <c r="A11" s="551"/>
      <c r="B11" s="568"/>
      <c r="C11" s="592"/>
      <c r="D11" s="593"/>
      <c r="E11" s="292" t="s">
        <v>307</v>
      </c>
      <c r="F11" s="48"/>
      <c r="G11" s="48"/>
      <c r="H11" s="48"/>
      <c r="I11" s="48"/>
      <c r="J11" s="34"/>
      <c r="K11" s="34"/>
      <c r="L11" s="34"/>
      <c r="M11" s="34"/>
      <c r="N11" s="34"/>
      <c r="O11" s="29"/>
      <c r="P11" s="29"/>
      <c r="Q11" s="34"/>
      <c r="R11" s="91"/>
      <c r="S11" s="34"/>
      <c r="T11" s="11"/>
      <c r="U11" s="564"/>
      <c r="V11" s="564"/>
      <c r="W11" s="68"/>
      <c r="X11" s="69" t="s">
        <v>162</v>
      </c>
      <c r="Y11" s="70"/>
      <c r="Z11" s="71"/>
      <c r="AA11" s="71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190</v>
      </c>
      <c r="Y12" s="65"/>
      <c r="Z12" s="66"/>
      <c r="AA12" s="66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2.9666666666666663</v>
      </c>
      <c r="X13" s="103"/>
      <c r="Y13" s="136">
        <v>44</v>
      </c>
      <c r="Z13" s="136">
        <v>0</v>
      </c>
      <c r="AA13" s="136">
        <v>1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417</v>
      </c>
      <c r="Y14" s="70"/>
      <c r="Z14" s="71"/>
      <c r="AA14" s="71"/>
    </row>
    <row r="15" spans="1:27" ht="9.9499999999999993" customHeight="1">
      <c r="A15" s="558" t="s">
        <v>12</v>
      </c>
      <c r="B15" s="567" t="s">
        <v>10</v>
      </c>
      <c r="C15" s="291"/>
      <c r="D15" s="264" t="s">
        <v>69</v>
      </c>
      <c r="E15" s="39"/>
      <c r="F15" s="39"/>
      <c r="G15" s="39"/>
      <c r="H15" s="39"/>
      <c r="I15" s="47"/>
      <c r="K15" s="290"/>
      <c r="L15" s="47"/>
      <c r="M15" s="563" t="s">
        <v>114</v>
      </c>
      <c r="N15" s="247" t="s">
        <v>138</v>
      </c>
      <c r="O15" s="127"/>
      <c r="P15" s="127"/>
      <c r="Q15" s="85"/>
      <c r="R15" s="85"/>
      <c r="S15" s="126"/>
      <c r="T15" s="12"/>
      <c r="U15" s="564"/>
      <c r="V15" s="564"/>
      <c r="W15" s="64"/>
      <c r="X15" s="118" t="s">
        <v>136</v>
      </c>
      <c r="Y15" s="65"/>
      <c r="Z15" s="66"/>
      <c r="AA15" s="66"/>
    </row>
    <row r="16" spans="1:27" ht="9.9499999999999993" customHeight="1">
      <c r="A16" s="551"/>
      <c r="B16" s="567"/>
      <c r="C16" s="367" t="s">
        <v>298</v>
      </c>
      <c r="D16" s="265"/>
      <c r="E16" s="41"/>
      <c r="F16" s="41"/>
      <c r="G16" s="41"/>
      <c r="H16" s="41"/>
      <c r="I16" s="114"/>
      <c r="J16" s="114"/>
      <c r="K16" s="114"/>
      <c r="L16" s="114"/>
      <c r="M16" s="564"/>
      <c r="N16" s="133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1.9666666666666668</v>
      </c>
      <c r="X16" s="103"/>
      <c r="Y16" s="136">
        <v>29</v>
      </c>
      <c r="Z16" s="136">
        <v>0</v>
      </c>
      <c r="AA16" s="136">
        <v>1</v>
      </c>
    </row>
    <row r="17" spans="1:27" ht="9.9499999999999993" customHeight="1">
      <c r="A17" s="551"/>
      <c r="B17" s="568"/>
      <c r="C17" s="298"/>
      <c r="D17" s="266" t="s">
        <v>123</v>
      </c>
      <c r="E17" s="42"/>
      <c r="F17" s="42"/>
      <c r="G17" s="42"/>
      <c r="H17" s="42"/>
      <c r="I17" s="89"/>
      <c r="J17" s="116"/>
      <c r="K17" s="369" t="s">
        <v>607</v>
      </c>
      <c r="L17" s="89"/>
      <c r="M17" s="564"/>
      <c r="N17" s="141" t="s">
        <v>110</v>
      </c>
      <c r="O17" s="129"/>
      <c r="P17" s="129"/>
      <c r="Q17" s="91"/>
      <c r="R17" s="91"/>
      <c r="S17" s="131"/>
      <c r="T17" s="289">
        <v>1</v>
      </c>
      <c r="U17" s="564"/>
      <c r="V17" s="564"/>
      <c r="W17" s="68"/>
      <c r="X17" s="69" t="s">
        <v>191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192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3</v>
      </c>
      <c r="X19" s="103"/>
      <c r="Y19" s="96">
        <v>15</v>
      </c>
      <c r="Z19" s="96">
        <v>58</v>
      </c>
      <c r="AA19" s="96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419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77" t="s">
        <v>110</v>
      </c>
      <c r="D21" s="21"/>
      <c r="E21" s="21"/>
      <c r="F21" s="278" t="s">
        <v>69</v>
      </c>
      <c r="G21" s="368"/>
      <c r="H21" s="368"/>
      <c r="I21" s="368"/>
      <c r="J21" s="275"/>
      <c r="K21" s="267"/>
      <c r="L21" s="267"/>
      <c r="M21" s="563" t="s">
        <v>65</v>
      </c>
      <c r="N21" s="28"/>
      <c r="O21" s="126"/>
      <c r="P21" s="124"/>
      <c r="Q21" s="30"/>
      <c r="R21" s="28"/>
      <c r="S21" s="30"/>
      <c r="T21" s="97"/>
      <c r="U21" s="564"/>
      <c r="V21" s="564"/>
      <c r="W21" s="64"/>
      <c r="X21" s="118" t="s">
        <v>268</v>
      </c>
      <c r="Y21" s="65"/>
      <c r="Z21" s="66"/>
      <c r="AA21" s="66"/>
    </row>
    <row r="22" spans="1:27" ht="9.9499999999999993" customHeight="1">
      <c r="A22" s="551"/>
      <c r="B22" s="567"/>
      <c r="C22" s="293"/>
      <c r="D22" s="31"/>
      <c r="E22" s="31"/>
      <c r="F22" s="276"/>
      <c r="G22" s="279"/>
      <c r="H22" s="279"/>
      <c r="I22" s="279"/>
      <c r="J22" s="276"/>
      <c r="K22" s="265"/>
      <c r="L22" s="265"/>
      <c r="M22" s="564"/>
      <c r="N22" s="32"/>
      <c r="O22" s="32"/>
      <c r="P22" s="32"/>
      <c r="Q22" s="32"/>
      <c r="R22" s="51"/>
      <c r="S22" s="32"/>
      <c r="T22" s="13"/>
      <c r="U22" s="564"/>
      <c r="V22" s="564"/>
      <c r="W22" s="67">
        <f>Y22/15+(Z22+AA22)/30</f>
        <v>3</v>
      </c>
      <c r="X22" s="103"/>
      <c r="Y22" s="96">
        <v>15</v>
      </c>
      <c r="Z22" s="96">
        <v>58</v>
      </c>
      <c r="AA22" s="96">
        <v>2</v>
      </c>
    </row>
    <row r="23" spans="1:27" ht="9.9499999999999993" customHeight="1">
      <c r="A23" s="551"/>
      <c r="B23" s="568"/>
      <c r="C23" s="330" t="s">
        <v>308</v>
      </c>
      <c r="D23" s="33"/>
      <c r="E23" s="33"/>
      <c r="F23" s="333" t="s">
        <v>322</v>
      </c>
      <c r="G23" s="325"/>
      <c r="H23" s="325"/>
      <c r="I23" s="325"/>
      <c r="J23" s="321"/>
      <c r="K23" s="268"/>
      <c r="L23" s="321" t="s">
        <v>606</v>
      </c>
      <c r="M23" s="564"/>
      <c r="N23" s="268"/>
      <c r="O23" s="91"/>
      <c r="P23" s="75"/>
      <c r="Q23" s="34"/>
      <c r="R23" s="43"/>
      <c r="S23" s="34"/>
      <c r="T23" s="11"/>
      <c r="U23" s="564"/>
      <c r="V23" s="564"/>
      <c r="W23" s="68"/>
      <c r="X23" s="69" t="s">
        <v>418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125</v>
      </c>
      <c r="Y24" s="65"/>
      <c r="Z24" s="66"/>
      <c r="AA24" s="66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2.2000000000000002</v>
      </c>
      <c r="X25" s="457" t="s">
        <v>655</v>
      </c>
      <c r="Y25" s="136">
        <v>21</v>
      </c>
      <c r="Z25" s="136">
        <v>21</v>
      </c>
      <c r="AA25" s="136">
        <v>3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202</v>
      </c>
      <c r="Y26" s="70"/>
      <c r="Z26" s="71"/>
      <c r="AA26" s="71"/>
    </row>
    <row r="27" spans="1:27" ht="9.9499999999999993" customHeight="1">
      <c r="A27" s="558" t="s">
        <v>14</v>
      </c>
      <c r="B27" s="567" t="s">
        <v>10</v>
      </c>
      <c r="C27" s="291"/>
      <c r="D27" s="331" t="s">
        <v>124</v>
      </c>
      <c r="E27" s="368"/>
      <c r="F27" s="368"/>
      <c r="G27" s="278"/>
      <c r="H27" s="332"/>
      <c r="I27" s="113"/>
      <c r="J27" s="57"/>
      <c r="K27" s="563" t="s">
        <v>66</v>
      </c>
      <c r="L27" s="85" t="s">
        <v>343</v>
      </c>
      <c r="M27" s="85"/>
      <c r="N27" s="249"/>
      <c r="O27" s="249"/>
      <c r="P27" s="247"/>
      <c r="Q27" s="50"/>
      <c r="R27" s="85"/>
      <c r="S27" s="30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367" t="s">
        <v>298</v>
      </c>
      <c r="D28" s="276"/>
      <c r="E28" s="279"/>
      <c r="F28" s="279"/>
      <c r="G28" s="276"/>
      <c r="H28" s="90"/>
      <c r="I28" s="114"/>
      <c r="J28" s="51"/>
      <c r="K28" s="564"/>
      <c r="L28" s="32"/>
      <c r="M28" s="51"/>
      <c r="N28" s="51"/>
      <c r="O28" s="51"/>
      <c r="P28" s="51"/>
      <c r="Q28" s="51"/>
      <c r="R28" s="90"/>
      <c r="S28" s="32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298"/>
      <c r="D29" s="325" t="s">
        <v>68</v>
      </c>
      <c r="E29" s="325"/>
      <c r="F29" s="325"/>
      <c r="G29" s="321" t="s">
        <v>67</v>
      </c>
      <c r="H29" s="319"/>
      <c r="I29" s="116"/>
      <c r="J29" s="115"/>
      <c r="K29" s="564"/>
      <c r="L29" s="91" t="s">
        <v>110</v>
      </c>
      <c r="M29" s="99"/>
      <c r="N29" s="52"/>
      <c r="O29" s="52"/>
      <c r="P29" s="99"/>
      <c r="Q29" s="52"/>
      <c r="R29" s="91"/>
      <c r="S29" s="122"/>
      <c r="T29" s="564"/>
      <c r="U29" s="230"/>
      <c r="V29" s="561"/>
      <c r="W29" s="71"/>
      <c r="X29" s="69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247" t="s">
        <v>110</v>
      </c>
      <c r="D33" s="39"/>
      <c r="E33" s="39"/>
      <c r="F33" s="39"/>
      <c r="G33" s="39"/>
      <c r="H33" s="39"/>
      <c r="I33" s="47"/>
      <c r="K33" s="290"/>
      <c r="L33" s="85" t="s">
        <v>343</v>
      </c>
      <c r="M33" s="124"/>
      <c r="N33" s="30"/>
      <c r="O33" s="28"/>
      <c r="P33" s="30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133"/>
      <c r="D34" s="41"/>
      <c r="E34" s="41"/>
      <c r="F34" s="41"/>
      <c r="G34" s="41"/>
      <c r="H34" s="41"/>
      <c r="I34" s="114"/>
      <c r="J34" s="114"/>
      <c r="K34" s="114"/>
      <c r="L34" s="32"/>
      <c r="M34" s="32"/>
      <c r="N34" s="32"/>
      <c r="O34" s="51"/>
      <c r="P34" s="32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72" t="s">
        <v>603</v>
      </c>
      <c r="D35" s="42"/>
      <c r="E35" s="42"/>
      <c r="F35" s="42"/>
      <c r="G35" s="42"/>
      <c r="H35" s="42"/>
      <c r="I35" s="89"/>
      <c r="J35" s="116"/>
      <c r="K35" s="325" t="s">
        <v>67</v>
      </c>
      <c r="L35" s="91" t="s">
        <v>110</v>
      </c>
      <c r="M35" s="75"/>
      <c r="N35" s="34"/>
      <c r="O35" s="43"/>
      <c r="P35" s="34"/>
      <c r="Q35" s="122"/>
      <c r="R35" s="122"/>
      <c r="S35" s="122" t="s">
        <v>378</v>
      </c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2.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</sheetData>
  <mergeCells count="52">
    <mergeCell ref="A51:L51"/>
    <mergeCell ref="T27:T38"/>
    <mergeCell ref="V27:V44"/>
    <mergeCell ref="B30:B32"/>
    <mergeCell ref="A33:A38"/>
    <mergeCell ref="B33:B35"/>
    <mergeCell ref="B36:B38"/>
    <mergeCell ref="A39:A44"/>
    <mergeCell ref="B39:B41"/>
    <mergeCell ref="B42:B44"/>
    <mergeCell ref="A27:A32"/>
    <mergeCell ref="B27:B29"/>
    <mergeCell ref="K27:K32"/>
    <mergeCell ref="A45:AA45"/>
    <mergeCell ref="B46:L46"/>
    <mergeCell ref="Y27:AA44"/>
    <mergeCell ref="V9:V26"/>
    <mergeCell ref="B12:B14"/>
    <mergeCell ref="A15:A20"/>
    <mergeCell ref="B15:B17"/>
    <mergeCell ref="M15:M20"/>
    <mergeCell ref="B18:B20"/>
    <mergeCell ref="A21:A26"/>
    <mergeCell ref="B21:B23"/>
    <mergeCell ref="M21:M26"/>
    <mergeCell ref="B24:B26"/>
    <mergeCell ref="R5:U5"/>
    <mergeCell ref="A9:A14"/>
    <mergeCell ref="B9:B11"/>
    <mergeCell ref="C9:D11"/>
    <mergeCell ref="U9:U26"/>
    <mergeCell ref="A5:B5"/>
    <mergeCell ref="C5:D5"/>
    <mergeCell ref="E5:H5"/>
    <mergeCell ref="I5:M5"/>
    <mergeCell ref="N5:Q5"/>
    <mergeCell ref="A47:L47"/>
    <mergeCell ref="J3:W3"/>
    <mergeCell ref="X3:AA3"/>
    <mergeCell ref="A1:I1"/>
    <mergeCell ref="J1:W2"/>
    <mergeCell ref="X1:AA1"/>
    <mergeCell ref="A2:I2"/>
    <mergeCell ref="X2:AA2"/>
    <mergeCell ref="W5:W8"/>
    <mergeCell ref="X5:X8"/>
    <mergeCell ref="Y5:AA6"/>
    <mergeCell ref="A6:B6"/>
    <mergeCell ref="A7:B8"/>
    <mergeCell ref="Y7:Y8"/>
    <mergeCell ref="Z7:Z8"/>
    <mergeCell ref="AA7:AA8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F35A-B58D-4E16-B9A8-47BF2D9FEBAD}">
  <sheetPr>
    <tabColor rgb="FFC00000"/>
  </sheetPr>
  <dimension ref="A1:AA119"/>
  <sheetViews>
    <sheetView zoomScale="90" zoomScaleNormal="90" zoomScaleSheetLayoutView="85" workbookViewId="0">
      <selection activeCell="W28" sqref="W28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116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117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598" t="s">
        <v>298</v>
      </c>
      <c r="D9" s="259" t="s">
        <v>76</v>
      </c>
      <c r="E9" s="259"/>
      <c r="F9" s="85" t="s">
        <v>111</v>
      </c>
      <c r="G9" s="259"/>
      <c r="H9" s="259"/>
      <c r="I9" s="259"/>
      <c r="J9" s="121"/>
      <c r="K9" s="121"/>
      <c r="L9" s="121"/>
      <c r="M9" s="121"/>
      <c r="N9" s="121"/>
      <c r="O9" s="121"/>
      <c r="P9" s="121"/>
      <c r="Q9" s="121"/>
      <c r="R9" s="601" t="s">
        <v>306</v>
      </c>
      <c r="S9" s="602"/>
      <c r="T9" s="603"/>
      <c r="U9" s="582" t="s">
        <v>284</v>
      </c>
      <c r="V9" s="582" t="s">
        <v>115</v>
      </c>
      <c r="W9" s="64"/>
      <c r="X9" s="118" t="s">
        <v>128</v>
      </c>
      <c r="Y9" s="66"/>
      <c r="Z9" s="66"/>
      <c r="AA9" s="66"/>
    </row>
    <row r="10" spans="1:27" ht="9.9499999999999993" customHeight="1">
      <c r="A10" s="551"/>
      <c r="B10" s="567"/>
      <c r="C10" s="599"/>
      <c r="D10" s="260"/>
      <c r="E10" s="260"/>
      <c r="F10" s="260"/>
      <c r="G10" s="260"/>
      <c r="H10" s="260"/>
      <c r="I10" s="260"/>
      <c r="J10" s="90"/>
      <c r="K10" s="90"/>
      <c r="L10" s="90"/>
      <c r="M10" s="90"/>
      <c r="N10" s="90"/>
      <c r="O10" s="90"/>
      <c r="P10" s="90"/>
      <c r="Q10" s="90"/>
      <c r="R10" s="90"/>
      <c r="S10" s="32"/>
      <c r="T10" s="13"/>
      <c r="U10" s="564"/>
      <c r="V10" s="564"/>
      <c r="W10" s="67">
        <f>Y10/15+(Z10+AA10)/30</f>
        <v>4</v>
      </c>
      <c r="X10" s="103"/>
      <c r="Y10" s="136">
        <v>30</v>
      </c>
      <c r="Z10" s="136">
        <v>56</v>
      </c>
      <c r="AA10" s="136">
        <v>4</v>
      </c>
    </row>
    <row r="11" spans="1:27" ht="9.9499999999999993" customHeight="1">
      <c r="A11" s="551"/>
      <c r="B11" s="568"/>
      <c r="C11" s="600"/>
      <c r="D11" s="261" t="s">
        <v>299</v>
      </c>
      <c r="E11" s="261"/>
      <c r="F11" s="261"/>
      <c r="G11" s="261"/>
      <c r="H11" s="261"/>
      <c r="I11" s="261"/>
      <c r="J11" s="122"/>
      <c r="K11" s="122"/>
      <c r="L11" s="122"/>
      <c r="M11" s="122"/>
      <c r="N11" s="122"/>
      <c r="O11" s="91"/>
      <c r="P11" s="91"/>
      <c r="Q11" s="122"/>
      <c r="R11" s="91"/>
      <c r="S11" s="34"/>
      <c r="T11" s="289" t="s">
        <v>648</v>
      </c>
      <c r="U11" s="564"/>
      <c r="V11" s="564"/>
      <c r="W11" s="68"/>
      <c r="X11" s="69" t="s">
        <v>129</v>
      </c>
      <c r="Y11" s="241"/>
      <c r="Z11" s="241"/>
      <c r="AA11" s="241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130</v>
      </c>
      <c r="Y12" s="66"/>
      <c r="Z12" s="66"/>
      <c r="AA12" s="66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0.8</v>
      </c>
      <c r="X13" s="103"/>
      <c r="Y13" s="136">
        <v>9</v>
      </c>
      <c r="Z13" s="136">
        <v>5</v>
      </c>
      <c r="AA13" s="136">
        <v>1</v>
      </c>
    </row>
    <row r="14" spans="1:27" ht="9.9499999999999993" customHeight="1" thickBo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131</v>
      </c>
      <c r="Y14" s="241"/>
      <c r="Z14" s="241"/>
      <c r="AA14" s="241"/>
    </row>
    <row r="15" spans="1:27" ht="9.9499999999999993" customHeight="1">
      <c r="A15" s="558" t="s">
        <v>12</v>
      </c>
      <c r="B15" s="567" t="s">
        <v>10</v>
      </c>
      <c r="C15" s="598" t="s">
        <v>298</v>
      </c>
      <c r="D15" s="85" t="s">
        <v>111</v>
      </c>
      <c r="E15" s="39"/>
      <c r="F15" s="39"/>
      <c r="G15" s="39"/>
      <c r="H15" s="39"/>
      <c r="I15" s="47"/>
      <c r="J15" s="247" t="s">
        <v>106</v>
      </c>
      <c r="K15" s="113"/>
      <c r="L15" s="47"/>
      <c r="M15" s="563" t="s">
        <v>114</v>
      </c>
      <c r="N15" s="264"/>
      <c r="O15" s="264" t="s">
        <v>111</v>
      </c>
      <c r="P15" s="269"/>
      <c r="Q15" s="264"/>
      <c r="R15" s="264"/>
      <c r="S15" s="284"/>
      <c r="T15" s="12"/>
      <c r="U15" s="564"/>
      <c r="V15" s="564"/>
      <c r="W15" s="64"/>
      <c r="X15" s="118" t="s">
        <v>71</v>
      </c>
      <c r="Y15" s="65"/>
      <c r="Z15" s="66"/>
      <c r="AA15" s="66"/>
    </row>
    <row r="16" spans="1:27" ht="9.9499999999999993" customHeight="1">
      <c r="A16" s="551"/>
      <c r="B16" s="567"/>
      <c r="C16" s="599"/>
      <c r="D16" s="90"/>
      <c r="E16" s="41"/>
      <c r="F16" s="41"/>
      <c r="G16" s="41"/>
      <c r="H16" s="41"/>
      <c r="I16" s="114"/>
      <c r="J16" s="133"/>
      <c r="K16" s="114"/>
      <c r="L16" s="114"/>
      <c r="M16" s="564"/>
      <c r="N16" s="265"/>
      <c r="O16" s="265"/>
      <c r="P16" s="270"/>
      <c r="Q16" s="265"/>
      <c r="R16" s="265"/>
      <c r="S16" s="285"/>
      <c r="T16" s="13"/>
      <c r="U16" s="564"/>
      <c r="V16" s="564"/>
      <c r="W16" s="67">
        <f>Y16/15+(Z16+AA16)/30</f>
        <v>1.5</v>
      </c>
      <c r="X16" s="103"/>
      <c r="Y16" s="136">
        <v>15</v>
      </c>
      <c r="Z16" s="136">
        <v>13</v>
      </c>
      <c r="AA16" s="136">
        <v>2</v>
      </c>
    </row>
    <row r="17" spans="1:27" ht="9.9499999999999993" customHeight="1">
      <c r="A17" s="551"/>
      <c r="B17" s="568"/>
      <c r="C17" s="600"/>
      <c r="D17" s="261" t="s">
        <v>301</v>
      </c>
      <c r="E17" s="42"/>
      <c r="F17" s="42"/>
      <c r="G17" s="42"/>
      <c r="H17" s="42"/>
      <c r="I17" s="89"/>
      <c r="J17" s="262" t="s">
        <v>303</v>
      </c>
      <c r="K17" s="116"/>
      <c r="L17" s="89"/>
      <c r="M17" s="564"/>
      <c r="N17" s="327" t="s">
        <v>606</v>
      </c>
      <c r="O17" s="286" t="s">
        <v>302</v>
      </c>
      <c r="P17" s="271"/>
      <c r="Q17" s="273"/>
      <c r="R17" s="273"/>
      <c r="S17" s="287"/>
      <c r="T17" s="11"/>
      <c r="U17" s="564"/>
      <c r="V17" s="564"/>
      <c r="W17" s="68"/>
      <c r="X17" s="69" t="s">
        <v>133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278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267"/>
      <c r="O18" s="267"/>
      <c r="P18" s="267"/>
      <c r="Q18" s="272"/>
      <c r="R18" s="272"/>
      <c r="S18" s="267"/>
      <c r="T18" s="97"/>
      <c r="U18" s="564"/>
      <c r="V18" s="564"/>
      <c r="W18" s="64"/>
      <c r="X18" s="118" t="s">
        <v>198</v>
      </c>
      <c r="Y18" s="65"/>
      <c r="Z18" s="66"/>
      <c r="AA18" s="66"/>
    </row>
    <row r="19" spans="1:27" ht="9.9499999999999993" customHeight="1">
      <c r="A19" s="551"/>
      <c r="B19" s="567"/>
      <c r="C19" s="279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265"/>
      <c r="O19" s="265"/>
      <c r="P19" s="265"/>
      <c r="Q19" s="265"/>
      <c r="R19" s="265"/>
      <c r="S19" s="265"/>
      <c r="T19" s="13"/>
      <c r="U19" s="564"/>
      <c r="V19" s="564"/>
      <c r="W19" s="67">
        <f>Y19/15+(Z19+AA19)/30</f>
        <v>4</v>
      </c>
      <c r="X19" s="103"/>
      <c r="Y19" s="96">
        <v>30</v>
      </c>
      <c r="Z19" s="96">
        <v>58</v>
      </c>
      <c r="AA19" s="96">
        <v>2</v>
      </c>
    </row>
    <row r="20" spans="1:27" ht="9.9499999999999993" customHeight="1">
      <c r="A20" s="578"/>
      <c r="B20" s="568"/>
      <c r="C20" s="280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268"/>
      <c r="O20" s="268"/>
      <c r="P20" s="268"/>
      <c r="Q20" s="273"/>
      <c r="R20" s="273"/>
      <c r="S20" s="268"/>
      <c r="T20" s="11"/>
      <c r="U20" s="564"/>
      <c r="V20" s="564"/>
      <c r="W20" s="68"/>
      <c r="X20" s="69" t="s">
        <v>121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275" t="s">
        <v>106</v>
      </c>
      <c r="D21" s="21"/>
      <c r="E21" s="21"/>
      <c r="F21" s="21"/>
      <c r="G21" s="21"/>
      <c r="H21" s="21"/>
      <c r="I21" s="21"/>
      <c r="J21" s="30"/>
      <c r="K21" s="30"/>
      <c r="L21" s="30"/>
      <c r="M21" s="563" t="s">
        <v>65</v>
      </c>
      <c r="N21" s="264" t="s">
        <v>111</v>
      </c>
      <c r="O21" s="264"/>
      <c r="P21" s="264"/>
      <c r="Q21" s="267"/>
      <c r="R21" s="272"/>
      <c r="S21" s="267"/>
      <c r="T21" s="97"/>
      <c r="U21" s="564"/>
      <c r="V21" s="564"/>
      <c r="W21" s="64"/>
      <c r="X21" s="118" t="s">
        <v>199</v>
      </c>
      <c r="Y21" s="65"/>
      <c r="Z21" s="66"/>
      <c r="AA21" s="66"/>
    </row>
    <row r="22" spans="1:27" ht="9.9499999999999993" customHeight="1">
      <c r="A22" s="551"/>
      <c r="B22" s="567"/>
      <c r="C22" s="276"/>
      <c r="D22" s="31"/>
      <c r="E22" s="31"/>
      <c r="F22" s="31"/>
      <c r="G22" s="31"/>
      <c r="H22" s="31"/>
      <c r="I22" s="31"/>
      <c r="J22" s="32"/>
      <c r="K22" s="32"/>
      <c r="L22" s="32"/>
      <c r="M22" s="564"/>
      <c r="N22" s="265"/>
      <c r="O22" s="265"/>
      <c r="P22" s="265"/>
      <c r="Q22" s="265"/>
      <c r="R22" s="265"/>
      <c r="S22" s="265"/>
      <c r="T22" s="13"/>
      <c r="U22" s="564"/>
      <c r="V22" s="564"/>
      <c r="W22" s="67">
        <f>Y22/15+(Z22+AA22)/30</f>
        <v>3</v>
      </c>
      <c r="X22" s="103"/>
      <c r="Y22" s="96">
        <v>15</v>
      </c>
      <c r="Z22" s="96">
        <v>58</v>
      </c>
      <c r="AA22" s="96">
        <v>2</v>
      </c>
    </row>
    <row r="23" spans="1:27" ht="9.9499999999999993" customHeight="1">
      <c r="A23" s="551"/>
      <c r="B23" s="568"/>
      <c r="C23" s="277" t="s">
        <v>134</v>
      </c>
      <c r="D23" s="33"/>
      <c r="E23" s="33"/>
      <c r="F23" s="33"/>
      <c r="G23" s="33"/>
      <c r="H23" s="33"/>
      <c r="I23" s="33"/>
      <c r="J23" s="34"/>
      <c r="K23" s="34"/>
      <c r="L23" s="34"/>
      <c r="M23" s="564"/>
      <c r="N23" s="286" t="s">
        <v>302</v>
      </c>
      <c r="O23" s="268"/>
      <c r="P23" s="268"/>
      <c r="Q23" s="268"/>
      <c r="R23" s="273"/>
      <c r="S23" s="268"/>
      <c r="T23" s="11"/>
      <c r="U23" s="564"/>
      <c r="V23" s="564"/>
      <c r="W23" s="68"/>
      <c r="X23" s="69" t="s">
        <v>121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368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72"/>
      <c r="O24" s="272"/>
      <c r="P24" s="272"/>
      <c r="Q24" s="272"/>
      <c r="R24" s="267"/>
      <c r="S24" s="267"/>
      <c r="T24" s="55"/>
      <c r="U24" s="564"/>
      <c r="V24" s="564"/>
      <c r="W24" s="64"/>
      <c r="X24" s="118" t="s">
        <v>200</v>
      </c>
      <c r="Y24" s="65"/>
      <c r="Z24" s="66"/>
      <c r="AA24" s="66"/>
    </row>
    <row r="25" spans="1:27" ht="9.9499999999999993" customHeight="1">
      <c r="A25" s="551"/>
      <c r="B25" s="567"/>
      <c r="C25" s="276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265"/>
      <c r="O25" s="265"/>
      <c r="P25" s="265"/>
      <c r="Q25" s="265"/>
      <c r="R25" s="265"/>
      <c r="S25" s="265"/>
      <c r="T25" s="56"/>
      <c r="U25" s="564"/>
      <c r="V25" s="564"/>
      <c r="W25" s="67">
        <f>Y25/15+(Z25+AA25)/30</f>
        <v>2</v>
      </c>
      <c r="X25" s="103"/>
      <c r="Y25" s="96">
        <v>15</v>
      </c>
      <c r="Z25" s="96">
        <v>29</v>
      </c>
      <c r="AA25" s="96">
        <v>1</v>
      </c>
    </row>
    <row r="26" spans="1:27" ht="9.9499999999999993" customHeight="1">
      <c r="A26" s="578"/>
      <c r="B26" s="568"/>
      <c r="C26" s="277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273"/>
      <c r="O26" s="273"/>
      <c r="P26" s="273"/>
      <c r="Q26" s="273"/>
      <c r="R26" s="268"/>
      <c r="S26" s="268"/>
      <c r="T26" s="11"/>
      <c r="U26" s="565"/>
      <c r="V26" s="564"/>
      <c r="W26" s="68"/>
      <c r="X26" s="69" t="s">
        <v>22</v>
      </c>
      <c r="Y26" s="70"/>
      <c r="Z26" s="71"/>
      <c r="AA26" s="71"/>
    </row>
    <row r="27" spans="1:27" ht="9.9499999999999993" customHeight="1">
      <c r="A27" s="558" t="s">
        <v>14</v>
      </c>
      <c r="B27" s="567" t="s">
        <v>10</v>
      </c>
      <c r="C27" s="275" t="s">
        <v>106</v>
      </c>
      <c r="D27" s="47"/>
      <c r="E27" s="248"/>
      <c r="F27" s="47"/>
      <c r="G27" s="85"/>
      <c r="H27" s="113"/>
      <c r="I27" s="113"/>
      <c r="J27" s="57"/>
      <c r="K27" s="563" t="s">
        <v>66</v>
      </c>
      <c r="L27" s="247"/>
      <c r="M27" s="57"/>
      <c r="N27" s="264" t="s">
        <v>111</v>
      </c>
      <c r="O27" s="264"/>
      <c r="P27" s="264"/>
      <c r="Q27" s="267"/>
      <c r="R27" s="264"/>
      <c r="S27" s="267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276"/>
      <c r="D28" s="106"/>
      <c r="E28" s="133"/>
      <c r="F28" s="106"/>
      <c r="G28" s="90"/>
      <c r="H28" s="114"/>
      <c r="I28" s="114"/>
      <c r="J28" s="51"/>
      <c r="K28" s="564"/>
      <c r="L28" s="133"/>
      <c r="M28" s="51"/>
      <c r="N28" s="265"/>
      <c r="O28" s="265"/>
      <c r="P28" s="265"/>
      <c r="Q28" s="265"/>
      <c r="R28" s="265"/>
      <c r="S28" s="265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282" t="s">
        <v>300</v>
      </c>
      <c r="D29" s="107"/>
      <c r="E29" s="283"/>
      <c r="F29" s="107"/>
      <c r="G29" s="91"/>
      <c r="H29" s="116"/>
      <c r="I29" s="116"/>
      <c r="J29" s="115"/>
      <c r="K29" s="564"/>
      <c r="L29" s="262"/>
      <c r="M29" s="99"/>
      <c r="N29" s="286" t="s">
        <v>302</v>
      </c>
      <c r="O29" s="286"/>
      <c r="P29" s="274"/>
      <c r="Q29" s="268"/>
      <c r="R29" s="273"/>
      <c r="S29" s="268"/>
      <c r="T29" s="564"/>
      <c r="U29" s="230"/>
      <c r="V29" s="561"/>
      <c r="W29" s="71"/>
      <c r="X29" s="61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275" t="s">
        <v>106</v>
      </c>
      <c r="D33" s="77"/>
      <c r="E33" s="248" t="s">
        <v>106</v>
      </c>
      <c r="F33" s="73"/>
      <c r="G33" s="73"/>
      <c r="H33" s="121"/>
      <c r="I33" s="112"/>
      <c r="J33" s="112"/>
      <c r="K33" s="249" t="s">
        <v>111</v>
      </c>
      <c r="L33" s="121"/>
      <c r="M33" s="121"/>
      <c r="N33" s="117"/>
      <c r="O33" s="121"/>
      <c r="P33" s="85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276"/>
      <c r="D34" s="74"/>
      <c r="E34" s="133"/>
      <c r="F34" s="74"/>
      <c r="G34" s="74"/>
      <c r="H34" s="90"/>
      <c r="I34" s="90"/>
      <c r="J34" s="90"/>
      <c r="K34" s="133"/>
      <c r="L34" s="90"/>
      <c r="M34" s="90"/>
      <c r="N34" s="90"/>
      <c r="O34" s="90"/>
      <c r="P34" s="90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282" t="s">
        <v>300</v>
      </c>
      <c r="D35" s="76"/>
      <c r="E35" s="72" t="s">
        <v>409</v>
      </c>
      <c r="F35" s="75"/>
      <c r="G35" s="75"/>
      <c r="H35" s="122"/>
      <c r="I35" s="52"/>
      <c r="J35" s="122" t="s">
        <v>378</v>
      </c>
      <c r="K35" s="72" t="s">
        <v>295</v>
      </c>
      <c r="L35" s="122"/>
      <c r="M35" s="122"/>
      <c r="N35" s="91"/>
      <c r="O35" s="122"/>
      <c r="P35" s="91"/>
      <c r="Q35" s="122"/>
      <c r="R35" s="122"/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248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ht="21.7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</sheetData>
  <mergeCells count="54">
    <mergeCell ref="A51:L51"/>
    <mergeCell ref="J3:W3"/>
    <mergeCell ref="X3:AA3"/>
    <mergeCell ref="A1:I1"/>
    <mergeCell ref="J1:W2"/>
    <mergeCell ref="X1:AA1"/>
    <mergeCell ref="A2:I2"/>
    <mergeCell ref="X2:AA2"/>
    <mergeCell ref="B24:B26"/>
    <mergeCell ref="W5:W8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R5:U5"/>
    <mergeCell ref="V9:V26"/>
    <mergeCell ref="B12:B14"/>
    <mergeCell ref="A15:A20"/>
    <mergeCell ref="B15:B17"/>
    <mergeCell ref="C15:C17"/>
    <mergeCell ref="A9:A14"/>
    <mergeCell ref="B9:B11"/>
    <mergeCell ref="C9:C11"/>
    <mergeCell ref="R9:T9"/>
    <mergeCell ref="U9:U26"/>
    <mergeCell ref="M15:M20"/>
    <mergeCell ref="B18:B20"/>
    <mergeCell ref="A21:A26"/>
    <mergeCell ref="B21:B23"/>
    <mergeCell ref="M21:M26"/>
    <mergeCell ref="A47:L47"/>
    <mergeCell ref="A45:AA45"/>
    <mergeCell ref="B46:L46"/>
    <mergeCell ref="A27:A32"/>
    <mergeCell ref="B27:B29"/>
    <mergeCell ref="K27:K32"/>
    <mergeCell ref="T27:T38"/>
    <mergeCell ref="V27:V44"/>
    <mergeCell ref="B30:B32"/>
    <mergeCell ref="A33:A38"/>
    <mergeCell ref="B33:B35"/>
    <mergeCell ref="B36:B38"/>
    <mergeCell ref="A39:A44"/>
    <mergeCell ref="B39:B41"/>
    <mergeCell ref="B42:B44"/>
    <mergeCell ref="Y27:AA44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1C96E-641E-5040-B24E-F27EA83A641A}">
  <sheetPr>
    <tabColor rgb="FFC00000"/>
  </sheetPr>
  <dimension ref="A1:AA117"/>
  <sheetViews>
    <sheetView zoomScaleNormal="100" zoomScaleSheetLayoutView="85" workbookViewId="0">
      <selection activeCell="X3" sqref="X3:AA3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264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277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495"/>
      <c r="D9" s="259" t="s">
        <v>676</v>
      </c>
      <c r="E9" s="259"/>
      <c r="F9" s="58" t="s">
        <v>36</v>
      </c>
      <c r="G9" s="296"/>
      <c r="H9" s="47"/>
      <c r="I9" s="47"/>
      <c r="J9" s="296" t="s">
        <v>309</v>
      </c>
      <c r="K9" s="30"/>
      <c r="L9" s="296"/>
      <c r="M9" s="30"/>
      <c r="N9" s="30"/>
      <c r="O9" s="40"/>
      <c r="P9" s="264"/>
      <c r="Q9" s="30"/>
      <c r="R9" s="85"/>
      <c r="S9" s="30"/>
      <c r="T9" s="12"/>
      <c r="U9" s="582" t="s">
        <v>284</v>
      </c>
      <c r="V9" s="582" t="s">
        <v>115</v>
      </c>
      <c r="W9" s="64"/>
      <c r="X9" s="118" t="s">
        <v>119</v>
      </c>
      <c r="Y9" s="65"/>
      <c r="Z9" s="66"/>
      <c r="AA9" s="66"/>
    </row>
    <row r="10" spans="1:27" ht="9.9499999999999993" customHeight="1">
      <c r="A10" s="551"/>
      <c r="B10" s="567"/>
      <c r="C10" s="475"/>
      <c r="D10" s="476"/>
      <c r="E10" s="31"/>
      <c r="F10" s="31"/>
      <c r="G10" s="31"/>
      <c r="H10" s="31"/>
      <c r="I10" s="31"/>
      <c r="J10" s="32"/>
      <c r="K10" s="32"/>
      <c r="L10" s="32"/>
      <c r="M10" s="32"/>
      <c r="N10" s="32"/>
      <c r="O10" s="44"/>
      <c r="P10" s="265"/>
      <c r="Q10" s="32"/>
      <c r="R10" s="32"/>
      <c r="S10" s="32"/>
      <c r="T10" s="13"/>
      <c r="U10" s="564"/>
      <c r="V10" s="564"/>
      <c r="W10" s="67">
        <f>Y10/15+(Z10+AA10)/30</f>
        <v>1.1333333333333333</v>
      </c>
      <c r="X10" s="448" t="s">
        <v>650</v>
      </c>
      <c r="Y10" s="136">
        <v>4</v>
      </c>
      <c r="Z10" s="136">
        <v>24</v>
      </c>
      <c r="AA10" s="136">
        <v>2</v>
      </c>
    </row>
    <row r="11" spans="1:27" ht="9.9499999999999993" customHeight="1">
      <c r="A11" s="551"/>
      <c r="B11" s="568"/>
      <c r="C11" s="262" t="s">
        <v>678</v>
      </c>
      <c r="D11" s="477"/>
      <c r="E11" s="295"/>
      <c r="F11" s="48"/>
      <c r="G11" s="48" t="s">
        <v>36</v>
      </c>
      <c r="H11" s="48"/>
      <c r="I11" s="34" t="s">
        <v>679</v>
      </c>
      <c r="J11" s="295" t="s">
        <v>320</v>
      </c>
      <c r="K11" s="34"/>
      <c r="L11" s="295"/>
      <c r="M11" s="34"/>
      <c r="N11" s="34"/>
      <c r="O11" s="29"/>
      <c r="P11" s="266"/>
      <c r="Q11" s="34"/>
      <c r="R11" s="91"/>
      <c r="S11" s="34"/>
      <c r="T11" s="289"/>
      <c r="U11" s="564"/>
      <c r="V11" s="564"/>
      <c r="W11" s="68"/>
      <c r="X11" s="69" t="s">
        <v>79</v>
      </c>
      <c r="Y11" s="70"/>
      <c r="Z11" s="71"/>
      <c r="AA11" s="71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125</v>
      </c>
      <c r="Y12" s="65"/>
      <c r="Z12" s="66"/>
      <c r="AA12" s="66"/>
    </row>
    <row r="13" spans="1:27" ht="12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2.2000000000000002</v>
      </c>
      <c r="X13" s="457" t="s">
        <v>655</v>
      </c>
      <c r="Y13" s="136">
        <v>21</v>
      </c>
      <c r="Z13" s="136">
        <v>21</v>
      </c>
      <c r="AA13" s="136">
        <v>3</v>
      </c>
    </row>
    <row r="14" spans="1:27" ht="12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458" t="s">
        <v>202</v>
      </c>
      <c r="Y14" s="70"/>
      <c r="Z14" s="71"/>
      <c r="AA14" s="71"/>
    </row>
    <row r="15" spans="1:27" ht="9.9499999999999993" customHeight="1">
      <c r="A15" s="558" t="s">
        <v>12</v>
      </c>
      <c r="B15" s="567" t="s">
        <v>10</v>
      </c>
      <c r="C15" s="604" t="s">
        <v>298</v>
      </c>
      <c r="D15" s="483"/>
      <c r="E15" s="483"/>
      <c r="F15" s="484"/>
      <c r="G15" s="485"/>
      <c r="H15" s="264" t="s">
        <v>69</v>
      </c>
      <c r="I15" s="30"/>
      <c r="J15" s="12"/>
      <c r="K15" s="113"/>
      <c r="L15" s="47"/>
      <c r="M15" s="563" t="s">
        <v>114</v>
      </c>
      <c r="N15" s="296"/>
      <c r="O15" s="296"/>
      <c r="P15" s="127"/>
      <c r="Q15" s="296" t="s">
        <v>309</v>
      </c>
      <c r="R15" s="85"/>
      <c r="S15" s="126"/>
      <c r="T15" s="12"/>
      <c r="U15" s="564"/>
      <c r="V15" s="564"/>
      <c r="W15" s="64"/>
      <c r="X15" s="118" t="s">
        <v>203</v>
      </c>
      <c r="Y15" s="65"/>
      <c r="Z15" s="66"/>
      <c r="AA15" s="66"/>
    </row>
    <row r="16" spans="1:27" ht="9.9499999999999993" customHeight="1">
      <c r="A16" s="551"/>
      <c r="B16" s="567"/>
      <c r="C16" s="605"/>
      <c r="D16" s="486"/>
      <c r="E16" s="486"/>
      <c r="F16" s="487"/>
      <c r="G16" s="488"/>
      <c r="H16" s="265"/>
      <c r="I16" s="32"/>
      <c r="J16" s="13"/>
      <c r="K16" s="114"/>
      <c r="L16" s="114"/>
      <c r="M16" s="564"/>
      <c r="N16" s="51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1.9666666666666668</v>
      </c>
      <c r="X16" s="103"/>
      <c r="Y16" s="136">
        <v>29</v>
      </c>
      <c r="Z16" s="136">
        <v>0</v>
      </c>
      <c r="AA16" s="136">
        <v>1</v>
      </c>
    </row>
    <row r="17" spans="1:27" ht="9.9499999999999993" customHeight="1">
      <c r="A17" s="551"/>
      <c r="B17" s="568"/>
      <c r="C17" s="606"/>
      <c r="D17" s="489"/>
      <c r="E17" s="489"/>
      <c r="F17" s="490"/>
      <c r="G17" s="491"/>
      <c r="H17" s="266" t="s">
        <v>123</v>
      </c>
      <c r="I17" s="34"/>
      <c r="J17" s="11"/>
      <c r="K17" s="116"/>
      <c r="L17" s="89"/>
      <c r="M17" s="564"/>
      <c r="N17" s="478"/>
      <c r="O17" s="479"/>
      <c r="P17" s="482" t="s">
        <v>607</v>
      </c>
      <c r="Q17" s="479" t="s">
        <v>677</v>
      </c>
      <c r="R17" s="91"/>
      <c r="S17" s="131"/>
      <c r="T17" s="11"/>
      <c r="U17" s="564"/>
      <c r="V17" s="564"/>
      <c r="W17" s="68"/>
      <c r="X17" s="69" t="s">
        <v>135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204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4</v>
      </c>
      <c r="X19" s="103"/>
      <c r="Y19" s="136">
        <v>30</v>
      </c>
      <c r="Z19" s="136">
        <v>58</v>
      </c>
      <c r="AA19" s="136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205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259" t="s">
        <v>310</v>
      </c>
      <c r="D21" s="21"/>
      <c r="E21" s="21"/>
      <c r="F21" s="21"/>
      <c r="G21" s="21"/>
      <c r="H21" s="21"/>
      <c r="I21" s="21"/>
      <c r="J21" s="30"/>
      <c r="K21" s="30"/>
      <c r="L21" s="30"/>
      <c r="M21" s="563" t="s">
        <v>65</v>
      </c>
      <c r="N21" s="28"/>
      <c r="O21" s="124"/>
      <c r="P21" s="124"/>
      <c r="Q21" s="30"/>
      <c r="R21" s="28"/>
      <c r="S21" s="30"/>
      <c r="T21" s="97"/>
      <c r="U21" s="564"/>
      <c r="V21" s="564"/>
      <c r="W21" s="64"/>
      <c r="X21" s="118" t="s">
        <v>206</v>
      </c>
      <c r="Y21" s="65"/>
      <c r="Z21" s="66"/>
      <c r="AA21" s="66"/>
    </row>
    <row r="22" spans="1:27" ht="9.9499999999999993" customHeight="1">
      <c r="A22" s="551"/>
      <c r="B22" s="567"/>
      <c r="C22" s="260"/>
      <c r="D22" s="31"/>
      <c r="E22" s="31"/>
      <c r="F22" s="31"/>
      <c r="G22" s="31"/>
      <c r="H22" s="31"/>
      <c r="I22" s="31"/>
      <c r="J22" s="32"/>
      <c r="K22" s="32"/>
      <c r="L22" s="32"/>
      <c r="M22" s="564"/>
      <c r="N22" s="32"/>
      <c r="O22" s="32"/>
      <c r="P22" s="32"/>
      <c r="Q22" s="32"/>
      <c r="R22" s="51"/>
      <c r="S22" s="32"/>
      <c r="T22" s="13"/>
      <c r="U22" s="564"/>
      <c r="V22" s="564"/>
      <c r="W22" s="67">
        <f>Y22/15+(Z22+AA22)/30</f>
        <v>4.5</v>
      </c>
      <c r="X22" s="103"/>
      <c r="Y22" s="96">
        <v>30</v>
      </c>
      <c r="Z22" s="96">
        <v>73</v>
      </c>
      <c r="AA22" s="96">
        <v>2</v>
      </c>
    </row>
    <row r="23" spans="1:27" ht="9.9499999999999993" customHeight="1">
      <c r="A23" s="551"/>
      <c r="B23" s="568"/>
      <c r="C23" s="261" t="s">
        <v>313</v>
      </c>
      <c r="D23" s="33"/>
      <c r="E23" s="33"/>
      <c r="F23" s="33"/>
      <c r="G23" s="33"/>
      <c r="H23" s="33"/>
      <c r="I23" s="33"/>
      <c r="J23" s="34"/>
      <c r="K23" s="34"/>
      <c r="L23" s="34"/>
      <c r="M23" s="564"/>
      <c r="N23" s="43"/>
      <c r="O23" s="75"/>
      <c r="P23" s="75"/>
      <c r="Q23" s="34"/>
      <c r="R23" s="43"/>
      <c r="S23" s="34"/>
      <c r="T23" s="11" t="s">
        <v>606</v>
      </c>
      <c r="U23" s="564"/>
      <c r="V23" s="564"/>
      <c r="W23" s="68"/>
      <c r="X23" s="69" t="s">
        <v>207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72</v>
      </c>
      <c r="Y24" s="66"/>
      <c r="Z24" s="66"/>
      <c r="AA24" s="66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2</v>
      </c>
      <c r="X25" s="103"/>
      <c r="Y25" s="136">
        <v>15</v>
      </c>
      <c r="Z25" s="136">
        <v>29</v>
      </c>
      <c r="AA25" s="136">
        <v>1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341</v>
      </c>
      <c r="Y26" s="241"/>
      <c r="Z26" s="241"/>
      <c r="AA26" s="241"/>
    </row>
    <row r="27" spans="1:27" ht="9.9499999999999993" customHeight="1">
      <c r="A27" s="558" t="s">
        <v>14</v>
      </c>
      <c r="B27" s="567" t="s">
        <v>10</v>
      </c>
      <c r="C27" s="291"/>
      <c r="D27" s="137" t="s">
        <v>124</v>
      </c>
      <c r="E27" s="47"/>
      <c r="F27" s="47"/>
      <c r="G27" s="85"/>
      <c r="H27" s="299" t="s">
        <v>70</v>
      </c>
      <c r="I27" s="113"/>
      <c r="J27" s="57"/>
      <c r="K27" s="563" t="s">
        <v>66</v>
      </c>
      <c r="L27" s="300" t="s">
        <v>312</v>
      </c>
      <c r="M27" s="247"/>
      <c r="N27" s="247"/>
      <c r="O27" s="50"/>
      <c r="P27" s="296" t="s">
        <v>309</v>
      </c>
      <c r="Q27" s="275"/>
      <c r="R27" s="121"/>
      <c r="S27" s="121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367" t="s">
        <v>298</v>
      </c>
      <c r="D28" s="32"/>
      <c r="E28" s="106"/>
      <c r="F28" s="106"/>
      <c r="G28" s="90"/>
      <c r="H28" s="133"/>
      <c r="I28" s="114"/>
      <c r="J28" s="51"/>
      <c r="K28" s="564"/>
      <c r="L28" s="51"/>
      <c r="M28" s="133"/>
      <c r="N28" s="133"/>
      <c r="O28" s="51"/>
      <c r="P28" s="276"/>
      <c r="Q28" s="276"/>
      <c r="R28" s="90"/>
      <c r="S28" s="90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298"/>
      <c r="D29" s="33" t="s">
        <v>68</v>
      </c>
      <c r="E29" s="107"/>
      <c r="F29" s="107"/>
      <c r="G29" s="122" t="s">
        <v>67</v>
      </c>
      <c r="H29" s="139" t="s">
        <v>69</v>
      </c>
      <c r="I29" s="116"/>
      <c r="J29" s="115"/>
      <c r="K29" s="564"/>
      <c r="L29" s="52"/>
      <c r="M29" s="301"/>
      <c r="N29" s="294"/>
      <c r="O29" s="122" t="s">
        <v>606</v>
      </c>
      <c r="P29" s="295" t="s">
        <v>680</v>
      </c>
      <c r="Q29" s="321"/>
      <c r="R29" s="405"/>
      <c r="S29" s="406"/>
      <c r="T29" s="564"/>
      <c r="U29" s="297" t="s">
        <v>617</v>
      </c>
      <c r="V29" s="561"/>
      <c r="W29" s="71"/>
      <c r="X29" s="69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395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259" t="s">
        <v>63</v>
      </c>
      <c r="D33" s="39"/>
      <c r="E33" s="39"/>
      <c r="F33" s="39"/>
      <c r="G33" s="39"/>
      <c r="H33" s="39"/>
      <c r="I33" s="47"/>
      <c r="K33" s="290"/>
      <c r="L33" s="121"/>
      <c r="M33" s="121"/>
      <c r="N33" s="121" t="s">
        <v>67</v>
      </c>
      <c r="O33" s="121" t="s">
        <v>67</v>
      </c>
      <c r="P33" s="296" t="s">
        <v>309</v>
      </c>
      <c r="Q33" s="275"/>
      <c r="R33" s="121"/>
      <c r="S33" s="121"/>
      <c r="T33" s="564"/>
      <c r="U33" s="402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31"/>
      <c r="D34" s="41"/>
      <c r="E34" s="41"/>
      <c r="F34" s="41"/>
      <c r="G34" s="41"/>
      <c r="H34" s="41"/>
      <c r="I34" s="114"/>
      <c r="J34" s="114"/>
      <c r="K34" s="114"/>
      <c r="L34" s="90"/>
      <c r="M34" s="90"/>
      <c r="N34" s="90"/>
      <c r="O34" s="90"/>
      <c r="P34" s="276"/>
      <c r="Q34" s="276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139" t="s">
        <v>120</v>
      </c>
      <c r="D35" s="42"/>
      <c r="E35" s="42"/>
      <c r="F35" s="42"/>
      <c r="G35" s="42"/>
      <c r="H35" s="42"/>
      <c r="I35" s="89"/>
      <c r="J35" s="116"/>
      <c r="K35" s="116"/>
      <c r="L35" s="122"/>
      <c r="M35" s="122"/>
      <c r="N35" s="405" t="s">
        <v>311</v>
      </c>
      <c r="O35" s="406"/>
      <c r="P35" s="295" t="s">
        <v>680</v>
      </c>
      <c r="Q35" s="321"/>
      <c r="R35" s="405"/>
      <c r="S35" s="406"/>
      <c r="T35" s="564"/>
      <c r="U35" s="403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1.7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1.5" customHeight="1">
      <c r="A46" s="579" t="s">
        <v>20</v>
      </c>
      <c r="B46" s="579"/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11"/>
      <c r="N47" s="511"/>
      <c r="O47" s="511"/>
      <c r="P47" s="511"/>
      <c r="Q47" s="511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</sheetData>
  <mergeCells count="52">
    <mergeCell ref="A47:L47"/>
    <mergeCell ref="A51:L51"/>
    <mergeCell ref="C15:C17"/>
    <mergeCell ref="T27:T38"/>
    <mergeCell ref="V27:V44"/>
    <mergeCell ref="B30:B32"/>
    <mergeCell ref="A33:A38"/>
    <mergeCell ref="B33:B35"/>
    <mergeCell ref="B36:B38"/>
    <mergeCell ref="A39:A44"/>
    <mergeCell ref="B39:B41"/>
    <mergeCell ref="B42:B44"/>
    <mergeCell ref="B18:B20"/>
    <mergeCell ref="A46:L46"/>
    <mergeCell ref="A27:A32"/>
    <mergeCell ref="B27:B29"/>
    <mergeCell ref="K27:K32"/>
    <mergeCell ref="A45:AA45"/>
    <mergeCell ref="Y27:AA44"/>
    <mergeCell ref="A9:A14"/>
    <mergeCell ref="B9:B11"/>
    <mergeCell ref="U9:U26"/>
    <mergeCell ref="V9:V26"/>
    <mergeCell ref="B12:B14"/>
    <mergeCell ref="A15:A20"/>
    <mergeCell ref="B15:B17"/>
    <mergeCell ref="M15:M20"/>
    <mergeCell ref="A21:A26"/>
    <mergeCell ref="B21:B23"/>
    <mergeCell ref="M21:M26"/>
    <mergeCell ref="B24:B26"/>
    <mergeCell ref="W5:W8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R5:U5"/>
    <mergeCell ref="J3:W3"/>
    <mergeCell ref="X3:AA3"/>
    <mergeCell ref="A1:I1"/>
    <mergeCell ref="J1:W2"/>
    <mergeCell ref="X1:AA1"/>
    <mergeCell ref="A2:I2"/>
    <mergeCell ref="X2:AA2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8B93D-2AA1-498E-813A-330F13C661D9}">
  <sheetPr>
    <tabColor rgb="FFC00000"/>
  </sheetPr>
  <dimension ref="A1:AA115"/>
  <sheetViews>
    <sheetView topLeftCell="A7" zoomScaleNormal="100" zoomScaleSheetLayoutView="85" workbookViewId="0">
      <selection activeCell="A47" sqref="A47:AA47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260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275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303"/>
      <c r="D9" s="259" t="s">
        <v>76</v>
      </c>
      <c r="E9" s="124" t="s">
        <v>60</v>
      </c>
      <c r="F9" s="47"/>
      <c r="G9" s="47"/>
      <c r="H9" s="47"/>
      <c r="I9" s="47"/>
      <c r="J9" s="30"/>
      <c r="K9" s="30"/>
      <c r="L9" s="30"/>
      <c r="M9" s="30"/>
      <c r="N9" s="30"/>
      <c r="O9" s="40"/>
      <c r="P9" s="40"/>
      <c r="Q9" s="30"/>
      <c r="R9" s="85"/>
      <c r="S9" s="30"/>
      <c r="T9" s="12"/>
      <c r="U9" s="582" t="s">
        <v>284</v>
      </c>
      <c r="V9" s="582" t="s">
        <v>115</v>
      </c>
      <c r="W9" s="64"/>
      <c r="X9" s="118" t="s">
        <v>72</v>
      </c>
      <c r="Y9" s="66"/>
      <c r="Z9" s="66"/>
      <c r="AA9" s="66"/>
    </row>
    <row r="10" spans="1:27" ht="9.9499999999999993" customHeight="1">
      <c r="A10" s="551"/>
      <c r="B10" s="567"/>
      <c r="C10" s="305" t="s">
        <v>298</v>
      </c>
      <c r="D10" s="31"/>
      <c r="E10" s="31"/>
      <c r="F10" s="31"/>
      <c r="G10" s="31"/>
      <c r="H10" s="31"/>
      <c r="I10" s="31"/>
      <c r="J10" s="32"/>
      <c r="K10" s="32"/>
      <c r="L10" s="32"/>
      <c r="M10" s="32"/>
      <c r="N10" s="32"/>
      <c r="O10" s="44"/>
      <c r="P10" s="44"/>
      <c r="Q10" s="32"/>
      <c r="R10" s="32"/>
      <c r="S10" s="32"/>
      <c r="T10" s="13"/>
      <c r="U10" s="564"/>
      <c r="V10" s="564"/>
      <c r="W10" s="67">
        <f>Y10/15+(Z10+AA10)/30</f>
        <v>2</v>
      </c>
      <c r="X10" s="103"/>
      <c r="Y10" s="136">
        <v>15</v>
      </c>
      <c r="Z10" s="136">
        <v>29</v>
      </c>
      <c r="AA10" s="136">
        <v>1</v>
      </c>
    </row>
    <row r="11" spans="1:27" ht="11.25" customHeight="1">
      <c r="A11" s="551"/>
      <c r="B11" s="568"/>
      <c r="C11" s="304"/>
      <c r="D11" s="292" t="s">
        <v>706</v>
      </c>
      <c r="E11" s="48"/>
      <c r="F11" s="48"/>
      <c r="G11" s="48"/>
      <c r="H11" s="48"/>
      <c r="I11" s="48"/>
      <c r="J11" s="34"/>
      <c r="K11" s="34"/>
      <c r="L11" s="34"/>
      <c r="M11" s="34"/>
      <c r="N11" s="34"/>
      <c r="O11" s="29"/>
      <c r="P11" s="29"/>
      <c r="Q11" s="34"/>
      <c r="R11" s="91"/>
      <c r="S11" s="34"/>
      <c r="T11" s="11"/>
      <c r="U11" s="564"/>
      <c r="V11" s="564"/>
      <c r="W11" s="68"/>
      <c r="X11" s="69" t="s">
        <v>81</v>
      </c>
      <c r="Y11" s="241"/>
      <c r="Z11" s="241"/>
      <c r="AA11" s="241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119</v>
      </c>
      <c r="Y12" s="65"/>
      <c r="Z12" s="66"/>
      <c r="AA12" s="66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1.1333333333333333</v>
      </c>
      <c r="X13" s="103"/>
      <c r="Y13" s="136">
        <v>4</v>
      </c>
      <c r="Z13" s="136">
        <v>24</v>
      </c>
      <c r="AA13" s="136">
        <v>2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162</v>
      </c>
      <c r="Y14" s="70"/>
      <c r="Z14" s="71"/>
      <c r="AA14" s="71"/>
    </row>
    <row r="15" spans="1:27" ht="9.9499999999999993" customHeight="1">
      <c r="A15" s="558" t="s">
        <v>12</v>
      </c>
      <c r="B15" s="567" t="s">
        <v>10</v>
      </c>
      <c r="C15" s="303"/>
      <c r="D15" s="124" t="s">
        <v>60</v>
      </c>
      <c r="E15" s="39"/>
      <c r="F15" s="39"/>
      <c r="G15" s="39"/>
      <c r="H15" s="39"/>
      <c r="I15" s="47"/>
      <c r="J15" s="113"/>
      <c r="K15" s="113"/>
      <c r="L15" s="247" t="s">
        <v>315</v>
      </c>
      <c r="M15" s="563" t="s">
        <v>114</v>
      </c>
      <c r="N15" s="607" t="s">
        <v>316</v>
      </c>
      <c r="O15" s="608"/>
      <c r="P15" s="127"/>
      <c r="Q15" s="85"/>
      <c r="R15" s="85"/>
      <c r="S15" s="126"/>
      <c r="T15" s="12"/>
      <c r="U15" s="564"/>
      <c r="V15" s="564"/>
      <c r="W15" s="64"/>
      <c r="X15" s="118" t="s">
        <v>209</v>
      </c>
      <c r="Y15" s="65"/>
      <c r="Z15" s="66"/>
      <c r="AA15" s="66"/>
    </row>
    <row r="16" spans="1:27" ht="9.9499999999999993" customHeight="1">
      <c r="A16" s="551"/>
      <c r="B16" s="567"/>
      <c r="C16" s="305" t="s">
        <v>298</v>
      </c>
      <c r="D16" s="41"/>
      <c r="E16" s="41"/>
      <c r="F16" s="41"/>
      <c r="G16" s="41"/>
      <c r="H16" s="41"/>
      <c r="I16" s="114"/>
      <c r="J16" s="114"/>
      <c r="K16" s="114"/>
      <c r="L16" s="133"/>
      <c r="M16" s="564"/>
      <c r="N16" s="51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2</v>
      </c>
      <c r="X16" s="103"/>
      <c r="Y16" s="136">
        <v>15</v>
      </c>
      <c r="Z16" s="136">
        <v>28</v>
      </c>
      <c r="AA16" s="136">
        <v>2</v>
      </c>
    </row>
    <row r="17" spans="1:27" ht="11.25" customHeight="1">
      <c r="A17" s="551"/>
      <c r="B17" s="568"/>
      <c r="C17" s="304"/>
      <c r="D17" s="292" t="s">
        <v>707</v>
      </c>
      <c r="E17" s="42"/>
      <c r="F17" s="42"/>
      <c r="G17" s="42"/>
      <c r="H17" s="42"/>
      <c r="I17" s="89"/>
      <c r="J17" s="116"/>
      <c r="K17" s="116"/>
      <c r="L17" s="294" t="s">
        <v>123</v>
      </c>
      <c r="M17" s="564"/>
      <c r="N17" s="311" t="s">
        <v>314</v>
      </c>
      <c r="O17" s="312"/>
      <c r="P17" s="312"/>
      <c r="Q17" s="312"/>
      <c r="R17" s="312"/>
      <c r="S17" s="262"/>
      <c r="T17" s="289" t="s">
        <v>607</v>
      </c>
      <c r="U17" s="564"/>
      <c r="V17" s="564"/>
      <c r="W17" s="68"/>
      <c r="X17" s="69" t="s">
        <v>698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211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5</v>
      </c>
      <c r="X19" s="103"/>
      <c r="Y19" s="96">
        <v>45</v>
      </c>
      <c r="Z19" s="96">
        <v>58</v>
      </c>
      <c r="AA19" s="96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212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303"/>
      <c r="D21" s="278" t="s">
        <v>317</v>
      </c>
      <c r="E21" s="21"/>
      <c r="F21" s="21"/>
      <c r="G21" s="21"/>
      <c r="H21" s="21"/>
      <c r="I21" s="21"/>
      <c r="J21" s="30"/>
      <c r="K21" s="30"/>
      <c r="L21" s="30"/>
      <c r="M21" s="563" t="s">
        <v>65</v>
      </c>
      <c r="N21" s="28"/>
      <c r="O21" s="124"/>
      <c r="P21" s="124"/>
      <c r="Q21" s="30"/>
      <c r="R21" s="28"/>
      <c r="S21" s="30"/>
      <c r="T21" s="97"/>
      <c r="U21" s="564"/>
      <c r="V21" s="564"/>
      <c r="W21" s="64"/>
      <c r="X21" s="118" t="s">
        <v>213</v>
      </c>
      <c r="Y21" s="65"/>
      <c r="Z21" s="66"/>
      <c r="AA21" s="66"/>
    </row>
    <row r="22" spans="1:27" ht="9.9499999999999993" customHeight="1">
      <c r="A22" s="551"/>
      <c r="B22" s="567"/>
      <c r="C22" s="305" t="s">
        <v>298</v>
      </c>
      <c r="D22" s="276"/>
      <c r="E22" s="31"/>
      <c r="F22" s="31"/>
      <c r="G22" s="31"/>
      <c r="H22" s="31"/>
      <c r="I22" s="31"/>
      <c r="J22" s="32"/>
      <c r="K22" s="32"/>
      <c r="L22" s="32"/>
      <c r="M22" s="564"/>
      <c r="N22" s="32"/>
      <c r="O22" s="32"/>
      <c r="P22" s="32"/>
      <c r="Q22" s="32"/>
      <c r="R22" s="51"/>
      <c r="S22" s="32"/>
      <c r="T22" s="13"/>
      <c r="U22" s="564"/>
      <c r="V22" s="564"/>
      <c r="W22" s="67">
        <f>Y22/15+(Z22+AA22)/30</f>
        <v>5</v>
      </c>
      <c r="X22" s="103"/>
      <c r="Y22" s="96">
        <v>45</v>
      </c>
      <c r="Z22" s="96">
        <v>58</v>
      </c>
      <c r="AA22" s="96">
        <v>2</v>
      </c>
    </row>
    <row r="23" spans="1:27" ht="12" customHeight="1">
      <c r="A23" s="551"/>
      <c r="B23" s="568"/>
      <c r="C23" s="304"/>
      <c r="D23" s="307" t="s">
        <v>700</v>
      </c>
      <c r="E23" s="33"/>
      <c r="F23" s="33"/>
      <c r="G23" s="33"/>
      <c r="H23" s="33"/>
      <c r="I23" s="33"/>
      <c r="J23" s="34"/>
      <c r="K23" s="34"/>
      <c r="L23" s="34"/>
      <c r="M23" s="564"/>
      <c r="N23" s="43"/>
      <c r="O23" s="75"/>
      <c r="P23" s="75"/>
      <c r="Q23" s="34"/>
      <c r="R23" s="43"/>
      <c r="S23" s="34"/>
      <c r="T23" s="11"/>
      <c r="U23" s="564"/>
      <c r="V23" s="564"/>
      <c r="W23" s="68"/>
      <c r="X23" s="69" t="s">
        <v>212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/>
      <c r="Y24" s="537" t="s">
        <v>611</v>
      </c>
      <c r="Z24" s="538"/>
      <c r="AA24" s="539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/>
      <c r="X25" s="103"/>
      <c r="Y25" s="540"/>
      <c r="Z25" s="541"/>
      <c r="AA25" s="542"/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82"/>
      <c r="Y26" s="540"/>
      <c r="Z26" s="541"/>
      <c r="AA26" s="542"/>
    </row>
    <row r="27" spans="1:27" ht="9.9499999999999993" customHeight="1">
      <c r="A27" s="558" t="s">
        <v>14</v>
      </c>
      <c r="B27" s="567" t="s">
        <v>10</v>
      </c>
      <c r="C27" s="303"/>
      <c r="D27" s="306" t="s">
        <v>36</v>
      </c>
      <c r="E27" s="47"/>
      <c r="F27" s="47"/>
      <c r="G27" s="85"/>
      <c r="H27" s="113"/>
      <c r="I27" s="113"/>
      <c r="J27" s="57"/>
      <c r="K27" s="563" t="s">
        <v>66</v>
      </c>
      <c r="L27" s="278" t="s">
        <v>317</v>
      </c>
      <c r="M27" s="57"/>
      <c r="N27" s="50"/>
      <c r="O27" s="50"/>
      <c r="P27" s="57"/>
      <c r="Q27" s="50"/>
      <c r="R27" s="85"/>
      <c r="S27" s="30"/>
      <c r="T27" s="582" t="s">
        <v>284</v>
      </c>
      <c r="U27" s="228"/>
      <c r="V27" s="560" t="s">
        <v>104</v>
      </c>
      <c r="W27" s="217"/>
      <c r="X27" s="120"/>
      <c r="Y27" s="540"/>
      <c r="Z27" s="541"/>
      <c r="AA27" s="542"/>
    </row>
    <row r="28" spans="1:27" ht="9.9499999999999993" customHeight="1">
      <c r="A28" s="551"/>
      <c r="B28" s="567"/>
      <c r="C28" s="305" t="s">
        <v>298</v>
      </c>
      <c r="D28" s="138"/>
      <c r="E28" s="106"/>
      <c r="F28" s="106"/>
      <c r="G28" s="90"/>
      <c r="H28" s="114"/>
      <c r="I28" s="114"/>
      <c r="J28" s="51"/>
      <c r="K28" s="564"/>
      <c r="L28" s="276"/>
      <c r="M28" s="51"/>
      <c r="N28" s="51"/>
      <c r="O28" s="51"/>
      <c r="P28" s="51"/>
      <c r="Q28" s="51"/>
      <c r="R28" s="90"/>
      <c r="S28" s="32"/>
      <c r="T28" s="564"/>
      <c r="U28" s="229"/>
      <c r="V28" s="561"/>
      <c r="W28" s="218"/>
      <c r="X28" s="125"/>
      <c r="Y28" s="540"/>
      <c r="Z28" s="541"/>
      <c r="AA28" s="542"/>
    </row>
    <row r="29" spans="1:27" ht="11.25" customHeight="1">
      <c r="A29" s="551"/>
      <c r="B29" s="568"/>
      <c r="C29" s="304"/>
      <c r="D29" s="246" t="s">
        <v>318</v>
      </c>
      <c r="E29" s="107"/>
      <c r="F29" s="107"/>
      <c r="G29" s="91"/>
      <c r="H29" s="116"/>
      <c r="I29" s="116"/>
      <c r="J29" s="115"/>
      <c r="K29" s="564"/>
      <c r="L29" s="307" t="s">
        <v>700</v>
      </c>
      <c r="M29" s="99"/>
      <c r="N29" s="52"/>
      <c r="O29" s="52"/>
      <c r="P29" s="99"/>
      <c r="Q29" s="52"/>
      <c r="R29" s="91"/>
      <c r="S29" s="34"/>
      <c r="T29" s="564"/>
      <c r="U29" s="230"/>
      <c r="V29" s="561"/>
      <c r="W29" s="71"/>
      <c r="X29" s="61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303"/>
      <c r="D33" s="306" t="s">
        <v>36</v>
      </c>
      <c r="E33" s="121"/>
      <c r="F33" s="121"/>
      <c r="G33" s="121"/>
      <c r="H33" s="247" t="s">
        <v>95</v>
      </c>
      <c r="I33" s="112"/>
      <c r="J33" s="112"/>
      <c r="K33" s="121"/>
      <c r="L33" s="121"/>
      <c r="M33" s="303"/>
      <c r="N33" s="117"/>
      <c r="O33" s="121"/>
      <c r="P33" s="85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305" t="s">
        <v>298</v>
      </c>
      <c r="D34" s="138"/>
      <c r="E34" s="90"/>
      <c r="F34" s="90"/>
      <c r="G34" s="90"/>
      <c r="H34" s="133"/>
      <c r="I34" s="90"/>
      <c r="J34" s="90"/>
      <c r="K34" s="90"/>
      <c r="L34" s="90"/>
      <c r="M34" s="305" t="s">
        <v>298</v>
      </c>
      <c r="N34" s="90"/>
      <c r="O34" s="90"/>
      <c r="P34" s="90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11.25" customHeight="1">
      <c r="A35" s="551"/>
      <c r="B35" s="568"/>
      <c r="C35" s="304"/>
      <c r="D35" s="246" t="s">
        <v>318</v>
      </c>
      <c r="E35" s="122"/>
      <c r="F35" s="122"/>
      <c r="G35" s="122"/>
      <c r="H35" s="262" t="s">
        <v>120</v>
      </c>
      <c r="I35" s="52"/>
      <c r="J35" s="52"/>
      <c r="K35" s="122"/>
      <c r="L35" s="122"/>
      <c r="M35" s="304"/>
      <c r="N35" s="91"/>
      <c r="O35" s="122"/>
      <c r="P35" s="91"/>
      <c r="Q35" s="122"/>
      <c r="R35" s="122"/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6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2.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11"/>
      <c r="N47" s="511"/>
      <c r="O47" s="511"/>
      <c r="P47" s="511"/>
      <c r="Q47" s="511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mergeCells count="52">
    <mergeCell ref="A51:L51"/>
    <mergeCell ref="J3:W3"/>
    <mergeCell ref="X3:AA3"/>
    <mergeCell ref="A1:I1"/>
    <mergeCell ref="J1:W2"/>
    <mergeCell ref="X1:AA1"/>
    <mergeCell ref="A2:I2"/>
    <mergeCell ref="X2:AA2"/>
    <mergeCell ref="W5:W8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R5:U5"/>
    <mergeCell ref="Y24:AA44"/>
    <mergeCell ref="A9:A14"/>
    <mergeCell ref="B9:B11"/>
    <mergeCell ref="U9:U26"/>
    <mergeCell ref="V9:V26"/>
    <mergeCell ref="B12:B14"/>
    <mergeCell ref="A15:A20"/>
    <mergeCell ref="B15:B17"/>
    <mergeCell ref="M15:M20"/>
    <mergeCell ref="B18:B20"/>
    <mergeCell ref="A21:A26"/>
    <mergeCell ref="B21:B23"/>
    <mergeCell ref="M21:M26"/>
    <mergeCell ref="B24:B26"/>
    <mergeCell ref="N15:O15"/>
    <mergeCell ref="A47:L47"/>
    <mergeCell ref="T27:T38"/>
    <mergeCell ref="V27:V44"/>
    <mergeCell ref="B30:B32"/>
    <mergeCell ref="A27:A32"/>
    <mergeCell ref="B27:B29"/>
    <mergeCell ref="K27:K32"/>
    <mergeCell ref="A45:AA45"/>
    <mergeCell ref="B46:L46"/>
    <mergeCell ref="A33:A38"/>
    <mergeCell ref="B33:B35"/>
    <mergeCell ref="B36:B38"/>
    <mergeCell ref="A39:A44"/>
    <mergeCell ref="B39:B41"/>
    <mergeCell ref="B42:B44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F5BE-4B68-4691-8AE2-115733FE95AB}">
  <sheetPr>
    <tabColor rgb="FFC00000"/>
  </sheetPr>
  <dimension ref="A1:AA121"/>
  <sheetViews>
    <sheetView zoomScaleNormal="100" zoomScaleSheetLayoutView="85" workbookViewId="0">
      <selection activeCell="A47" sqref="A47:AA47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262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279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47" t="s">
        <v>76</v>
      </c>
      <c r="D9" s="47"/>
      <c r="E9" s="306" t="s">
        <v>30</v>
      </c>
      <c r="F9" s="47"/>
      <c r="G9" s="47"/>
      <c r="H9" s="47"/>
      <c r="I9" s="47"/>
      <c r="J9" s="336"/>
      <c r="K9" s="336"/>
      <c r="L9" s="336"/>
      <c r="M9" s="336"/>
      <c r="N9" s="336"/>
      <c r="O9" s="336"/>
      <c r="P9" s="336"/>
      <c r="Q9" s="336"/>
      <c r="R9" s="306"/>
      <c r="S9" s="336"/>
      <c r="T9" s="335"/>
      <c r="U9" s="582" t="s">
        <v>284</v>
      </c>
      <c r="V9" s="582" t="s">
        <v>115</v>
      </c>
      <c r="W9" s="64"/>
      <c r="X9" s="118" t="s">
        <v>130</v>
      </c>
      <c r="Y9" s="1"/>
      <c r="Z9" s="1"/>
      <c r="AA9" s="1"/>
    </row>
    <row r="10" spans="1:27" ht="9.9499999999999993" customHeight="1">
      <c r="A10" s="551"/>
      <c r="B10" s="567"/>
      <c r="C10" s="106"/>
      <c r="D10" s="106"/>
      <c r="E10" s="106"/>
      <c r="F10" s="106"/>
      <c r="G10" s="106"/>
      <c r="H10" s="106"/>
      <c r="I10" s="106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334"/>
      <c r="U10" s="564"/>
      <c r="V10" s="564"/>
      <c r="W10" s="67">
        <f>Y10/15+(Z10+AA10)/30</f>
        <v>0.8</v>
      </c>
      <c r="X10" s="103"/>
      <c r="Y10" s="119">
        <v>9</v>
      </c>
      <c r="Z10" s="119">
        <v>5</v>
      </c>
      <c r="AA10" s="119">
        <v>1</v>
      </c>
    </row>
    <row r="11" spans="1:27" ht="9.9499999999999993" customHeight="1">
      <c r="A11" s="551"/>
      <c r="B11" s="568"/>
      <c r="C11" s="246" t="s">
        <v>285</v>
      </c>
      <c r="D11" s="246"/>
      <c r="E11" s="246"/>
      <c r="F11" s="246"/>
      <c r="G11" s="246"/>
      <c r="H11" s="246"/>
      <c r="I11" s="246"/>
      <c r="J11" s="135"/>
      <c r="K11" s="135"/>
      <c r="L11" s="135"/>
      <c r="M11" s="135"/>
      <c r="N11" s="135"/>
      <c r="O11" s="257"/>
      <c r="P11" s="257"/>
      <c r="Q11" s="135"/>
      <c r="R11" s="257"/>
      <c r="S11" s="135"/>
      <c r="T11" s="338"/>
      <c r="U11" s="564"/>
      <c r="V11" s="564"/>
      <c r="W11" s="68"/>
      <c r="X11" s="69" t="s">
        <v>131</v>
      </c>
      <c r="Y11" s="2"/>
      <c r="Z11" s="2"/>
      <c r="AA11" s="2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71</v>
      </c>
      <c r="Y12" s="8"/>
      <c r="Z12" s="1"/>
      <c r="AA12" s="1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1.5</v>
      </c>
      <c r="X13" s="103"/>
      <c r="Y13" s="119">
        <v>15</v>
      </c>
      <c r="Z13" s="119">
        <v>13</v>
      </c>
      <c r="AA13" s="119">
        <v>2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133</v>
      </c>
      <c r="Y14" s="6"/>
      <c r="Z14" s="3"/>
      <c r="AA14" s="3"/>
    </row>
    <row r="15" spans="1:27" ht="9.9499999999999993" customHeight="1">
      <c r="A15" s="558" t="s">
        <v>12</v>
      </c>
      <c r="B15" s="567" t="s">
        <v>10</v>
      </c>
      <c r="C15" s="243" t="s">
        <v>29</v>
      </c>
      <c r="D15" s="39"/>
      <c r="E15" s="39"/>
      <c r="F15" s="39"/>
      <c r="G15" s="39"/>
      <c r="H15" s="39"/>
      <c r="I15" s="47"/>
      <c r="J15" s="113"/>
      <c r="K15" s="113"/>
      <c r="L15" s="47"/>
      <c r="M15" s="563" t="s">
        <v>114</v>
      </c>
      <c r="N15" s="39"/>
      <c r="O15" s="127"/>
      <c r="P15" s="127"/>
      <c r="Q15" s="85"/>
      <c r="R15" s="85"/>
      <c r="S15" s="126"/>
      <c r="T15" s="12"/>
      <c r="U15" s="564"/>
      <c r="V15" s="564"/>
      <c r="W15" s="64"/>
      <c r="X15" s="118" t="s">
        <v>225</v>
      </c>
      <c r="Y15" s="8"/>
      <c r="Z15" s="1"/>
      <c r="AA15" s="1"/>
    </row>
    <row r="16" spans="1:27" ht="9.9499999999999993" customHeight="1">
      <c r="A16" s="551"/>
      <c r="B16" s="567"/>
      <c r="C16" s="244"/>
      <c r="D16" s="41"/>
      <c r="E16" s="41"/>
      <c r="F16" s="41"/>
      <c r="G16" s="41"/>
      <c r="H16" s="41"/>
      <c r="I16" s="114"/>
      <c r="J16" s="114"/>
      <c r="K16" s="114"/>
      <c r="L16" s="114"/>
      <c r="M16" s="564"/>
      <c r="N16" s="51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3</v>
      </c>
      <c r="X16" s="103"/>
      <c r="Y16" s="119">
        <v>30</v>
      </c>
      <c r="Z16" s="119">
        <v>28</v>
      </c>
      <c r="AA16" s="119">
        <v>2</v>
      </c>
    </row>
    <row r="17" spans="1:27" ht="9.9499999999999993" customHeight="1">
      <c r="A17" s="551"/>
      <c r="B17" s="568"/>
      <c r="C17" s="245" t="s">
        <v>289</v>
      </c>
      <c r="D17" s="42"/>
      <c r="E17" s="42"/>
      <c r="F17" s="42"/>
      <c r="G17" s="42"/>
      <c r="H17" s="42"/>
      <c r="I17" s="89"/>
      <c r="J17" s="116"/>
      <c r="K17" s="116"/>
      <c r="L17" s="89"/>
      <c r="M17" s="564"/>
      <c r="N17" s="52"/>
      <c r="O17" s="129"/>
      <c r="P17" s="129"/>
      <c r="Q17" s="91"/>
      <c r="R17" s="91"/>
      <c r="S17" s="131"/>
      <c r="T17" s="11"/>
      <c r="U17" s="564"/>
      <c r="V17" s="564"/>
      <c r="W17" s="68"/>
      <c r="X17" s="69" t="s">
        <v>226</v>
      </c>
      <c r="Y17" s="6"/>
      <c r="Z17" s="3"/>
      <c r="AA17" s="3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219</v>
      </c>
      <c r="Y18" s="8"/>
      <c r="Z18" s="1"/>
      <c r="AA18" s="1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3</v>
      </c>
      <c r="X19" s="103"/>
      <c r="Y19" s="242">
        <v>15</v>
      </c>
      <c r="Z19" s="242">
        <v>58</v>
      </c>
      <c r="AA19" s="242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217</v>
      </c>
      <c r="Y20" s="6"/>
      <c r="Z20" s="3"/>
      <c r="AA20" s="3"/>
    </row>
    <row r="21" spans="1:27" ht="9.9499999999999993" customHeight="1">
      <c r="A21" s="558" t="s">
        <v>13</v>
      </c>
      <c r="B21" s="566" t="s">
        <v>10</v>
      </c>
      <c r="C21" s="621" t="s">
        <v>298</v>
      </c>
      <c r="D21" s="615" t="s">
        <v>137</v>
      </c>
      <c r="E21" s="616"/>
      <c r="F21" s="616"/>
      <c r="G21" s="617"/>
      <c r="H21" s="77" t="s">
        <v>107</v>
      </c>
      <c r="I21" s="21"/>
      <c r="J21" s="30"/>
      <c r="K21" s="30"/>
      <c r="L21" s="30"/>
      <c r="M21" s="563" t="s">
        <v>65</v>
      </c>
      <c r="N21" s="243"/>
      <c r="O21" s="124"/>
      <c r="P21" s="124"/>
      <c r="Q21" s="30"/>
      <c r="R21" s="609" t="s">
        <v>290</v>
      </c>
      <c r="S21" s="610"/>
      <c r="T21" s="611"/>
      <c r="U21" s="564"/>
      <c r="V21" s="564"/>
      <c r="W21" s="64"/>
      <c r="X21" s="118" t="s">
        <v>227</v>
      </c>
      <c r="Y21" s="8"/>
      <c r="Z21" s="1"/>
      <c r="AA21" s="1"/>
    </row>
    <row r="22" spans="1:27" ht="9.9499999999999993" customHeight="1">
      <c r="A22" s="551"/>
      <c r="B22" s="567"/>
      <c r="C22" s="622"/>
      <c r="D22" s="133"/>
      <c r="E22" s="133"/>
      <c r="F22" s="133"/>
      <c r="G22" s="74"/>
      <c r="H22" s="74"/>
      <c r="I22" s="31"/>
      <c r="J22" s="32"/>
      <c r="K22" s="32"/>
      <c r="L22" s="32"/>
      <c r="M22" s="564"/>
      <c r="N22" s="244"/>
      <c r="O22" s="32"/>
      <c r="P22" s="32"/>
      <c r="Q22" s="32"/>
      <c r="R22" s="51"/>
      <c r="S22" s="255"/>
      <c r="T22" s="256"/>
      <c r="U22" s="564"/>
      <c r="V22" s="564"/>
      <c r="W22" s="67">
        <f>Y22/15+(Z22+AA22)/30</f>
        <v>3</v>
      </c>
      <c r="X22" s="103"/>
      <c r="Y22" s="242">
        <v>15</v>
      </c>
      <c r="Z22" s="242">
        <v>58</v>
      </c>
      <c r="AA22" s="242">
        <v>2</v>
      </c>
    </row>
    <row r="23" spans="1:27" ht="9.9499999999999993" customHeight="1">
      <c r="A23" s="551"/>
      <c r="B23" s="568"/>
      <c r="C23" s="623"/>
      <c r="D23" s="141" t="s">
        <v>107</v>
      </c>
      <c r="E23" s="134"/>
      <c r="F23" s="134"/>
      <c r="G23" s="122" t="s">
        <v>606</v>
      </c>
      <c r="H23" s="76" t="s">
        <v>84</v>
      </c>
      <c r="I23" s="75"/>
      <c r="J23" s="34"/>
      <c r="K23" s="34"/>
      <c r="L23" s="34"/>
      <c r="M23" s="564"/>
      <c r="N23" s="254"/>
      <c r="O23" s="253"/>
      <c r="P23" s="75"/>
      <c r="Q23" s="34"/>
      <c r="R23" s="43"/>
      <c r="S23" s="253" t="s">
        <v>67</v>
      </c>
      <c r="T23" s="440" t="s">
        <v>606</v>
      </c>
      <c r="U23" s="564"/>
      <c r="V23" s="564"/>
      <c r="W23" s="68"/>
      <c r="X23" s="69" t="s">
        <v>226</v>
      </c>
      <c r="Y23" s="6"/>
      <c r="Z23" s="3"/>
      <c r="AA23" s="3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228</v>
      </c>
      <c r="Y24" s="8"/>
      <c r="Z24" s="1"/>
      <c r="AA24" s="1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4</v>
      </c>
      <c r="X25" s="103"/>
      <c r="Y25" s="242">
        <v>30</v>
      </c>
      <c r="Z25" s="242">
        <v>58</v>
      </c>
      <c r="AA25" s="242">
        <v>2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222</v>
      </c>
      <c r="Y26" s="6"/>
      <c r="Z26" s="3"/>
      <c r="AA26" s="3"/>
    </row>
    <row r="27" spans="1:27" ht="9.9499999999999993" customHeight="1">
      <c r="A27" s="558" t="s">
        <v>14</v>
      </c>
      <c r="B27" s="567" t="s">
        <v>10</v>
      </c>
      <c r="C27" s="247" t="s">
        <v>97</v>
      </c>
      <c r="D27" s="248"/>
      <c r="E27" s="248"/>
      <c r="F27" s="248"/>
      <c r="G27" s="247"/>
      <c r="H27" s="248"/>
      <c r="I27" s="248"/>
      <c r="J27" s="247"/>
      <c r="K27" s="618" t="s">
        <v>66</v>
      </c>
      <c r="L27" s="249"/>
      <c r="M27" s="247"/>
      <c r="N27" s="249"/>
      <c r="O27" s="249"/>
      <c r="P27" s="247"/>
      <c r="Q27" s="249"/>
      <c r="R27" s="247"/>
      <c r="S27" s="249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133"/>
      <c r="D28" s="250"/>
      <c r="E28" s="250"/>
      <c r="F28" s="250"/>
      <c r="G28" s="133"/>
      <c r="H28" s="250"/>
      <c r="I28" s="250"/>
      <c r="J28" s="133"/>
      <c r="K28" s="619"/>
      <c r="L28" s="133"/>
      <c r="M28" s="133"/>
      <c r="N28" s="133"/>
      <c r="O28" s="133"/>
      <c r="P28" s="133"/>
      <c r="Q28" s="133"/>
      <c r="R28" s="133"/>
      <c r="S28" s="133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72" t="s">
        <v>286</v>
      </c>
      <c r="D29" s="251"/>
      <c r="E29" s="251"/>
      <c r="F29" s="251"/>
      <c r="G29" s="72"/>
      <c r="H29" s="251"/>
      <c r="I29" s="251"/>
      <c r="J29" s="141"/>
      <c r="K29" s="619"/>
      <c r="L29" s="134"/>
      <c r="M29" s="141"/>
      <c r="N29" s="134"/>
      <c r="O29" s="134"/>
      <c r="P29" s="141"/>
      <c r="Q29" s="134"/>
      <c r="R29" s="72"/>
      <c r="S29" s="134" t="s">
        <v>378</v>
      </c>
      <c r="T29" s="564"/>
      <c r="U29" s="230"/>
      <c r="V29" s="561"/>
      <c r="W29" s="71"/>
      <c r="X29" s="69"/>
      <c r="Y29" s="540"/>
      <c r="Z29" s="541"/>
      <c r="AA29" s="542"/>
    </row>
    <row r="30" spans="1:27" ht="9.9499999999999993" customHeight="1">
      <c r="A30" s="551"/>
      <c r="B30" s="566" t="s">
        <v>11</v>
      </c>
      <c r="C30" s="247"/>
      <c r="D30" s="247"/>
      <c r="E30" s="247"/>
      <c r="F30" s="249"/>
      <c r="G30" s="249"/>
      <c r="H30" s="249"/>
      <c r="I30" s="249"/>
      <c r="J30" s="249"/>
      <c r="K30" s="619"/>
      <c r="L30" s="247"/>
      <c r="M30" s="249"/>
      <c r="N30" s="249"/>
      <c r="O30" s="248"/>
      <c r="P30" s="249"/>
      <c r="Q30" s="249"/>
      <c r="R30" s="249"/>
      <c r="S30" s="249"/>
      <c r="T30" s="564"/>
      <c r="U30" s="231"/>
      <c r="V30" s="561"/>
      <c r="W30" s="219"/>
      <c r="X30" s="395"/>
      <c r="Y30" s="540"/>
      <c r="Z30" s="541"/>
      <c r="AA30" s="542"/>
    </row>
    <row r="31" spans="1:27" ht="9.9499999999999993" customHeight="1">
      <c r="A31" s="551"/>
      <c r="B31" s="567"/>
      <c r="C31" s="133"/>
      <c r="D31" s="133"/>
      <c r="E31" s="133"/>
      <c r="F31" s="133"/>
      <c r="G31" s="133"/>
      <c r="H31" s="133"/>
      <c r="I31" s="133"/>
      <c r="J31" s="133"/>
      <c r="K31" s="619"/>
      <c r="L31" s="133"/>
      <c r="M31" s="133"/>
      <c r="N31" s="133"/>
      <c r="O31" s="252"/>
      <c r="P31" s="133"/>
      <c r="Q31" s="133"/>
      <c r="R31" s="133"/>
      <c r="S31" s="133"/>
      <c r="T31" s="564"/>
      <c r="U31" s="229"/>
      <c r="V31" s="561"/>
      <c r="W31" s="220"/>
      <c r="X31" s="125"/>
      <c r="Y31" s="540"/>
      <c r="Z31" s="541"/>
      <c r="AA31" s="542"/>
    </row>
    <row r="32" spans="1:27" ht="9.9499999999999993" customHeight="1">
      <c r="A32" s="578"/>
      <c r="B32" s="568"/>
      <c r="C32" s="72"/>
      <c r="D32" s="72"/>
      <c r="E32" s="72"/>
      <c r="F32" s="134"/>
      <c r="G32" s="134"/>
      <c r="H32" s="134"/>
      <c r="I32" s="134"/>
      <c r="J32" s="134"/>
      <c r="K32" s="620"/>
      <c r="L32" s="72"/>
      <c r="M32" s="134"/>
      <c r="N32" s="134"/>
      <c r="O32" s="141"/>
      <c r="P32" s="134"/>
      <c r="Q32" s="134"/>
      <c r="R32" s="134"/>
      <c r="S32" s="1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58" t="s">
        <v>30</v>
      </c>
      <c r="D33" s="121"/>
      <c r="E33" s="121"/>
      <c r="F33" s="121"/>
      <c r="G33" s="121"/>
      <c r="H33" s="121"/>
      <c r="I33" s="112"/>
      <c r="J33" s="112"/>
      <c r="K33" s="121"/>
      <c r="L33" s="121"/>
      <c r="M33" s="121"/>
      <c r="N33" s="117"/>
      <c r="O33" s="121"/>
      <c r="P33" s="85"/>
      <c r="Q33" s="612" t="s">
        <v>287</v>
      </c>
      <c r="R33" s="613"/>
      <c r="S33" s="614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51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138"/>
      <c r="R34" s="138"/>
      <c r="S34" s="138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139" t="s">
        <v>288</v>
      </c>
      <c r="D35" s="122"/>
      <c r="E35" s="122"/>
      <c r="F35" s="122"/>
      <c r="G35" s="122"/>
      <c r="H35" s="122"/>
      <c r="I35" s="52"/>
      <c r="J35" s="52"/>
      <c r="K35" s="122"/>
      <c r="L35" s="122"/>
      <c r="M35" s="122"/>
      <c r="N35" s="91"/>
      <c r="O35" s="122"/>
      <c r="P35" s="91"/>
      <c r="Q35" s="107" t="s">
        <v>378</v>
      </c>
      <c r="R35" s="135"/>
      <c r="S35" s="135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ht="21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8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mergeCells count="55">
    <mergeCell ref="A1:I1"/>
    <mergeCell ref="J1:W2"/>
    <mergeCell ref="X1:AA1"/>
    <mergeCell ref="A2:I2"/>
    <mergeCell ref="X2:AA2"/>
    <mergeCell ref="I5:M5"/>
    <mergeCell ref="N5:Q5"/>
    <mergeCell ref="A51:L51"/>
    <mergeCell ref="J3:W3"/>
    <mergeCell ref="X3:AA3"/>
    <mergeCell ref="W5:W8"/>
    <mergeCell ref="X5:X8"/>
    <mergeCell ref="Y5:AA6"/>
    <mergeCell ref="A6:B6"/>
    <mergeCell ref="A7:B8"/>
    <mergeCell ref="Y7:Y8"/>
    <mergeCell ref="Z7:Z8"/>
    <mergeCell ref="AA7:AA8"/>
    <mergeCell ref="A21:A26"/>
    <mergeCell ref="B24:B26"/>
    <mergeCell ref="C21:C23"/>
    <mergeCell ref="R5:U5"/>
    <mergeCell ref="A39:A44"/>
    <mergeCell ref="A9:A14"/>
    <mergeCell ref="B9:B11"/>
    <mergeCell ref="U9:U26"/>
    <mergeCell ref="A27:A32"/>
    <mergeCell ref="B27:B29"/>
    <mergeCell ref="K27:K32"/>
    <mergeCell ref="T27:T38"/>
    <mergeCell ref="A33:A38"/>
    <mergeCell ref="A5:B5"/>
    <mergeCell ref="C5:D5"/>
    <mergeCell ref="E5:H5"/>
    <mergeCell ref="B12:B14"/>
    <mergeCell ref="A15:A20"/>
    <mergeCell ref="B15:B17"/>
    <mergeCell ref="A47:L47"/>
    <mergeCell ref="B46:L46"/>
    <mergeCell ref="D21:G21"/>
    <mergeCell ref="B21:B23"/>
    <mergeCell ref="M21:M26"/>
    <mergeCell ref="R21:T21"/>
    <mergeCell ref="A45:AA45"/>
    <mergeCell ref="Y27:AA44"/>
    <mergeCell ref="V9:V26"/>
    <mergeCell ref="V27:V44"/>
    <mergeCell ref="B30:B32"/>
    <mergeCell ref="B33:B35"/>
    <mergeCell ref="Q33:S33"/>
    <mergeCell ref="B36:B38"/>
    <mergeCell ref="B39:B41"/>
    <mergeCell ref="B42:B44"/>
    <mergeCell ref="M15:M20"/>
    <mergeCell ref="B18:B20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5DBD-C8DF-4A0D-8FFF-C140655248A3}">
  <sheetPr>
    <tabColor rgb="FFC00000"/>
  </sheetPr>
  <dimension ref="A1:AA120"/>
  <sheetViews>
    <sheetView tabSelected="1" topLeftCell="A7" zoomScaleNormal="100" zoomScaleSheetLayoutView="85" workbookViewId="0">
      <selection activeCell="AD7" sqref="AD1:AD1048576"/>
    </sheetView>
  </sheetViews>
  <sheetFormatPr defaultColWidth="9" defaultRowHeight="12.75"/>
  <cols>
    <col min="1" max="1" width="7.42578125" style="14" customWidth="1"/>
    <col min="2" max="2" width="8.28515625" style="14" customWidth="1"/>
    <col min="3" max="3" width="4" style="14" customWidth="1"/>
    <col min="4" max="5" width="4.7109375" style="14" customWidth="1"/>
    <col min="6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350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504"/>
      <c r="B3" s="504"/>
      <c r="C3" s="504"/>
      <c r="D3" s="504"/>
      <c r="E3" s="504"/>
      <c r="F3" s="504"/>
      <c r="G3" s="504"/>
      <c r="H3" s="504"/>
      <c r="I3" s="504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277</v>
      </c>
      <c r="Y3" s="546"/>
      <c r="Z3" s="546"/>
      <c r="AA3" s="546"/>
    </row>
    <row r="4" spans="1:27" ht="13.5" customHeight="1">
      <c r="A4" s="504"/>
      <c r="B4" s="5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506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624" t="s">
        <v>298</v>
      </c>
      <c r="D9" s="259" t="s">
        <v>76</v>
      </c>
      <c r="E9" s="58"/>
      <c r="F9" s="259" t="s">
        <v>690</v>
      </c>
      <c r="G9" s="509"/>
      <c r="H9" s="509"/>
      <c r="I9" s="509"/>
      <c r="J9" s="30"/>
      <c r="K9" s="306" t="s">
        <v>293</v>
      </c>
      <c r="L9" s="30"/>
      <c r="M9" s="85"/>
      <c r="N9" s="30"/>
      <c r="O9" s="40"/>
      <c r="P9" s="264"/>
      <c r="Q9" s="30"/>
      <c r="R9" s="85"/>
      <c r="S9" s="30"/>
      <c r="T9" s="12"/>
      <c r="U9" s="582" t="s">
        <v>284</v>
      </c>
      <c r="V9" s="582" t="s">
        <v>115</v>
      </c>
      <c r="W9" s="64"/>
      <c r="X9" s="118" t="s">
        <v>72</v>
      </c>
      <c r="Y9" s="1"/>
      <c r="Z9" s="1"/>
      <c r="AA9" s="1"/>
    </row>
    <row r="10" spans="1:27" ht="9.9499999999999993" customHeight="1">
      <c r="A10" s="551"/>
      <c r="B10" s="567"/>
      <c r="C10" s="625"/>
      <c r="D10" s="31"/>
      <c r="E10" s="31"/>
      <c r="F10" s="31"/>
      <c r="G10" s="31"/>
      <c r="H10" s="31"/>
      <c r="I10" s="31"/>
      <c r="J10" s="32"/>
      <c r="K10" s="138"/>
      <c r="L10" s="32"/>
      <c r="M10" s="90"/>
      <c r="N10" s="32"/>
      <c r="O10" s="44"/>
      <c r="P10" s="265"/>
      <c r="Q10" s="32"/>
      <c r="R10" s="32"/>
      <c r="S10" s="32"/>
      <c r="T10" s="13"/>
      <c r="U10" s="564"/>
      <c r="V10" s="564"/>
      <c r="W10" s="67">
        <f>Y10/15+(Z10+AA10)/30</f>
        <v>2</v>
      </c>
      <c r="X10" s="103"/>
      <c r="Y10" s="119">
        <v>15</v>
      </c>
      <c r="Z10" s="119">
        <v>29</v>
      </c>
      <c r="AA10" s="119">
        <v>1</v>
      </c>
    </row>
    <row r="11" spans="1:27" ht="9.9499999999999993" customHeight="1">
      <c r="A11" s="551"/>
      <c r="B11" s="568"/>
      <c r="C11" s="626"/>
      <c r="D11" s="72" t="s">
        <v>101</v>
      </c>
      <c r="E11" s="48"/>
      <c r="F11" s="48" t="s">
        <v>95</v>
      </c>
      <c r="G11" s="48"/>
      <c r="H11" s="48"/>
      <c r="I11" s="48"/>
      <c r="J11" s="34"/>
      <c r="K11" s="257" t="s">
        <v>705</v>
      </c>
      <c r="L11" s="34"/>
      <c r="M11" s="91"/>
      <c r="N11" s="34"/>
      <c r="O11" s="29"/>
      <c r="P11" s="266"/>
      <c r="Q11" s="34"/>
      <c r="R11" s="91"/>
      <c r="S11" s="34"/>
      <c r="T11" s="11"/>
      <c r="U11" s="564"/>
      <c r="V11" s="564"/>
      <c r="W11" s="68"/>
      <c r="X11" s="69" t="s">
        <v>81</v>
      </c>
      <c r="Y11" s="2"/>
      <c r="Z11" s="2"/>
      <c r="AA11" s="2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267"/>
      <c r="Q12" s="28"/>
      <c r="R12" s="28"/>
      <c r="S12" s="30"/>
      <c r="T12" s="39"/>
      <c r="U12" s="564"/>
      <c r="V12" s="564"/>
      <c r="W12" s="64"/>
      <c r="X12" s="118" t="s">
        <v>119</v>
      </c>
      <c r="Y12" s="8"/>
      <c r="Z12" s="1"/>
      <c r="AA12" s="1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265"/>
      <c r="Q13" s="32"/>
      <c r="R13" s="51"/>
      <c r="S13" s="32"/>
      <c r="T13" s="32"/>
      <c r="U13" s="564"/>
      <c r="V13" s="564"/>
      <c r="W13" s="67">
        <f>Y13/15+(Z13+AA13)/30</f>
        <v>1.1333333333333333</v>
      </c>
      <c r="X13" s="448" t="s">
        <v>650</v>
      </c>
      <c r="Y13" s="119">
        <v>4</v>
      </c>
      <c r="Z13" s="119">
        <v>24</v>
      </c>
      <c r="AA13" s="119">
        <v>2</v>
      </c>
    </row>
    <row r="14" spans="1:27" ht="9.9499999999999993" customHeight="1" thickBo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268"/>
      <c r="Q14" s="43"/>
      <c r="R14" s="43"/>
      <c r="S14" s="34"/>
      <c r="T14" s="34"/>
      <c r="U14" s="564"/>
      <c r="V14" s="564"/>
      <c r="W14" s="68"/>
      <c r="X14" s="69" t="s">
        <v>79</v>
      </c>
      <c r="Y14" s="6"/>
      <c r="Z14" s="3"/>
      <c r="AA14" s="3"/>
    </row>
    <row r="15" spans="1:27" ht="9.9499999999999993" customHeight="1">
      <c r="A15" s="558" t="s">
        <v>12</v>
      </c>
      <c r="B15" s="567" t="s">
        <v>10</v>
      </c>
      <c r="C15" s="624" t="s">
        <v>298</v>
      </c>
      <c r="D15" s="508" t="s">
        <v>95</v>
      </c>
      <c r="E15" s="39"/>
      <c r="F15" s="264"/>
      <c r="G15" s="39"/>
      <c r="H15" s="264" t="s">
        <v>69</v>
      </c>
      <c r="I15" s="509"/>
      <c r="J15" s="113"/>
      <c r="K15" s="113"/>
      <c r="L15" s="509"/>
      <c r="M15" s="563" t="s">
        <v>114</v>
      </c>
      <c r="N15" s="39"/>
      <c r="O15" s="127"/>
      <c r="P15" s="269"/>
      <c r="Q15" s="85"/>
      <c r="R15" s="85"/>
      <c r="S15" s="126"/>
      <c r="T15" s="12"/>
      <c r="U15" s="564"/>
      <c r="V15" s="564"/>
      <c r="W15" s="64"/>
      <c r="X15" s="118" t="s">
        <v>219</v>
      </c>
      <c r="Y15" s="8"/>
      <c r="Z15" s="1"/>
      <c r="AA15" s="1"/>
    </row>
    <row r="16" spans="1:27" ht="9.9499999999999993" customHeight="1">
      <c r="A16" s="551"/>
      <c r="B16" s="567"/>
      <c r="C16" s="625"/>
      <c r="D16" s="41"/>
      <c r="E16" s="41"/>
      <c r="F16" s="265"/>
      <c r="G16" s="41"/>
      <c r="H16" s="265"/>
      <c r="I16" s="114"/>
      <c r="J16" s="114"/>
      <c r="K16" s="114"/>
      <c r="L16" s="114"/>
      <c r="M16" s="564"/>
      <c r="N16" s="51"/>
      <c r="O16" s="128"/>
      <c r="P16" s="270"/>
      <c r="Q16" s="90"/>
      <c r="R16" s="90"/>
      <c r="S16" s="130"/>
      <c r="T16" s="13"/>
      <c r="U16" s="564"/>
      <c r="V16" s="564"/>
      <c r="W16" s="67">
        <f>Y16/15+(Z16+AA16)/30</f>
        <v>3</v>
      </c>
      <c r="X16" s="103"/>
      <c r="Y16" s="119">
        <v>15</v>
      </c>
      <c r="Z16" s="119">
        <v>58</v>
      </c>
      <c r="AA16" s="119">
        <v>2</v>
      </c>
    </row>
    <row r="17" spans="1:27" ht="9.9499999999999993" customHeight="1">
      <c r="A17" s="551"/>
      <c r="B17" s="568"/>
      <c r="C17" s="626"/>
      <c r="D17" s="72" t="s">
        <v>120</v>
      </c>
      <c r="E17" s="42"/>
      <c r="F17" s="266"/>
      <c r="G17" s="42"/>
      <c r="H17" s="266" t="s">
        <v>123</v>
      </c>
      <c r="I17" s="89"/>
      <c r="J17" s="116"/>
      <c r="K17" s="116"/>
      <c r="L17" s="89"/>
      <c r="M17" s="564"/>
      <c r="N17" s="268"/>
      <c r="O17" s="129"/>
      <c r="P17" s="268" t="s">
        <v>607</v>
      </c>
      <c r="Q17" s="91"/>
      <c r="R17" s="91"/>
      <c r="S17" s="131"/>
      <c r="T17" s="11"/>
      <c r="U17" s="564"/>
      <c r="V17" s="564"/>
      <c r="W17" s="68"/>
      <c r="X17" s="69" t="s">
        <v>220</v>
      </c>
      <c r="Y17" s="6"/>
      <c r="Z17" s="3"/>
      <c r="AA17" s="3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267"/>
      <c r="Q18" s="28"/>
      <c r="R18" s="28"/>
      <c r="S18" s="30"/>
      <c r="T18" s="97"/>
      <c r="U18" s="564"/>
      <c r="V18" s="564"/>
      <c r="W18" s="64"/>
      <c r="X18" s="118" t="s">
        <v>221</v>
      </c>
      <c r="Y18" s="8"/>
      <c r="Z18" s="1"/>
      <c r="AA18" s="1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265"/>
      <c r="Q19" s="32"/>
      <c r="R19" s="51"/>
      <c r="S19" s="32"/>
      <c r="T19" s="13"/>
      <c r="U19" s="564"/>
      <c r="V19" s="564"/>
      <c r="W19" s="67">
        <f>Y19/15+(Z19+AA19)/30</f>
        <v>4</v>
      </c>
      <c r="X19" s="103"/>
      <c r="Y19" s="242">
        <v>30</v>
      </c>
      <c r="Z19" s="242">
        <v>58</v>
      </c>
      <c r="AA19" s="242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268"/>
      <c r="Q20" s="43"/>
      <c r="R20" s="43"/>
      <c r="S20" s="34"/>
      <c r="T20" s="11"/>
      <c r="U20" s="564"/>
      <c r="V20" s="564"/>
      <c r="W20" s="68"/>
      <c r="X20" s="69" t="s">
        <v>222</v>
      </c>
      <c r="Y20" s="6"/>
      <c r="Z20" s="3"/>
      <c r="AA20" s="3"/>
    </row>
    <row r="21" spans="1:27" ht="9.9499999999999993" customHeight="1">
      <c r="A21" s="558" t="s">
        <v>13</v>
      </c>
      <c r="B21" s="566" t="s">
        <v>10</v>
      </c>
      <c r="C21" s="85" t="s">
        <v>291</v>
      </c>
      <c r="D21" s="21"/>
      <c r="E21" s="21"/>
      <c r="F21" s="21"/>
      <c r="G21" s="21"/>
      <c r="H21" s="21"/>
      <c r="I21" s="21"/>
      <c r="J21" s="30"/>
      <c r="K21" s="124" t="s">
        <v>98</v>
      </c>
      <c r="L21" s="30"/>
      <c r="M21" s="563" t="s">
        <v>65</v>
      </c>
      <c r="N21" s="28"/>
      <c r="O21" s="124"/>
      <c r="P21" s="264"/>
      <c r="Q21" s="30"/>
      <c r="R21" s="28"/>
      <c r="S21" s="73"/>
      <c r="T21" s="73"/>
      <c r="U21" s="564"/>
      <c r="V21" s="564"/>
      <c r="W21" s="64"/>
      <c r="X21" s="118" t="s">
        <v>223</v>
      </c>
      <c r="Y21" s="8"/>
      <c r="Z21" s="1"/>
      <c r="AA21" s="1"/>
    </row>
    <row r="22" spans="1:27" ht="9.9499999999999993" customHeight="1">
      <c r="A22" s="551"/>
      <c r="B22" s="567"/>
      <c r="C22" s="90"/>
      <c r="D22" s="31"/>
      <c r="E22" s="31"/>
      <c r="F22" s="31"/>
      <c r="G22" s="31"/>
      <c r="H22" s="31"/>
      <c r="I22" s="31"/>
      <c r="J22" s="32"/>
      <c r="K22" s="32"/>
      <c r="L22" s="32"/>
      <c r="M22" s="564"/>
      <c r="N22" s="32"/>
      <c r="O22" s="32"/>
      <c r="P22" s="265"/>
      <c r="Q22" s="32"/>
      <c r="R22" s="51"/>
      <c r="S22" s="32"/>
      <c r="T22" s="13"/>
      <c r="U22" s="564"/>
      <c r="V22" s="564"/>
      <c r="W22" s="67">
        <f>Y22/15+(Z22+AA22)/30</f>
        <v>5</v>
      </c>
      <c r="X22" s="103"/>
      <c r="Y22" s="242">
        <v>45</v>
      </c>
      <c r="Z22" s="242">
        <v>57</v>
      </c>
      <c r="AA22" s="242">
        <v>3</v>
      </c>
    </row>
    <row r="23" spans="1:27" ht="9.9499999999999993" customHeight="1">
      <c r="A23" s="551"/>
      <c r="B23" s="568"/>
      <c r="C23" s="91" t="s">
        <v>292</v>
      </c>
      <c r="D23" s="33"/>
      <c r="E23" s="33"/>
      <c r="F23" s="33"/>
      <c r="G23" s="33"/>
      <c r="H23" s="33"/>
      <c r="I23" s="33"/>
      <c r="J23" s="122" t="s">
        <v>606</v>
      </c>
      <c r="K23" s="76" t="s">
        <v>681</v>
      </c>
      <c r="L23" s="34"/>
      <c r="M23" s="564"/>
      <c r="N23" s="76" t="s">
        <v>682</v>
      </c>
      <c r="O23" s="75"/>
      <c r="P23" s="268"/>
      <c r="Q23" s="34"/>
      <c r="R23" s="122"/>
      <c r="S23" s="480"/>
      <c r="T23" s="481"/>
      <c r="U23" s="564"/>
      <c r="V23" s="564"/>
      <c r="W23" s="68"/>
      <c r="X23" s="69" t="s">
        <v>222</v>
      </c>
      <c r="Y23" s="6"/>
      <c r="Z23" s="3"/>
      <c r="AA23" s="3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510"/>
      <c r="Q24" s="28"/>
      <c r="R24" s="50"/>
      <c r="S24" s="50"/>
      <c r="T24" s="55"/>
      <c r="U24" s="564"/>
      <c r="V24" s="564"/>
      <c r="W24" s="64"/>
      <c r="X24" s="118"/>
      <c r="Y24" s="537" t="s">
        <v>611</v>
      </c>
      <c r="Z24" s="538"/>
      <c r="AA24" s="539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265"/>
      <c r="Q25" s="51"/>
      <c r="R25" s="51"/>
      <c r="S25" s="51"/>
      <c r="T25" s="56"/>
      <c r="U25" s="564"/>
      <c r="V25" s="564"/>
      <c r="W25" s="67"/>
      <c r="X25" s="103"/>
      <c r="Y25" s="540"/>
      <c r="Z25" s="541"/>
      <c r="AA25" s="542"/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273"/>
      <c r="Q26" s="43"/>
      <c r="R26" s="34"/>
      <c r="S26" s="34"/>
      <c r="T26" s="11"/>
      <c r="U26" s="565"/>
      <c r="V26" s="564"/>
      <c r="W26" s="68"/>
      <c r="X26" s="69"/>
      <c r="Y26" s="540"/>
      <c r="Z26" s="541"/>
      <c r="AA26" s="542"/>
    </row>
    <row r="27" spans="1:27" ht="9.9499999999999993" customHeight="1">
      <c r="A27" s="558" t="s">
        <v>14</v>
      </c>
      <c r="B27" s="567" t="s">
        <v>10</v>
      </c>
      <c r="C27" s="85" t="s">
        <v>291</v>
      </c>
      <c r="D27" s="509"/>
      <c r="E27" s="509"/>
      <c r="F27" s="509"/>
      <c r="G27" s="509" t="s">
        <v>293</v>
      </c>
      <c r="H27" s="113"/>
      <c r="I27" s="113"/>
      <c r="J27" s="57"/>
      <c r="K27" s="563" t="s">
        <v>66</v>
      </c>
      <c r="L27" s="50"/>
      <c r="M27" s="57"/>
      <c r="N27" s="50"/>
      <c r="O27" s="50"/>
      <c r="P27" s="264"/>
      <c r="Q27" s="50"/>
      <c r="R27" s="85"/>
      <c r="S27" s="30"/>
      <c r="T27" s="582" t="s">
        <v>284</v>
      </c>
      <c r="U27" s="228"/>
      <c r="V27" s="560" t="s">
        <v>104</v>
      </c>
      <c r="W27" s="217"/>
      <c r="X27" s="120"/>
      <c r="Y27" s="540"/>
      <c r="Z27" s="541"/>
      <c r="AA27" s="542"/>
    </row>
    <row r="28" spans="1:27" ht="9.9499999999999993" customHeight="1">
      <c r="A28" s="551"/>
      <c r="B28" s="567"/>
      <c r="C28" s="90"/>
      <c r="D28" s="106"/>
      <c r="E28" s="106"/>
      <c r="F28" s="106"/>
      <c r="G28" s="90"/>
      <c r="H28" s="114"/>
      <c r="I28" s="114"/>
      <c r="J28" s="51"/>
      <c r="K28" s="564"/>
      <c r="L28" s="51"/>
      <c r="M28" s="51"/>
      <c r="N28" s="51"/>
      <c r="O28" s="51"/>
      <c r="P28" s="265"/>
      <c r="Q28" s="51"/>
      <c r="R28" s="90"/>
      <c r="S28" s="32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91" t="s">
        <v>292</v>
      </c>
      <c r="D29" s="107"/>
      <c r="E29" s="107"/>
      <c r="F29" s="107"/>
      <c r="G29" s="257" t="s">
        <v>294</v>
      </c>
      <c r="H29" s="116"/>
      <c r="I29" s="116"/>
      <c r="J29" s="115"/>
      <c r="K29" s="564"/>
      <c r="L29" s="52"/>
      <c r="M29" s="99"/>
      <c r="N29" s="52"/>
      <c r="O29" s="52"/>
      <c r="P29" s="274"/>
      <c r="Q29" s="52"/>
      <c r="R29" s="91"/>
      <c r="S29" s="34"/>
      <c r="T29" s="564"/>
      <c r="U29" s="258" t="s">
        <v>617</v>
      </c>
      <c r="V29" s="561"/>
      <c r="W29" s="71"/>
      <c r="X29" s="61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509"/>
      <c r="P30" s="267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265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268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85" t="s">
        <v>291</v>
      </c>
      <c r="D33" s="121"/>
      <c r="E33" s="121"/>
      <c r="F33" s="509"/>
      <c r="G33" s="509"/>
      <c r="H33" s="121"/>
      <c r="I33" s="112"/>
      <c r="J33" s="124" t="s">
        <v>98</v>
      </c>
      <c r="K33" s="124"/>
      <c r="L33" s="121"/>
      <c r="M33" s="121"/>
      <c r="N33" s="117"/>
      <c r="O33" s="121"/>
      <c r="P33" s="264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90"/>
      <c r="D34" s="90"/>
      <c r="E34" s="90"/>
      <c r="F34" s="106"/>
      <c r="G34" s="106"/>
      <c r="H34" s="90"/>
      <c r="I34" s="90"/>
      <c r="J34" s="90"/>
      <c r="K34" s="90"/>
      <c r="L34" s="90"/>
      <c r="M34" s="90"/>
      <c r="N34" s="90"/>
      <c r="O34" s="90"/>
      <c r="P34" s="265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91" t="s">
        <v>292</v>
      </c>
      <c r="D35" s="122"/>
      <c r="E35" s="122"/>
      <c r="F35" s="257"/>
      <c r="G35" s="257"/>
      <c r="H35" s="122"/>
      <c r="I35" s="52"/>
      <c r="J35" s="76" t="s">
        <v>296</v>
      </c>
      <c r="K35" s="76"/>
      <c r="L35" s="263"/>
      <c r="M35" s="263"/>
      <c r="N35" s="263"/>
      <c r="O35" s="263"/>
      <c r="P35" s="266"/>
      <c r="Q35" s="122"/>
      <c r="R35" s="122"/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1.7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579" t="s">
        <v>20</v>
      </c>
      <c r="B46" s="579"/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07"/>
      <c r="N46" s="507"/>
      <c r="O46" s="507"/>
      <c r="P46" s="507"/>
      <c r="Q46" s="507"/>
      <c r="R46" s="17"/>
      <c r="S46" s="17"/>
      <c r="T46" s="17"/>
      <c r="U46" s="17"/>
      <c r="V46" s="18"/>
      <c r="W46" s="17"/>
      <c r="X46" s="507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11"/>
      <c r="N47" s="511"/>
      <c r="O47" s="511"/>
      <c r="P47" s="511"/>
      <c r="Q47" s="511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505"/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505"/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505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mergeCells count="53">
    <mergeCell ref="J3:W3"/>
    <mergeCell ref="X3:AA3"/>
    <mergeCell ref="A1:I1"/>
    <mergeCell ref="J1:W2"/>
    <mergeCell ref="X1:AA1"/>
    <mergeCell ref="A2:I2"/>
    <mergeCell ref="X2:AA2"/>
    <mergeCell ref="W5:W8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R5:U5"/>
    <mergeCell ref="V9:V26"/>
    <mergeCell ref="B12:B14"/>
    <mergeCell ref="A15:A20"/>
    <mergeCell ref="B15:B17"/>
    <mergeCell ref="C15:C17"/>
    <mergeCell ref="M15:M20"/>
    <mergeCell ref="T27:T38"/>
    <mergeCell ref="A9:A14"/>
    <mergeCell ref="B9:B11"/>
    <mergeCell ref="C9:C11"/>
    <mergeCell ref="U9:U26"/>
    <mergeCell ref="B18:B20"/>
    <mergeCell ref="A21:A26"/>
    <mergeCell ref="B21:B23"/>
    <mergeCell ref="M21:M26"/>
    <mergeCell ref="B24:B26"/>
    <mergeCell ref="A45:AA45"/>
    <mergeCell ref="A46:L46"/>
    <mergeCell ref="A47:L47"/>
    <mergeCell ref="A51:L51"/>
    <mergeCell ref="V27:V44"/>
    <mergeCell ref="B30:B32"/>
    <mergeCell ref="A33:A38"/>
    <mergeCell ref="B33:B35"/>
    <mergeCell ref="B36:B38"/>
    <mergeCell ref="A39:A44"/>
    <mergeCell ref="B39:B41"/>
    <mergeCell ref="B42:B44"/>
    <mergeCell ref="Y24:AA44"/>
    <mergeCell ref="A27:A32"/>
    <mergeCell ref="B27:B29"/>
    <mergeCell ref="K27:K32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DFAF-7B18-4F39-989E-E297C4B1CF05}">
  <sheetPr>
    <tabColor rgb="FFC00000"/>
  </sheetPr>
  <dimension ref="A1:AD105"/>
  <sheetViews>
    <sheetView topLeftCell="A4" zoomScaleNormal="100" zoomScaleSheetLayoutView="85" workbookViewId="0">
      <selection activeCell="AA15" sqref="AA15"/>
    </sheetView>
  </sheetViews>
  <sheetFormatPr defaultColWidth="9" defaultRowHeight="12.75"/>
  <cols>
    <col min="1" max="1" width="7.42578125" style="14" customWidth="1"/>
    <col min="2" max="2" width="6.7109375" style="14" customWidth="1"/>
    <col min="3" max="24" width="3.140625" style="14" customWidth="1"/>
    <col min="25" max="25" width="3.42578125" style="14" customWidth="1"/>
    <col min="26" max="26" width="6.42578125" style="14" customWidth="1"/>
    <col min="27" max="27" width="26.28515625" style="14" customWidth="1"/>
    <col min="28" max="29" width="5.28515625" style="14" customWidth="1"/>
    <col min="30" max="30" width="6" style="14" customWidth="1"/>
    <col min="31" max="16384" width="9" style="9"/>
  </cols>
  <sheetData>
    <row r="1" spans="1:30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261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4" t="s">
        <v>112</v>
      </c>
      <c r="AB1" s="534"/>
      <c r="AC1" s="534"/>
      <c r="AD1" s="534"/>
    </row>
    <row r="2" spans="1:30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4" t="s">
        <v>113</v>
      </c>
      <c r="AB2" s="534"/>
      <c r="AC2" s="534"/>
      <c r="AD2" s="534"/>
    </row>
    <row r="3" spans="1:30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46" t="s">
        <v>276</v>
      </c>
      <c r="AB3" s="546"/>
      <c r="AC3" s="546"/>
      <c r="AD3" s="546"/>
    </row>
    <row r="4" spans="1:30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20"/>
      <c r="AA4" s="20" t="s">
        <v>654</v>
      </c>
      <c r="AB4" s="20"/>
      <c r="AC4" s="20"/>
      <c r="AD4" s="20"/>
    </row>
    <row r="5" spans="1:30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640">
        <v>7</v>
      </c>
      <c r="W5" s="641"/>
      <c r="X5" s="641"/>
      <c r="Y5" s="641"/>
      <c r="Z5" s="547" t="s">
        <v>2</v>
      </c>
      <c r="AA5" s="648" t="s">
        <v>3</v>
      </c>
      <c r="AB5" s="553" t="s">
        <v>604</v>
      </c>
      <c r="AC5" s="554"/>
      <c r="AD5" s="547"/>
    </row>
    <row r="6" spans="1:30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100">
        <v>45</v>
      </c>
      <c r="X6" s="100">
        <v>46</v>
      </c>
      <c r="Y6" s="100">
        <v>47</v>
      </c>
      <c r="Z6" s="548"/>
      <c r="AA6" s="649"/>
      <c r="AB6" s="555"/>
      <c r="AC6" s="556"/>
      <c r="AD6" s="549"/>
    </row>
    <row r="7" spans="1:30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101">
        <v>8</v>
      </c>
      <c r="X7" s="101">
        <v>15</v>
      </c>
      <c r="Y7" s="101">
        <v>22</v>
      </c>
      <c r="Z7" s="548"/>
      <c r="AA7" s="649"/>
      <c r="AB7" s="558" t="s">
        <v>6</v>
      </c>
      <c r="AC7" s="558" t="s">
        <v>7</v>
      </c>
      <c r="AD7" s="558" t="s">
        <v>8</v>
      </c>
    </row>
    <row r="8" spans="1:30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102">
        <v>13</v>
      </c>
      <c r="X8" s="102">
        <v>20</v>
      </c>
      <c r="Y8" s="102">
        <v>27</v>
      </c>
      <c r="Z8" s="549"/>
      <c r="AA8" s="650"/>
      <c r="AB8" s="559"/>
      <c r="AC8" s="559"/>
      <c r="AD8" s="559"/>
    </row>
    <row r="9" spans="1:30" ht="15" customHeight="1">
      <c r="A9" s="585" t="s">
        <v>9</v>
      </c>
      <c r="B9" s="627" t="s">
        <v>348</v>
      </c>
      <c r="C9" s="259" t="s">
        <v>76</v>
      </c>
      <c r="D9" s="259"/>
      <c r="E9" s="259"/>
      <c r="F9" s="352" t="s">
        <v>69</v>
      </c>
      <c r="G9" s="259"/>
      <c r="H9" s="121"/>
      <c r="I9" s="121"/>
      <c r="J9" s="121"/>
      <c r="K9" s="121"/>
      <c r="L9" s="121"/>
      <c r="M9" s="352"/>
      <c r="N9" s="121"/>
      <c r="O9" s="121"/>
      <c r="P9" s="259" t="s">
        <v>95</v>
      </c>
      <c r="Q9" s="259"/>
      <c r="R9" s="308"/>
      <c r="S9" s="121"/>
      <c r="T9" s="308"/>
      <c r="U9" s="85"/>
      <c r="V9" s="352"/>
      <c r="W9" s="642" t="s">
        <v>298</v>
      </c>
      <c r="X9" s="643"/>
      <c r="Y9" s="357"/>
      <c r="Z9" s="217"/>
      <c r="AA9" s="118" t="s">
        <v>72</v>
      </c>
      <c r="AB9" s="66"/>
      <c r="AC9" s="66"/>
      <c r="AD9" s="66"/>
    </row>
    <row r="10" spans="1:30" ht="15" customHeight="1">
      <c r="A10" s="551"/>
      <c r="B10" s="567"/>
      <c r="C10" s="260"/>
      <c r="D10" s="260"/>
      <c r="E10" s="260"/>
      <c r="F10" s="260"/>
      <c r="G10" s="260"/>
      <c r="H10" s="90"/>
      <c r="I10" s="90"/>
      <c r="J10" s="90"/>
      <c r="K10" s="90"/>
      <c r="L10" s="90"/>
      <c r="M10" s="32"/>
      <c r="N10" s="90"/>
      <c r="O10" s="90"/>
      <c r="P10" s="90"/>
      <c r="Q10" s="90"/>
      <c r="R10" s="309"/>
      <c r="S10" s="90"/>
      <c r="T10" s="309"/>
      <c r="U10" s="90"/>
      <c r="V10" s="133"/>
      <c r="W10" s="644"/>
      <c r="X10" s="645"/>
      <c r="Y10" s="358"/>
      <c r="Z10" s="218">
        <f>AB10/15+(AC10+AD10)/30</f>
        <v>2</v>
      </c>
      <c r="AA10" s="103"/>
      <c r="AB10" s="136">
        <v>15</v>
      </c>
      <c r="AC10" s="136">
        <v>29</v>
      </c>
      <c r="AD10" s="136">
        <v>1</v>
      </c>
    </row>
    <row r="11" spans="1:30" ht="15" customHeight="1">
      <c r="A11" s="551"/>
      <c r="B11" s="568"/>
      <c r="C11" s="294" t="s">
        <v>387</v>
      </c>
      <c r="D11" s="261"/>
      <c r="E11" s="261"/>
      <c r="F11" s="261"/>
      <c r="G11" s="261"/>
      <c r="H11" s="122"/>
      <c r="I11" s="122"/>
      <c r="J11" s="122"/>
      <c r="K11" s="122"/>
      <c r="L11" s="122"/>
      <c r="M11" s="294"/>
      <c r="N11" s="91"/>
      <c r="O11" s="122"/>
      <c r="P11" s="261" t="s">
        <v>349</v>
      </c>
      <c r="Q11" s="122"/>
      <c r="R11" s="289"/>
      <c r="S11" s="261"/>
      <c r="T11" s="289"/>
      <c r="U11" s="122"/>
      <c r="V11" s="72"/>
      <c r="W11" s="646"/>
      <c r="X11" s="647"/>
      <c r="Y11" s="359"/>
      <c r="Z11" s="71"/>
      <c r="AA11" s="69" t="s">
        <v>81</v>
      </c>
      <c r="AB11" s="241"/>
      <c r="AC11" s="241"/>
      <c r="AD11" s="241"/>
    </row>
    <row r="12" spans="1:30" ht="15" customHeight="1">
      <c r="A12" s="558" t="s">
        <v>12</v>
      </c>
      <c r="B12" s="627" t="s">
        <v>348</v>
      </c>
      <c r="C12" s="418" t="s">
        <v>596</v>
      </c>
      <c r="D12" s="336"/>
      <c r="E12" s="336"/>
      <c r="F12" s="336" t="s">
        <v>617</v>
      </c>
      <c r="G12" s="259" t="s">
        <v>95</v>
      </c>
      <c r="H12" s="336"/>
      <c r="I12" s="47"/>
      <c r="J12" s="47"/>
      <c r="K12" s="47"/>
      <c r="L12" s="259"/>
      <c r="M12" s="638" t="s">
        <v>114</v>
      </c>
      <c r="N12" s="39"/>
      <c r="O12" s="127"/>
      <c r="P12" s="127"/>
      <c r="Q12" s="85"/>
      <c r="R12" s="247"/>
      <c r="S12" s="121"/>
      <c r="T12" s="117"/>
      <c r="U12" s="121"/>
      <c r="V12" s="85"/>
      <c r="W12" s="121"/>
      <c r="X12" s="360"/>
      <c r="Y12" s="360"/>
      <c r="Z12" s="217"/>
      <c r="AA12" s="118" t="s">
        <v>211</v>
      </c>
      <c r="AB12" s="65"/>
      <c r="AC12" s="66"/>
      <c r="AD12" s="66"/>
    </row>
    <row r="13" spans="1:30" ht="15" customHeight="1">
      <c r="A13" s="551"/>
      <c r="B13" s="567"/>
      <c r="C13" s="355"/>
      <c r="D13" s="138"/>
      <c r="E13" s="138"/>
      <c r="F13" s="138"/>
      <c r="G13" s="138"/>
      <c r="H13" s="138"/>
      <c r="I13" s="106"/>
      <c r="J13" s="106"/>
      <c r="K13" s="106"/>
      <c r="L13" s="114"/>
      <c r="M13" s="639"/>
      <c r="N13" s="51"/>
      <c r="O13" s="128"/>
      <c r="P13" s="128"/>
      <c r="Q13" s="90"/>
      <c r="R13" s="90"/>
      <c r="S13" s="90"/>
      <c r="T13" s="90"/>
      <c r="U13" s="90"/>
      <c r="V13" s="90"/>
      <c r="W13" s="90"/>
      <c r="X13" s="361"/>
      <c r="Y13" s="361"/>
      <c r="Z13" s="218">
        <f>AB13/15+(AC13+AD13)/30</f>
        <v>5</v>
      </c>
      <c r="AA13" s="103"/>
      <c r="AB13" s="96">
        <v>45</v>
      </c>
      <c r="AC13" s="96">
        <v>58</v>
      </c>
      <c r="AD13" s="96">
        <v>2</v>
      </c>
    </row>
    <row r="14" spans="1:30" ht="15" customHeight="1">
      <c r="A14" s="551"/>
      <c r="B14" s="568"/>
      <c r="C14" s="356" t="s">
        <v>618</v>
      </c>
      <c r="D14" s="135"/>
      <c r="E14" s="135"/>
      <c r="F14" s="135"/>
      <c r="G14" s="261" t="s">
        <v>386</v>
      </c>
      <c r="H14" s="135"/>
      <c r="I14" s="89"/>
      <c r="J14" s="107"/>
      <c r="K14" s="107"/>
      <c r="L14" s="319"/>
      <c r="M14" s="639"/>
      <c r="N14" s="273"/>
      <c r="O14" s="271"/>
      <c r="P14" s="446" t="s">
        <v>606</v>
      </c>
      <c r="Q14" s="273" t="s">
        <v>622</v>
      </c>
      <c r="R14" s="273"/>
      <c r="S14" s="268"/>
      <c r="T14" s="273"/>
      <c r="U14" s="268"/>
      <c r="V14" s="273"/>
      <c r="W14" s="268"/>
      <c r="X14" s="316"/>
      <c r="Y14" s="316" t="s">
        <v>378</v>
      </c>
      <c r="Z14" s="71"/>
      <c r="AA14" s="69" t="s">
        <v>215</v>
      </c>
      <c r="AB14" s="26"/>
      <c r="AC14" s="27"/>
      <c r="AD14" s="27"/>
    </row>
    <row r="15" spans="1:30" ht="15" customHeight="1">
      <c r="A15" s="558" t="s">
        <v>13</v>
      </c>
      <c r="B15" s="627" t="s">
        <v>348</v>
      </c>
      <c r="C15" s="306"/>
      <c r="D15" s="47"/>
      <c r="E15" s="47"/>
      <c r="F15" s="47"/>
      <c r="G15" s="47"/>
      <c r="H15" s="47"/>
      <c r="I15" s="47"/>
      <c r="J15" s="336"/>
      <c r="K15" s="336"/>
      <c r="L15" s="30"/>
      <c r="M15" s="638" t="s">
        <v>65</v>
      </c>
      <c r="N15" s="272"/>
      <c r="O15" s="264"/>
      <c r="P15" s="264"/>
      <c r="Q15" s="267"/>
      <c r="R15" s="272"/>
      <c r="S15" s="267"/>
      <c r="T15" s="353"/>
      <c r="U15" s="264"/>
      <c r="V15" s="272"/>
      <c r="W15" s="272"/>
      <c r="X15" s="419"/>
      <c r="Y15" s="419"/>
      <c r="Z15" s="217"/>
      <c r="AA15" s="118" t="s">
        <v>216</v>
      </c>
      <c r="AB15" s="65"/>
      <c r="AC15" s="66"/>
      <c r="AD15" s="66"/>
    </row>
    <row r="16" spans="1:30" ht="15" customHeight="1">
      <c r="A16" s="551"/>
      <c r="B16" s="567"/>
      <c r="C16" s="138"/>
      <c r="D16" s="106"/>
      <c r="E16" s="106"/>
      <c r="F16" s="106"/>
      <c r="G16" s="106"/>
      <c r="H16" s="106"/>
      <c r="I16" s="106"/>
      <c r="J16" s="138"/>
      <c r="K16" s="138"/>
      <c r="L16" s="32"/>
      <c r="M16" s="639"/>
      <c r="N16" s="265"/>
      <c r="O16" s="265"/>
      <c r="P16" s="265"/>
      <c r="Q16" s="265"/>
      <c r="R16" s="265"/>
      <c r="S16" s="265"/>
      <c r="T16" s="354"/>
      <c r="U16" s="265"/>
      <c r="V16" s="265"/>
      <c r="W16" s="265"/>
      <c r="X16" s="362"/>
      <c r="Y16" s="362"/>
      <c r="Z16" s="218">
        <f>AB16/15+(AC16+AD16)/30</f>
        <v>2</v>
      </c>
      <c r="AA16" s="103"/>
      <c r="AB16" s="96">
        <v>15</v>
      </c>
      <c r="AC16" s="96">
        <v>28</v>
      </c>
      <c r="AD16" s="96">
        <v>2</v>
      </c>
    </row>
    <row r="17" spans="1:30" ht="15" customHeight="1">
      <c r="A17" s="551"/>
      <c r="B17" s="568"/>
      <c r="C17" s="356" t="s">
        <v>388</v>
      </c>
      <c r="D17" s="107"/>
      <c r="E17" s="107"/>
      <c r="F17" s="107"/>
      <c r="G17" s="107"/>
      <c r="H17" s="107"/>
      <c r="I17" s="107"/>
      <c r="J17" s="135"/>
      <c r="K17" s="135"/>
      <c r="L17" s="34"/>
      <c r="M17" s="639"/>
      <c r="N17" s="273" t="s">
        <v>384</v>
      </c>
      <c r="O17" s="268"/>
      <c r="P17" s="268"/>
      <c r="Q17" s="268"/>
      <c r="R17" s="273"/>
      <c r="S17" s="268"/>
      <c r="T17" s="349"/>
      <c r="U17" s="268"/>
      <c r="V17" s="268"/>
      <c r="W17" s="268"/>
      <c r="X17" s="316"/>
      <c r="Y17" s="316"/>
      <c r="Z17" s="71"/>
      <c r="AA17" s="69" t="s">
        <v>217</v>
      </c>
      <c r="AB17" s="70"/>
      <c r="AC17" s="71"/>
      <c r="AD17" s="71"/>
    </row>
    <row r="18" spans="1:30" ht="15" customHeight="1">
      <c r="A18" s="558" t="s">
        <v>382</v>
      </c>
      <c r="B18" s="627" t="s">
        <v>348</v>
      </c>
      <c r="C18" s="368" t="s">
        <v>597</v>
      </c>
      <c r="D18" s="47"/>
      <c r="E18" s="47"/>
      <c r="F18" s="47"/>
      <c r="G18" s="85"/>
      <c r="H18" s="113"/>
      <c r="I18" s="113"/>
      <c r="J18" s="57"/>
      <c r="K18" s="636" t="s">
        <v>66</v>
      </c>
      <c r="L18" s="50"/>
      <c r="M18" s="57"/>
      <c r="N18" s="267"/>
      <c r="O18" s="272"/>
      <c r="P18" s="264"/>
      <c r="Q18" s="267"/>
      <c r="R18" s="264"/>
      <c r="S18" s="267"/>
      <c r="T18" s="267"/>
      <c r="U18" s="313"/>
      <c r="V18" s="313"/>
      <c r="W18" s="313"/>
      <c r="X18" s="363"/>
      <c r="Y18" s="228"/>
      <c r="Z18" s="217"/>
      <c r="AA18" s="118" t="s">
        <v>119</v>
      </c>
      <c r="AB18" s="65"/>
      <c r="AC18" s="66"/>
      <c r="AD18" s="66"/>
    </row>
    <row r="19" spans="1:30" ht="15" customHeight="1">
      <c r="A19" s="551"/>
      <c r="B19" s="567"/>
      <c r="C19" s="106"/>
      <c r="D19" s="106"/>
      <c r="E19" s="106"/>
      <c r="F19" s="106"/>
      <c r="G19" s="90"/>
      <c r="H19" s="114"/>
      <c r="I19" s="114"/>
      <c r="J19" s="51"/>
      <c r="K19" s="637"/>
      <c r="L19" s="51"/>
      <c r="M19" s="51"/>
      <c r="N19" s="265"/>
      <c r="O19" s="265"/>
      <c r="P19" s="265"/>
      <c r="Q19" s="265"/>
      <c r="R19" s="265"/>
      <c r="S19" s="265"/>
      <c r="T19" s="265"/>
      <c r="U19" s="314"/>
      <c r="V19" s="314"/>
      <c r="W19" s="314"/>
      <c r="X19" s="314"/>
      <c r="Y19" s="229"/>
      <c r="Z19" s="218">
        <f>AB19/15+(AC19+AD19)/30</f>
        <v>1.1333333333333333</v>
      </c>
      <c r="AA19" s="103"/>
      <c r="AB19" s="136">
        <v>4</v>
      </c>
      <c r="AC19" s="136">
        <v>24</v>
      </c>
      <c r="AD19" s="136">
        <v>2</v>
      </c>
    </row>
    <row r="20" spans="1:30" ht="15" customHeight="1">
      <c r="A20" s="551"/>
      <c r="B20" s="568"/>
      <c r="C20" s="277" t="s">
        <v>383</v>
      </c>
      <c r="D20" s="107"/>
      <c r="E20" s="107"/>
      <c r="F20" s="107"/>
      <c r="G20" s="91"/>
      <c r="H20" s="116"/>
      <c r="I20" s="116"/>
      <c r="J20" s="115"/>
      <c r="K20" s="637"/>
      <c r="L20" s="52"/>
      <c r="M20" s="99"/>
      <c r="N20" s="321" t="s">
        <v>378</v>
      </c>
      <c r="O20" s="273" t="s">
        <v>384</v>
      </c>
      <c r="P20" s="274"/>
      <c r="Q20" s="268"/>
      <c r="R20" s="273"/>
      <c r="S20" s="268"/>
      <c r="T20" s="268"/>
      <c r="U20" s="315"/>
      <c r="V20" s="315"/>
      <c r="W20" s="315"/>
      <c r="X20" s="315"/>
      <c r="Y20" s="230"/>
      <c r="Z20" s="71"/>
      <c r="AA20" s="69" t="s">
        <v>79</v>
      </c>
      <c r="AB20" s="70"/>
      <c r="AC20" s="71"/>
      <c r="AD20" s="71"/>
    </row>
    <row r="21" spans="1:30" ht="15" customHeight="1">
      <c r="A21" s="558" t="s">
        <v>15</v>
      </c>
      <c r="B21" s="627" t="s">
        <v>348</v>
      </c>
      <c r="C21" s="278"/>
      <c r="D21" s="121"/>
      <c r="E21" s="121"/>
      <c r="F21" s="121"/>
      <c r="G21" s="121"/>
      <c r="H21" s="121"/>
      <c r="I21" s="112"/>
      <c r="J21" s="112"/>
      <c r="K21" s="121"/>
      <c r="L21" s="121"/>
      <c r="M21" s="121"/>
      <c r="N21" s="117"/>
      <c r="O21" s="121"/>
      <c r="P21" s="85"/>
      <c r="Q21" s="121"/>
      <c r="R21" s="121"/>
      <c r="S21" s="121"/>
      <c r="T21" s="121"/>
      <c r="U21" s="233"/>
      <c r="V21" s="233"/>
      <c r="W21" s="233"/>
      <c r="X21" s="364"/>
      <c r="Y21" s="237"/>
      <c r="Z21" s="219"/>
      <c r="AA21" s="118" t="s">
        <v>213</v>
      </c>
      <c r="AB21" s="108"/>
      <c r="AC21" s="109"/>
      <c r="AD21" s="109"/>
    </row>
    <row r="22" spans="1:30" ht="15" customHeight="1">
      <c r="A22" s="551"/>
      <c r="B22" s="567"/>
      <c r="C22" s="276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234"/>
      <c r="V22" s="234"/>
      <c r="W22" s="234"/>
      <c r="X22" s="234"/>
      <c r="Y22" s="238"/>
      <c r="Z22" s="218">
        <f>AB22/15+(AC22+AD22)/30</f>
        <v>5</v>
      </c>
      <c r="AA22" s="103"/>
      <c r="AB22" s="96">
        <v>45</v>
      </c>
      <c r="AC22" s="96">
        <v>58</v>
      </c>
      <c r="AD22" s="96">
        <v>2</v>
      </c>
    </row>
    <row r="23" spans="1:30" ht="15" customHeight="1">
      <c r="A23" s="551"/>
      <c r="B23" s="568"/>
      <c r="C23" s="277" t="s">
        <v>385</v>
      </c>
      <c r="D23" s="122"/>
      <c r="E23" s="122"/>
      <c r="F23" s="122"/>
      <c r="G23" s="122"/>
      <c r="H23" s="122"/>
      <c r="I23" s="52"/>
      <c r="J23" s="52"/>
      <c r="K23" s="122"/>
      <c r="L23" s="122"/>
      <c r="M23" s="321"/>
      <c r="N23" s="91"/>
      <c r="O23" s="122"/>
      <c r="P23" s="91"/>
      <c r="Q23" s="122"/>
      <c r="R23" s="122"/>
      <c r="S23" s="122"/>
      <c r="T23" s="122"/>
      <c r="U23" s="235"/>
      <c r="V23" s="235"/>
      <c r="W23" s="235"/>
      <c r="X23" s="235"/>
      <c r="Y23" s="239"/>
      <c r="Z23" s="221"/>
      <c r="AA23" s="69" t="s">
        <v>212</v>
      </c>
      <c r="AB23" s="110"/>
      <c r="AC23" s="111"/>
      <c r="AD23" s="111"/>
    </row>
    <row r="24" spans="1:30" ht="9.9499999999999993" customHeight="1">
      <c r="A24" s="558" t="s">
        <v>16</v>
      </c>
      <c r="B24" s="627" t="s">
        <v>348</v>
      </c>
      <c r="C24" s="124"/>
      <c r="D24" s="30"/>
      <c r="E24" s="30"/>
      <c r="F24" s="30"/>
      <c r="G24" s="30"/>
      <c r="H24" s="30"/>
      <c r="I24" s="30"/>
      <c r="J24" s="30"/>
      <c r="K24" s="30"/>
      <c r="L24" s="121"/>
      <c r="M24" s="28"/>
      <c r="N24" s="30"/>
      <c r="O24" s="30"/>
      <c r="P24" s="30"/>
      <c r="Q24" s="30"/>
      <c r="R24" s="30"/>
      <c r="S24" s="30"/>
      <c r="T24" s="30"/>
      <c r="U24" s="228"/>
      <c r="V24" s="228"/>
      <c r="W24" s="228"/>
      <c r="X24" s="365"/>
      <c r="Y24" s="228"/>
      <c r="Z24" s="224"/>
      <c r="AA24" s="396"/>
      <c r="AB24" s="537" t="s">
        <v>610</v>
      </c>
      <c r="AC24" s="628"/>
      <c r="AD24" s="629"/>
    </row>
    <row r="25" spans="1:30" ht="9.9499999999999993" customHeight="1">
      <c r="A25" s="551"/>
      <c r="B25" s="567"/>
      <c r="C25" s="32"/>
      <c r="D25" s="32"/>
      <c r="E25" s="32"/>
      <c r="F25" s="32"/>
      <c r="G25" s="32"/>
      <c r="H25" s="32"/>
      <c r="I25" s="32"/>
      <c r="J25" s="32"/>
      <c r="K25" s="32"/>
      <c r="L25" s="90"/>
      <c r="M25" s="53"/>
      <c r="N25" s="32"/>
      <c r="O25" s="32"/>
      <c r="P25" s="32"/>
      <c r="Q25" s="32"/>
      <c r="R25" s="32"/>
      <c r="S25" s="32"/>
      <c r="T25" s="32"/>
      <c r="U25" s="229"/>
      <c r="V25" s="229"/>
      <c r="W25" s="229"/>
      <c r="X25" s="229"/>
      <c r="Y25" s="229"/>
      <c r="Z25" s="225"/>
      <c r="AA25" s="125"/>
      <c r="AB25" s="630"/>
      <c r="AC25" s="631"/>
      <c r="AD25" s="632"/>
    </row>
    <row r="26" spans="1:30" ht="9.9499999999999993" customHeight="1">
      <c r="A26" s="551"/>
      <c r="B26" s="568"/>
      <c r="C26" s="294"/>
      <c r="D26" s="34"/>
      <c r="E26" s="34"/>
      <c r="F26" s="34"/>
      <c r="G26" s="34"/>
      <c r="H26" s="34"/>
      <c r="I26" s="34"/>
      <c r="J26" s="34"/>
      <c r="K26" s="34"/>
      <c r="L26" s="122"/>
      <c r="M26" s="43"/>
      <c r="N26" s="34"/>
      <c r="O26" s="34"/>
      <c r="P26" s="34"/>
      <c r="Q26" s="34"/>
      <c r="R26" s="34"/>
      <c r="S26" s="34"/>
      <c r="T26" s="34"/>
      <c r="U26" s="230"/>
      <c r="V26" s="230"/>
      <c r="W26" s="230"/>
      <c r="X26" s="230"/>
      <c r="Y26" s="230"/>
      <c r="Z26" s="38"/>
      <c r="AA26" s="69"/>
      <c r="AB26" s="630"/>
      <c r="AC26" s="631"/>
      <c r="AD26" s="632"/>
    </row>
    <row r="27" spans="1:30" ht="9.9499999999999993" customHeight="1">
      <c r="A27" s="558" t="s">
        <v>347</v>
      </c>
      <c r="B27" s="567" t="s">
        <v>10</v>
      </c>
      <c r="C27" s="124"/>
      <c r="D27" s="30"/>
      <c r="E27" s="30"/>
      <c r="F27" s="30"/>
      <c r="G27" s="30"/>
      <c r="H27" s="30"/>
      <c r="I27" s="30"/>
      <c r="J27" s="30"/>
      <c r="K27" s="30"/>
      <c r="L27" s="121"/>
      <c r="M27" s="28"/>
      <c r="N27" s="30"/>
      <c r="O27" s="30"/>
      <c r="P27" s="30"/>
      <c r="Q27" s="30"/>
      <c r="R27" s="30"/>
      <c r="S27" s="30"/>
      <c r="T27" s="30"/>
      <c r="U27" s="228"/>
      <c r="V27" s="228"/>
      <c r="W27" s="228"/>
      <c r="X27" s="365"/>
      <c r="Y27" s="228"/>
      <c r="Z27" s="224"/>
      <c r="AA27" s="87"/>
      <c r="AB27" s="630"/>
      <c r="AC27" s="631"/>
      <c r="AD27" s="632"/>
    </row>
    <row r="28" spans="1:30" ht="9.9499999999999993" customHeight="1">
      <c r="A28" s="551"/>
      <c r="B28" s="567"/>
      <c r="C28" s="32"/>
      <c r="D28" s="32"/>
      <c r="E28" s="32"/>
      <c r="F28" s="32"/>
      <c r="G28" s="32"/>
      <c r="H28" s="32"/>
      <c r="I28" s="32"/>
      <c r="J28" s="32"/>
      <c r="K28" s="32"/>
      <c r="L28" s="90"/>
      <c r="M28" s="53"/>
      <c r="N28" s="32"/>
      <c r="O28" s="32"/>
      <c r="P28" s="32"/>
      <c r="Q28" s="32"/>
      <c r="R28" s="32"/>
      <c r="S28" s="32"/>
      <c r="T28" s="32"/>
      <c r="U28" s="229"/>
      <c r="V28" s="229"/>
      <c r="W28" s="229"/>
      <c r="X28" s="229"/>
      <c r="Y28" s="229"/>
      <c r="Z28" s="225"/>
      <c r="AA28" s="46"/>
      <c r="AB28" s="630"/>
      <c r="AC28" s="631"/>
      <c r="AD28" s="632"/>
    </row>
    <row r="29" spans="1:30" ht="9.9499999999999993" customHeight="1">
      <c r="A29" s="551"/>
      <c r="B29" s="568"/>
      <c r="C29" s="34"/>
      <c r="D29" s="34"/>
      <c r="E29" s="34"/>
      <c r="F29" s="34"/>
      <c r="G29" s="34"/>
      <c r="H29" s="34"/>
      <c r="I29" s="34"/>
      <c r="J29" s="34"/>
      <c r="K29" s="34"/>
      <c r="L29" s="122"/>
      <c r="M29" s="43"/>
      <c r="N29" s="34"/>
      <c r="O29" s="34"/>
      <c r="P29" s="34"/>
      <c r="Q29" s="34"/>
      <c r="R29" s="34"/>
      <c r="S29" s="34"/>
      <c r="T29" s="34"/>
      <c r="U29" s="230"/>
      <c r="V29" s="230"/>
      <c r="W29" s="230"/>
      <c r="X29" s="230"/>
      <c r="Y29" s="230"/>
      <c r="Z29" s="38"/>
      <c r="AA29" s="37"/>
      <c r="AB29" s="630"/>
      <c r="AC29" s="631"/>
      <c r="AD29" s="632"/>
    </row>
    <row r="30" spans="1:30" ht="9.9499999999999993" customHeight="1">
      <c r="A30" s="551"/>
      <c r="B30" s="566" t="s">
        <v>11</v>
      </c>
      <c r="C30" s="58"/>
      <c r="D30" s="58"/>
      <c r="E30" s="58"/>
      <c r="F30" s="30"/>
      <c r="G30" s="30"/>
      <c r="H30" s="30"/>
      <c r="I30" s="30"/>
      <c r="J30" s="30"/>
      <c r="K30" s="57"/>
      <c r="L30" s="28"/>
      <c r="M30" s="28"/>
      <c r="N30" s="58"/>
      <c r="O30" s="58"/>
      <c r="P30" s="30"/>
      <c r="Q30" s="28"/>
      <c r="R30" s="28"/>
      <c r="S30" s="30"/>
      <c r="T30" s="30"/>
      <c r="U30" s="237"/>
      <c r="V30" s="237"/>
      <c r="W30" s="237"/>
      <c r="X30" s="366"/>
      <c r="Y30" s="237"/>
      <c r="Z30" s="226"/>
      <c r="AA30" s="120"/>
      <c r="AB30" s="630"/>
      <c r="AC30" s="631"/>
      <c r="AD30" s="632"/>
    </row>
    <row r="31" spans="1:30" ht="9.9499999999999993" customHeight="1">
      <c r="A31" s="551"/>
      <c r="B31" s="567"/>
      <c r="C31" s="74"/>
      <c r="D31" s="74"/>
      <c r="E31" s="74"/>
      <c r="F31" s="32"/>
      <c r="G31" s="32"/>
      <c r="H31" s="32"/>
      <c r="I31" s="32"/>
      <c r="J31" s="32"/>
      <c r="K31" s="44"/>
      <c r="L31" s="32"/>
      <c r="M31" s="51"/>
      <c r="N31" s="51"/>
      <c r="O31" s="51"/>
      <c r="P31" s="32"/>
      <c r="Q31" s="51"/>
      <c r="R31" s="51"/>
      <c r="S31" s="32"/>
      <c r="T31" s="32"/>
      <c r="U31" s="238"/>
      <c r="V31" s="238"/>
      <c r="W31" s="238"/>
      <c r="X31" s="238"/>
      <c r="Y31" s="238"/>
      <c r="Z31" s="227"/>
      <c r="AA31" s="125"/>
      <c r="AB31" s="630"/>
      <c r="AC31" s="631"/>
      <c r="AD31" s="632"/>
    </row>
    <row r="32" spans="1:30" ht="9.9499999999999993" customHeight="1">
      <c r="A32" s="552"/>
      <c r="B32" s="568"/>
      <c r="C32" s="72"/>
      <c r="D32" s="72"/>
      <c r="E32" s="72"/>
      <c r="F32" s="34"/>
      <c r="G32" s="34"/>
      <c r="H32" s="34"/>
      <c r="I32" s="34"/>
      <c r="J32" s="34"/>
      <c r="K32" s="72"/>
      <c r="L32" s="43"/>
      <c r="M32" s="43"/>
      <c r="N32" s="72"/>
      <c r="O32" s="72"/>
      <c r="P32" s="34"/>
      <c r="Q32" s="72"/>
      <c r="R32" s="43"/>
      <c r="S32" s="34"/>
      <c r="T32" s="34"/>
      <c r="U32" s="239"/>
      <c r="V32" s="239"/>
      <c r="W32" s="239"/>
      <c r="X32" s="239"/>
      <c r="Y32" s="239"/>
      <c r="Z32" s="63"/>
      <c r="AA32" s="61"/>
      <c r="AB32" s="633"/>
      <c r="AC32" s="634"/>
      <c r="AD32" s="635"/>
    </row>
    <row r="33" spans="1:30" ht="21.75" customHeight="1">
      <c r="A33" s="583" t="s">
        <v>17</v>
      </c>
      <c r="B33" s="583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3"/>
      <c r="X33" s="583"/>
      <c r="Y33" s="583"/>
      <c r="Z33" s="583"/>
      <c r="AA33" s="583"/>
      <c r="AB33" s="432"/>
      <c r="AC33" s="432"/>
      <c r="AD33" s="432"/>
    </row>
    <row r="34" spans="1:30" ht="35.25" customHeight="1">
      <c r="A34" s="16"/>
      <c r="B34" s="579" t="s">
        <v>20</v>
      </c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143"/>
      <c r="N34" s="143"/>
      <c r="O34" s="143"/>
      <c r="P34" s="143"/>
      <c r="Q34" s="143"/>
      <c r="R34" s="17"/>
      <c r="S34" s="17"/>
      <c r="T34" s="17"/>
      <c r="U34" s="17"/>
      <c r="V34" s="17"/>
      <c r="W34" s="17"/>
      <c r="X34" s="17"/>
      <c r="Y34" s="17"/>
      <c r="Z34" s="17"/>
      <c r="AA34" s="143" t="s">
        <v>21</v>
      </c>
      <c r="AB34" s="17"/>
      <c r="AC34" s="17"/>
      <c r="AD34" s="17"/>
    </row>
    <row r="35" spans="1:30" ht="15.95" customHeight="1">
      <c r="A35" s="531" t="s">
        <v>673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143"/>
      <c r="N35" s="143"/>
      <c r="O35" s="143"/>
      <c r="P35" s="143"/>
      <c r="Q35" s="143"/>
      <c r="R35" s="465"/>
      <c r="S35" s="465"/>
      <c r="T35" s="465"/>
      <c r="U35" s="465"/>
      <c r="V35" s="466"/>
      <c r="W35" s="465"/>
      <c r="X35" s="467"/>
      <c r="Y35" s="17"/>
      <c r="Z35" s="17"/>
      <c r="AA35" s="467" t="s">
        <v>673</v>
      </c>
      <c r="AB35" s="17"/>
      <c r="AC35" s="17"/>
      <c r="AD35" s="17"/>
    </row>
    <row r="36" spans="1:30" ht="15.95" customHeight="1">
      <c r="A36" s="16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7"/>
      <c r="S36" s="17"/>
      <c r="T36" s="17"/>
      <c r="U36" s="17"/>
      <c r="V36" s="17"/>
      <c r="W36" s="17"/>
      <c r="X36" s="17"/>
      <c r="Y36" s="17"/>
      <c r="Z36" s="17"/>
      <c r="AA36" s="19"/>
      <c r="AB36" s="17"/>
      <c r="AC36" s="17"/>
      <c r="AD36" s="17"/>
    </row>
    <row r="37" spans="1:30" ht="15.95" customHeight="1">
      <c r="A37" s="16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7"/>
      <c r="S37" s="17"/>
      <c r="T37" s="17"/>
      <c r="U37" s="17"/>
      <c r="V37" s="17"/>
      <c r="W37" s="17"/>
      <c r="X37" s="17"/>
      <c r="Y37" s="17"/>
      <c r="Z37" s="17"/>
      <c r="AA37" s="19"/>
      <c r="AB37" s="17"/>
      <c r="AC37" s="17"/>
      <c r="AD37" s="17"/>
    </row>
    <row r="38" spans="1:30" ht="15.95" customHeight="1">
      <c r="A38" s="16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17"/>
      <c r="S38" s="17"/>
      <c r="T38" s="17"/>
      <c r="U38" s="17"/>
      <c r="V38" s="17"/>
      <c r="W38" s="17"/>
      <c r="X38" s="17"/>
      <c r="Y38" s="17"/>
      <c r="Z38" s="17"/>
      <c r="AA38" s="19"/>
      <c r="AB38" s="17"/>
      <c r="AC38" s="17"/>
      <c r="AD38" s="17"/>
    </row>
    <row r="39" spans="1:30" ht="15.95" customHeight="1">
      <c r="A39" s="520" t="s">
        <v>22</v>
      </c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15"/>
      <c r="N39" s="15"/>
      <c r="O39" s="15"/>
      <c r="P39" s="15"/>
      <c r="Q39" s="15"/>
      <c r="R39" s="17"/>
      <c r="S39" s="17"/>
      <c r="T39" s="17"/>
      <c r="U39" s="17"/>
      <c r="V39" s="17"/>
      <c r="W39" s="17"/>
      <c r="X39" s="17"/>
      <c r="Y39" s="17"/>
      <c r="Z39" s="17"/>
      <c r="AA39" s="45" t="s">
        <v>220</v>
      </c>
      <c r="AB39" s="17"/>
      <c r="AC39" s="17"/>
      <c r="AD39" s="17"/>
    </row>
    <row r="40" spans="1:30" ht="12" customHeight="1"/>
    <row r="41" spans="1:30" ht="12" customHeight="1"/>
    <row r="42" spans="1:30" ht="18" customHeight="1"/>
    <row r="43" spans="1:30" ht="18" customHeight="1"/>
    <row r="44" spans="1:30" ht="18" customHeight="1"/>
    <row r="45" spans="1:30" ht="18" customHeight="1"/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mergeCells count="46">
    <mergeCell ref="J3:Z3"/>
    <mergeCell ref="AA3:AD3"/>
    <mergeCell ref="A1:I1"/>
    <mergeCell ref="J1:Z2"/>
    <mergeCell ref="AA1:AD1"/>
    <mergeCell ref="A2:I2"/>
    <mergeCell ref="AA2:AD2"/>
    <mergeCell ref="AA5:AA8"/>
    <mergeCell ref="AB5:AD6"/>
    <mergeCell ref="A6:B6"/>
    <mergeCell ref="A7:B8"/>
    <mergeCell ref="AB7:AB8"/>
    <mergeCell ref="AC7:AC8"/>
    <mergeCell ref="AD7:AD8"/>
    <mergeCell ref="A5:B5"/>
    <mergeCell ref="C5:D5"/>
    <mergeCell ref="E5:H5"/>
    <mergeCell ref="I5:M5"/>
    <mergeCell ref="N5:Q5"/>
    <mergeCell ref="R5:U5"/>
    <mergeCell ref="A15:A17"/>
    <mergeCell ref="B15:B17"/>
    <mergeCell ref="M15:M17"/>
    <mergeCell ref="V5:Y5"/>
    <mergeCell ref="Z5:Z8"/>
    <mergeCell ref="A9:A11"/>
    <mergeCell ref="B9:B11"/>
    <mergeCell ref="A12:A14"/>
    <mergeCell ref="B12:B14"/>
    <mergeCell ref="M12:M14"/>
    <mergeCell ref="W9:X11"/>
    <mergeCell ref="A18:A20"/>
    <mergeCell ref="B18:B20"/>
    <mergeCell ref="K18:K20"/>
    <mergeCell ref="A21:A23"/>
    <mergeCell ref="B21:B23"/>
    <mergeCell ref="AB24:AD32"/>
    <mergeCell ref="A27:A32"/>
    <mergeCell ref="B27:B29"/>
    <mergeCell ref="B30:B32"/>
    <mergeCell ref="A33:AA33"/>
    <mergeCell ref="B34:L34"/>
    <mergeCell ref="A24:A26"/>
    <mergeCell ref="B24:B26"/>
    <mergeCell ref="A35:L35"/>
    <mergeCell ref="A39:L39"/>
  </mergeCells>
  <printOptions horizontalCentered="1"/>
  <pageMargins left="0.3" right="0" top="0.5" bottom="0" header="0" footer="0"/>
  <pageSetup paperSize="9" scale="9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0CFFB-C477-4F07-848A-E6A441172D96}">
  <sheetPr>
    <tabColor rgb="FFC00000"/>
  </sheetPr>
  <dimension ref="A1:AA114"/>
  <sheetViews>
    <sheetView zoomScaleNormal="100" zoomScaleSheetLayoutView="85" workbookViewId="0">
      <selection activeCell="Q13" sqref="Q13"/>
    </sheetView>
  </sheetViews>
  <sheetFormatPr defaultColWidth="9" defaultRowHeight="12.75"/>
  <cols>
    <col min="1" max="1" width="7.42578125" style="14" customWidth="1"/>
    <col min="2" max="2" width="8.28515625" style="14" customWidth="1"/>
    <col min="3" max="4" width="4" style="14" customWidth="1"/>
    <col min="5" max="5" width="4.42578125" style="14" customWidth="1"/>
    <col min="6" max="6" width="4" style="14" customWidth="1"/>
    <col min="7" max="7" width="4.42578125" style="14" customWidth="1"/>
    <col min="8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259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269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651" t="s">
        <v>298</v>
      </c>
      <c r="D9" s="652"/>
      <c r="E9" s="468" t="s">
        <v>676</v>
      </c>
      <c r="F9" s="272"/>
      <c r="G9" s="471" t="s">
        <v>108</v>
      </c>
      <c r="H9" s="472" t="s">
        <v>352</v>
      </c>
      <c r="I9" s="469"/>
      <c r="J9" s="469"/>
      <c r="K9" s="470" t="s">
        <v>646</v>
      </c>
      <c r="L9" s="278" t="s">
        <v>630</v>
      </c>
      <c r="M9" s="30"/>
      <c r="N9" s="275"/>
      <c r="O9" s="40"/>
      <c r="P9" s="40"/>
      <c r="Q9" s="30"/>
      <c r="R9" s="85"/>
      <c r="S9" s="30"/>
      <c r="T9" s="653" t="s">
        <v>298</v>
      </c>
      <c r="U9" s="582" t="s">
        <v>284</v>
      </c>
      <c r="V9" s="582" t="s">
        <v>115</v>
      </c>
      <c r="W9" s="64"/>
      <c r="X9" s="118" t="s">
        <v>128</v>
      </c>
      <c r="Y9" s="22"/>
      <c r="Z9" s="22"/>
      <c r="AA9" s="22"/>
    </row>
    <row r="10" spans="1:27" ht="9.9499999999999993" customHeight="1">
      <c r="A10" s="551"/>
      <c r="B10" s="567"/>
      <c r="C10" s="320"/>
      <c r="D10" s="320"/>
      <c r="E10" s="320"/>
      <c r="F10" s="320"/>
      <c r="G10" s="320"/>
      <c r="H10" s="260"/>
      <c r="I10" s="260"/>
      <c r="J10" s="260"/>
      <c r="K10" s="32"/>
      <c r="L10" s="32"/>
      <c r="M10" s="32"/>
      <c r="N10" s="276"/>
      <c r="O10" s="44"/>
      <c r="P10" s="44"/>
      <c r="Q10" s="32"/>
      <c r="R10" s="32"/>
      <c r="S10" s="32"/>
      <c r="T10" s="654"/>
      <c r="U10" s="564"/>
      <c r="V10" s="564"/>
      <c r="W10" s="67">
        <f>Y10/15+(Z10+AA10)/30</f>
        <v>4</v>
      </c>
      <c r="X10" s="103"/>
      <c r="Y10" s="119">
        <v>30</v>
      </c>
      <c r="Z10" s="119">
        <v>56</v>
      </c>
      <c r="AA10" s="119">
        <v>4</v>
      </c>
    </row>
    <row r="11" spans="1:27" ht="9.9499999999999993" customHeight="1">
      <c r="A11" s="551"/>
      <c r="B11" s="568"/>
      <c r="C11" s="286" t="s">
        <v>339</v>
      </c>
      <c r="D11" s="286"/>
      <c r="E11" s="286"/>
      <c r="F11" s="286" t="s">
        <v>108</v>
      </c>
      <c r="G11" s="286"/>
      <c r="H11" s="262" t="s">
        <v>108</v>
      </c>
      <c r="I11" s="262"/>
      <c r="J11" s="262"/>
      <c r="K11" s="122"/>
      <c r="L11" s="407" t="s">
        <v>425</v>
      </c>
      <c r="M11" s="34"/>
      <c r="N11" s="407"/>
      <c r="O11" s="29"/>
      <c r="P11" s="29"/>
      <c r="Q11" s="34"/>
      <c r="R11" s="91"/>
      <c r="S11" s="34"/>
      <c r="T11" s="655"/>
      <c r="U11" s="564"/>
      <c r="V11" s="564"/>
      <c r="W11" s="68"/>
      <c r="X11" s="69" t="s">
        <v>183</v>
      </c>
      <c r="Y11" s="23"/>
      <c r="Z11" s="23"/>
      <c r="AA11" s="23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130</v>
      </c>
      <c r="Y12" s="22"/>
      <c r="Z12" s="22"/>
      <c r="AA12" s="22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0.8</v>
      </c>
      <c r="X13" s="103"/>
      <c r="Y13" s="119">
        <v>9</v>
      </c>
      <c r="Z13" s="119">
        <v>5</v>
      </c>
      <c r="AA13" s="119">
        <v>1</v>
      </c>
    </row>
    <row r="14" spans="1:27" ht="9.9499999999999993" customHeight="1" thickBo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131</v>
      </c>
      <c r="Y14" s="23"/>
      <c r="Z14" s="23"/>
      <c r="AA14" s="23"/>
    </row>
    <row r="15" spans="1:27" ht="9.9499999999999993" customHeight="1">
      <c r="A15" s="558" t="s">
        <v>12</v>
      </c>
      <c r="B15" s="567" t="s">
        <v>10</v>
      </c>
      <c r="C15" s="306" t="s">
        <v>108</v>
      </c>
      <c r="D15" s="39"/>
      <c r="E15" s="39"/>
      <c r="F15" s="39"/>
      <c r="G15" s="39"/>
      <c r="H15" s="39"/>
      <c r="I15" s="47"/>
      <c r="J15" s="113"/>
      <c r="K15" s="113"/>
      <c r="L15" s="47"/>
      <c r="M15" s="563" t="s">
        <v>114</v>
      </c>
      <c r="N15" s="39"/>
      <c r="O15" s="127"/>
      <c r="P15" s="653" t="s">
        <v>298</v>
      </c>
      <c r="Q15" s="85"/>
      <c r="R15" s="85"/>
      <c r="S15" s="126"/>
      <c r="T15" s="308"/>
      <c r="U15" s="564"/>
      <c r="V15" s="564"/>
      <c r="W15" s="64"/>
      <c r="X15" s="118" t="s">
        <v>71</v>
      </c>
      <c r="Y15" s="65"/>
      <c r="Z15" s="66"/>
      <c r="AA15" s="66"/>
    </row>
    <row r="16" spans="1:27" ht="9.9499999999999993" customHeight="1">
      <c r="A16" s="551"/>
      <c r="B16" s="567"/>
      <c r="C16" s="355"/>
      <c r="D16" s="41"/>
      <c r="E16" s="41"/>
      <c r="F16" s="41"/>
      <c r="G16" s="41"/>
      <c r="H16" s="41"/>
      <c r="I16" s="114"/>
      <c r="J16" s="114"/>
      <c r="K16" s="114"/>
      <c r="L16" s="114"/>
      <c r="M16" s="564"/>
      <c r="N16" s="51"/>
      <c r="O16" s="128"/>
      <c r="P16" s="654"/>
      <c r="Q16" s="90"/>
      <c r="R16" s="90"/>
      <c r="S16" s="130"/>
      <c r="T16" s="13"/>
      <c r="U16" s="564"/>
      <c r="V16" s="564"/>
      <c r="W16" s="67">
        <f>Y16/15+(Z16+AA16)/30</f>
        <v>1.5</v>
      </c>
      <c r="X16" s="103"/>
      <c r="Y16" s="136">
        <v>15</v>
      </c>
      <c r="Z16" s="136">
        <v>13</v>
      </c>
      <c r="AA16" s="136">
        <v>2</v>
      </c>
    </row>
    <row r="17" spans="1:27" ht="9.9499999999999993" customHeight="1">
      <c r="A17" s="551"/>
      <c r="B17" s="568"/>
      <c r="C17" s="257" t="s">
        <v>424</v>
      </c>
      <c r="D17" s="42"/>
      <c r="E17" s="42"/>
      <c r="F17" s="42"/>
      <c r="G17" s="42"/>
      <c r="H17" s="42"/>
      <c r="I17" s="89"/>
      <c r="J17" s="116"/>
      <c r="K17" s="116"/>
      <c r="L17" s="89"/>
      <c r="M17" s="564"/>
      <c r="N17" s="52"/>
      <c r="O17" s="129"/>
      <c r="P17" s="655"/>
      <c r="Q17" s="91"/>
      <c r="R17" s="91"/>
      <c r="S17" s="131"/>
      <c r="T17" s="11"/>
      <c r="U17" s="564"/>
      <c r="V17" s="564"/>
      <c r="W17" s="68"/>
      <c r="X17" s="69" t="s">
        <v>133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184</v>
      </c>
      <c r="Y18" s="108"/>
      <c r="Z18" s="109"/>
      <c r="AA18" s="109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4</v>
      </c>
      <c r="X19" s="103"/>
      <c r="Y19" s="96">
        <v>30</v>
      </c>
      <c r="Z19" s="96">
        <v>58</v>
      </c>
      <c r="AA19" s="96">
        <v>2</v>
      </c>
    </row>
    <row r="20" spans="1:27" ht="9.9499999999999993" customHeight="1" thickBo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175</v>
      </c>
      <c r="Y20" s="110"/>
      <c r="Z20" s="111"/>
      <c r="AA20" s="111"/>
    </row>
    <row r="21" spans="1:27" ht="9.9499999999999993" customHeight="1">
      <c r="A21" s="558" t="s">
        <v>13</v>
      </c>
      <c r="B21" s="566" t="s">
        <v>10</v>
      </c>
      <c r="C21" s="264" t="s">
        <v>108</v>
      </c>
      <c r="D21" s="272"/>
      <c r="E21" s="272"/>
      <c r="F21" s="248"/>
      <c r="G21" s="259"/>
      <c r="H21" s="259"/>
      <c r="I21" s="30"/>
      <c r="J21" s="259"/>
      <c r="K21" s="30"/>
      <c r="L21" s="30"/>
      <c r="M21" s="563" t="s">
        <v>65</v>
      </c>
      <c r="N21" s="278" t="s">
        <v>630</v>
      </c>
      <c r="O21" s="124"/>
      <c r="P21" s="124"/>
      <c r="Q21" s="30"/>
      <c r="R21" s="28"/>
      <c r="S21" s="30"/>
      <c r="T21" s="653" t="s">
        <v>298</v>
      </c>
      <c r="U21" s="564"/>
      <c r="V21" s="564"/>
      <c r="W21" s="64"/>
      <c r="X21" s="118" t="s">
        <v>185</v>
      </c>
      <c r="Y21" s="65"/>
      <c r="Z21" s="66"/>
      <c r="AA21" s="66"/>
    </row>
    <row r="22" spans="1:27" ht="9.9499999999999993" customHeight="1">
      <c r="A22" s="551"/>
      <c r="B22" s="567"/>
      <c r="C22" s="265"/>
      <c r="D22" s="320"/>
      <c r="E22" s="320"/>
      <c r="F22" s="260"/>
      <c r="G22" s="260"/>
      <c r="H22" s="260"/>
      <c r="I22" s="32"/>
      <c r="J22" s="260"/>
      <c r="K22" s="32"/>
      <c r="L22" s="32"/>
      <c r="M22" s="564"/>
      <c r="N22" s="276"/>
      <c r="O22" s="32"/>
      <c r="P22" s="32"/>
      <c r="Q22" s="32"/>
      <c r="R22" s="51"/>
      <c r="S22" s="32"/>
      <c r="T22" s="654"/>
      <c r="U22" s="564"/>
      <c r="V22" s="564"/>
      <c r="W22" s="67">
        <f>Y22/15+(Z22+AA22)/30</f>
        <v>3</v>
      </c>
      <c r="X22" s="103"/>
      <c r="Y22" s="96">
        <v>30</v>
      </c>
      <c r="Z22" s="96">
        <v>29</v>
      </c>
      <c r="AA22" s="96">
        <v>1</v>
      </c>
    </row>
    <row r="23" spans="1:27" ht="9.9499999999999993" customHeight="1">
      <c r="A23" s="551"/>
      <c r="B23" s="568"/>
      <c r="C23" s="286" t="s">
        <v>134</v>
      </c>
      <c r="D23" s="369"/>
      <c r="E23" s="369"/>
      <c r="F23" s="262"/>
      <c r="G23" s="262"/>
      <c r="H23" s="262"/>
      <c r="I23" s="122"/>
      <c r="J23" s="262"/>
      <c r="K23" s="122"/>
      <c r="L23" s="122"/>
      <c r="M23" s="564"/>
      <c r="N23" s="407" t="s">
        <v>426</v>
      </c>
      <c r="O23" s="75"/>
      <c r="P23" s="75"/>
      <c r="Q23" s="34"/>
      <c r="R23" s="43"/>
      <c r="S23" s="34"/>
      <c r="T23" s="655"/>
      <c r="U23" s="564"/>
      <c r="V23" s="564"/>
      <c r="W23" s="68"/>
      <c r="X23" s="69" t="s">
        <v>122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186</v>
      </c>
      <c r="Y24" s="80"/>
      <c r="Z24" s="81"/>
      <c r="AA24" s="81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2</v>
      </c>
      <c r="X25" s="103"/>
      <c r="Y25" s="96">
        <v>15</v>
      </c>
      <c r="Z25" s="96">
        <v>29</v>
      </c>
      <c r="AA25" s="96">
        <v>1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187</v>
      </c>
      <c r="Y26" s="83"/>
      <c r="Z26" s="84"/>
      <c r="AA26" s="84"/>
    </row>
    <row r="27" spans="1:27" ht="9.9499999999999993" customHeight="1">
      <c r="A27" s="558" t="s">
        <v>14</v>
      </c>
      <c r="B27" s="567" t="s">
        <v>10</v>
      </c>
      <c r="C27" s="264"/>
      <c r="D27" s="272"/>
      <c r="E27" s="272"/>
      <c r="F27" s="272"/>
      <c r="G27" s="272"/>
      <c r="H27" s="267"/>
      <c r="I27" s="272"/>
      <c r="J27" s="409"/>
      <c r="K27" s="563" t="s">
        <v>66</v>
      </c>
      <c r="L27" s="412"/>
      <c r="M27" s="412"/>
      <c r="N27" s="247" t="s">
        <v>108</v>
      </c>
      <c r="O27" s="50"/>
      <c r="P27" s="57"/>
      <c r="Q27" s="50"/>
      <c r="R27" s="85"/>
      <c r="S27" s="30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265"/>
      <c r="D28" s="320"/>
      <c r="E28" s="320"/>
      <c r="F28" s="320"/>
      <c r="G28" s="320"/>
      <c r="H28" s="265"/>
      <c r="I28" s="320"/>
      <c r="J28" s="410"/>
      <c r="K28" s="564"/>
      <c r="L28" s="413"/>
      <c r="M28" s="413"/>
      <c r="N28" s="51"/>
      <c r="O28" s="51"/>
      <c r="P28" s="51"/>
      <c r="Q28" s="51"/>
      <c r="R28" s="90"/>
      <c r="S28" s="32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286" t="s">
        <v>134</v>
      </c>
      <c r="D29" s="369"/>
      <c r="E29" s="369"/>
      <c r="F29" s="369"/>
      <c r="G29" s="369"/>
      <c r="H29" s="268"/>
      <c r="I29" s="274"/>
      <c r="J29" s="411"/>
      <c r="K29" s="564"/>
      <c r="L29" s="414"/>
      <c r="M29" s="414"/>
      <c r="N29" s="141" t="s">
        <v>84</v>
      </c>
      <c r="O29" s="52"/>
      <c r="P29" s="99"/>
      <c r="Q29" s="52"/>
      <c r="R29" s="91"/>
      <c r="S29" s="34"/>
      <c r="T29" s="564"/>
      <c r="U29" s="230"/>
      <c r="V29" s="561"/>
      <c r="W29" s="71"/>
      <c r="X29" s="61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 thickBo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264" t="s">
        <v>108</v>
      </c>
      <c r="D33" s="121"/>
      <c r="E33" s="121"/>
      <c r="F33" s="121"/>
      <c r="G33" s="121"/>
      <c r="H33" s="121"/>
      <c r="I33" s="112"/>
      <c r="J33" s="112"/>
      <c r="K33" s="121"/>
      <c r="L33" s="121"/>
      <c r="M33" s="121"/>
      <c r="N33" s="306" t="s">
        <v>108</v>
      </c>
      <c r="O33" s="121"/>
      <c r="P33" s="653" t="s">
        <v>298</v>
      </c>
      <c r="R33" s="290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51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06"/>
      <c r="O34" s="90"/>
      <c r="P34" s="654"/>
      <c r="R34" s="106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139" t="s">
        <v>423</v>
      </c>
      <c r="D35" s="122"/>
      <c r="E35" s="122"/>
      <c r="F35" s="122"/>
      <c r="G35" s="122"/>
      <c r="H35" s="122"/>
      <c r="I35" s="52"/>
      <c r="J35" s="52"/>
      <c r="K35" s="122"/>
      <c r="L35" s="122"/>
      <c r="M35" s="122"/>
      <c r="N35" s="356" t="s">
        <v>424</v>
      </c>
      <c r="O35" s="122"/>
      <c r="P35" s="655"/>
      <c r="Q35" s="408" t="s">
        <v>378</v>
      </c>
      <c r="R35" s="91"/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1.7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474"/>
      <c r="B47" s="531" t="s">
        <v>673</v>
      </c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473"/>
      <c r="B51" s="520" t="s">
        <v>22</v>
      </c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mergeCells count="56">
    <mergeCell ref="J3:W3"/>
    <mergeCell ref="X3:AA3"/>
    <mergeCell ref="A1:I1"/>
    <mergeCell ref="J1:W2"/>
    <mergeCell ref="X1:AA1"/>
    <mergeCell ref="A2:I2"/>
    <mergeCell ref="X2:AA2"/>
    <mergeCell ref="R5:U5"/>
    <mergeCell ref="W5:W8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A9:A14"/>
    <mergeCell ref="B9:B11"/>
    <mergeCell ref="U9:U26"/>
    <mergeCell ref="V9:V26"/>
    <mergeCell ref="B12:B14"/>
    <mergeCell ref="A15:A20"/>
    <mergeCell ref="B15:B17"/>
    <mergeCell ref="M15:M20"/>
    <mergeCell ref="B18:B20"/>
    <mergeCell ref="A21:A26"/>
    <mergeCell ref="B21:B23"/>
    <mergeCell ref="M21:M26"/>
    <mergeCell ref="B24:B26"/>
    <mergeCell ref="T9:T11"/>
    <mergeCell ref="T21:T23"/>
    <mergeCell ref="P15:P17"/>
    <mergeCell ref="A27:A32"/>
    <mergeCell ref="B27:B29"/>
    <mergeCell ref="K27:K32"/>
    <mergeCell ref="A45:AA45"/>
    <mergeCell ref="B46:L46"/>
    <mergeCell ref="A33:A38"/>
    <mergeCell ref="B33:B35"/>
    <mergeCell ref="B36:B38"/>
    <mergeCell ref="A39:A44"/>
    <mergeCell ref="B39:B41"/>
    <mergeCell ref="B42:B44"/>
    <mergeCell ref="P33:P35"/>
    <mergeCell ref="Y27:AA44"/>
    <mergeCell ref="B51:L51"/>
    <mergeCell ref="C9:D9"/>
    <mergeCell ref="T27:T38"/>
    <mergeCell ref="V27:V44"/>
    <mergeCell ref="B30:B32"/>
    <mergeCell ref="B47:M47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295E1-AB1B-4497-9796-05E0636D311A}">
  <sheetPr>
    <tabColor rgb="FFC00000"/>
  </sheetPr>
  <dimension ref="A1:AA115"/>
  <sheetViews>
    <sheetView zoomScaleNormal="100" zoomScaleSheetLayoutView="85" workbookViewId="0">
      <selection activeCell="X34" sqref="X34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257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270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653" t="s">
        <v>298</v>
      </c>
      <c r="D9" s="259" t="s">
        <v>76</v>
      </c>
      <c r="E9" s="259"/>
      <c r="F9" s="259" t="s">
        <v>37</v>
      </c>
      <c r="G9" s="47"/>
      <c r="H9" s="47"/>
      <c r="I9" s="30"/>
      <c r="J9" s="30"/>
      <c r="K9" s="30"/>
      <c r="L9" s="30"/>
      <c r="M9" s="40"/>
      <c r="N9" s="30"/>
      <c r="O9" s="40"/>
      <c r="P9" s="40"/>
      <c r="Q9" s="267"/>
      <c r="R9" s="267" t="s">
        <v>37</v>
      </c>
      <c r="S9" s="30"/>
      <c r="T9" s="12"/>
      <c r="U9" s="582" t="s">
        <v>284</v>
      </c>
      <c r="V9" s="582" t="s">
        <v>115</v>
      </c>
      <c r="W9" s="64"/>
      <c r="X9" s="118" t="s">
        <v>130</v>
      </c>
      <c r="Y9" s="66"/>
      <c r="Z9" s="66"/>
      <c r="AA9" s="66"/>
    </row>
    <row r="10" spans="1:27" ht="9.9499999999999993" customHeight="1">
      <c r="A10" s="551"/>
      <c r="B10" s="567"/>
      <c r="C10" s="654"/>
      <c r="D10" s="260"/>
      <c r="E10" s="260"/>
      <c r="F10" s="260"/>
      <c r="G10" s="31"/>
      <c r="H10" s="31"/>
      <c r="I10" s="32"/>
      <c r="J10" s="32"/>
      <c r="K10" s="32"/>
      <c r="L10" s="32"/>
      <c r="M10" s="44"/>
      <c r="N10" s="32"/>
      <c r="O10" s="44"/>
      <c r="P10" s="44"/>
      <c r="Q10" s="265"/>
      <c r="R10" s="265"/>
      <c r="S10" s="32"/>
      <c r="T10" s="13"/>
      <c r="U10" s="564"/>
      <c r="V10" s="564"/>
      <c r="W10" s="67">
        <f>Y10/15+(Z10+AA10)/30</f>
        <v>0.8</v>
      </c>
      <c r="X10" s="103"/>
      <c r="Y10" s="136">
        <v>9</v>
      </c>
      <c r="Z10" s="136">
        <v>5</v>
      </c>
      <c r="AA10" s="136">
        <v>1</v>
      </c>
    </row>
    <row r="11" spans="1:27" ht="9.9499999999999993" customHeight="1">
      <c r="A11" s="551"/>
      <c r="B11" s="568"/>
      <c r="C11" s="655"/>
      <c r="D11" s="262" t="s">
        <v>635</v>
      </c>
      <c r="E11" s="262"/>
      <c r="F11" s="262"/>
      <c r="G11" s="48"/>
      <c r="H11" s="48"/>
      <c r="I11" s="34"/>
      <c r="J11" s="34"/>
      <c r="K11" s="34"/>
      <c r="L11" s="34"/>
      <c r="M11" s="29"/>
      <c r="N11" s="34"/>
      <c r="O11" s="29"/>
      <c r="P11" s="29"/>
      <c r="Q11" s="287"/>
      <c r="R11" s="447" t="s">
        <v>637</v>
      </c>
      <c r="S11" s="34"/>
      <c r="T11" s="11"/>
      <c r="U11" s="564"/>
      <c r="V11" s="564"/>
      <c r="W11" s="68"/>
      <c r="X11" s="69" t="s">
        <v>131</v>
      </c>
      <c r="Y11" s="241"/>
      <c r="Z11" s="241"/>
      <c r="AA11" s="241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71</v>
      </c>
      <c r="Y12" s="65"/>
      <c r="Z12" s="66"/>
      <c r="AA12" s="66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1.5</v>
      </c>
      <c r="X13" s="103"/>
      <c r="Y13" s="136">
        <v>15</v>
      </c>
      <c r="Z13" s="136">
        <v>13</v>
      </c>
      <c r="AA13" s="136">
        <v>2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133</v>
      </c>
      <c r="Y14" s="70"/>
      <c r="Z14" s="71"/>
      <c r="AA14" s="71"/>
    </row>
    <row r="15" spans="1:27" ht="9.9499999999999993" customHeight="1">
      <c r="A15" s="558" t="s">
        <v>12</v>
      </c>
      <c r="B15" s="567" t="s">
        <v>10</v>
      </c>
      <c r="C15" s="124" t="s">
        <v>630</v>
      </c>
      <c r="D15" s="39"/>
      <c r="E15" s="39"/>
      <c r="F15" s="39"/>
      <c r="G15" s="39"/>
      <c r="H15" s="39"/>
      <c r="I15" s="47"/>
      <c r="J15" s="113"/>
      <c r="K15" s="113"/>
      <c r="L15" s="47"/>
      <c r="M15" s="563" t="s">
        <v>114</v>
      </c>
      <c r="N15" s="248"/>
      <c r="O15" s="248" t="s">
        <v>37</v>
      </c>
      <c r="P15" s="127"/>
      <c r="Q15" s="85"/>
      <c r="R15" s="85"/>
      <c r="S15" s="126"/>
      <c r="T15" s="12"/>
      <c r="U15" s="564"/>
      <c r="V15" s="564"/>
      <c r="W15" s="64"/>
      <c r="X15" s="118" t="s">
        <v>171</v>
      </c>
      <c r="Y15" s="65"/>
      <c r="Z15" s="66"/>
      <c r="AA15" s="66"/>
    </row>
    <row r="16" spans="1:27" ht="9.9499999999999993" customHeight="1">
      <c r="A16" s="551"/>
      <c r="B16" s="567"/>
      <c r="C16" s="123"/>
      <c r="D16" s="41"/>
      <c r="E16" s="41"/>
      <c r="F16" s="41"/>
      <c r="G16" s="41"/>
      <c r="H16" s="41"/>
      <c r="I16" s="114"/>
      <c r="J16" s="114"/>
      <c r="K16" s="114"/>
      <c r="L16" s="114"/>
      <c r="M16" s="564"/>
      <c r="N16" s="51"/>
      <c r="O16" s="51"/>
      <c r="P16" s="128"/>
      <c r="Q16" s="90"/>
      <c r="R16" s="90"/>
      <c r="S16" s="130"/>
      <c r="T16" s="13"/>
      <c r="U16" s="564"/>
      <c r="V16" s="564"/>
      <c r="W16" s="67">
        <f>Y16/15+(Z16+AA16)/30</f>
        <v>3</v>
      </c>
      <c r="X16" s="103"/>
      <c r="Y16" s="136">
        <v>30</v>
      </c>
      <c r="Z16" s="136">
        <v>29</v>
      </c>
      <c r="AA16" s="136">
        <v>1</v>
      </c>
    </row>
    <row r="17" spans="1:27" ht="9.9499999999999993" customHeight="1">
      <c r="A17" s="551"/>
      <c r="B17" s="568"/>
      <c r="C17" s="76" t="s">
        <v>380</v>
      </c>
      <c r="D17" s="42"/>
      <c r="E17" s="42"/>
      <c r="F17" s="42"/>
      <c r="G17" s="42"/>
      <c r="H17" s="42"/>
      <c r="I17" s="89"/>
      <c r="J17" s="116"/>
      <c r="K17" s="116"/>
      <c r="L17" s="89"/>
      <c r="M17" s="564"/>
      <c r="N17" s="141"/>
      <c r="O17" s="141" t="s">
        <v>409</v>
      </c>
      <c r="P17" s="129"/>
      <c r="Q17" s="91"/>
      <c r="R17" s="91"/>
      <c r="S17" s="131"/>
      <c r="T17" s="289" t="s">
        <v>378</v>
      </c>
      <c r="U17" s="564"/>
      <c r="V17" s="564"/>
      <c r="W17" s="68"/>
      <c r="X17" s="69" t="s">
        <v>172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173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4</v>
      </c>
      <c r="X19" s="103"/>
      <c r="Y19" s="96">
        <v>30</v>
      </c>
      <c r="Z19" s="96">
        <v>58</v>
      </c>
      <c r="AA19" s="96">
        <v>2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411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124" t="s">
        <v>630</v>
      </c>
      <c r="D21" s="21"/>
      <c r="E21" s="21"/>
      <c r="F21" s="21"/>
      <c r="G21" s="21"/>
      <c r="H21" s="21"/>
      <c r="I21" s="21"/>
      <c r="J21" s="30"/>
      <c r="K21" s="30"/>
      <c r="L21" s="30"/>
      <c r="M21" s="563" t="s">
        <v>65</v>
      </c>
      <c r="N21" s="248" t="s">
        <v>37</v>
      </c>
      <c r="O21" s="259"/>
      <c r="P21" s="259"/>
      <c r="Q21" s="30"/>
      <c r="R21" s="28"/>
      <c r="S21" s="30"/>
      <c r="T21" s="97"/>
      <c r="U21" s="564"/>
      <c r="V21" s="564"/>
      <c r="W21" s="64"/>
      <c r="X21" s="118" t="s">
        <v>174</v>
      </c>
      <c r="Y21" s="65"/>
      <c r="Z21" s="66"/>
      <c r="AA21" s="66"/>
    </row>
    <row r="22" spans="1:27" ht="9.9499999999999993" customHeight="1">
      <c r="A22" s="551"/>
      <c r="B22" s="567"/>
      <c r="C22" s="123"/>
      <c r="D22" s="31"/>
      <c r="E22" s="31"/>
      <c r="F22" s="31"/>
      <c r="G22" s="31"/>
      <c r="H22" s="31"/>
      <c r="I22" s="31"/>
      <c r="J22" s="32"/>
      <c r="K22" s="32"/>
      <c r="L22" s="32"/>
      <c r="M22" s="564"/>
      <c r="N22" s="260"/>
      <c r="O22" s="260"/>
      <c r="P22" s="260"/>
      <c r="Q22" s="32"/>
      <c r="R22" s="51"/>
      <c r="S22" s="32"/>
      <c r="T22" s="13"/>
      <c r="U22" s="564"/>
      <c r="V22" s="564"/>
      <c r="W22" s="67">
        <f>Y22/15+(Z22+AA22)/30</f>
        <v>2</v>
      </c>
      <c r="X22" s="103"/>
      <c r="Y22" s="96">
        <v>15</v>
      </c>
      <c r="Z22" s="96">
        <v>29</v>
      </c>
      <c r="AA22" s="96">
        <v>1</v>
      </c>
    </row>
    <row r="23" spans="1:27" ht="9.9499999999999993" customHeight="1">
      <c r="A23" s="551"/>
      <c r="B23" s="568"/>
      <c r="C23" s="76" t="s">
        <v>380</v>
      </c>
      <c r="D23" s="33"/>
      <c r="E23" s="33"/>
      <c r="F23" s="33"/>
      <c r="G23" s="33"/>
      <c r="H23" s="33"/>
      <c r="I23" s="33"/>
      <c r="J23" s="34"/>
      <c r="K23" s="34"/>
      <c r="L23" s="34"/>
      <c r="M23" s="564"/>
      <c r="N23" s="262" t="s">
        <v>303</v>
      </c>
      <c r="O23" s="262"/>
      <c r="P23" s="262"/>
      <c r="Q23" s="122" t="s">
        <v>606</v>
      </c>
      <c r="R23" s="43"/>
      <c r="S23" s="34"/>
      <c r="T23" s="11"/>
      <c r="U23" s="564"/>
      <c r="V23" s="564"/>
      <c r="W23" s="68"/>
      <c r="X23" s="69" t="s">
        <v>175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176</v>
      </c>
      <c r="Y24" s="65"/>
      <c r="Z24" s="66"/>
      <c r="AA24" s="66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5</v>
      </c>
      <c r="X25" s="103"/>
      <c r="Y25" s="96">
        <v>60</v>
      </c>
      <c r="Z25" s="96">
        <v>28</v>
      </c>
      <c r="AA25" s="96">
        <v>2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122</v>
      </c>
      <c r="Y26" s="70"/>
      <c r="Z26" s="71"/>
      <c r="AA26" s="71"/>
    </row>
    <row r="27" spans="1:27" ht="9.9499999999999993" customHeight="1">
      <c r="A27" s="558" t="s">
        <v>14</v>
      </c>
      <c r="B27" s="567" t="s">
        <v>10</v>
      </c>
      <c r="C27" s="248" t="s">
        <v>37</v>
      </c>
      <c r="D27" s="248"/>
      <c r="E27" s="47"/>
      <c r="F27" s="47"/>
      <c r="G27" s="85"/>
      <c r="H27" s="113"/>
      <c r="I27" s="113"/>
      <c r="J27" s="57"/>
      <c r="K27" s="563" t="s">
        <v>66</v>
      </c>
      <c r="L27" s="259"/>
      <c r="M27" s="259"/>
      <c r="N27" s="259"/>
      <c r="O27" s="267" t="s">
        <v>37</v>
      </c>
      <c r="P27" s="57"/>
      <c r="Q27" s="50"/>
      <c r="R27" s="85"/>
      <c r="S27" s="30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250"/>
      <c r="D28" s="250"/>
      <c r="E28" s="106"/>
      <c r="F28" s="106"/>
      <c r="G28" s="90"/>
      <c r="H28" s="114"/>
      <c r="I28" s="114"/>
      <c r="J28" s="51"/>
      <c r="K28" s="564"/>
      <c r="L28" s="260"/>
      <c r="M28" s="260"/>
      <c r="N28" s="260"/>
      <c r="O28" s="265"/>
      <c r="P28" s="51"/>
      <c r="Q28" s="51"/>
      <c r="R28" s="90"/>
      <c r="S28" s="32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141" t="s">
        <v>381</v>
      </c>
      <c r="D29" s="251"/>
      <c r="E29" s="107"/>
      <c r="F29" s="107"/>
      <c r="G29" s="91"/>
      <c r="H29" s="116"/>
      <c r="I29" s="116"/>
      <c r="J29" s="115"/>
      <c r="K29" s="564"/>
      <c r="L29" s="262"/>
      <c r="M29" s="262"/>
      <c r="N29" s="262"/>
      <c r="O29" s="273" t="s">
        <v>422</v>
      </c>
      <c r="P29" s="99"/>
      <c r="Q29" s="52"/>
      <c r="R29" s="91"/>
      <c r="S29" s="34"/>
      <c r="T29" s="564"/>
      <c r="U29" s="230"/>
      <c r="V29" s="561"/>
      <c r="W29" s="71"/>
      <c r="X29" s="61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 thickBo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121"/>
      <c r="D33" s="121"/>
      <c r="E33" s="121"/>
      <c r="F33" s="121"/>
      <c r="G33" s="121"/>
      <c r="H33" s="653" t="s">
        <v>298</v>
      </c>
      <c r="I33" s="267"/>
      <c r="J33" s="267" t="s">
        <v>37</v>
      </c>
      <c r="K33" s="121"/>
      <c r="L33" s="121"/>
      <c r="M33" s="121"/>
      <c r="N33" s="117"/>
      <c r="O33" s="121"/>
      <c r="P33" s="85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90"/>
      <c r="D34" s="90"/>
      <c r="E34" s="90"/>
      <c r="F34" s="90"/>
      <c r="G34" s="90"/>
      <c r="H34" s="654"/>
      <c r="I34" s="265"/>
      <c r="J34" s="265"/>
      <c r="K34" s="90"/>
      <c r="L34" s="90"/>
      <c r="M34" s="90"/>
      <c r="N34" s="90"/>
      <c r="O34" s="90"/>
      <c r="P34" s="90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122"/>
      <c r="D35" s="122"/>
      <c r="E35" s="122"/>
      <c r="F35" s="122"/>
      <c r="G35" s="122"/>
      <c r="H35" s="655"/>
      <c r="I35" s="273"/>
      <c r="J35" s="273" t="s">
        <v>422</v>
      </c>
      <c r="K35" s="122"/>
      <c r="L35" s="122"/>
      <c r="M35" s="122"/>
      <c r="N35" s="91"/>
      <c r="O35" s="122"/>
      <c r="P35" s="91"/>
      <c r="Q35" s="122"/>
      <c r="R35" s="122"/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259"/>
      <c r="O39" s="259"/>
      <c r="P39" s="259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260"/>
      <c r="O40" s="260"/>
      <c r="P40" s="260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262"/>
      <c r="O41" s="262"/>
      <c r="P41" s="262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3.2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mergeCells count="53">
    <mergeCell ref="J3:W3"/>
    <mergeCell ref="X3:AA3"/>
    <mergeCell ref="A1:I1"/>
    <mergeCell ref="J1:W2"/>
    <mergeCell ref="X1:AA1"/>
    <mergeCell ref="A2:I2"/>
    <mergeCell ref="X2:AA2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R5:U5"/>
    <mergeCell ref="W5:W8"/>
    <mergeCell ref="B46:L46"/>
    <mergeCell ref="A47:L47"/>
    <mergeCell ref="A51:L51"/>
    <mergeCell ref="A39:A44"/>
    <mergeCell ref="B39:B41"/>
    <mergeCell ref="B42:B44"/>
    <mergeCell ref="A45:AA45"/>
    <mergeCell ref="V27:V44"/>
    <mergeCell ref="Y27:AA44"/>
    <mergeCell ref="B30:B32"/>
    <mergeCell ref="B33:B35"/>
    <mergeCell ref="H33:H35"/>
    <mergeCell ref="B36:B38"/>
    <mergeCell ref="B27:B29"/>
    <mergeCell ref="K27:K32"/>
    <mergeCell ref="A33:A38"/>
    <mergeCell ref="A27:A32"/>
    <mergeCell ref="A9:A14"/>
    <mergeCell ref="B9:B11"/>
    <mergeCell ref="U9:U26"/>
    <mergeCell ref="T27:T38"/>
    <mergeCell ref="V9:V26"/>
    <mergeCell ref="B12:B14"/>
    <mergeCell ref="A15:A20"/>
    <mergeCell ref="B15:B17"/>
    <mergeCell ref="M15:M20"/>
    <mergeCell ref="B18:B20"/>
    <mergeCell ref="A21:A26"/>
    <mergeCell ref="C9:C11"/>
    <mergeCell ref="B21:B23"/>
    <mergeCell ref="M21:M26"/>
    <mergeCell ref="B24:B26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5ED9-6228-4B36-A0BC-990BBEB0F729}">
  <sheetPr>
    <tabColor rgb="FFC00000"/>
  </sheetPr>
  <dimension ref="A1:AA117"/>
  <sheetViews>
    <sheetView zoomScaleNormal="100" zoomScaleSheetLayoutView="85" workbookViewId="0">
      <selection activeCell="F11" sqref="F11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258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269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10.5" customHeight="1">
      <c r="A9" s="585" t="s">
        <v>9</v>
      </c>
      <c r="B9" s="566" t="s">
        <v>10</v>
      </c>
      <c r="C9" s="594" t="s">
        <v>298</v>
      </c>
      <c r="D9" s="597"/>
      <c r="E9" s="259" t="s">
        <v>76</v>
      </c>
      <c r="F9" s="259"/>
      <c r="G9" s="259" t="s">
        <v>675</v>
      </c>
      <c r="H9" s="47"/>
      <c r="I9" s="47"/>
      <c r="J9" s="30"/>
      <c r="K9" s="30"/>
      <c r="L9" s="30"/>
      <c r="M9" s="30"/>
      <c r="N9" s="30"/>
      <c r="O9" s="40"/>
      <c r="P9" s="259" t="s">
        <v>38</v>
      </c>
      <c r="Q9" s="259"/>
      <c r="R9" s="259"/>
      <c r="T9" s="653" t="s">
        <v>298</v>
      </c>
      <c r="U9" s="582" t="s">
        <v>284</v>
      </c>
      <c r="V9" s="582" t="s">
        <v>115</v>
      </c>
      <c r="W9" s="64"/>
      <c r="X9" s="118" t="s">
        <v>130</v>
      </c>
      <c r="Y9" s="22"/>
      <c r="Z9" s="22"/>
      <c r="AA9" s="22"/>
    </row>
    <row r="10" spans="1:27" ht="9.9499999999999993" customHeight="1">
      <c r="A10" s="551"/>
      <c r="B10" s="567"/>
      <c r="C10" s="590"/>
      <c r="D10" s="591"/>
      <c r="E10" s="260"/>
      <c r="F10" s="260"/>
      <c r="G10" s="260"/>
      <c r="H10" s="31"/>
      <c r="I10" s="31"/>
      <c r="J10" s="32"/>
      <c r="K10" s="32"/>
      <c r="L10" s="32"/>
      <c r="M10" s="32"/>
      <c r="N10" s="32"/>
      <c r="O10" s="44"/>
      <c r="P10" s="260"/>
      <c r="Q10" s="260"/>
      <c r="R10" s="260"/>
      <c r="T10" s="654"/>
      <c r="U10" s="564"/>
      <c r="V10" s="564"/>
      <c r="W10" s="67">
        <f>Y10/15+(Z10+AA10)/30</f>
        <v>0.8</v>
      </c>
      <c r="X10" s="103"/>
      <c r="Y10" s="119">
        <v>9</v>
      </c>
      <c r="Z10" s="119">
        <v>5</v>
      </c>
      <c r="AA10" s="119">
        <v>1</v>
      </c>
    </row>
    <row r="11" spans="1:27" ht="9.9499999999999993" customHeight="1">
      <c r="A11" s="551"/>
      <c r="B11" s="568"/>
      <c r="C11" s="592"/>
      <c r="D11" s="593"/>
      <c r="E11" s="262" t="s">
        <v>649</v>
      </c>
      <c r="F11" s="262"/>
      <c r="G11" s="262"/>
      <c r="H11" s="48"/>
      <c r="I11" s="48"/>
      <c r="J11" s="34"/>
      <c r="K11" s="34"/>
      <c r="L11" s="122" t="s">
        <v>38</v>
      </c>
      <c r="M11" s="34"/>
      <c r="N11" s="34"/>
      <c r="O11" s="29"/>
      <c r="P11" s="262" t="s">
        <v>352</v>
      </c>
      <c r="Q11" s="262"/>
      <c r="R11" s="262"/>
      <c r="S11" s="281" t="s">
        <v>646</v>
      </c>
      <c r="T11" s="655"/>
      <c r="U11" s="564"/>
      <c r="V11" s="564"/>
      <c r="W11" s="68"/>
      <c r="X11" s="69" t="s">
        <v>131</v>
      </c>
      <c r="Y11" s="23"/>
      <c r="Z11" s="23"/>
      <c r="AA11" s="23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128</v>
      </c>
      <c r="Y12" s="22"/>
      <c r="Z12" s="22"/>
      <c r="AA12" s="22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4</v>
      </c>
      <c r="X13" s="103"/>
      <c r="Y13" s="119">
        <v>30</v>
      </c>
      <c r="Z13" s="119">
        <v>56</v>
      </c>
      <c r="AA13" s="119">
        <v>4</v>
      </c>
    </row>
    <row r="14" spans="1:27" ht="9.9499999999999993" customHeight="1" thickBo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154</v>
      </c>
      <c r="Y14" s="23"/>
      <c r="Z14" s="23"/>
      <c r="AA14" s="23"/>
    </row>
    <row r="15" spans="1:27" ht="9.9499999999999993" customHeight="1">
      <c r="A15" s="558" t="s">
        <v>12</v>
      </c>
      <c r="B15" s="567" t="s">
        <v>10</v>
      </c>
      <c r="C15" s="653" t="s">
        <v>298</v>
      </c>
      <c r="D15" s="259" t="s">
        <v>38</v>
      </c>
      <c r="E15" s="259"/>
      <c r="F15" s="39"/>
      <c r="G15" s="39"/>
      <c r="H15" s="39"/>
      <c r="I15" s="47"/>
      <c r="J15" s="368"/>
      <c r="K15" s="113"/>
      <c r="L15" s="47"/>
      <c r="M15" s="563" t="s">
        <v>114</v>
      </c>
      <c r="N15" s="368" t="s">
        <v>38</v>
      </c>
      <c r="O15" s="127"/>
      <c r="P15" s="127"/>
      <c r="Q15" s="85"/>
      <c r="R15" s="85"/>
      <c r="S15" s="126"/>
      <c r="T15" s="12"/>
      <c r="U15" s="564"/>
      <c r="V15" s="564"/>
      <c r="W15" s="64"/>
      <c r="X15" s="118" t="s">
        <v>178</v>
      </c>
      <c r="Y15" s="24"/>
      <c r="Z15" s="25"/>
      <c r="AA15" s="25"/>
    </row>
    <row r="16" spans="1:27" ht="9.9499999999999993" customHeight="1">
      <c r="A16" s="551"/>
      <c r="B16" s="567"/>
      <c r="C16" s="654"/>
      <c r="D16" s="260"/>
      <c r="E16" s="260"/>
      <c r="F16" s="41"/>
      <c r="G16" s="41"/>
      <c r="H16" s="41"/>
      <c r="I16" s="114"/>
      <c r="J16" s="279"/>
      <c r="K16" s="114"/>
      <c r="L16" s="114"/>
      <c r="M16" s="564"/>
      <c r="N16" s="51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5</v>
      </c>
      <c r="X16" s="103"/>
      <c r="Y16" s="136">
        <v>60</v>
      </c>
      <c r="Z16" s="136">
        <v>28</v>
      </c>
      <c r="AA16" s="136">
        <v>2</v>
      </c>
    </row>
    <row r="17" spans="1:27" ht="9.9499999999999993" customHeight="1">
      <c r="A17" s="551"/>
      <c r="B17" s="568"/>
      <c r="C17" s="655"/>
      <c r="D17" s="261" t="s">
        <v>636</v>
      </c>
      <c r="E17" s="262"/>
      <c r="F17" s="42"/>
      <c r="G17" s="42"/>
      <c r="H17" s="42"/>
      <c r="I17" s="89"/>
      <c r="J17" s="351"/>
      <c r="K17" s="116"/>
      <c r="L17" s="319" t="s">
        <v>607</v>
      </c>
      <c r="M17" s="564"/>
      <c r="N17" s="351" t="s">
        <v>379</v>
      </c>
      <c r="O17" s="129"/>
      <c r="P17" s="129"/>
      <c r="Q17" s="91"/>
      <c r="R17" s="91"/>
      <c r="S17" s="131"/>
      <c r="T17" s="11"/>
      <c r="U17" s="564"/>
      <c r="V17" s="564"/>
      <c r="W17" s="68"/>
      <c r="X17" s="69" t="s">
        <v>172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179</v>
      </c>
      <c r="Y18" s="108"/>
      <c r="Z18" s="109"/>
      <c r="AA18" s="109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4</v>
      </c>
      <c r="X19" s="103"/>
      <c r="Y19" s="96">
        <v>30</v>
      </c>
      <c r="Z19" s="96">
        <v>58</v>
      </c>
      <c r="AA19" s="96">
        <v>2</v>
      </c>
    </row>
    <row r="20" spans="1:27" ht="9.9499999999999993" customHeight="1" thickBo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180</v>
      </c>
      <c r="Y20" s="110"/>
      <c r="Z20" s="111"/>
      <c r="AA20" s="111"/>
    </row>
    <row r="21" spans="1:27" ht="9.9499999999999993" customHeight="1">
      <c r="A21" s="558" t="s">
        <v>13</v>
      </c>
      <c r="B21" s="566" t="s">
        <v>10</v>
      </c>
      <c r="C21" s="653" t="s">
        <v>298</v>
      </c>
      <c r="D21" s="259" t="s">
        <v>38</v>
      </c>
      <c r="E21" s="368"/>
      <c r="F21" s="21"/>
      <c r="G21" s="21"/>
      <c r="H21" s="21"/>
      <c r="I21" s="21"/>
      <c r="J21" s="30"/>
      <c r="K21" s="30"/>
      <c r="L21" s="30"/>
      <c r="M21" s="563" t="s">
        <v>65</v>
      </c>
      <c r="N21" s="368" t="s">
        <v>38</v>
      </c>
      <c r="O21" s="127"/>
      <c r="P21" s="127"/>
      <c r="Q21" s="85"/>
      <c r="R21" s="85"/>
      <c r="S21" s="126"/>
      <c r="T21" s="12"/>
      <c r="U21" s="564"/>
      <c r="V21" s="564"/>
      <c r="W21" s="64"/>
      <c r="X21" s="118" t="s">
        <v>181</v>
      </c>
      <c r="Y21" s="65"/>
      <c r="Z21" s="66"/>
      <c r="AA21" s="66"/>
    </row>
    <row r="22" spans="1:27" ht="9.9499999999999993" customHeight="1">
      <c r="A22" s="551"/>
      <c r="B22" s="567"/>
      <c r="C22" s="654"/>
      <c r="D22" s="90"/>
      <c r="E22" s="279"/>
      <c r="F22" s="31"/>
      <c r="G22" s="31"/>
      <c r="H22" s="31"/>
      <c r="I22" s="31"/>
      <c r="J22" s="32"/>
      <c r="K22" s="32"/>
      <c r="L22" s="32"/>
      <c r="M22" s="564"/>
      <c r="N22" s="51"/>
      <c r="O22" s="128"/>
      <c r="P22" s="128"/>
      <c r="Q22" s="90"/>
      <c r="R22" s="90"/>
      <c r="S22" s="130"/>
      <c r="T22" s="13"/>
      <c r="U22" s="564"/>
      <c r="V22" s="564"/>
      <c r="W22" s="67">
        <f>Y22/15+(Z22+AA22)/30</f>
        <v>2</v>
      </c>
      <c r="X22" s="103"/>
      <c r="Y22" s="96">
        <v>15</v>
      </c>
      <c r="Z22" s="96">
        <v>29</v>
      </c>
      <c r="AA22" s="96">
        <v>1</v>
      </c>
    </row>
    <row r="23" spans="1:27" ht="9.9499999999999993" customHeight="1">
      <c r="A23" s="551"/>
      <c r="B23" s="568"/>
      <c r="C23" s="655"/>
      <c r="D23" s="261" t="s">
        <v>636</v>
      </c>
      <c r="E23" s="348"/>
      <c r="F23" s="33"/>
      <c r="G23" s="33"/>
      <c r="H23" s="33"/>
      <c r="I23" s="33"/>
      <c r="J23" s="34"/>
      <c r="K23" s="34"/>
      <c r="L23" s="34"/>
      <c r="M23" s="564"/>
      <c r="N23" s="351" t="s">
        <v>379</v>
      </c>
      <c r="O23" s="129"/>
      <c r="P23" s="129"/>
      <c r="Q23" s="91"/>
      <c r="R23" s="91"/>
      <c r="S23" s="131"/>
      <c r="T23" s="11"/>
      <c r="U23" s="564"/>
      <c r="V23" s="564"/>
      <c r="W23" s="68"/>
      <c r="X23" s="69" t="s">
        <v>180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/>
      <c r="Y24" s="537" t="s">
        <v>611</v>
      </c>
      <c r="Z24" s="538"/>
      <c r="AA24" s="539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/>
      <c r="X25" s="104"/>
      <c r="Y25" s="540"/>
      <c r="Z25" s="541"/>
      <c r="AA25" s="542"/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82"/>
      <c r="Y26" s="540"/>
      <c r="Z26" s="541"/>
      <c r="AA26" s="542"/>
    </row>
    <row r="27" spans="1:27" ht="9.9499999999999993" customHeight="1">
      <c r="A27" s="558" t="s">
        <v>14</v>
      </c>
      <c r="B27" s="567" t="s">
        <v>10</v>
      </c>
      <c r="C27" s="47" t="s">
        <v>38</v>
      </c>
      <c r="D27" s="259"/>
      <c r="E27" s="259"/>
      <c r="F27" s="39"/>
      <c r="G27" s="39"/>
      <c r="H27" s="368" t="s">
        <v>38</v>
      </c>
      <c r="I27" s="47"/>
      <c r="J27" s="57"/>
      <c r="K27" s="563" t="s">
        <v>66</v>
      </c>
      <c r="L27" s="50"/>
      <c r="M27" s="57"/>
      <c r="N27" s="50"/>
      <c r="O27" s="50"/>
      <c r="P27" s="57"/>
      <c r="Q27" s="50"/>
      <c r="R27" s="85"/>
      <c r="S27" s="30"/>
      <c r="T27" s="582" t="s">
        <v>284</v>
      </c>
      <c r="U27" s="228"/>
      <c r="V27" s="560" t="s">
        <v>104</v>
      </c>
      <c r="W27" s="217"/>
      <c r="X27" s="120"/>
      <c r="Y27" s="540"/>
      <c r="Z27" s="541"/>
      <c r="AA27" s="542"/>
    </row>
    <row r="28" spans="1:27" ht="9.9499999999999993" customHeight="1">
      <c r="A28" s="551"/>
      <c r="B28" s="567"/>
      <c r="C28" s="106"/>
      <c r="D28" s="260"/>
      <c r="E28" s="260"/>
      <c r="F28" s="41"/>
      <c r="G28" s="41"/>
      <c r="H28" s="41"/>
      <c r="I28" s="114"/>
      <c r="J28" s="51"/>
      <c r="K28" s="564"/>
      <c r="L28" s="51"/>
      <c r="M28" s="51"/>
      <c r="N28" s="51"/>
      <c r="O28" s="51"/>
      <c r="P28" s="51"/>
      <c r="Q28" s="51"/>
      <c r="R28" s="90"/>
      <c r="S28" s="32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246" t="s">
        <v>134</v>
      </c>
      <c r="D29" s="262"/>
      <c r="E29" s="262"/>
      <c r="F29" s="42"/>
      <c r="G29" s="42"/>
      <c r="H29" s="351" t="s">
        <v>379</v>
      </c>
      <c r="I29" s="89"/>
      <c r="J29" s="115"/>
      <c r="K29" s="564"/>
      <c r="L29" s="321" t="s">
        <v>378</v>
      </c>
      <c r="M29" s="99"/>
      <c r="N29" s="52"/>
      <c r="O29" s="135"/>
      <c r="P29" s="99"/>
      <c r="Q29" s="52"/>
      <c r="R29" s="91"/>
      <c r="S29" s="34"/>
      <c r="T29" s="564"/>
      <c r="U29" s="230"/>
      <c r="V29" s="561"/>
      <c r="W29" s="71"/>
      <c r="X29" s="61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47" t="s">
        <v>38</v>
      </c>
      <c r="D33" s="259"/>
      <c r="E33" s="259"/>
      <c r="F33" s="121"/>
      <c r="G33" s="121"/>
      <c r="H33" s="121"/>
      <c r="I33" s="259"/>
      <c r="J33" s="112"/>
      <c r="K33" s="121"/>
      <c r="L33" s="121"/>
      <c r="M33" s="121"/>
      <c r="N33" s="117"/>
      <c r="O33" s="121"/>
      <c r="P33" s="85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106"/>
      <c r="D34" s="260"/>
      <c r="E34" s="260"/>
      <c r="F34" s="90"/>
      <c r="G34" s="90"/>
      <c r="H34" s="90"/>
      <c r="I34" s="26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246" t="s">
        <v>134</v>
      </c>
      <c r="D35" s="262"/>
      <c r="E35" s="262"/>
      <c r="F35" s="122"/>
      <c r="G35" s="122"/>
      <c r="H35" s="122"/>
      <c r="I35" s="262"/>
      <c r="J35" s="52"/>
      <c r="K35" s="122"/>
      <c r="L35" s="122"/>
      <c r="M35" s="122"/>
      <c r="N35" s="91"/>
      <c r="O35" s="122"/>
      <c r="P35" s="91"/>
      <c r="Q35" s="122"/>
      <c r="R35" s="122"/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s="433" customFormat="1" ht="21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474"/>
      <c r="B47" s="531" t="s">
        <v>673</v>
      </c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473"/>
      <c r="B51" s="520" t="s">
        <v>22</v>
      </c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</sheetData>
  <mergeCells count="55">
    <mergeCell ref="B47:M47"/>
    <mergeCell ref="W5:W8"/>
    <mergeCell ref="X5:X8"/>
    <mergeCell ref="Y5:AA6"/>
    <mergeCell ref="A6:B6"/>
    <mergeCell ref="A7:B8"/>
    <mergeCell ref="Y7:Y8"/>
    <mergeCell ref="Z7:Z8"/>
    <mergeCell ref="AA7:AA8"/>
    <mergeCell ref="R5:U5"/>
    <mergeCell ref="A9:A14"/>
    <mergeCell ref="B9:B11"/>
    <mergeCell ref="C9:D11"/>
    <mergeCell ref="U9:U26"/>
    <mergeCell ref="A5:B5"/>
    <mergeCell ref="C5:D5"/>
    <mergeCell ref="J3:W3"/>
    <mergeCell ref="X3:AA3"/>
    <mergeCell ref="A1:I1"/>
    <mergeCell ref="J1:W2"/>
    <mergeCell ref="X1:AA1"/>
    <mergeCell ref="A2:I2"/>
    <mergeCell ref="X2:AA2"/>
    <mergeCell ref="E5:H5"/>
    <mergeCell ref="I5:M5"/>
    <mergeCell ref="N5:Q5"/>
    <mergeCell ref="Y24:AA44"/>
    <mergeCell ref="A27:A32"/>
    <mergeCell ref="B27:B29"/>
    <mergeCell ref="K27:K32"/>
    <mergeCell ref="T27:T38"/>
    <mergeCell ref="V27:V44"/>
    <mergeCell ref="V9:V26"/>
    <mergeCell ref="B12:B14"/>
    <mergeCell ref="A15:A20"/>
    <mergeCell ref="B15:B17"/>
    <mergeCell ref="M15:M20"/>
    <mergeCell ref="B18:B20"/>
    <mergeCell ref="B24:B26"/>
    <mergeCell ref="T9:T11"/>
    <mergeCell ref="B51:L51"/>
    <mergeCell ref="A45:AA45"/>
    <mergeCell ref="B46:L46"/>
    <mergeCell ref="C15:C17"/>
    <mergeCell ref="C21:C23"/>
    <mergeCell ref="B30:B32"/>
    <mergeCell ref="A33:A38"/>
    <mergeCell ref="B33:B35"/>
    <mergeCell ref="B36:B38"/>
    <mergeCell ref="A39:A44"/>
    <mergeCell ref="B39:B41"/>
    <mergeCell ref="B42:B44"/>
    <mergeCell ref="A21:A26"/>
    <mergeCell ref="B21:B23"/>
    <mergeCell ref="M21:M26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429D-5872-472C-974C-DDFB7A169778}">
  <sheetPr>
    <tabColor rgb="FFC00000"/>
  </sheetPr>
  <dimension ref="A1:AA120"/>
  <sheetViews>
    <sheetView zoomScaleNormal="100" zoomScaleSheetLayoutView="85" workbookViewId="0">
      <selection activeCell="X24" sqref="X24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266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272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648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649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342">
        <v>27</v>
      </c>
      <c r="R7" s="342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649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343">
        <v>1</v>
      </c>
      <c r="R8" s="343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650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291"/>
      <c r="D9" s="272" t="s">
        <v>76</v>
      </c>
      <c r="E9" s="272"/>
      <c r="F9" s="272" t="s">
        <v>63</v>
      </c>
      <c r="G9" s="248"/>
      <c r="H9" s="259"/>
      <c r="I9" s="259"/>
      <c r="J9" s="259"/>
      <c r="K9" s="121"/>
      <c r="L9" s="248" t="s">
        <v>107</v>
      </c>
      <c r="M9" s="248"/>
      <c r="N9" s="259"/>
      <c r="O9" s="259"/>
      <c r="P9" s="259" t="s">
        <v>357</v>
      </c>
      <c r="Q9" s="121"/>
      <c r="R9" s="85"/>
      <c r="S9" s="121"/>
      <c r="T9" s="308"/>
      <c r="U9" s="582" t="s">
        <v>284</v>
      </c>
      <c r="V9" s="582" t="s">
        <v>115</v>
      </c>
      <c r="W9" s="64"/>
      <c r="X9" s="118" t="s">
        <v>130</v>
      </c>
      <c r="Y9" s="1"/>
      <c r="Z9" s="1"/>
      <c r="AA9" s="1"/>
    </row>
    <row r="10" spans="1:27" ht="9.9499999999999993" customHeight="1">
      <c r="A10" s="551"/>
      <c r="B10" s="567"/>
      <c r="C10" s="367" t="s">
        <v>298</v>
      </c>
      <c r="D10" s="320"/>
      <c r="E10" s="320"/>
      <c r="F10" s="320"/>
      <c r="G10" s="260"/>
      <c r="H10" s="260"/>
      <c r="I10" s="260"/>
      <c r="J10" s="260"/>
      <c r="K10" s="90"/>
      <c r="L10" s="260"/>
      <c r="M10" s="260"/>
      <c r="N10" s="260"/>
      <c r="O10" s="260"/>
      <c r="P10" s="90"/>
      <c r="Q10" s="90"/>
      <c r="R10" s="90"/>
      <c r="S10" s="90"/>
      <c r="T10" s="309"/>
      <c r="U10" s="564"/>
      <c r="V10" s="564"/>
      <c r="W10" s="67">
        <f>Y10/15+(Z10+AA10)/30</f>
        <v>0.8</v>
      </c>
      <c r="X10" s="103"/>
      <c r="Y10" s="119">
        <v>9</v>
      </c>
      <c r="Z10" s="119">
        <v>5</v>
      </c>
      <c r="AA10" s="119">
        <v>1</v>
      </c>
    </row>
    <row r="11" spans="1:27" ht="9.9499999999999993" customHeight="1">
      <c r="A11" s="551"/>
      <c r="B11" s="568"/>
      <c r="C11" s="339"/>
      <c r="D11" s="286" t="s">
        <v>353</v>
      </c>
      <c r="E11" s="286"/>
      <c r="F11" s="286"/>
      <c r="G11" s="262"/>
      <c r="H11" s="262"/>
      <c r="I11" s="262"/>
      <c r="J11" s="261"/>
      <c r="K11" s="122"/>
      <c r="L11" s="262" t="s">
        <v>352</v>
      </c>
      <c r="M11" s="262"/>
      <c r="N11" s="262"/>
      <c r="O11" s="325" t="s">
        <v>646</v>
      </c>
      <c r="P11" s="261" t="s">
        <v>107</v>
      </c>
      <c r="Q11" s="122"/>
      <c r="R11" s="91"/>
      <c r="S11" s="122"/>
      <c r="T11" s="289"/>
      <c r="U11" s="564"/>
      <c r="V11" s="564"/>
      <c r="W11" s="68"/>
      <c r="X11" s="69" t="s">
        <v>131</v>
      </c>
      <c r="Y11" s="2"/>
      <c r="Z11" s="2"/>
      <c r="AA11" s="2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128</v>
      </c>
      <c r="Y12" s="1"/>
      <c r="Z12" s="1"/>
      <c r="AA12" s="1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4</v>
      </c>
      <c r="X13" s="103"/>
      <c r="Y13" s="119">
        <v>30</v>
      </c>
      <c r="Z13" s="119">
        <v>56</v>
      </c>
      <c r="AA13" s="119">
        <v>4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417" t="s">
        <v>351</v>
      </c>
      <c r="Y14" s="6"/>
      <c r="Z14" s="3"/>
      <c r="AA14" s="3"/>
    </row>
    <row r="15" spans="1:27" ht="9.9499999999999993" customHeight="1">
      <c r="A15" s="558" t="s">
        <v>12</v>
      </c>
      <c r="B15" s="567" t="s">
        <v>10</v>
      </c>
      <c r="C15" s="264" t="s">
        <v>595</v>
      </c>
      <c r="D15" s="267"/>
      <c r="E15" s="267"/>
      <c r="F15" s="267"/>
      <c r="G15" s="267"/>
      <c r="H15" s="73"/>
      <c r="I15" s="73" t="s">
        <v>63</v>
      </c>
      <c r="J15" s="272"/>
      <c r="K15" s="272"/>
      <c r="L15" s="272"/>
      <c r="M15" s="563" t="s">
        <v>114</v>
      </c>
      <c r="N15" s="39"/>
      <c r="O15" s="127"/>
      <c r="P15" s="127"/>
      <c r="Q15" s="85"/>
      <c r="R15" s="85"/>
      <c r="S15" s="126"/>
      <c r="T15" s="12"/>
      <c r="U15" s="564"/>
      <c r="V15" s="564"/>
      <c r="W15" s="64"/>
      <c r="X15" s="118" t="s">
        <v>237</v>
      </c>
      <c r="Y15" s="8"/>
      <c r="Z15" s="1"/>
      <c r="AA15" s="1"/>
    </row>
    <row r="16" spans="1:27" ht="9.9499999999999993" customHeight="1">
      <c r="A16" s="551"/>
      <c r="B16" s="567"/>
      <c r="C16" s="265"/>
      <c r="D16" s="265"/>
      <c r="E16" s="265"/>
      <c r="F16" s="265"/>
      <c r="G16" s="265"/>
      <c r="H16" s="74"/>
      <c r="I16" s="74"/>
      <c r="J16" s="320"/>
      <c r="K16" s="320"/>
      <c r="L16" s="320"/>
      <c r="M16" s="564"/>
      <c r="N16" s="51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3</v>
      </c>
      <c r="X16" s="103"/>
      <c r="Y16" s="119">
        <v>30</v>
      </c>
      <c r="Z16" s="119">
        <v>29</v>
      </c>
      <c r="AA16" s="119">
        <v>1</v>
      </c>
    </row>
    <row r="17" spans="1:27" ht="9.9499999999999993" customHeight="1">
      <c r="A17" s="551"/>
      <c r="B17" s="568"/>
      <c r="C17" s="273" t="s">
        <v>63</v>
      </c>
      <c r="D17" s="268"/>
      <c r="E17" s="268"/>
      <c r="F17" s="268"/>
      <c r="G17" s="268"/>
      <c r="H17" s="76"/>
      <c r="I17" s="76" t="s">
        <v>355</v>
      </c>
      <c r="J17" s="369"/>
      <c r="K17" s="369"/>
      <c r="L17" s="274"/>
      <c r="M17" s="564"/>
      <c r="N17" s="75" t="s">
        <v>67</v>
      </c>
      <c r="O17" s="129"/>
      <c r="P17" s="129"/>
      <c r="Q17" s="91"/>
      <c r="R17" s="91"/>
      <c r="S17" s="131"/>
      <c r="T17" s="289" t="s">
        <v>606</v>
      </c>
      <c r="U17" s="564"/>
      <c r="V17" s="564"/>
      <c r="W17" s="68"/>
      <c r="X17" s="69" t="s">
        <v>135</v>
      </c>
      <c r="Y17" s="6"/>
      <c r="Z17" s="3"/>
      <c r="AA17" s="3"/>
    </row>
    <row r="18" spans="1:27" ht="9.9499999999999993" customHeight="1">
      <c r="A18" s="551"/>
      <c r="B18" s="566" t="s">
        <v>11</v>
      </c>
      <c r="C18" s="264"/>
      <c r="D18" s="272"/>
      <c r="E18" s="272"/>
      <c r="F18" s="340"/>
      <c r="G18" s="340"/>
      <c r="H18" s="340"/>
      <c r="I18" s="340"/>
      <c r="J18" s="267"/>
      <c r="K18" s="267"/>
      <c r="L18" s="264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238</v>
      </c>
      <c r="Y18" s="8"/>
      <c r="Z18" s="1"/>
      <c r="AA18" s="1"/>
    </row>
    <row r="19" spans="1:27" ht="9.9499999999999993" customHeight="1">
      <c r="A19" s="551"/>
      <c r="B19" s="567"/>
      <c r="C19" s="320"/>
      <c r="D19" s="320"/>
      <c r="E19" s="320"/>
      <c r="F19" s="320"/>
      <c r="G19" s="320"/>
      <c r="H19" s="320"/>
      <c r="I19" s="320"/>
      <c r="J19" s="265"/>
      <c r="K19" s="265"/>
      <c r="L19" s="265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4</v>
      </c>
      <c r="X19" s="103"/>
      <c r="Y19" s="242">
        <v>30</v>
      </c>
      <c r="Z19" s="242">
        <v>58</v>
      </c>
      <c r="AA19" s="242">
        <v>2</v>
      </c>
    </row>
    <row r="20" spans="1:27" ht="9.9499999999999993" customHeight="1">
      <c r="A20" s="578"/>
      <c r="B20" s="568"/>
      <c r="C20" s="341"/>
      <c r="D20" s="274"/>
      <c r="E20" s="274"/>
      <c r="F20" s="369"/>
      <c r="G20" s="369"/>
      <c r="H20" s="369"/>
      <c r="I20" s="369"/>
      <c r="J20" s="268"/>
      <c r="K20" s="268"/>
      <c r="L20" s="273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239</v>
      </c>
      <c r="Y20" s="6"/>
      <c r="Z20" s="3"/>
      <c r="AA20" s="3"/>
    </row>
    <row r="21" spans="1:27" ht="9.9499999999999993" customHeight="1">
      <c r="A21" s="558" t="s">
        <v>13</v>
      </c>
      <c r="B21" s="566" t="s">
        <v>10</v>
      </c>
      <c r="C21" s="264" t="s">
        <v>595</v>
      </c>
      <c r="D21" s="272"/>
      <c r="E21" s="272"/>
      <c r="F21" s="272"/>
      <c r="G21" s="272"/>
      <c r="H21" s="272"/>
      <c r="I21" s="272"/>
      <c r="J21" s="267"/>
      <c r="K21" s="267"/>
      <c r="L21" s="267"/>
      <c r="M21" s="563" t="s">
        <v>65</v>
      </c>
      <c r="N21" s="28"/>
      <c r="O21" s="124"/>
      <c r="P21" s="259" t="s">
        <v>107</v>
      </c>
      <c r="Q21" s="121"/>
      <c r="R21" s="85"/>
      <c r="S21" s="121"/>
      <c r="T21" s="97"/>
      <c r="U21" s="564"/>
      <c r="V21" s="564"/>
      <c r="W21" s="64"/>
      <c r="X21" s="118" t="s">
        <v>240</v>
      </c>
      <c r="Y21" s="8"/>
      <c r="Z21" s="1"/>
      <c r="AA21" s="1"/>
    </row>
    <row r="22" spans="1:27" ht="9.9499999999999993" customHeight="1">
      <c r="A22" s="551"/>
      <c r="B22" s="567"/>
      <c r="C22" s="265"/>
      <c r="D22" s="320"/>
      <c r="E22" s="320"/>
      <c r="F22" s="320"/>
      <c r="G22" s="320"/>
      <c r="H22" s="320"/>
      <c r="I22" s="320"/>
      <c r="J22" s="265"/>
      <c r="K22" s="265"/>
      <c r="L22" s="265"/>
      <c r="M22" s="564"/>
      <c r="N22" s="32"/>
      <c r="O22" s="32"/>
      <c r="P22" s="90"/>
      <c r="Q22" s="90"/>
      <c r="R22" s="90"/>
      <c r="S22" s="90"/>
      <c r="T22" s="13"/>
      <c r="U22" s="564"/>
      <c r="V22" s="564"/>
      <c r="W22" s="67">
        <f>Y22/15+(Z22+AA22)/30</f>
        <v>4</v>
      </c>
      <c r="X22" s="103"/>
      <c r="Y22" s="242">
        <v>30</v>
      </c>
      <c r="Z22" s="242">
        <v>58</v>
      </c>
      <c r="AA22" s="242">
        <v>2</v>
      </c>
    </row>
    <row r="23" spans="1:27" ht="9.9499999999999993" customHeight="1">
      <c r="A23" s="551"/>
      <c r="B23" s="568"/>
      <c r="C23" s="273" t="s">
        <v>63</v>
      </c>
      <c r="D23" s="369"/>
      <c r="E23" s="369"/>
      <c r="F23" s="369"/>
      <c r="G23" s="369"/>
      <c r="H23" s="251"/>
      <c r="I23" s="369"/>
      <c r="J23" s="268"/>
      <c r="K23" s="268"/>
      <c r="L23" s="268"/>
      <c r="M23" s="564"/>
      <c r="N23" s="268"/>
      <c r="O23" s="75"/>
      <c r="P23" s="261" t="s">
        <v>358</v>
      </c>
      <c r="Q23" s="122"/>
      <c r="R23" s="91"/>
      <c r="S23" s="122"/>
      <c r="T23" s="11"/>
      <c r="U23" s="564"/>
      <c r="V23" s="564"/>
      <c r="W23" s="68"/>
      <c r="X23" s="69" t="s">
        <v>341</v>
      </c>
      <c r="Y23" s="6"/>
      <c r="Z23" s="3"/>
      <c r="AA23" s="3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/>
      <c r="Y24" s="537" t="s">
        <v>611</v>
      </c>
      <c r="Z24" s="538"/>
      <c r="AA24" s="539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/>
      <c r="X25" s="103"/>
      <c r="Y25" s="540"/>
      <c r="Z25" s="541"/>
      <c r="AA25" s="542"/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/>
      <c r="Y26" s="540"/>
      <c r="Z26" s="541"/>
      <c r="AA26" s="542"/>
    </row>
    <row r="27" spans="1:27" ht="9.9499999999999993" customHeight="1">
      <c r="A27" s="558" t="s">
        <v>14</v>
      </c>
      <c r="B27" s="567" t="s">
        <v>10</v>
      </c>
      <c r="C27" s="306" t="s">
        <v>356</v>
      </c>
      <c r="D27" s="121"/>
      <c r="E27" s="121"/>
      <c r="F27" s="121"/>
      <c r="G27" s="121"/>
      <c r="H27" s="259"/>
      <c r="I27" s="259"/>
      <c r="J27" s="57"/>
      <c r="K27" s="563" t="s">
        <v>66</v>
      </c>
      <c r="L27" s="73" t="s">
        <v>63</v>
      </c>
      <c r="M27" s="57"/>
      <c r="N27" s="50"/>
      <c r="O27" s="50"/>
      <c r="P27" s="57"/>
      <c r="Q27" s="50"/>
      <c r="R27" s="85"/>
      <c r="S27" s="30"/>
      <c r="T27" s="582" t="s">
        <v>284</v>
      </c>
      <c r="U27" s="228"/>
      <c r="V27" s="560" t="s">
        <v>104</v>
      </c>
      <c r="W27" s="217"/>
      <c r="X27" s="240"/>
      <c r="Y27" s="540"/>
      <c r="Z27" s="541"/>
      <c r="AA27" s="542"/>
    </row>
    <row r="28" spans="1:27" ht="9.9499999999999993" customHeight="1">
      <c r="A28" s="551"/>
      <c r="B28" s="567"/>
      <c r="C28" s="138"/>
      <c r="D28" s="90"/>
      <c r="E28" s="90"/>
      <c r="F28" s="90"/>
      <c r="G28" s="90"/>
      <c r="H28" s="260"/>
      <c r="I28" s="260"/>
      <c r="J28" s="51"/>
      <c r="K28" s="564"/>
      <c r="L28" s="74"/>
      <c r="M28" s="51"/>
      <c r="N28" s="51"/>
      <c r="O28" s="51"/>
      <c r="P28" s="51"/>
      <c r="Q28" s="51"/>
      <c r="R28" s="90"/>
      <c r="S28" s="32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257" t="s">
        <v>107</v>
      </c>
      <c r="D29" s="122"/>
      <c r="E29" s="122"/>
      <c r="F29" s="122"/>
      <c r="G29" s="122"/>
      <c r="H29" s="327"/>
      <c r="I29" s="327"/>
      <c r="J29" s="89" t="s">
        <v>607</v>
      </c>
      <c r="K29" s="564"/>
      <c r="L29" s="76" t="s">
        <v>354</v>
      </c>
      <c r="M29" s="99"/>
      <c r="N29" s="52"/>
      <c r="O29" s="52"/>
      <c r="P29" s="99"/>
      <c r="Q29" s="52"/>
      <c r="R29" s="91"/>
      <c r="S29" s="122"/>
      <c r="T29" s="564"/>
      <c r="U29" s="230"/>
      <c r="V29" s="561"/>
      <c r="W29" s="71"/>
      <c r="X29" s="69"/>
      <c r="Y29" s="540"/>
      <c r="Z29" s="541"/>
      <c r="AA29" s="542"/>
    </row>
    <row r="30" spans="1:27" ht="9.9499999999999993" customHeight="1">
      <c r="A30" s="551"/>
      <c r="B30" s="566" t="s">
        <v>11</v>
      </c>
      <c r="C30" s="306"/>
      <c r="D30" s="85"/>
      <c r="E30" s="85"/>
      <c r="F30" s="121"/>
      <c r="G30" s="121"/>
      <c r="H30" s="121"/>
      <c r="I30" s="121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395"/>
      <c r="Y30" s="540"/>
      <c r="Z30" s="541"/>
      <c r="AA30" s="542"/>
    </row>
    <row r="31" spans="1:27" ht="9.9499999999999993" customHeight="1">
      <c r="A31" s="551"/>
      <c r="B31" s="567"/>
      <c r="C31" s="138"/>
      <c r="D31" s="90"/>
      <c r="E31" s="90"/>
      <c r="F31" s="90"/>
      <c r="G31" s="90"/>
      <c r="H31" s="90"/>
      <c r="I31" s="90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125"/>
      <c r="Y31" s="540"/>
      <c r="Z31" s="541"/>
      <c r="AA31" s="542"/>
    </row>
    <row r="32" spans="1:27" ht="9.9499999999999993" customHeight="1">
      <c r="A32" s="578"/>
      <c r="B32" s="568"/>
      <c r="C32" s="257"/>
      <c r="D32" s="91"/>
      <c r="E32" s="91"/>
      <c r="F32" s="122"/>
      <c r="G32" s="122"/>
      <c r="H32" s="122"/>
      <c r="I32" s="122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69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344" t="s">
        <v>356</v>
      </c>
      <c r="D33" s="121"/>
      <c r="E33" s="121"/>
      <c r="F33" s="121"/>
      <c r="G33" s="259" t="s">
        <v>107</v>
      </c>
      <c r="H33" s="259"/>
      <c r="I33" s="259"/>
      <c r="J33" s="259"/>
      <c r="K33" s="121"/>
      <c r="L33" s="121"/>
      <c r="M33" s="121"/>
      <c r="N33" s="85"/>
      <c r="O33" s="121"/>
      <c r="P33" s="85"/>
      <c r="Q33" s="656" t="s">
        <v>298</v>
      </c>
      <c r="R33" s="589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138"/>
      <c r="D34" s="90"/>
      <c r="E34" s="90"/>
      <c r="F34" s="90"/>
      <c r="G34" s="260"/>
      <c r="H34" s="260"/>
      <c r="I34" s="260"/>
      <c r="J34" s="260"/>
      <c r="K34" s="90"/>
      <c r="L34" s="90"/>
      <c r="M34" s="90"/>
      <c r="N34" s="90"/>
      <c r="O34" s="90"/>
      <c r="P34" s="90"/>
      <c r="Q34" s="657"/>
      <c r="R34" s="591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257" t="s">
        <v>107</v>
      </c>
      <c r="D35" s="122"/>
      <c r="E35" s="122"/>
      <c r="F35" s="122"/>
      <c r="G35" s="261" t="s">
        <v>360</v>
      </c>
      <c r="H35" s="327"/>
      <c r="I35" s="327"/>
      <c r="J35" s="261"/>
      <c r="K35" s="122"/>
      <c r="L35" s="122"/>
      <c r="M35" s="122"/>
      <c r="N35" s="91"/>
      <c r="O35" s="122"/>
      <c r="P35" s="302">
        <v>1</v>
      </c>
      <c r="Q35" s="658"/>
      <c r="R35" s="593"/>
      <c r="S35" s="122"/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ht="18.75" customHeight="1">
      <c r="A45" s="583" t="s">
        <v>17</v>
      </c>
      <c r="B45" s="583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83"/>
      <c r="X45" s="583"/>
      <c r="Y45" s="583"/>
      <c r="Z45" s="583"/>
      <c r="AA45" s="583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mergeCells count="52">
    <mergeCell ref="A51:L51"/>
    <mergeCell ref="J3:W3"/>
    <mergeCell ref="X3:AA3"/>
    <mergeCell ref="A1:I1"/>
    <mergeCell ref="J1:W2"/>
    <mergeCell ref="X1:AA1"/>
    <mergeCell ref="A2:I2"/>
    <mergeCell ref="X2:AA2"/>
    <mergeCell ref="W5:W8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R5:U5"/>
    <mergeCell ref="B42:B44"/>
    <mergeCell ref="Y24:AA44"/>
    <mergeCell ref="A9:A14"/>
    <mergeCell ref="B9:B11"/>
    <mergeCell ref="U9:U26"/>
    <mergeCell ref="V9:V26"/>
    <mergeCell ref="B12:B14"/>
    <mergeCell ref="A15:A20"/>
    <mergeCell ref="B15:B17"/>
    <mergeCell ref="M15:M20"/>
    <mergeCell ref="B18:B20"/>
    <mergeCell ref="A21:A26"/>
    <mergeCell ref="B21:B23"/>
    <mergeCell ref="M21:M26"/>
    <mergeCell ref="B24:B26"/>
    <mergeCell ref="A47:L47"/>
    <mergeCell ref="T27:T38"/>
    <mergeCell ref="V27:V44"/>
    <mergeCell ref="B30:B32"/>
    <mergeCell ref="A27:A32"/>
    <mergeCell ref="B27:B29"/>
    <mergeCell ref="K27:K32"/>
    <mergeCell ref="A45:AA45"/>
    <mergeCell ref="B46:L46"/>
    <mergeCell ref="A33:A38"/>
    <mergeCell ref="B33:B35"/>
    <mergeCell ref="Q33:R35"/>
    <mergeCell ref="B36:B38"/>
    <mergeCell ref="A39:A44"/>
    <mergeCell ref="B39:B41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1E6B9-1EA0-4848-AA16-14C26932F5FC}">
  <sheetPr>
    <tabColor rgb="FFC00000"/>
  </sheetPr>
  <dimension ref="A1:AA121"/>
  <sheetViews>
    <sheetView zoomScaleNormal="100" zoomScaleSheetLayoutView="85" workbookViewId="0">
      <selection activeCell="F23" sqref="F23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265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271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648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649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649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650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291"/>
      <c r="D9" s="259" t="s">
        <v>76</v>
      </c>
      <c r="E9" s="259"/>
      <c r="F9" s="259" t="s">
        <v>105</v>
      </c>
      <c r="G9" s="259"/>
      <c r="H9" s="264" t="s">
        <v>105</v>
      </c>
      <c r="I9" s="267"/>
      <c r="J9" s="267"/>
      <c r="K9" s="267"/>
      <c r="L9" s="267"/>
      <c r="M9" s="267"/>
      <c r="N9" s="267"/>
      <c r="O9" s="267"/>
      <c r="P9" s="275" t="s">
        <v>615</v>
      </c>
      <c r="Q9" s="278"/>
      <c r="R9" s="275"/>
      <c r="S9" s="329"/>
      <c r="T9" s="329"/>
      <c r="U9" s="582" t="s">
        <v>284</v>
      </c>
      <c r="V9" s="582" t="s">
        <v>115</v>
      </c>
      <c r="W9" s="64"/>
      <c r="X9" s="118" t="s">
        <v>128</v>
      </c>
      <c r="Y9" s="1"/>
      <c r="Z9" s="1"/>
      <c r="AA9" s="1"/>
    </row>
    <row r="10" spans="1:27" ht="9.9499999999999993" customHeight="1">
      <c r="A10" s="551"/>
      <c r="B10" s="567"/>
      <c r="C10" s="367" t="s">
        <v>298</v>
      </c>
      <c r="D10" s="260"/>
      <c r="E10" s="260"/>
      <c r="F10" s="260"/>
      <c r="G10" s="320"/>
      <c r="H10" s="320"/>
      <c r="I10" s="265"/>
      <c r="J10" s="265"/>
      <c r="K10" s="265"/>
      <c r="L10" s="265"/>
      <c r="M10" s="265"/>
      <c r="N10" s="265"/>
      <c r="O10" s="265"/>
      <c r="P10" s="276"/>
      <c r="Q10" s="276"/>
      <c r="R10" s="276"/>
      <c r="S10" s="328"/>
      <c r="T10" s="328"/>
      <c r="U10" s="564"/>
      <c r="V10" s="564"/>
      <c r="W10" s="67">
        <f>Y10/15+(Z10+AA10)/30</f>
        <v>4</v>
      </c>
      <c r="X10" s="103"/>
      <c r="Y10" s="119">
        <v>30</v>
      </c>
      <c r="Z10" s="119">
        <v>56</v>
      </c>
      <c r="AA10" s="119">
        <v>4</v>
      </c>
    </row>
    <row r="11" spans="1:27" ht="9.9499999999999993" customHeight="1">
      <c r="A11" s="551"/>
      <c r="B11" s="568"/>
      <c r="C11" s="339"/>
      <c r="D11" s="262" t="s">
        <v>352</v>
      </c>
      <c r="E11" s="262"/>
      <c r="F11" s="262"/>
      <c r="G11" s="327" t="s">
        <v>606</v>
      </c>
      <c r="H11" s="286" t="s">
        <v>339</v>
      </c>
      <c r="I11" s="268"/>
      <c r="J11" s="268"/>
      <c r="K11" s="268"/>
      <c r="L11" s="268"/>
      <c r="M11" s="268"/>
      <c r="N11" s="273"/>
      <c r="O11" s="273"/>
      <c r="P11" s="277" t="s">
        <v>367</v>
      </c>
      <c r="Q11" s="277"/>
      <c r="R11" s="321"/>
      <c r="S11" s="324"/>
      <c r="T11" s="324"/>
      <c r="U11" s="564"/>
      <c r="V11" s="564"/>
      <c r="W11" s="68"/>
      <c r="X11" s="69" t="s">
        <v>231</v>
      </c>
      <c r="Y11" s="2"/>
      <c r="Z11" s="2"/>
      <c r="AA11" s="2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130</v>
      </c>
      <c r="Y12" s="1"/>
      <c r="Z12" s="1"/>
      <c r="AA12" s="1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0.8</v>
      </c>
      <c r="X13" s="103"/>
      <c r="Y13" s="119">
        <v>9</v>
      </c>
      <c r="Z13" s="119">
        <v>5</v>
      </c>
      <c r="AA13" s="119">
        <v>1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131</v>
      </c>
      <c r="Y14" s="2"/>
      <c r="Z14" s="2"/>
      <c r="AA14" s="2"/>
    </row>
    <row r="15" spans="1:27" ht="9.9499999999999993" customHeight="1">
      <c r="A15" s="558" t="s">
        <v>12</v>
      </c>
      <c r="B15" s="567" t="s">
        <v>10</v>
      </c>
      <c r="C15" s="264" t="s">
        <v>105</v>
      </c>
      <c r="D15" s="39"/>
      <c r="E15" s="39"/>
      <c r="F15" s="39"/>
      <c r="G15" s="39"/>
      <c r="H15" s="39"/>
      <c r="I15" s="47"/>
      <c r="J15" s="113"/>
      <c r="K15" s="113"/>
      <c r="L15" s="47"/>
      <c r="M15" s="563" t="s">
        <v>114</v>
      </c>
      <c r="N15" s="39"/>
      <c r="O15" s="127"/>
      <c r="P15" s="127"/>
      <c r="Q15" s="441"/>
      <c r="R15" s="441"/>
      <c r="S15" s="126"/>
      <c r="T15" s="12"/>
      <c r="U15" s="564"/>
      <c r="V15" s="564"/>
      <c r="W15" s="64"/>
      <c r="X15" s="118" t="s">
        <v>71</v>
      </c>
      <c r="Y15" s="8"/>
      <c r="Z15" s="1"/>
      <c r="AA15" s="1"/>
    </row>
    <row r="16" spans="1:27" ht="9.9499999999999993" customHeight="1">
      <c r="A16" s="551"/>
      <c r="B16" s="567"/>
      <c r="C16" s="123"/>
      <c r="D16" s="41"/>
      <c r="E16" s="41"/>
      <c r="F16" s="41"/>
      <c r="G16" s="41"/>
      <c r="H16" s="41"/>
      <c r="I16" s="114"/>
      <c r="J16" s="114"/>
      <c r="K16" s="114"/>
      <c r="L16" s="114"/>
      <c r="M16" s="564"/>
      <c r="N16" s="51"/>
      <c r="O16" s="128"/>
      <c r="P16" s="128"/>
      <c r="Q16" s="659" t="s">
        <v>298</v>
      </c>
      <c r="R16" s="660"/>
      <c r="S16" s="130"/>
      <c r="T16" s="13"/>
      <c r="U16" s="564"/>
      <c r="V16" s="564"/>
      <c r="W16" s="67">
        <f>Y16/15+(Z16+AA16)/30</f>
        <v>1.5</v>
      </c>
      <c r="X16" s="103"/>
      <c r="Y16" s="119">
        <v>15</v>
      </c>
      <c r="Z16" s="119">
        <v>13</v>
      </c>
      <c r="AA16" s="119">
        <v>2</v>
      </c>
    </row>
    <row r="17" spans="1:27" ht="9.9499999999999993" customHeight="1">
      <c r="A17" s="551"/>
      <c r="B17" s="568"/>
      <c r="C17" s="286" t="s">
        <v>410</v>
      </c>
      <c r="D17" s="42"/>
      <c r="E17" s="42"/>
      <c r="F17" s="42"/>
      <c r="G17" s="42"/>
      <c r="H17" s="42"/>
      <c r="I17" s="89"/>
      <c r="J17" s="116"/>
      <c r="K17" s="116"/>
      <c r="L17" s="89"/>
      <c r="M17" s="564"/>
      <c r="N17" s="52"/>
      <c r="O17" s="394" t="s">
        <v>607</v>
      </c>
      <c r="P17" s="129"/>
      <c r="Q17" s="442"/>
      <c r="R17" s="442"/>
      <c r="S17" s="131"/>
      <c r="T17" s="11"/>
      <c r="U17" s="564"/>
      <c r="V17" s="564"/>
      <c r="W17" s="68"/>
      <c r="X17" s="69" t="s">
        <v>80</v>
      </c>
      <c r="Y17" s="6"/>
      <c r="Z17" s="3"/>
      <c r="AA17" s="3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232</v>
      </c>
      <c r="Y18" s="8"/>
      <c r="Z18" s="1"/>
      <c r="AA18" s="1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3</v>
      </c>
      <c r="X19" s="103"/>
      <c r="Y19" s="242">
        <v>30</v>
      </c>
      <c r="Z19" s="242">
        <v>29</v>
      </c>
      <c r="AA19" s="242">
        <v>1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81</v>
      </c>
      <c r="Y20" s="6"/>
      <c r="Z20" s="3"/>
      <c r="AA20" s="3"/>
    </row>
    <row r="21" spans="1:27" ht="9.9499999999999993" customHeight="1">
      <c r="A21" s="558" t="s">
        <v>13</v>
      </c>
      <c r="B21" s="566" t="s">
        <v>10</v>
      </c>
      <c r="C21" s="367"/>
      <c r="D21" s="121" t="s">
        <v>97</v>
      </c>
      <c r="E21" s="21"/>
      <c r="F21" s="21"/>
      <c r="G21" s="21"/>
      <c r="H21" s="21"/>
      <c r="I21" s="21"/>
      <c r="J21" s="30"/>
      <c r="K21" s="30"/>
      <c r="L21" s="30"/>
      <c r="M21" s="563" t="s">
        <v>65</v>
      </c>
      <c r="N21" s="28"/>
      <c r="O21" s="124"/>
      <c r="P21" s="124"/>
      <c r="Q21" s="30"/>
      <c r="R21" s="367"/>
      <c r="S21" s="30"/>
      <c r="T21" s="97"/>
      <c r="U21" s="564"/>
      <c r="V21" s="564"/>
      <c r="W21" s="64"/>
      <c r="X21" s="118" t="s">
        <v>233</v>
      </c>
      <c r="Y21" s="8"/>
      <c r="Z21" s="1"/>
      <c r="AA21" s="1"/>
    </row>
    <row r="22" spans="1:27" ht="9.9499999999999993" customHeight="1">
      <c r="A22" s="551"/>
      <c r="B22" s="567"/>
      <c r="C22" s="367" t="s">
        <v>298</v>
      </c>
      <c r="D22" s="260"/>
      <c r="E22" s="31"/>
      <c r="F22" s="31"/>
      <c r="G22" s="31"/>
      <c r="H22" s="31"/>
      <c r="I22" s="31"/>
      <c r="J22" s="32"/>
      <c r="K22" s="32"/>
      <c r="L22" s="32"/>
      <c r="M22" s="564"/>
      <c r="N22" s="32"/>
      <c r="O22" s="32"/>
      <c r="P22" s="32"/>
      <c r="Q22" s="32"/>
      <c r="R22" s="367" t="s">
        <v>298</v>
      </c>
      <c r="S22" s="32"/>
      <c r="T22" s="13"/>
      <c r="U22" s="564"/>
      <c r="V22" s="564"/>
      <c r="W22" s="67">
        <f>Y22/15+(Z22+AA22)/30</f>
        <v>3</v>
      </c>
      <c r="X22" s="103"/>
      <c r="Y22" s="242">
        <v>30</v>
      </c>
      <c r="Z22" s="242">
        <v>29</v>
      </c>
      <c r="AA22" s="242">
        <v>1</v>
      </c>
    </row>
    <row r="23" spans="1:27" ht="9.9499999999999993" customHeight="1">
      <c r="A23" s="551"/>
      <c r="B23" s="568"/>
      <c r="C23" s="367"/>
      <c r="D23" s="319" t="s">
        <v>370</v>
      </c>
      <c r="E23" s="33"/>
      <c r="F23" s="33"/>
      <c r="G23" s="33"/>
      <c r="H23" s="33"/>
      <c r="I23" s="33"/>
      <c r="J23" s="34"/>
      <c r="K23" s="34"/>
      <c r="L23" s="34"/>
      <c r="M23" s="564"/>
      <c r="N23" s="43"/>
      <c r="O23" s="75"/>
      <c r="P23" s="75"/>
      <c r="Q23" s="34"/>
      <c r="R23" s="367"/>
      <c r="S23" s="34"/>
      <c r="T23" s="11"/>
      <c r="U23" s="564"/>
      <c r="V23" s="564"/>
      <c r="W23" s="68"/>
      <c r="X23" s="69" t="s">
        <v>81</v>
      </c>
      <c r="Y23" s="6"/>
      <c r="Z23" s="3"/>
      <c r="AA23" s="3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234</v>
      </c>
      <c r="Y24" s="8"/>
      <c r="Z24" s="1"/>
      <c r="AA24" s="1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4</v>
      </c>
      <c r="X25" s="103"/>
      <c r="Y25" s="242">
        <v>30</v>
      </c>
      <c r="Z25" s="242">
        <v>58</v>
      </c>
      <c r="AA25" s="242">
        <v>2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235</v>
      </c>
      <c r="Y26" s="6"/>
      <c r="Z26" s="3"/>
      <c r="AA26" s="3"/>
    </row>
    <row r="27" spans="1:27" ht="9.9499999999999993" customHeight="1">
      <c r="A27" s="558" t="s">
        <v>14</v>
      </c>
      <c r="B27" s="567" t="s">
        <v>10</v>
      </c>
      <c r="C27" s="367"/>
      <c r="D27" s="336" t="s">
        <v>615</v>
      </c>
      <c r="E27" s="47"/>
      <c r="F27" s="47"/>
      <c r="G27" s="85"/>
      <c r="H27" s="113"/>
      <c r="I27" s="113"/>
      <c r="J27" s="57"/>
      <c r="K27" s="563" t="s">
        <v>66</v>
      </c>
      <c r="L27" s="50"/>
      <c r="M27" s="367"/>
      <c r="N27" s="275" t="s">
        <v>615</v>
      </c>
      <c r="O27" s="275"/>
      <c r="P27" s="278"/>
      <c r="Q27" s="275"/>
      <c r="R27" s="278"/>
      <c r="S27" s="275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367" t="s">
        <v>298</v>
      </c>
      <c r="D28" s="106"/>
      <c r="E28" s="106"/>
      <c r="F28" s="106"/>
      <c r="G28" s="90"/>
      <c r="H28" s="114"/>
      <c r="I28" s="114"/>
      <c r="J28" s="51"/>
      <c r="K28" s="564"/>
      <c r="L28" s="51"/>
      <c r="M28" s="367" t="s">
        <v>298</v>
      </c>
      <c r="N28" s="276"/>
      <c r="O28" s="276"/>
      <c r="P28" s="276"/>
      <c r="Q28" s="276"/>
      <c r="R28" s="276"/>
      <c r="S28" s="276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367"/>
      <c r="D29" s="89" t="s">
        <v>369</v>
      </c>
      <c r="E29" s="107"/>
      <c r="F29" s="107"/>
      <c r="G29" s="91"/>
      <c r="H29" s="116"/>
      <c r="I29" s="116"/>
      <c r="J29" s="115"/>
      <c r="K29" s="564"/>
      <c r="L29" s="347" t="s">
        <v>607</v>
      </c>
      <c r="M29" s="367"/>
      <c r="N29" s="277" t="s">
        <v>368</v>
      </c>
      <c r="O29" s="321"/>
      <c r="P29" s="348"/>
      <c r="Q29" s="321"/>
      <c r="R29" s="277"/>
      <c r="S29" s="321"/>
      <c r="T29" s="564"/>
      <c r="U29" s="346"/>
      <c r="V29" s="561"/>
      <c r="W29" s="71"/>
      <c r="X29" s="69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367"/>
      <c r="D33" s="336" t="s">
        <v>615</v>
      </c>
      <c r="E33" s="121"/>
      <c r="F33" s="121"/>
      <c r="G33" s="121"/>
      <c r="H33" s="121" t="s">
        <v>97</v>
      </c>
      <c r="I33" s="121"/>
      <c r="J33" s="121"/>
      <c r="K33" s="121"/>
      <c r="L33" s="249" t="s">
        <v>105</v>
      </c>
      <c r="M33" s="249"/>
      <c r="N33" s="249"/>
      <c r="O33" s="249"/>
      <c r="P33" s="249"/>
      <c r="Q33" s="249"/>
      <c r="R33" s="121"/>
      <c r="S33" s="121"/>
      <c r="T33" s="564"/>
      <c r="U33" s="445" t="s">
        <v>619</v>
      </c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367" t="s">
        <v>298</v>
      </c>
      <c r="D34" s="90"/>
      <c r="E34" s="90"/>
      <c r="F34" s="90"/>
      <c r="G34" s="90"/>
      <c r="H34" s="260"/>
      <c r="I34" s="90"/>
      <c r="J34" s="90"/>
      <c r="K34" s="90"/>
      <c r="L34" s="250"/>
      <c r="M34" s="133"/>
      <c r="N34" s="133"/>
      <c r="O34" s="133"/>
      <c r="P34" s="133"/>
      <c r="Q34" s="133"/>
      <c r="R34" s="90"/>
      <c r="S34" s="90"/>
      <c r="T34" s="564"/>
      <c r="U34" s="443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367"/>
      <c r="D35" s="89" t="s">
        <v>371</v>
      </c>
      <c r="E35" s="122"/>
      <c r="F35" s="122"/>
      <c r="G35" s="122"/>
      <c r="H35" s="319" t="s">
        <v>372</v>
      </c>
      <c r="I35" s="122"/>
      <c r="J35" s="122"/>
      <c r="K35" s="122"/>
      <c r="L35" s="141" t="s">
        <v>84</v>
      </c>
      <c r="M35" s="134"/>
      <c r="N35" s="134"/>
      <c r="O35" s="134"/>
      <c r="P35" s="134"/>
      <c r="Q35" s="134"/>
      <c r="R35" s="122"/>
      <c r="S35" s="122"/>
      <c r="T35" s="564"/>
      <c r="U35" s="444" t="s">
        <v>617</v>
      </c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ht="23.2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mergeCells count="52">
    <mergeCell ref="A51:L51"/>
    <mergeCell ref="J3:W3"/>
    <mergeCell ref="X3:AA3"/>
    <mergeCell ref="A1:I1"/>
    <mergeCell ref="J1:W2"/>
    <mergeCell ref="X1:AA1"/>
    <mergeCell ref="A2:I2"/>
    <mergeCell ref="X2:AA2"/>
    <mergeCell ref="W5:W8"/>
    <mergeCell ref="X5:X8"/>
    <mergeCell ref="Y5:AA6"/>
    <mergeCell ref="A6:B6"/>
    <mergeCell ref="A7:B8"/>
    <mergeCell ref="Y7:Y8"/>
    <mergeCell ref="Z7:Z8"/>
    <mergeCell ref="AA7:AA8"/>
    <mergeCell ref="A5:B5"/>
    <mergeCell ref="C5:D5"/>
    <mergeCell ref="E5:H5"/>
    <mergeCell ref="I5:M5"/>
    <mergeCell ref="N5:Q5"/>
    <mergeCell ref="R5:U5"/>
    <mergeCell ref="Y27:AA44"/>
    <mergeCell ref="A9:A14"/>
    <mergeCell ref="B9:B11"/>
    <mergeCell ref="U9:U26"/>
    <mergeCell ref="V9:V26"/>
    <mergeCell ref="B12:B14"/>
    <mergeCell ref="A15:A20"/>
    <mergeCell ref="B15:B17"/>
    <mergeCell ref="M15:M20"/>
    <mergeCell ref="B18:B20"/>
    <mergeCell ref="A21:A26"/>
    <mergeCell ref="B21:B23"/>
    <mergeCell ref="M21:M26"/>
    <mergeCell ref="B24:B26"/>
    <mergeCell ref="Q16:R16"/>
    <mergeCell ref="A47:L47"/>
    <mergeCell ref="T27:T38"/>
    <mergeCell ref="V27:V44"/>
    <mergeCell ref="B30:B32"/>
    <mergeCell ref="A33:A38"/>
    <mergeCell ref="B33:B35"/>
    <mergeCell ref="B36:B38"/>
    <mergeCell ref="A39:A44"/>
    <mergeCell ref="B39:B41"/>
    <mergeCell ref="B42:B44"/>
    <mergeCell ref="A27:A32"/>
    <mergeCell ref="B27:B29"/>
    <mergeCell ref="K27:K32"/>
    <mergeCell ref="A45:AA45"/>
    <mergeCell ref="B46:L46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BA3D-E136-443B-BA90-E1CB01437986}">
  <sheetPr>
    <tabColor rgb="FFC00000"/>
  </sheetPr>
  <dimension ref="A1:AC120"/>
  <sheetViews>
    <sheetView topLeftCell="A4" zoomScaleNormal="100" zoomScaleSheetLayoutView="85" workbookViewId="0">
      <selection activeCell="S32" sqref="S32"/>
    </sheetView>
  </sheetViews>
  <sheetFormatPr defaultColWidth="9" defaultRowHeight="12.75"/>
  <cols>
    <col min="1" max="2" width="7.42578125" style="14" customWidth="1"/>
    <col min="3" max="18" width="4" style="14" customWidth="1"/>
    <col min="19" max="19" width="6.42578125" style="14" customWidth="1"/>
    <col min="20" max="22" width="4" style="14" customWidth="1"/>
    <col min="23" max="23" width="6.285156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9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345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9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9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274</v>
      </c>
      <c r="Y3" s="546"/>
      <c r="Z3" s="546"/>
      <c r="AA3" s="546"/>
    </row>
    <row r="4" spans="1:29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9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9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9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9" ht="13.5" customHeight="1" thickBot="1">
      <c r="A8" s="575"/>
      <c r="B8" s="576"/>
      <c r="C8" s="464">
        <v>24</v>
      </c>
      <c r="D8" s="464">
        <v>2</v>
      </c>
      <c r="E8" s="464">
        <v>9</v>
      </c>
      <c r="F8" s="464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9" ht="9.9499999999999993" customHeight="1">
      <c r="A9" s="585" t="s">
        <v>9</v>
      </c>
      <c r="B9" s="566" t="s">
        <v>10</v>
      </c>
      <c r="C9" s="368" t="s">
        <v>76</v>
      </c>
      <c r="D9" s="278"/>
      <c r="E9" s="368" t="s">
        <v>96</v>
      </c>
      <c r="F9" s="397" t="s">
        <v>695</v>
      </c>
      <c r="G9" s="368" t="s">
        <v>96</v>
      </c>
      <c r="H9" s="278"/>
      <c r="I9" s="368"/>
      <c r="J9" s="397"/>
      <c r="K9" s="275"/>
      <c r="L9" s="259" t="s">
        <v>96</v>
      </c>
      <c r="M9" s="259"/>
      <c r="N9" s="368"/>
      <c r="O9" s="259"/>
      <c r="P9" s="259"/>
      <c r="Q9" s="121"/>
      <c r="R9" s="308"/>
      <c r="S9" s="121"/>
      <c r="T9" s="12"/>
      <c r="U9" s="582" t="s">
        <v>284</v>
      </c>
      <c r="V9" s="582" t="s">
        <v>115</v>
      </c>
      <c r="W9" s="64"/>
      <c r="X9" s="118" t="s">
        <v>119</v>
      </c>
      <c r="Y9" s="65"/>
      <c r="Z9" s="66"/>
      <c r="AA9" s="66"/>
    </row>
    <row r="10" spans="1:29" ht="9.9499999999999993" customHeight="1">
      <c r="A10" s="551"/>
      <c r="B10" s="567"/>
      <c r="C10" s="279"/>
      <c r="D10" s="279"/>
      <c r="E10" s="279"/>
      <c r="F10" s="279"/>
      <c r="G10" s="279"/>
      <c r="H10" s="279"/>
      <c r="I10" s="279"/>
      <c r="J10" s="279"/>
      <c r="K10" s="276"/>
      <c r="L10" s="90"/>
      <c r="M10" s="90"/>
      <c r="N10" s="276"/>
      <c r="O10" s="90"/>
      <c r="P10" s="90"/>
      <c r="Q10" s="90"/>
      <c r="R10" s="309"/>
      <c r="S10" s="90"/>
      <c r="T10" s="13"/>
      <c r="U10" s="564"/>
      <c r="V10" s="564"/>
      <c r="W10" s="67">
        <f>Y10/15+(Z10+AA10)/30</f>
        <v>1.1333333333333333</v>
      </c>
      <c r="X10" s="103"/>
      <c r="Y10" s="136">
        <v>4</v>
      </c>
      <c r="Z10" s="136">
        <v>24</v>
      </c>
      <c r="AA10" s="136">
        <v>2</v>
      </c>
      <c r="AB10" s="9">
        <f>4*45+26*60</f>
        <v>1740</v>
      </c>
      <c r="AC10" s="9">
        <f>AB10/45</f>
        <v>38.666666666666664</v>
      </c>
    </row>
    <row r="11" spans="1:29" ht="9.9499999999999993" customHeight="1">
      <c r="A11" s="551"/>
      <c r="B11" s="568"/>
      <c r="C11" s="398" t="s">
        <v>362</v>
      </c>
      <c r="D11" s="307"/>
      <c r="E11" s="307"/>
      <c r="F11" s="307"/>
      <c r="G11" s="398" t="s">
        <v>363</v>
      </c>
      <c r="H11" s="307"/>
      <c r="I11" s="307"/>
      <c r="J11" s="307"/>
      <c r="K11" s="321"/>
      <c r="L11" s="261" t="s">
        <v>321</v>
      </c>
      <c r="M11" s="261"/>
      <c r="N11" s="307"/>
      <c r="O11" s="261"/>
      <c r="P11" s="261"/>
      <c r="Q11" s="122"/>
      <c r="R11" s="289"/>
      <c r="S11" s="122"/>
      <c r="T11" s="11"/>
      <c r="U11" s="564"/>
      <c r="V11" s="564"/>
      <c r="W11" s="68"/>
      <c r="X11" s="69" t="s">
        <v>79</v>
      </c>
      <c r="Y11" s="70"/>
      <c r="Z11" s="71"/>
      <c r="AA11" s="71"/>
    </row>
    <row r="12" spans="1:29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661" t="s">
        <v>656</v>
      </c>
      <c r="Y12" s="65"/>
      <c r="Z12" s="66"/>
      <c r="AA12" s="66"/>
    </row>
    <row r="13" spans="1:29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2.2000000000000002</v>
      </c>
      <c r="X13" s="662"/>
      <c r="Y13" s="136">
        <v>21</v>
      </c>
      <c r="Z13" s="136">
        <v>21</v>
      </c>
      <c r="AA13" s="136">
        <v>3</v>
      </c>
    </row>
    <row r="14" spans="1:29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202</v>
      </c>
      <c r="Y14" s="70"/>
      <c r="Z14" s="71"/>
      <c r="AA14" s="71"/>
    </row>
    <row r="15" spans="1:29" ht="9.9499999999999993" customHeight="1">
      <c r="A15" s="558" t="s">
        <v>12</v>
      </c>
      <c r="B15" s="567" t="s">
        <v>10</v>
      </c>
      <c r="C15" s="621" t="s">
        <v>298</v>
      </c>
      <c r="D15" s="247" t="s">
        <v>69</v>
      </c>
      <c r="E15" s="249"/>
      <c r="F15" s="247"/>
      <c r="G15" s="248"/>
      <c r="H15" s="247"/>
      <c r="I15" s="248"/>
      <c r="J15" s="248"/>
      <c r="K15" s="259" t="s">
        <v>96</v>
      </c>
      <c r="L15" s="248"/>
      <c r="M15" s="563" t="s">
        <v>114</v>
      </c>
      <c r="N15" s="259"/>
      <c r="O15" s="259"/>
      <c r="P15" s="259"/>
      <c r="Q15" s="85"/>
      <c r="R15" s="85"/>
      <c r="S15" s="126"/>
      <c r="T15" s="12"/>
      <c r="U15" s="564"/>
      <c r="V15" s="564"/>
      <c r="W15" s="64"/>
      <c r="X15" s="118" t="s">
        <v>248</v>
      </c>
      <c r="Y15" s="65"/>
      <c r="Z15" s="66"/>
      <c r="AA15" s="66"/>
    </row>
    <row r="16" spans="1:29" ht="9.9499999999999993" customHeight="1">
      <c r="A16" s="551"/>
      <c r="B16" s="567"/>
      <c r="C16" s="622"/>
      <c r="D16" s="133"/>
      <c r="E16" s="133"/>
      <c r="F16" s="133"/>
      <c r="G16" s="250"/>
      <c r="H16" s="133"/>
      <c r="I16" s="250"/>
      <c r="J16" s="250"/>
      <c r="K16" s="250"/>
      <c r="L16" s="250"/>
      <c r="M16" s="564"/>
      <c r="N16" s="90"/>
      <c r="O16" s="90"/>
      <c r="P16" s="90"/>
      <c r="Q16" s="90"/>
      <c r="R16" s="90"/>
      <c r="S16" s="130"/>
      <c r="T16" s="13"/>
      <c r="U16" s="564"/>
      <c r="V16" s="564"/>
      <c r="W16" s="67">
        <f>Y16/15+(Z16+AA16)/30</f>
        <v>4</v>
      </c>
      <c r="X16" s="103"/>
      <c r="Y16" s="136">
        <v>30</v>
      </c>
      <c r="Z16" s="136">
        <v>58</v>
      </c>
      <c r="AA16" s="136">
        <v>2</v>
      </c>
    </row>
    <row r="17" spans="1:27" ht="9.9499999999999993" customHeight="1">
      <c r="A17" s="551"/>
      <c r="B17" s="568"/>
      <c r="C17" s="623"/>
      <c r="D17" s="345" t="s">
        <v>322</v>
      </c>
      <c r="E17" s="134"/>
      <c r="F17" s="345"/>
      <c r="G17" s="141"/>
      <c r="H17" s="345"/>
      <c r="I17" s="141"/>
      <c r="J17" s="251" t="s">
        <v>606</v>
      </c>
      <c r="K17" s="319" t="s">
        <v>658</v>
      </c>
      <c r="L17" s="251"/>
      <c r="M17" s="564"/>
      <c r="N17" s="261" t="s">
        <v>659</v>
      </c>
      <c r="O17" s="261"/>
      <c r="P17" s="261"/>
      <c r="Q17" s="91"/>
      <c r="R17" s="122"/>
      <c r="S17" s="131"/>
      <c r="T17" s="11"/>
      <c r="U17" s="564"/>
      <c r="V17" s="564"/>
      <c r="W17" s="68"/>
      <c r="X17" s="69" t="s">
        <v>361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250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2</v>
      </c>
      <c r="X19" s="103"/>
      <c r="Y19" s="96">
        <v>15</v>
      </c>
      <c r="Z19" s="96">
        <v>29</v>
      </c>
      <c r="AA19" s="96">
        <v>1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251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621" t="s">
        <v>298</v>
      </c>
      <c r="D21" s="247" t="s">
        <v>69</v>
      </c>
      <c r="E21" s="249"/>
      <c r="F21" s="368"/>
      <c r="G21" s="368"/>
      <c r="H21" s="275"/>
      <c r="I21" s="21"/>
      <c r="J21" s="30"/>
      <c r="K21" s="30"/>
      <c r="L21" s="30"/>
      <c r="M21" s="563" t="s">
        <v>65</v>
      </c>
      <c r="N21" s="47" t="s">
        <v>96</v>
      </c>
      <c r="O21" s="306"/>
      <c r="P21" s="306"/>
      <c r="Q21" s="336"/>
      <c r="R21" s="47"/>
      <c r="S21" s="336"/>
      <c r="T21" s="337"/>
      <c r="U21" s="564"/>
      <c r="V21" s="564"/>
      <c r="W21" s="64"/>
      <c r="X21" s="118" t="s">
        <v>252</v>
      </c>
      <c r="Y21" s="65"/>
      <c r="Z21" s="66"/>
      <c r="AA21" s="66"/>
    </row>
    <row r="22" spans="1:27" ht="9.9499999999999993" customHeight="1">
      <c r="A22" s="551"/>
      <c r="B22" s="567"/>
      <c r="C22" s="622"/>
      <c r="D22" s="133"/>
      <c r="E22" s="133"/>
      <c r="F22" s="279"/>
      <c r="G22" s="279"/>
      <c r="H22" s="276"/>
      <c r="I22" s="31"/>
      <c r="J22" s="32"/>
      <c r="K22" s="32"/>
      <c r="L22" s="32"/>
      <c r="M22" s="564"/>
      <c r="N22" s="106"/>
      <c r="O22" s="138"/>
      <c r="P22" s="138"/>
      <c r="Q22" s="138"/>
      <c r="R22" s="138"/>
      <c r="S22" s="138"/>
      <c r="T22" s="334"/>
      <c r="U22" s="564"/>
      <c r="V22" s="564"/>
      <c r="W22" s="67">
        <f>Y22/15+(Z22+AA22)/30</f>
        <v>3</v>
      </c>
      <c r="X22" s="103"/>
      <c r="Y22" s="96">
        <v>30</v>
      </c>
      <c r="Z22" s="96">
        <v>29</v>
      </c>
      <c r="AA22" s="96">
        <v>1</v>
      </c>
    </row>
    <row r="23" spans="1:27" ht="9.9499999999999993" customHeight="1">
      <c r="A23" s="551"/>
      <c r="B23" s="568"/>
      <c r="C23" s="623"/>
      <c r="D23" s="294" t="s">
        <v>123</v>
      </c>
      <c r="E23" s="134"/>
      <c r="F23" s="325"/>
      <c r="G23" s="325"/>
      <c r="H23" s="321"/>
      <c r="I23" s="33"/>
      <c r="J23" s="34"/>
      <c r="K23" s="34" t="s">
        <v>607</v>
      </c>
      <c r="L23" s="34"/>
      <c r="M23" s="564"/>
      <c r="N23" s="246" t="s">
        <v>365</v>
      </c>
      <c r="O23" s="135"/>
      <c r="P23" s="135"/>
      <c r="Q23" s="135"/>
      <c r="R23" s="257"/>
      <c r="S23" s="135"/>
      <c r="T23" s="338"/>
      <c r="U23" s="564"/>
      <c r="V23" s="564"/>
      <c r="W23" s="68"/>
      <c r="X23" s="69" t="s">
        <v>251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253</v>
      </c>
      <c r="Y24" s="65"/>
      <c r="Z24" s="66"/>
      <c r="AA24" s="66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4</v>
      </c>
      <c r="X25" s="103"/>
      <c r="Y25" s="96">
        <v>30</v>
      </c>
      <c r="Z25" s="96">
        <v>58</v>
      </c>
      <c r="AA25" s="96">
        <v>2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359</v>
      </c>
      <c r="Y26" s="70"/>
      <c r="Z26" s="71"/>
      <c r="AA26" s="71"/>
    </row>
    <row r="27" spans="1:27" ht="9.9499999999999993" customHeight="1">
      <c r="A27" s="558" t="s">
        <v>14</v>
      </c>
      <c r="B27" s="567" t="s">
        <v>10</v>
      </c>
      <c r="C27" s="621" t="s">
        <v>298</v>
      </c>
      <c r="D27" s="137" t="s">
        <v>124</v>
      </c>
      <c r="E27" s="47"/>
      <c r="F27" s="47"/>
      <c r="G27" s="85"/>
      <c r="H27" s="264" t="s">
        <v>319</v>
      </c>
      <c r="I27" s="272"/>
      <c r="J27" s="264"/>
      <c r="K27" s="663" t="s">
        <v>66</v>
      </c>
      <c r="L27" s="666" t="s">
        <v>660</v>
      </c>
      <c r="M27" s="667"/>
      <c r="N27" s="667"/>
      <c r="O27" s="667"/>
      <c r="P27" s="668"/>
      <c r="Q27" s="267"/>
      <c r="R27" s="264"/>
      <c r="S27" s="463" t="s">
        <v>672</v>
      </c>
      <c r="T27" s="582" t="s">
        <v>284</v>
      </c>
      <c r="U27" s="228"/>
      <c r="V27" s="560" t="s">
        <v>104</v>
      </c>
      <c r="W27" s="217"/>
      <c r="X27" s="120"/>
      <c r="Y27" s="537" t="s">
        <v>610</v>
      </c>
      <c r="Z27" s="538"/>
      <c r="AA27" s="539"/>
    </row>
    <row r="28" spans="1:27" ht="9.9499999999999993" customHeight="1">
      <c r="A28" s="551"/>
      <c r="B28" s="567"/>
      <c r="C28" s="622"/>
      <c r="D28" s="32"/>
      <c r="E28" s="106"/>
      <c r="F28" s="106"/>
      <c r="G28" s="90"/>
      <c r="H28" s="265"/>
      <c r="I28" s="320"/>
      <c r="J28" s="265"/>
      <c r="K28" s="664"/>
      <c r="L28" s="265"/>
      <c r="M28" s="265"/>
      <c r="N28" s="265"/>
      <c r="O28" s="265"/>
      <c r="P28" s="265"/>
      <c r="Q28" s="265"/>
      <c r="R28" s="265"/>
      <c r="S28" s="32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623"/>
      <c r="D29" s="33" t="s">
        <v>68</v>
      </c>
      <c r="E29" s="107"/>
      <c r="F29" s="107"/>
      <c r="G29" s="302" t="s">
        <v>67</v>
      </c>
      <c r="H29" s="273" t="s">
        <v>96</v>
      </c>
      <c r="I29" s="369"/>
      <c r="J29" s="274"/>
      <c r="K29" s="664"/>
      <c r="L29" s="268"/>
      <c r="M29" s="274"/>
      <c r="N29" s="268"/>
      <c r="O29" s="268"/>
      <c r="P29" s="274"/>
      <c r="Q29" s="268"/>
      <c r="R29" s="268" t="s">
        <v>661</v>
      </c>
      <c r="S29" s="122" t="s">
        <v>67</v>
      </c>
      <c r="T29" s="564"/>
      <c r="U29" s="297" t="s">
        <v>662</v>
      </c>
      <c r="V29" s="561"/>
      <c r="W29" s="71"/>
      <c r="X29" s="61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267"/>
      <c r="I30" s="267"/>
      <c r="J30" s="267"/>
      <c r="K30" s="664"/>
      <c r="L30" s="264"/>
      <c r="M30" s="267"/>
      <c r="N30" s="267"/>
      <c r="O30" s="272"/>
      <c r="P30" s="267"/>
      <c r="Q30" s="267"/>
      <c r="R30" s="267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265"/>
      <c r="I31" s="265"/>
      <c r="J31" s="265"/>
      <c r="K31" s="664"/>
      <c r="L31" s="265"/>
      <c r="M31" s="265"/>
      <c r="N31" s="265"/>
      <c r="O31" s="399"/>
      <c r="P31" s="265"/>
      <c r="Q31" s="265"/>
      <c r="R31" s="265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268"/>
      <c r="I32" s="268"/>
      <c r="J32" s="268"/>
      <c r="K32" s="665"/>
      <c r="L32" s="273"/>
      <c r="M32" s="268"/>
      <c r="N32" s="268"/>
      <c r="O32" s="274"/>
      <c r="P32" s="268"/>
      <c r="Q32" s="268"/>
      <c r="R32" s="268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621" t="s">
        <v>298</v>
      </c>
      <c r="D33" s="368" t="s">
        <v>96</v>
      </c>
      <c r="E33" s="272"/>
      <c r="F33" s="368"/>
      <c r="G33" s="368"/>
      <c r="H33" s="275"/>
      <c r="I33" s="275"/>
      <c r="J33" s="275"/>
      <c r="K33" s="275"/>
      <c r="L33" s="275"/>
      <c r="M33" s="368"/>
      <c r="N33" s="275"/>
      <c r="O33" s="47"/>
      <c r="P33" s="47" t="s">
        <v>96</v>
      </c>
      <c r="Q33" s="336"/>
      <c r="R33" s="336"/>
      <c r="S33" s="336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622"/>
      <c r="D34" s="279"/>
      <c r="E34" s="320"/>
      <c r="F34" s="279"/>
      <c r="G34" s="279"/>
      <c r="H34" s="276"/>
      <c r="I34" s="276"/>
      <c r="J34" s="276"/>
      <c r="K34" s="276"/>
      <c r="L34" s="276"/>
      <c r="M34" s="279"/>
      <c r="N34" s="276"/>
      <c r="O34" s="106"/>
      <c r="P34" s="106"/>
      <c r="Q34" s="138"/>
      <c r="R34" s="138"/>
      <c r="S34" s="138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623"/>
      <c r="D35" s="398" t="s">
        <v>366</v>
      </c>
      <c r="E35" s="286"/>
      <c r="F35" s="398"/>
      <c r="G35" s="398"/>
      <c r="H35" s="321"/>
      <c r="I35" s="321"/>
      <c r="J35" s="321"/>
      <c r="K35" s="321"/>
      <c r="L35" s="321"/>
      <c r="M35" s="307"/>
      <c r="N35" s="321"/>
      <c r="O35" s="461" t="s">
        <v>606</v>
      </c>
      <c r="P35" s="246" t="s">
        <v>364</v>
      </c>
      <c r="Q35" s="135"/>
      <c r="R35" s="135"/>
      <c r="S35" s="135"/>
      <c r="T35" s="564"/>
      <c r="U35" s="460" t="s">
        <v>607</v>
      </c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272"/>
      <c r="D36" s="272"/>
      <c r="E36" s="272"/>
      <c r="F36" s="267"/>
      <c r="G36" s="267"/>
      <c r="H36" s="272"/>
      <c r="I36" s="267"/>
      <c r="J36" s="267"/>
      <c r="K36" s="272"/>
      <c r="L36" s="272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ht="20.2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mergeCells count="57">
    <mergeCell ref="A51:L51"/>
    <mergeCell ref="A45:AA45"/>
    <mergeCell ref="B46:L46"/>
    <mergeCell ref="V27:V44"/>
    <mergeCell ref="Y27:AA44"/>
    <mergeCell ref="B30:B32"/>
    <mergeCell ref="A33:A38"/>
    <mergeCell ref="B33:B35"/>
    <mergeCell ref="C33:C35"/>
    <mergeCell ref="B36:B38"/>
    <mergeCell ref="A39:A44"/>
    <mergeCell ref="B39:B41"/>
    <mergeCell ref="B42:B44"/>
    <mergeCell ref="A27:A32"/>
    <mergeCell ref="B27:B29"/>
    <mergeCell ref="C27:C29"/>
    <mergeCell ref="K27:K32"/>
    <mergeCell ref="L27:P27"/>
    <mergeCell ref="T27:T38"/>
    <mergeCell ref="B18:B20"/>
    <mergeCell ref="A21:A26"/>
    <mergeCell ref="B21:B23"/>
    <mergeCell ref="C21:C23"/>
    <mergeCell ref="M21:M26"/>
    <mergeCell ref="B24:B26"/>
    <mergeCell ref="R5:U5"/>
    <mergeCell ref="X12:X13"/>
    <mergeCell ref="A15:A20"/>
    <mergeCell ref="B15:B17"/>
    <mergeCell ref="C15:C17"/>
    <mergeCell ref="M15:M20"/>
    <mergeCell ref="A9:A14"/>
    <mergeCell ref="B9:B11"/>
    <mergeCell ref="U9:U26"/>
    <mergeCell ref="V9:V26"/>
    <mergeCell ref="B12:B14"/>
    <mergeCell ref="A5:B5"/>
    <mergeCell ref="C5:D5"/>
    <mergeCell ref="E5:H5"/>
    <mergeCell ref="I5:M5"/>
    <mergeCell ref="N5:Q5"/>
    <mergeCell ref="J3:W3"/>
    <mergeCell ref="X3:AA3"/>
    <mergeCell ref="A47:L47"/>
    <mergeCell ref="A1:I1"/>
    <mergeCell ref="J1:W2"/>
    <mergeCell ref="X1:AA1"/>
    <mergeCell ref="A2:I2"/>
    <mergeCell ref="X2:AA2"/>
    <mergeCell ref="W5:W8"/>
    <mergeCell ref="X5:X8"/>
    <mergeCell ref="Y5:AA6"/>
    <mergeCell ref="A6:B6"/>
    <mergeCell ref="A7:B8"/>
    <mergeCell ref="Y7:Y8"/>
    <mergeCell ref="Z7:Z8"/>
    <mergeCell ref="AA7:AA8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23BFB-6E7C-43E7-9BD7-1507B2F6EC3D}">
  <sheetPr>
    <tabColor rgb="FFC00000"/>
  </sheetPr>
  <dimension ref="A1:AA117"/>
  <sheetViews>
    <sheetView zoomScaleNormal="100" zoomScaleSheetLayoutView="85" workbookViewId="0">
      <selection activeCell="P29" sqref="P29"/>
    </sheetView>
  </sheetViews>
  <sheetFormatPr defaultColWidth="9" defaultRowHeight="12.75"/>
  <cols>
    <col min="1" max="1" width="7.42578125" style="14" customWidth="1"/>
    <col min="2" max="2" width="8.28515625" style="14" customWidth="1"/>
    <col min="3" max="22" width="4" style="14" customWidth="1"/>
    <col min="23" max="23" width="6.42578125" style="14" customWidth="1"/>
    <col min="24" max="24" width="28.85546875" style="14" customWidth="1"/>
    <col min="25" max="26" width="5.28515625" style="14" customWidth="1"/>
    <col min="27" max="27" width="6" style="14" customWidth="1"/>
    <col min="28" max="16384" width="9" style="9"/>
  </cols>
  <sheetData>
    <row r="1" spans="1:27" ht="13.5" customHeight="1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267</v>
      </c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 t="s">
        <v>112</v>
      </c>
      <c r="Y1" s="534"/>
      <c r="Z1" s="534"/>
      <c r="AA1" s="534"/>
    </row>
    <row r="2" spans="1:27" ht="13.5" customHeight="1">
      <c r="A2" s="535" t="s">
        <v>19</v>
      </c>
      <c r="B2" s="535"/>
      <c r="C2" s="535"/>
      <c r="D2" s="535"/>
      <c r="E2" s="535"/>
      <c r="F2" s="535"/>
      <c r="G2" s="535"/>
      <c r="H2" s="535"/>
      <c r="I2" s="535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 t="s">
        <v>113</v>
      </c>
      <c r="Y2" s="534"/>
      <c r="Z2" s="534"/>
      <c r="AA2" s="534"/>
    </row>
    <row r="3" spans="1:27" ht="13.5" customHeight="1">
      <c r="A3" s="10"/>
      <c r="B3" s="10"/>
      <c r="C3" s="10"/>
      <c r="D3" s="10"/>
      <c r="E3" s="10"/>
      <c r="F3" s="10"/>
      <c r="G3" s="10"/>
      <c r="H3" s="10"/>
      <c r="I3" s="10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46" t="s">
        <v>273</v>
      </c>
      <c r="Y3" s="546"/>
      <c r="Z3" s="546"/>
      <c r="AA3" s="546"/>
    </row>
    <row r="4" spans="1:27" ht="13.5" customHeight="1">
      <c r="A4" s="10"/>
      <c r="B4" s="1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0"/>
      <c r="X4" s="20" t="s">
        <v>654</v>
      </c>
      <c r="Y4" s="20"/>
      <c r="Z4" s="20"/>
      <c r="AA4" s="20"/>
    </row>
    <row r="5" spans="1:27" ht="15" customHeight="1">
      <c r="A5" s="580" t="s">
        <v>1</v>
      </c>
      <c r="B5" s="581"/>
      <c r="C5" s="557">
        <v>2</v>
      </c>
      <c r="D5" s="557"/>
      <c r="E5" s="536">
        <v>3</v>
      </c>
      <c r="F5" s="536"/>
      <c r="G5" s="536"/>
      <c r="H5" s="536"/>
      <c r="I5" s="572">
        <v>4</v>
      </c>
      <c r="J5" s="573"/>
      <c r="K5" s="573"/>
      <c r="L5" s="573"/>
      <c r="M5" s="574"/>
      <c r="N5" s="536">
        <v>5</v>
      </c>
      <c r="O5" s="536"/>
      <c r="P5" s="536"/>
      <c r="Q5" s="536"/>
      <c r="R5" s="557">
        <v>6</v>
      </c>
      <c r="S5" s="557"/>
      <c r="T5" s="557"/>
      <c r="U5" s="557"/>
      <c r="V5" s="144">
        <v>7</v>
      </c>
      <c r="W5" s="547" t="s">
        <v>2</v>
      </c>
      <c r="X5" s="550" t="s">
        <v>3</v>
      </c>
      <c r="Y5" s="553" t="s">
        <v>604</v>
      </c>
      <c r="Z5" s="554"/>
      <c r="AA5" s="547"/>
    </row>
    <row r="6" spans="1:27" ht="13.5" customHeight="1">
      <c r="A6" s="575" t="s">
        <v>4</v>
      </c>
      <c r="B6" s="576"/>
      <c r="C6" s="100">
        <v>25</v>
      </c>
      <c r="D6" s="100">
        <v>26</v>
      </c>
      <c r="E6" s="100">
        <v>27</v>
      </c>
      <c r="F6" s="100">
        <v>28</v>
      </c>
      <c r="G6" s="100">
        <v>29</v>
      </c>
      <c r="H6" s="100">
        <v>30</v>
      </c>
      <c r="I6" s="100">
        <v>31</v>
      </c>
      <c r="J6" s="100">
        <v>32</v>
      </c>
      <c r="K6" s="100">
        <v>33</v>
      </c>
      <c r="L6" s="100">
        <v>34</v>
      </c>
      <c r="M6" s="100">
        <v>35</v>
      </c>
      <c r="N6" s="100">
        <v>36</v>
      </c>
      <c r="O6" s="100">
        <v>37</v>
      </c>
      <c r="P6" s="100">
        <v>38</v>
      </c>
      <c r="Q6" s="100">
        <v>39</v>
      </c>
      <c r="R6" s="100">
        <v>40</v>
      </c>
      <c r="S6" s="100">
        <v>41</v>
      </c>
      <c r="T6" s="100">
        <v>42</v>
      </c>
      <c r="U6" s="100">
        <v>43</v>
      </c>
      <c r="V6" s="100">
        <v>44</v>
      </c>
      <c r="W6" s="548"/>
      <c r="X6" s="551"/>
      <c r="Y6" s="555"/>
      <c r="Z6" s="556"/>
      <c r="AA6" s="549"/>
    </row>
    <row r="7" spans="1:27" ht="13.5" customHeight="1">
      <c r="A7" s="553" t="s">
        <v>5</v>
      </c>
      <c r="B7" s="577"/>
      <c r="C7" s="101">
        <v>19</v>
      </c>
      <c r="D7" s="101">
        <v>26</v>
      </c>
      <c r="E7" s="101">
        <v>4</v>
      </c>
      <c r="F7" s="101">
        <v>11</v>
      </c>
      <c r="G7" s="101">
        <v>18</v>
      </c>
      <c r="H7" s="101">
        <v>25</v>
      </c>
      <c r="I7" s="101">
        <v>1</v>
      </c>
      <c r="J7" s="101">
        <v>8</v>
      </c>
      <c r="K7" s="101">
        <v>15</v>
      </c>
      <c r="L7" s="101">
        <v>22</v>
      </c>
      <c r="M7" s="101">
        <v>29</v>
      </c>
      <c r="N7" s="101">
        <v>6</v>
      </c>
      <c r="O7" s="101">
        <v>13</v>
      </c>
      <c r="P7" s="101">
        <v>20</v>
      </c>
      <c r="Q7" s="101">
        <v>27</v>
      </c>
      <c r="R7" s="101">
        <v>3</v>
      </c>
      <c r="S7" s="101">
        <v>10</v>
      </c>
      <c r="T7" s="101">
        <v>17</v>
      </c>
      <c r="U7" s="101">
        <v>24</v>
      </c>
      <c r="V7" s="101">
        <v>1</v>
      </c>
      <c r="W7" s="548"/>
      <c r="X7" s="551"/>
      <c r="Y7" s="558" t="s">
        <v>6</v>
      </c>
      <c r="Z7" s="558" t="s">
        <v>7</v>
      </c>
      <c r="AA7" s="558" t="s">
        <v>8</v>
      </c>
    </row>
    <row r="8" spans="1:27" ht="13.5" customHeight="1" thickBot="1">
      <c r="A8" s="575"/>
      <c r="B8" s="576"/>
      <c r="C8" s="102">
        <v>24</v>
      </c>
      <c r="D8" s="102">
        <v>2</v>
      </c>
      <c r="E8" s="102">
        <v>9</v>
      </c>
      <c r="F8" s="102">
        <v>16</v>
      </c>
      <c r="G8" s="102">
        <v>23</v>
      </c>
      <c r="H8" s="102">
        <v>30</v>
      </c>
      <c r="I8" s="102">
        <v>6</v>
      </c>
      <c r="J8" s="102">
        <v>13</v>
      </c>
      <c r="K8" s="102">
        <v>20</v>
      </c>
      <c r="L8" s="102">
        <v>27</v>
      </c>
      <c r="M8" s="102">
        <v>4</v>
      </c>
      <c r="N8" s="102">
        <v>11</v>
      </c>
      <c r="O8" s="102">
        <v>18</v>
      </c>
      <c r="P8" s="102">
        <v>25</v>
      </c>
      <c r="Q8" s="102">
        <v>1</v>
      </c>
      <c r="R8" s="102">
        <v>8</v>
      </c>
      <c r="S8" s="102">
        <v>15</v>
      </c>
      <c r="T8" s="102">
        <v>22</v>
      </c>
      <c r="U8" s="102">
        <v>29</v>
      </c>
      <c r="V8" s="102">
        <v>6</v>
      </c>
      <c r="W8" s="549"/>
      <c r="X8" s="552"/>
      <c r="Y8" s="559"/>
      <c r="Z8" s="559"/>
      <c r="AA8" s="559"/>
    </row>
    <row r="9" spans="1:27" ht="9.9499999999999993" customHeight="1">
      <c r="A9" s="585" t="s">
        <v>9</v>
      </c>
      <c r="B9" s="566" t="s">
        <v>10</v>
      </c>
      <c r="C9" s="621" t="s">
        <v>298</v>
      </c>
      <c r="D9" s="259" t="s">
        <v>76</v>
      </c>
      <c r="E9" s="85"/>
      <c r="F9" s="247" t="s">
        <v>69</v>
      </c>
      <c r="G9" s="259"/>
      <c r="I9" s="47"/>
      <c r="J9" s="47"/>
      <c r="K9" s="47" t="s">
        <v>374</v>
      </c>
      <c r="L9" s="336"/>
      <c r="M9" s="336"/>
      <c r="N9" s="336"/>
      <c r="O9" s="121"/>
      <c r="P9" s="121"/>
      <c r="Q9" s="248"/>
      <c r="R9" s="85"/>
      <c r="S9" s="248" t="s">
        <v>33</v>
      </c>
      <c r="T9" s="308"/>
      <c r="U9" s="582" t="s">
        <v>284</v>
      </c>
      <c r="V9" s="582" t="s">
        <v>115</v>
      </c>
      <c r="W9" s="64"/>
      <c r="X9" s="118" t="s">
        <v>119</v>
      </c>
      <c r="Y9" s="65"/>
      <c r="Z9" s="66"/>
      <c r="AA9" s="66"/>
    </row>
    <row r="10" spans="1:27" ht="9.9499999999999993" customHeight="1">
      <c r="A10" s="551"/>
      <c r="B10" s="567"/>
      <c r="C10" s="622"/>
      <c r="D10" s="260"/>
      <c r="E10" s="260"/>
      <c r="F10" s="260"/>
      <c r="G10" s="260"/>
      <c r="I10" s="106"/>
      <c r="J10" s="106"/>
      <c r="K10" s="106"/>
      <c r="L10" s="138"/>
      <c r="M10" s="138"/>
      <c r="N10" s="138"/>
      <c r="O10" s="90"/>
      <c r="P10" s="90"/>
      <c r="Q10" s="250"/>
      <c r="R10" s="90"/>
      <c r="S10" s="250"/>
      <c r="T10" s="309"/>
      <c r="U10" s="564"/>
      <c r="V10" s="564"/>
      <c r="W10" s="67">
        <f>Y10/15+(Z10+AA10)/30</f>
        <v>1.1333333333333333</v>
      </c>
      <c r="X10" s="103"/>
      <c r="Y10" s="136">
        <v>4</v>
      </c>
      <c r="Z10" s="136">
        <v>24</v>
      </c>
      <c r="AA10" s="136">
        <v>2</v>
      </c>
    </row>
    <row r="11" spans="1:27" ht="9.9499999999999993" customHeight="1">
      <c r="A11" s="551"/>
      <c r="B11" s="568"/>
      <c r="C11" s="623"/>
      <c r="D11" s="350" t="s">
        <v>415</v>
      </c>
      <c r="E11" s="261"/>
      <c r="F11" s="261"/>
      <c r="G11" s="261"/>
      <c r="H11" s="281"/>
      <c r="I11" s="246"/>
      <c r="J11" s="325" t="s">
        <v>606</v>
      </c>
      <c r="K11" s="246" t="s">
        <v>373</v>
      </c>
      <c r="L11" s="135"/>
      <c r="M11" s="135"/>
      <c r="N11" s="135"/>
      <c r="O11" s="122"/>
      <c r="P11" s="91"/>
      <c r="Q11" s="262"/>
      <c r="R11" s="91"/>
      <c r="S11" s="400" t="s">
        <v>414</v>
      </c>
      <c r="T11" s="289"/>
      <c r="U11" s="564"/>
      <c r="V11" s="564"/>
      <c r="W11" s="68"/>
      <c r="X11" s="69" t="s">
        <v>79</v>
      </c>
      <c r="Y11" s="70"/>
      <c r="Z11" s="71"/>
      <c r="AA11" s="71"/>
    </row>
    <row r="12" spans="1:27" ht="9.9499999999999993" customHeight="1">
      <c r="A12" s="551"/>
      <c r="B12" s="566" t="s">
        <v>11</v>
      </c>
      <c r="C12" s="77"/>
      <c r="D12" s="77"/>
      <c r="E12" s="77"/>
      <c r="F12" s="86"/>
      <c r="G12" s="86"/>
      <c r="H12" s="86"/>
      <c r="I12" s="86"/>
      <c r="J12" s="73"/>
      <c r="K12" s="73"/>
      <c r="L12" s="77"/>
      <c r="M12" s="73"/>
      <c r="N12" s="73"/>
      <c r="O12" s="73"/>
      <c r="P12" s="73"/>
      <c r="Q12" s="28"/>
      <c r="R12" s="28"/>
      <c r="S12" s="30"/>
      <c r="T12" s="39"/>
      <c r="U12" s="564"/>
      <c r="V12" s="564"/>
      <c r="W12" s="64"/>
      <c r="X12" s="118" t="s">
        <v>128</v>
      </c>
      <c r="Y12" s="66"/>
      <c r="Z12" s="66"/>
      <c r="AA12" s="66"/>
    </row>
    <row r="13" spans="1:27" ht="9.9499999999999993" customHeight="1">
      <c r="A13" s="551"/>
      <c r="B13" s="567"/>
      <c r="C13" s="74"/>
      <c r="D13" s="78"/>
      <c r="E13" s="78"/>
      <c r="F13" s="78"/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32"/>
      <c r="R13" s="51"/>
      <c r="S13" s="32"/>
      <c r="T13" s="32"/>
      <c r="U13" s="564"/>
      <c r="V13" s="564"/>
      <c r="W13" s="67">
        <f>Y13/15+(Z13+AA13)/30</f>
        <v>4</v>
      </c>
      <c r="X13" s="103"/>
      <c r="Y13" s="136">
        <v>30</v>
      </c>
      <c r="Z13" s="136">
        <v>56</v>
      </c>
      <c r="AA13" s="136">
        <v>4</v>
      </c>
    </row>
    <row r="14" spans="1:27" ht="9.9499999999999993" customHeight="1">
      <c r="A14" s="578"/>
      <c r="B14" s="568"/>
      <c r="C14" s="92"/>
      <c r="D14" s="94"/>
      <c r="E14" s="94"/>
      <c r="F14" s="79"/>
      <c r="G14" s="79"/>
      <c r="H14" s="79"/>
      <c r="I14" s="79"/>
      <c r="J14" s="75"/>
      <c r="K14" s="75"/>
      <c r="L14" s="76"/>
      <c r="M14" s="75"/>
      <c r="N14" s="75"/>
      <c r="O14" s="75"/>
      <c r="P14" s="75"/>
      <c r="Q14" s="43"/>
      <c r="R14" s="43"/>
      <c r="S14" s="34"/>
      <c r="T14" s="34"/>
      <c r="U14" s="564"/>
      <c r="V14" s="564"/>
      <c r="W14" s="68"/>
      <c r="X14" s="69" t="s">
        <v>154</v>
      </c>
      <c r="Y14" s="70"/>
      <c r="Z14" s="71"/>
      <c r="AA14" s="71"/>
    </row>
    <row r="15" spans="1:27" ht="9.9499999999999993" customHeight="1">
      <c r="A15" s="558" t="s">
        <v>12</v>
      </c>
      <c r="B15" s="567" t="s">
        <v>10</v>
      </c>
      <c r="C15" s="588" t="s">
        <v>298</v>
      </c>
      <c r="D15" s="589"/>
      <c r="E15" s="248" t="s">
        <v>33</v>
      </c>
      <c r="F15" s="39"/>
      <c r="G15" s="39"/>
      <c r="H15" s="39"/>
      <c r="I15" s="47"/>
      <c r="J15" s="113"/>
      <c r="K15" s="113"/>
      <c r="L15" s="47"/>
      <c r="M15" s="563" t="s">
        <v>114</v>
      </c>
      <c r="N15" s="39"/>
      <c r="O15" s="127"/>
      <c r="P15" s="127"/>
      <c r="Q15" s="85"/>
      <c r="R15" s="85"/>
      <c r="S15" s="126"/>
      <c r="T15" s="12"/>
      <c r="U15" s="564"/>
      <c r="V15" s="564"/>
      <c r="W15" s="64"/>
      <c r="X15" s="661" t="s">
        <v>657</v>
      </c>
      <c r="Y15" s="65"/>
      <c r="Z15" s="66"/>
      <c r="AA15" s="66"/>
    </row>
    <row r="16" spans="1:27" ht="9.9499999999999993" customHeight="1">
      <c r="A16" s="551"/>
      <c r="B16" s="567"/>
      <c r="C16" s="590"/>
      <c r="D16" s="591"/>
      <c r="E16" s="250"/>
      <c r="F16" s="41"/>
      <c r="G16" s="41"/>
      <c r="H16" s="41"/>
      <c r="I16" s="114"/>
      <c r="J16" s="114"/>
      <c r="K16" s="114"/>
      <c r="L16" s="114"/>
      <c r="M16" s="564"/>
      <c r="N16" s="51"/>
      <c r="O16" s="128"/>
      <c r="P16" s="128"/>
      <c r="Q16" s="90"/>
      <c r="R16" s="90"/>
      <c r="S16" s="130"/>
      <c r="T16" s="13"/>
      <c r="U16" s="564"/>
      <c r="V16" s="564"/>
      <c r="W16" s="67">
        <f>Y16/15+(Z16+AA16)/30</f>
        <v>2.2000000000000002</v>
      </c>
      <c r="X16" s="662"/>
      <c r="Y16" s="136">
        <v>21</v>
      </c>
      <c r="Z16" s="136">
        <v>21</v>
      </c>
      <c r="AA16" s="136">
        <v>3</v>
      </c>
    </row>
    <row r="17" spans="1:27" ht="9.9499999999999993" customHeight="1">
      <c r="A17" s="551"/>
      <c r="B17" s="568"/>
      <c r="C17" s="592"/>
      <c r="D17" s="593"/>
      <c r="E17" s="262" t="s">
        <v>413</v>
      </c>
      <c r="F17" s="42"/>
      <c r="G17" s="42"/>
      <c r="H17" s="42"/>
      <c r="I17" s="89"/>
      <c r="J17" s="116"/>
      <c r="K17" s="116"/>
      <c r="L17" s="89"/>
      <c r="M17" s="564"/>
      <c r="N17" s="52"/>
      <c r="O17" s="129"/>
      <c r="P17" s="129"/>
      <c r="Q17" s="91"/>
      <c r="R17" s="91"/>
      <c r="S17" s="131"/>
      <c r="T17" s="11"/>
      <c r="U17" s="564"/>
      <c r="V17" s="564"/>
      <c r="W17" s="68"/>
      <c r="X17" s="69" t="s">
        <v>202</v>
      </c>
      <c r="Y17" s="70"/>
      <c r="Z17" s="71"/>
      <c r="AA17" s="71"/>
    </row>
    <row r="18" spans="1:27" ht="9.9499999999999993" customHeight="1">
      <c r="A18" s="551"/>
      <c r="B18" s="566" t="s">
        <v>11</v>
      </c>
      <c r="C18" s="57"/>
      <c r="D18" s="95"/>
      <c r="E18" s="95"/>
      <c r="F18" s="86"/>
      <c r="G18" s="86"/>
      <c r="H18" s="86"/>
      <c r="I18" s="86"/>
      <c r="J18" s="73"/>
      <c r="K18" s="73"/>
      <c r="L18" s="85"/>
      <c r="M18" s="564"/>
      <c r="N18" s="73"/>
      <c r="O18" s="39"/>
      <c r="P18" s="39"/>
      <c r="Q18" s="28"/>
      <c r="R18" s="28"/>
      <c r="S18" s="30"/>
      <c r="T18" s="97"/>
      <c r="U18" s="564"/>
      <c r="V18" s="564"/>
      <c r="W18" s="64"/>
      <c r="X18" s="118" t="s">
        <v>243</v>
      </c>
      <c r="Y18" s="65"/>
      <c r="Z18" s="66"/>
      <c r="AA18" s="66"/>
    </row>
    <row r="19" spans="1:27" ht="9.9499999999999993" customHeight="1">
      <c r="A19" s="551"/>
      <c r="B19" s="567"/>
      <c r="C19" s="78"/>
      <c r="D19" s="78"/>
      <c r="E19" s="78"/>
      <c r="F19" s="78"/>
      <c r="G19" s="78"/>
      <c r="H19" s="78"/>
      <c r="I19" s="78"/>
      <c r="J19" s="74"/>
      <c r="K19" s="74"/>
      <c r="L19" s="90"/>
      <c r="M19" s="564"/>
      <c r="N19" s="74"/>
      <c r="O19" s="41"/>
      <c r="P19" s="41"/>
      <c r="Q19" s="32"/>
      <c r="R19" s="51"/>
      <c r="S19" s="32"/>
      <c r="T19" s="13"/>
      <c r="U19" s="564"/>
      <c r="V19" s="564"/>
      <c r="W19" s="67">
        <f>Y19/15+(Z19+AA19)/30</f>
        <v>3</v>
      </c>
      <c r="X19" s="103" t="s">
        <v>346</v>
      </c>
      <c r="Y19" s="96">
        <v>30</v>
      </c>
      <c r="Z19" s="96">
        <v>29</v>
      </c>
      <c r="AA19" s="96">
        <v>1</v>
      </c>
    </row>
    <row r="20" spans="1:27" ht="9.9499999999999993" customHeight="1">
      <c r="A20" s="578"/>
      <c r="B20" s="568"/>
      <c r="C20" s="54"/>
      <c r="D20" s="99"/>
      <c r="E20" s="99"/>
      <c r="F20" s="79"/>
      <c r="G20" s="79"/>
      <c r="H20" s="79"/>
      <c r="I20" s="79"/>
      <c r="J20" s="75"/>
      <c r="K20" s="75"/>
      <c r="L20" s="91"/>
      <c r="M20" s="565"/>
      <c r="N20" s="75"/>
      <c r="O20" s="75"/>
      <c r="P20" s="75"/>
      <c r="Q20" s="43"/>
      <c r="R20" s="43"/>
      <c r="S20" s="34"/>
      <c r="T20" s="11"/>
      <c r="U20" s="564"/>
      <c r="V20" s="564"/>
      <c r="W20" s="68"/>
      <c r="X20" s="69" t="s">
        <v>102</v>
      </c>
      <c r="Y20" s="70"/>
      <c r="Z20" s="71"/>
      <c r="AA20" s="71"/>
    </row>
    <row r="21" spans="1:27" ht="9.9499999999999993" customHeight="1">
      <c r="A21" s="558" t="s">
        <v>13</v>
      </c>
      <c r="B21" s="566" t="s">
        <v>10</v>
      </c>
      <c r="C21" s="272" t="s">
        <v>36</v>
      </c>
      <c r="D21" s="272"/>
      <c r="E21" s="272"/>
      <c r="F21" s="259"/>
      <c r="G21" s="121"/>
      <c r="H21" s="121"/>
      <c r="I21" s="121"/>
      <c r="J21" s="85"/>
      <c r="K21" s="121"/>
      <c r="L21" s="85"/>
      <c r="M21" s="563" t="s">
        <v>65</v>
      </c>
      <c r="N21" s="28"/>
      <c r="O21" s="124"/>
      <c r="P21" s="124"/>
      <c r="Q21" s="30"/>
      <c r="R21" s="28"/>
      <c r="S21" s="290" t="s">
        <v>67</v>
      </c>
      <c r="T21" s="308" t="s">
        <v>607</v>
      </c>
      <c r="U21" s="564"/>
      <c r="V21" s="564"/>
      <c r="W21" s="64"/>
      <c r="X21" s="118" t="s">
        <v>244</v>
      </c>
      <c r="Y21" s="65"/>
      <c r="Z21" s="66"/>
      <c r="AA21" s="66"/>
    </row>
    <row r="22" spans="1:27" ht="9.9499999999999993" customHeight="1">
      <c r="A22" s="551"/>
      <c r="B22" s="567"/>
      <c r="C22" s="320"/>
      <c r="D22" s="320"/>
      <c r="E22" s="320"/>
      <c r="F22" s="260"/>
      <c r="G22" s="90"/>
      <c r="H22" s="90"/>
      <c r="I22" s="90"/>
      <c r="J22" s="90"/>
      <c r="K22" s="90"/>
      <c r="L22" s="90"/>
      <c r="M22" s="564"/>
      <c r="N22" s="32"/>
      <c r="O22" s="32"/>
      <c r="P22" s="32"/>
      <c r="Q22" s="32"/>
      <c r="R22" s="51"/>
      <c r="S22" s="250"/>
      <c r="T22" s="309"/>
      <c r="U22" s="564"/>
      <c r="V22" s="564"/>
      <c r="W22" s="67">
        <f>Y22/15+(Z22+AA22)/30</f>
        <v>4</v>
      </c>
      <c r="X22" s="103"/>
      <c r="Y22" s="96">
        <v>30</v>
      </c>
      <c r="Z22" s="96">
        <v>58</v>
      </c>
      <c r="AA22" s="96">
        <v>2</v>
      </c>
    </row>
    <row r="23" spans="1:27" ht="9.9499999999999993" customHeight="1">
      <c r="A23" s="551"/>
      <c r="B23" s="568"/>
      <c r="C23" s="286" t="s">
        <v>375</v>
      </c>
      <c r="D23" s="369"/>
      <c r="E23" s="369"/>
      <c r="F23" s="261"/>
      <c r="G23" s="122"/>
      <c r="H23" s="122"/>
      <c r="I23" s="122"/>
      <c r="J23" s="91"/>
      <c r="K23" s="122"/>
      <c r="L23" s="122"/>
      <c r="M23" s="564"/>
      <c r="N23" s="43"/>
      <c r="O23" s="75"/>
      <c r="P23" s="75"/>
      <c r="Q23" s="34"/>
      <c r="R23" s="43"/>
      <c r="S23" s="669" t="s">
        <v>416</v>
      </c>
      <c r="T23" s="670"/>
      <c r="U23" s="564"/>
      <c r="V23" s="564"/>
      <c r="W23" s="68"/>
      <c r="X23" s="69" t="s">
        <v>245</v>
      </c>
      <c r="Y23" s="70"/>
      <c r="Z23" s="71"/>
      <c r="AA23" s="71"/>
    </row>
    <row r="24" spans="1:27" ht="9.9499999999999993" customHeight="1">
      <c r="A24" s="551"/>
      <c r="B24" s="566" t="s">
        <v>11</v>
      </c>
      <c r="C24" s="77"/>
      <c r="D24" s="77"/>
      <c r="E24" s="77"/>
      <c r="F24" s="73"/>
      <c r="G24" s="73"/>
      <c r="H24" s="73"/>
      <c r="I24" s="73"/>
      <c r="J24" s="73"/>
      <c r="K24" s="73"/>
      <c r="L24" s="73"/>
      <c r="M24" s="564"/>
      <c r="N24" s="28"/>
      <c r="O24" s="28"/>
      <c r="P24" s="28"/>
      <c r="Q24" s="28"/>
      <c r="R24" s="50"/>
      <c r="S24" s="50"/>
      <c r="T24" s="55"/>
      <c r="U24" s="564"/>
      <c r="V24" s="564"/>
      <c r="W24" s="64"/>
      <c r="X24" s="118" t="s">
        <v>246</v>
      </c>
      <c r="Y24" s="65"/>
      <c r="Z24" s="66"/>
      <c r="AA24" s="66"/>
    </row>
    <row r="25" spans="1:27" ht="9.9499999999999993" customHeight="1">
      <c r="A25" s="551"/>
      <c r="B25" s="5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4"/>
      <c r="N25" s="51"/>
      <c r="O25" s="51"/>
      <c r="P25" s="51"/>
      <c r="Q25" s="51"/>
      <c r="R25" s="51"/>
      <c r="S25" s="51"/>
      <c r="T25" s="56"/>
      <c r="U25" s="564"/>
      <c r="V25" s="564"/>
      <c r="W25" s="67">
        <f>Y25/15+(Z25+AA25)/30</f>
        <v>3</v>
      </c>
      <c r="X25" s="103"/>
      <c r="Y25" s="96">
        <v>30</v>
      </c>
      <c r="Z25" s="96">
        <v>29</v>
      </c>
      <c r="AA25" s="96">
        <v>1</v>
      </c>
    </row>
    <row r="26" spans="1:27" ht="9.9499999999999993" customHeight="1">
      <c r="A26" s="578"/>
      <c r="B26" s="568"/>
      <c r="C26" s="76"/>
      <c r="D26" s="76"/>
      <c r="E26" s="76"/>
      <c r="F26" s="75"/>
      <c r="G26" s="75"/>
      <c r="H26" s="75"/>
      <c r="I26" s="75"/>
      <c r="J26" s="75"/>
      <c r="K26" s="75"/>
      <c r="L26" s="75"/>
      <c r="M26" s="565"/>
      <c r="N26" s="43"/>
      <c r="O26" s="43"/>
      <c r="P26" s="43"/>
      <c r="Q26" s="43"/>
      <c r="R26" s="34"/>
      <c r="S26" s="34"/>
      <c r="T26" s="11"/>
      <c r="U26" s="565"/>
      <c r="V26" s="564"/>
      <c r="W26" s="68"/>
      <c r="X26" s="69" t="s">
        <v>245</v>
      </c>
      <c r="Y26" s="70"/>
      <c r="Z26" s="71"/>
      <c r="AA26" s="71"/>
    </row>
    <row r="27" spans="1:27" ht="9.9499999999999993" customHeight="1">
      <c r="A27" s="558" t="s">
        <v>14</v>
      </c>
      <c r="B27" s="567" t="s">
        <v>10</v>
      </c>
      <c r="C27" s="621" t="s">
        <v>298</v>
      </c>
      <c r="D27" s="323" t="s">
        <v>124</v>
      </c>
      <c r="E27" s="259"/>
      <c r="F27" s="259"/>
      <c r="G27" s="85"/>
      <c r="H27" s="278" t="s">
        <v>69</v>
      </c>
      <c r="I27" s="113"/>
      <c r="J27" s="57"/>
      <c r="K27" s="563" t="s">
        <v>66</v>
      </c>
      <c r="L27" s="50"/>
      <c r="M27" s="57"/>
      <c r="N27" s="50"/>
      <c r="O27" s="50"/>
      <c r="P27" s="57"/>
      <c r="Q27" s="340"/>
      <c r="R27" s="267"/>
      <c r="S27" s="267"/>
      <c r="T27" s="582" t="s">
        <v>284</v>
      </c>
      <c r="U27" s="228"/>
      <c r="V27" s="560" t="s">
        <v>104</v>
      </c>
      <c r="W27" s="217"/>
      <c r="X27" s="240"/>
      <c r="Y27" s="537" t="s">
        <v>610</v>
      </c>
      <c r="Z27" s="538"/>
      <c r="AA27" s="539"/>
    </row>
    <row r="28" spans="1:27" ht="9.9499999999999993" customHeight="1">
      <c r="A28" s="551"/>
      <c r="B28" s="567"/>
      <c r="C28" s="622"/>
      <c r="D28" s="90"/>
      <c r="E28" s="260"/>
      <c r="F28" s="260"/>
      <c r="G28" s="90"/>
      <c r="H28" s="276"/>
      <c r="I28" s="114"/>
      <c r="J28" s="51"/>
      <c r="K28" s="564"/>
      <c r="L28" s="51"/>
      <c r="M28" s="51"/>
      <c r="N28" s="51"/>
      <c r="O28" s="51"/>
      <c r="P28" s="51"/>
      <c r="Q28" s="320"/>
      <c r="R28" s="265"/>
      <c r="S28" s="265"/>
      <c r="T28" s="564"/>
      <c r="U28" s="229"/>
      <c r="V28" s="561"/>
      <c r="W28" s="218"/>
      <c r="X28" s="125"/>
      <c r="Y28" s="540"/>
      <c r="Z28" s="541"/>
      <c r="AA28" s="542"/>
    </row>
    <row r="29" spans="1:27" ht="9.9499999999999993" customHeight="1">
      <c r="A29" s="551"/>
      <c r="B29" s="568"/>
      <c r="C29" s="623"/>
      <c r="D29" s="327" t="s">
        <v>68</v>
      </c>
      <c r="E29" s="327"/>
      <c r="F29" s="327"/>
      <c r="G29" s="122" t="s">
        <v>67</v>
      </c>
      <c r="H29" s="333" t="s">
        <v>377</v>
      </c>
      <c r="I29" s="116"/>
      <c r="J29" s="115"/>
      <c r="K29" s="564"/>
      <c r="L29" s="277" t="s">
        <v>696</v>
      </c>
      <c r="M29" s="99"/>
      <c r="N29" s="52"/>
      <c r="O29" s="321"/>
      <c r="P29" s="321" t="s">
        <v>607</v>
      </c>
      <c r="Q29" s="266" t="s">
        <v>410</v>
      </c>
      <c r="R29" s="401"/>
      <c r="S29" s="286"/>
      <c r="T29" s="564"/>
      <c r="U29" s="315" t="s">
        <v>606</v>
      </c>
      <c r="V29" s="561"/>
      <c r="W29" s="71"/>
      <c r="X29" s="61"/>
      <c r="Y29" s="540"/>
      <c r="Z29" s="541"/>
      <c r="AA29" s="542"/>
    </row>
    <row r="30" spans="1:27" ht="9.9499999999999993" customHeight="1">
      <c r="A30" s="551"/>
      <c r="B30" s="566" t="s">
        <v>11</v>
      </c>
      <c r="C30" s="57"/>
      <c r="D30" s="57"/>
      <c r="E30" s="57"/>
      <c r="F30" s="30"/>
      <c r="G30" s="30"/>
      <c r="H30" s="30"/>
      <c r="I30" s="30"/>
      <c r="J30" s="30"/>
      <c r="K30" s="564"/>
      <c r="L30" s="85"/>
      <c r="M30" s="30"/>
      <c r="N30" s="40"/>
      <c r="O30" s="47"/>
      <c r="P30" s="40"/>
      <c r="Q30" s="30"/>
      <c r="R30" s="30"/>
      <c r="S30" s="30"/>
      <c r="T30" s="564"/>
      <c r="U30" s="231"/>
      <c r="V30" s="561"/>
      <c r="W30" s="219"/>
      <c r="X30" s="7"/>
      <c r="Y30" s="540"/>
      <c r="Z30" s="541"/>
      <c r="AA30" s="542"/>
    </row>
    <row r="31" spans="1:27" ht="9.9499999999999993" customHeight="1">
      <c r="A31" s="551"/>
      <c r="B31" s="567"/>
      <c r="C31" s="44"/>
      <c r="D31" s="44"/>
      <c r="E31" s="44"/>
      <c r="F31" s="32"/>
      <c r="G31" s="32"/>
      <c r="H31" s="32"/>
      <c r="I31" s="32"/>
      <c r="J31" s="32"/>
      <c r="K31" s="564"/>
      <c r="L31" s="90"/>
      <c r="M31" s="32"/>
      <c r="N31" s="44"/>
      <c r="O31" s="88"/>
      <c r="P31" s="32"/>
      <c r="Q31" s="32"/>
      <c r="R31" s="32"/>
      <c r="S31" s="32"/>
      <c r="T31" s="564"/>
      <c r="U31" s="229"/>
      <c r="V31" s="561"/>
      <c r="W31" s="220"/>
      <c r="X31" s="4"/>
      <c r="Y31" s="540"/>
      <c r="Z31" s="541"/>
      <c r="AA31" s="542"/>
    </row>
    <row r="32" spans="1:27" ht="9.9499999999999993" customHeight="1">
      <c r="A32" s="578"/>
      <c r="B32" s="568"/>
      <c r="C32" s="29"/>
      <c r="D32" s="29"/>
      <c r="E32" s="29"/>
      <c r="F32" s="34"/>
      <c r="G32" s="34"/>
      <c r="H32" s="34"/>
      <c r="I32" s="34"/>
      <c r="J32" s="34"/>
      <c r="K32" s="565"/>
      <c r="L32" s="91"/>
      <c r="M32" s="34"/>
      <c r="N32" s="34"/>
      <c r="O32" s="89"/>
      <c r="P32" s="34"/>
      <c r="Q32" s="34"/>
      <c r="R32" s="34"/>
      <c r="S32" s="34"/>
      <c r="T32" s="564"/>
      <c r="U32" s="232"/>
      <c r="V32" s="561"/>
      <c r="W32" s="221"/>
      <c r="X32" s="5"/>
      <c r="Y32" s="540"/>
      <c r="Z32" s="541"/>
      <c r="AA32" s="542"/>
    </row>
    <row r="33" spans="1:27" ht="9.9499999999999993" customHeight="1">
      <c r="A33" s="558" t="s">
        <v>15</v>
      </c>
      <c r="B33" s="567" t="s">
        <v>10</v>
      </c>
      <c r="C33" s="47" t="s">
        <v>323</v>
      </c>
      <c r="D33" s="47"/>
      <c r="E33" s="336"/>
      <c r="F33" s="336"/>
      <c r="G33" s="336"/>
      <c r="H33" s="248" t="s">
        <v>33</v>
      </c>
      <c r="I33" s="248"/>
      <c r="J33" s="249"/>
      <c r="K33" s="121"/>
      <c r="L33" s="121"/>
      <c r="M33" s="121"/>
      <c r="N33" s="117"/>
      <c r="O33" s="121"/>
      <c r="P33" s="85"/>
      <c r="Q33" s="121"/>
      <c r="R33" s="121"/>
      <c r="S33" s="121"/>
      <c r="T33" s="564"/>
      <c r="U33" s="233"/>
      <c r="V33" s="561"/>
      <c r="W33" s="219"/>
      <c r="X33" s="7"/>
      <c r="Y33" s="540"/>
      <c r="Z33" s="541"/>
      <c r="AA33" s="542"/>
    </row>
    <row r="34" spans="1:27" ht="9.9499999999999993" customHeight="1">
      <c r="A34" s="551"/>
      <c r="B34" s="567"/>
      <c r="C34" s="106"/>
      <c r="D34" s="106"/>
      <c r="E34" s="138"/>
      <c r="F34" s="138"/>
      <c r="G34" s="138"/>
      <c r="H34" s="250"/>
      <c r="I34" s="250"/>
      <c r="J34" s="133"/>
      <c r="K34" s="90"/>
      <c r="L34" s="90"/>
      <c r="M34" s="90"/>
      <c r="N34" s="90"/>
      <c r="O34" s="90"/>
      <c r="P34" s="90"/>
      <c r="Q34" s="90"/>
      <c r="R34" s="90"/>
      <c r="S34" s="90"/>
      <c r="T34" s="564"/>
      <c r="U34" s="234"/>
      <c r="V34" s="561"/>
      <c r="W34" s="220"/>
      <c r="X34" s="4"/>
      <c r="Y34" s="540"/>
      <c r="Z34" s="541"/>
      <c r="AA34" s="542"/>
    </row>
    <row r="35" spans="1:27" ht="9.9499999999999993" customHeight="1">
      <c r="A35" s="551"/>
      <c r="B35" s="568"/>
      <c r="C35" s="246" t="s">
        <v>412</v>
      </c>
      <c r="D35" s="246"/>
      <c r="E35" s="135"/>
      <c r="F35" s="135"/>
      <c r="G35" s="135"/>
      <c r="H35" s="262" t="s">
        <v>376</v>
      </c>
      <c r="I35" s="262"/>
      <c r="J35" s="134"/>
      <c r="K35" s="122"/>
      <c r="L35" s="122"/>
      <c r="M35" s="122"/>
      <c r="N35" s="91"/>
      <c r="O35" s="122"/>
      <c r="P35" s="91"/>
      <c r="Q35" s="122"/>
      <c r="R35" s="122"/>
      <c r="S35" s="122" t="s">
        <v>607</v>
      </c>
      <c r="T35" s="564"/>
      <c r="U35" s="235"/>
      <c r="V35" s="561"/>
      <c r="W35" s="221"/>
      <c r="X35" s="5"/>
      <c r="Y35" s="540"/>
      <c r="Z35" s="541"/>
      <c r="AA35" s="542"/>
    </row>
    <row r="36" spans="1:27" ht="9.9499999999999993" customHeight="1">
      <c r="A36" s="551"/>
      <c r="B36" s="566" t="s">
        <v>11</v>
      </c>
      <c r="C36" s="77"/>
      <c r="D36" s="77"/>
      <c r="E36" s="77"/>
      <c r="F36" s="73"/>
      <c r="G36" s="73"/>
      <c r="H36" s="28"/>
      <c r="I36" s="73"/>
      <c r="J36" s="73"/>
      <c r="K36" s="77"/>
      <c r="L36" s="28"/>
      <c r="M36" s="28"/>
      <c r="N36" s="28"/>
      <c r="O36" s="50"/>
      <c r="P36" s="50"/>
      <c r="Q36" s="28"/>
      <c r="R36" s="50"/>
      <c r="S36" s="55"/>
      <c r="T36" s="564"/>
      <c r="U36" s="236"/>
      <c r="V36" s="561"/>
      <c r="W36" s="222"/>
      <c r="X36" s="7"/>
      <c r="Y36" s="540"/>
      <c r="Z36" s="541"/>
      <c r="AA36" s="542"/>
    </row>
    <row r="37" spans="1:27" ht="9.9499999999999993" customHeight="1">
      <c r="A37" s="551"/>
      <c r="B37" s="567"/>
      <c r="C37" s="74"/>
      <c r="D37" s="74"/>
      <c r="E37" s="74"/>
      <c r="F37" s="74"/>
      <c r="G37" s="74"/>
      <c r="H37" s="51"/>
      <c r="I37" s="74"/>
      <c r="J37" s="74"/>
      <c r="K37" s="93"/>
      <c r="L37" s="51"/>
      <c r="M37" s="51"/>
      <c r="N37" s="51"/>
      <c r="O37" s="51"/>
      <c r="P37" s="51"/>
      <c r="Q37" s="51"/>
      <c r="R37" s="51"/>
      <c r="S37" s="56"/>
      <c r="T37" s="564"/>
      <c r="U37" s="229"/>
      <c r="V37" s="561"/>
      <c r="W37" s="223"/>
      <c r="X37" s="4"/>
      <c r="Y37" s="540"/>
      <c r="Z37" s="541"/>
      <c r="AA37" s="542"/>
    </row>
    <row r="38" spans="1:27" ht="9.9499999999999993" customHeight="1">
      <c r="A38" s="578"/>
      <c r="B38" s="568"/>
      <c r="C38" s="76"/>
      <c r="D38" s="76"/>
      <c r="E38" s="76"/>
      <c r="F38" s="75"/>
      <c r="G38" s="75"/>
      <c r="H38" s="43"/>
      <c r="I38" s="75"/>
      <c r="J38" s="75"/>
      <c r="K38" s="94"/>
      <c r="L38" s="43"/>
      <c r="M38" s="43"/>
      <c r="N38" s="43"/>
      <c r="O38" s="52"/>
      <c r="P38" s="52"/>
      <c r="Q38" s="43"/>
      <c r="R38" s="34"/>
      <c r="S38" s="11"/>
      <c r="T38" s="564"/>
      <c r="U38" s="230"/>
      <c r="V38" s="561"/>
      <c r="W38" s="221"/>
      <c r="X38" s="5"/>
      <c r="Y38" s="540"/>
      <c r="Z38" s="541"/>
      <c r="AA38" s="542"/>
    </row>
    <row r="39" spans="1:27" ht="9.9499999999999993" customHeight="1">
      <c r="A39" s="558" t="s">
        <v>16</v>
      </c>
      <c r="B39" s="567" t="s">
        <v>10</v>
      </c>
      <c r="C39" s="124"/>
      <c r="D39" s="30"/>
      <c r="E39" s="30"/>
      <c r="F39" s="30"/>
      <c r="G39" s="30"/>
      <c r="H39" s="30"/>
      <c r="I39" s="30"/>
      <c r="J39" s="30"/>
      <c r="K39" s="30"/>
      <c r="L39" s="121"/>
      <c r="M39" s="28"/>
      <c r="N39" s="30"/>
      <c r="O39" s="30"/>
      <c r="P39" s="30"/>
      <c r="Q39" s="30"/>
      <c r="R39" s="30"/>
      <c r="S39" s="30"/>
      <c r="T39" s="30"/>
      <c r="U39" s="228"/>
      <c r="V39" s="561"/>
      <c r="W39" s="224"/>
      <c r="X39" s="87"/>
      <c r="Y39" s="540"/>
      <c r="Z39" s="541"/>
      <c r="AA39" s="542"/>
    </row>
    <row r="40" spans="1:27" ht="9.9499999999999993" customHeight="1">
      <c r="A40" s="551"/>
      <c r="B40" s="567"/>
      <c r="C40" s="32"/>
      <c r="D40" s="32"/>
      <c r="E40" s="32"/>
      <c r="F40" s="32"/>
      <c r="G40" s="32"/>
      <c r="H40" s="32"/>
      <c r="I40" s="32"/>
      <c r="J40" s="32"/>
      <c r="K40" s="32"/>
      <c r="L40" s="90"/>
      <c r="M40" s="53"/>
      <c r="N40" s="32"/>
      <c r="O40" s="32"/>
      <c r="P40" s="32"/>
      <c r="Q40" s="32"/>
      <c r="R40" s="32"/>
      <c r="S40" s="32"/>
      <c r="T40" s="32"/>
      <c r="U40" s="229"/>
      <c r="V40" s="561"/>
      <c r="W40" s="225"/>
      <c r="X40" s="46"/>
      <c r="Y40" s="540"/>
      <c r="Z40" s="541"/>
      <c r="AA40" s="542"/>
    </row>
    <row r="41" spans="1:27" ht="9.9499999999999993" customHeight="1">
      <c r="A41" s="551"/>
      <c r="B41" s="568"/>
      <c r="C41" s="34"/>
      <c r="D41" s="34"/>
      <c r="E41" s="34"/>
      <c r="F41" s="34"/>
      <c r="G41" s="34"/>
      <c r="H41" s="34"/>
      <c r="I41" s="34"/>
      <c r="J41" s="34"/>
      <c r="K41" s="34"/>
      <c r="L41" s="122"/>
      <c r="M41" s="43"/>
      <c r="N41" s="34"/>
      <c r="O41" s="34"/>
      <c r="P41" s="34"/>
      <c r="Q41" s="34"/>
      <c r="R41" s="34"/>
      <c r="S41" s="34"/>
      <c r="T41" s="34"/>
      <c r="U41" s="230"/>
      <c r="V41" s="561"/>
      <c r="W41" s="38"/>
      <c r="X41" s="37"/>
      <c r="Y41" s="540"/>
      <c r="Z41" s="541"/>
      <c r="AA41" s="542"/>
    </row>
    <row r="42" spans="1:27" ht="9.9499999999999993" customHeight="1">
      <c r="A42" s="551"/>
      <c r="B42" s="566" t="s">
        <v>11</v>
      </c>
      <c r="C42" s="58"/>
      <c r="D42" s="58"/>
      <c r="E42" s="58"/>
      <c r="F42" s="30"/>
      <c r="G42" s="30"/>
      <c r="H42" s="30"/>
      <c r="I42" s="30"/>
      <c r="J42" s="30"/>
      <c r="K42" s="57"/>
      <c r="L42" s="28"/>
      <c r="M42" s="28"/>
      <c r="N42" s="58"/>
      <c r="O42" s="58"/>
      <c r="P42" s="30"/>
      <c r="Q42" s="28"/>
      <c r="R42" s="28"/>
      <c r="S42" s="30"/>
      <c r="T42" s="30"/>
      <c r="U42" s="237"/>
      <c r="V42" s="561"/>
      <c r="W42" s="226"/>
      <c r="X42" s="120"/>
      <c r="Y42" s="540"/>
      <c r="Z42" s="541"/>
      <c r="AA42" s="542"/>
    </row>
    <row r="43" spans="1:27" ht="9.9499999999999993" customHeight="1">
      <c r="A43" s="551"/>
      <c r="B43" s="567"/>
      <c r="C43" s="74"/>
      <c r="D43" s="74"/>
      <c r="E43" s="74"/>
      <c r="F43" s="32"/>
      <c r="G43" s="32"/>
      <c r="H43" s="32"/>
      <c r="I43" s="32"/>
      <c r="J43" s="32"/>
      <c r="K43" s="44"/>
      <c r="L43" s="32"/>
      <c r="M43" s="51"/>
      <c r="N43" s="51"/>
      <c r="O43" s="51"/>
      <c r="P43" s="32"/>
      <c r="Q43" s="51"/>
      <c r="R43" s="51"/>
      <c r="S43" s="32"/>
      <c r="T43" s="32"/>
      <c r="U43" s="238"/>
      <c r="V43" s="561"/>
      <c r="W43" s="227"/>
      <c r="X43" s="125"/>
      <c r="Y43" s="540"/>
      <c r="Z43" s="541"/>
      <c r="AA43" s="542"/>
    </row>
    <row r="44" spans="1:27" ht="9.9499999999999993" customHeight="1">
      <c r="A44" s="552"/>
      <c r="B44" s="568"/>
      <c r="C44" s="72"/>
      <c r="D44" s="72"/>
      <c r="E44" s="72"/>
      <c r="F44" s="34"/>
      <c r="G44" s="34"/>
      <c r="H44" s="34"/>
      <c r="I44" s="34"/>
      <c r="J44" s="34"/>
      <c r="K44" s="72"/>
      <c r="L44" s="43"/>
      <c r="M44" s="43"/>
      <c r="N44" s="72"/>
      <c r="O44" s="72"/>
      <c r="P44" s="34"/>
      <c r="Q44" s="72"/>
      <c r="R44" s="43"/>
      <c r="S44" s="34"/>
      <c r="T44" s="34"/>
      <c r="U44" s="239"/>
      <c r="V44" s="562"/>
      <c r="W44" s="63"/>
      <c r="X44" s="61"/>
      <c r="Y44" s="543"/>
      <c r="Z44" s="544"/>
      <c r="AA44" s="545"/>
    </row>
    <row r="45" spans="1:27" ht="21.75" customHeight="1">
      <c r="A45" s="586" t="s">
        <v>605</v>
      </c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6"/>
      <c r="X45" s="586"/>
      <c r="Y45" s="586"/>
      <c r="Z45" s="586"/>
      <c r="AA45" s="586"/>
    </row>
    <row r="46" spans="1:27" ht="35.25" customHeight="1">
      <c r="A46" s="16"/>
      <c r="B46" s="579" t="s">
        <v>20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143"/>
      <c r="N46" s="143"/>
      <c r="O46" s="143"/>
      <c r="P46" s="143"/>
      <c r="Q46" s="143"/>
      <c r="R46" s="17"/>
      <c r="S46" s="17"/>
      <c r="T46" s="17"/>
      <c r="U46" s="17"/>
      <c r="V46" s="18"/>
      <c r="W46" s="17"/>
      <c r="X46" s="143" t="s">
        <v>21</v>
      </c>
      <c r="Y46" s="17"/>
      <c r="Z46" s="17"/>
      <c r="AA46" s="17"/>
    </row>
    <row r="47" spans="1:27" ht="15.95" customHeight="1">
      <c r="A47" s="531" t="s">
        <v>673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43"/>
      <c r="N47" s="143"/>
      <c r="O47" s="143"/>
      <c r="P47" s="143"/>
      <c r="Q47" s="143"/>
      <c r="R47" s="465"/>
      <c r="S47" s="465"/>
      <c r="T47" s="465"/>
      <c r="U47" s="465"/>
      <c r="V47" s="466"/>
      <c r="W47" s="465"/>
      <c r="X47" s="467" t="s">
        <v>673</v>
      </c>
      <c r="Y47" s="17"/>
      <c r="Z47" s="17"/>
      <c r="AA47" s="17"/>
    </row>
    <row r="48" spans="1:27" ht="15.95" customHeight="1">
      <c r="A48" s="16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7"/>
      <c r="S48" s="17"/>
      <c r="T48" s="17"/>
      <c r="U48" s="17"/>
      <c r="V48" s="18"/>
      <c r="W48" s="17"/>
      <c r="X48" s="19"/>
      <c r="Y48" s="17"/>
      <c r="Z48" s="17"/>
      <c r="AA48" s="17"/>
    </row>
    <row r="49" spans="1:27" ht="15.95" customHeight="1">
      <c r="A49" s="1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7"/>
      <c r="S49" s="17"/>
      <c r="T49" s="17"/>
      <c r="U49" s="17"/>
      <c r="V49" s="18"/>
      <c r="W49" s="17"/>
      <c r="X49" s="19"/>
      <c r="Y49" s="17"/>
      <c r="Z49" s="17"/>
      <c r="AA49" s="17"/>
    </row>
    <row r="50" spans="1:27" ht="15.95" customHeight="1">
      <c r="A50" s="1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7"/>
      <c r="S50" s="17"/>
      <c r="T50" s="17"/>
      <c r="U50" s="17"/>
      <c r="V50" s="18"/>
      <c r="W50" s="17"/>
      <c r="X50" s="19"/>
      <c r="Y50" s="17"/>
      <c r="Z50" s="17"/>
      <c r="AA50" s="17"/>
    </row>
    <row r="51" spans="1:27" ht="15.95" customHeight="1">
      <c r="A51" s="520" t="s">
        <v>22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15"/>
      <c r="N51" s="15"/>
      <c r="O51" s="15"/>
      <c r="P51" s="15"/>
      <c r="Q51" s="15"/>
      <c r="R51" s="17"/>
      <c r="S51" s="17"/>
      <c r="T51" s="17"/>
      <c r="U51" s="17"/>
      <c r="V51" s="18"/>
      <c r="W51" s="17"/>
      <c r="X51" s="45" t="s">
        <v>220</v>
      </c>
      <c r="Y51" s="17"/>
      <c r="Z51" s="17"/>
      <c r="AA51" s="17"/>
    </row>
    <row r="52" spans="1:27" ht="12" customHeight="1"/>
    <row r="53" spans="1:27" ht="12" customHeight="1"/>
    <row r="54" spans="1:27" ht="18" customHeight="1"/>
    <row r="55" spans="1:27" ht="18" customHeight="1"/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</sheetData>
  <mergeCells count="56">
    <mergeCell ref="A51:L51"/>
    <mergeCell ref="S23:T23"/>
    <mergeCell ref="B36:B38"/>
    <mergeCell ref="A39:A44"/>
    <mergeCell ref="B39:B41"/>
    <mergeCell ref="B42:B44"/>
    <mergeCell ref="A45:AA45"/>
    <mergeCell ref="B46:L46"/>
    <mergeCell ref="A27:A32"/>
    <mergeCell ref="B27:B29"/>
    <mergeCell ref="C27:C29"/>
    <mergeCell ref="K27:K32"/>
    <mergeCell ref="T27:T38"/>
    <mergeCell ref="V27:V44"/>
    <mergeCell ref="B30:B32"/>
    <mergeCell ref="A33:A38"/>
    <mergeCell ref="B33:B35"/>
    <mergeCell ref="X15:X16"/>
    <mergeCell ref="B18:B20"/>
    <mergeCell ref="A21:A26"/>
    <mergeCell ref="B21:B23"/>
    <mergeCell ref="M21:M26"/>
    <mergeCell ref="B24:B26"/>
    <mergeCell ref="V9:V26"/>
    <mergeCell ref="B12:B14"/>
    <mergeCell ref="A15:A20"/>
    <mergeCell ref="B15:B17"/>
    <mergeCell ref="C15:D17"/>
    <mergeCell ref="M15:M20"/>
    <mergeCell ref="AA7:AA8"/>
    <mergeCell ref="R5:U5"/>
    <mergeCell ref="A9:A14"/>
    <mergeCell ref="B9:B11"/>
    <mergeCell ref="C9:C11"/>
    <mergeCell ref="U9:U26"/>
    <mergeCell ref="A5:B5"/>
    <mergeCell ref="C5:D5"/>
    <mergeCell ref="E5:H5"/>
    <mergeCell ref="I5:M5"/>
    <mergeCell ref="N5:Q5"/>
    <mergeCell ref="A47:L47"/>
    <mergeCell ref="Y27:AA44"/>
    <mergeCell ref="J3:W3"/>
    <mergeCell ref="X3:AA3"/>
    <mergeCell ref="A1:I1"/>
    <mergeCell ref="J1:W2"/>
    <mergeCell ref="X1:AA1"/>
    <mergeCell ref="A2:I2"/>
    <mergeCell ref="X2:AA2"/>
    <mergeCell ref="W5:W8"/>
    <mergeCell ref="X5:X8"/>
    <mergeCell ref="Y5:AA6"/>
    <mergeCell ref="A6:B6"/>
    <mergeCell ref="A7:B8"/>
    <mergeCell ref="Y7:Y8"/>
    <mergeCell ref="Z7:Z8"/>
  </mergeCells>
  <printOptions horizontalCentered="1"/>
  <pageMargins left="0.3" right="0" top="0.25" bottom="0" header="0" footer="0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Phan công môn hoc</vt:lpstr>
      <vt:lpstr>TKB GV  </vt:lpstr>
      <vt:lpstr>TKB PHONG</vt:lpstr>
      <vt:lpstr>CKCT23.2 </vt:lpstr>
      <vt:lpstr>CKĐL23 </vt:lpstr>
      <vt:lpstr>CNOT23,1</vt:lpstr>
      <vt:lpstr>CNOT23,2</vt:lpstr>
      <vt:lpstr>CSSĐ23.1 </vt:lpstr>
      <vt:lpstr>CSSĐ23.2 </vt:lpstr>
      <vt:lpstr>NHKS23</vt:lpstr>
      <vt:lpstr>TKTT23 </vt:lpstr>
      <vt:lpstr>ĐCN23.2</vt:lpstr>
      <vt:lpstr>KTML23</vt:lpstr>
      <vt:lpstr>TBN23 </vt:lpstr>
      <vt:lpstr>ĐCN23.3 </vt:lpstr>
      <vt:lpstr>LGT23,2</vt:lpstr>
      <vt:lpstr>BHST23 </vt:lpstr>
      <vt:lpstr>KTDN23 </vt:lpstr>
      <vt:lpstr>TKĐH23.5</vt:lpstr>
      <vt:lpstr>THUD23.5 </vt:lpstr>
      <vt:lpstr>TTĐPT23 </vt:lpstr>
      <vt:lpstr>CĐ23 </vt:lpstr>
      <vt:lpstr>'BHST23 '!Print_Area</vt:lpstr>
      <vt:lpstr>'CĐ23 '!Print_Area</vt:lpstr>
      <vt:lpstr>'CKCT23.2 '!Print_Area</vt:lpstr>
      <vt:lpstr>'CKĐL23 '!Print_Area</vt:lpstr>
      <vt:lpstr>'CNOT23,1'!Print_Area</vt:lpstr>
      <vt:lpstr>'CNOT23,2'!Print_Area</vt:lpstr>
      <vt:lpstr>'CSSĐ23.1 '!Print_Area</vt:lpstr>
      <vt:lpstr>'CSSĐ23.2 '!Print_Area</vt:lpstr>
      <vt:lpstr>ĐCN23.2!Print_Area</vt:lpstr>
      <vt:lpstr>'ĐCN23.3 '!Print_Area</vt:lpstr>
      <vt:lpstr>'KTDN23 '!Print_Area</vt:lpstr>
      <vt:lpstr>KTML23!Print_Area</vt:lpstr>
      <vt:lpstr>'LGT23,2'!Print_Area</vt:lpstr>
      <vt:lpstr>NHKS23!Print_Area</vt:lpstr>
      <vt:lpstr>'TBN23 '!Print_Area</vt:lpstr>
      <vt:lpstr>'THUD23.5 '!Print_Area</vt:lpstr>
      <vt:lpstr>TKĐH23.5!Print_Area</vt:lpstr>
      <vt:lpstr>'TKTT23 '!Print_Area</vt:lpstr>
      <vt:lpstr>'TTĐPT23 '!Print_Area</vt:lpstr>
      <vt:lpstr>'TKB GV  '!Print_Titles</vt:lpstr>
      <vt:lpstr>'TKB PHONG'!Print_Titles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win10ltsc2021</cp:lastModifiedBy>
  <cp:lastPrinted>2024-02-20T03:30:20Z</cp:lastPrinted>
  <dcterms:created xsi:type="dcterms:W3CDTF">2020-12-28T02:14:00Z</dcterms:created>
  <dcterms:modified xsi:type="dcterms:W3CDTF">2024-02-21T02:19:35Z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A99C40006FB84E3293E8EE03062DD50F</vt:lpwstr>
  </property>
  <property fmtid="{D5CDD505-2E9C-101B-9397-08002B2CF9AE}" pid="3" name="KSOProductBuildVer">
    <vt:lpwstr>1033-11.2.0.10463</vt:lpwstr>
  </property>
</Properties>
</file>