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CNOT21.1.GT" sheetId="3" r:id="rId6"/>
    <sheet state="hidden" name="Sheet1" sheetId="4" r:id="rId7"/>
  </sheets>
  <definedNames/>
  <calcPr/>
</workbook>
</file>

<file path=xl/sharedStrings.xml><?xml version="1.0" encoding="utf-8"?>
<sst xmlns="http://schemas.openxmlformats.org/spreadsheetml/2006/main" count="309" uniqueCount="159">
  <si>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</si>
  <si>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</si>
  <si>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</si>
  <si>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</si>
  <si>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</si>
  <si>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</si>
  <si>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</si>
  <si>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</si>
  <si>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</si>
  <si>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</si>
  <si>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</si>
  <si>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</si>
  <si>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</si>
  <si>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</si>
  <si>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</si>
  <si>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</si>
  <si>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</si>
  <si>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</si>
  <si>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</si>
  <si>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</si>
  <si>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</si>
  <si>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</si>
  <si>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</si>
  <si>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</si>
  <si>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</si>
  <si>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</si>
  <si>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</si>
  <si>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</si>
  <si>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</si>
  <si>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</si>
  <si>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</si>
  <si>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</si>
  <si>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</si>
  <si>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</si>
  <si>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</si>
  <si>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</si>
  <si>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</si>
  <si>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</si>
  <si>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</si>
  <si>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</si>
  <si>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</si>
  <si>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</si>
  <si>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</si>
  <si>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</si>
  <si>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</si>
  <si>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</si>
  <si>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</si>
  <si>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</si>
  <si>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</si>
  <si>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</si>
  <si>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</si>
  <si>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</si>
  <si>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</si>
  <si>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</si>
  <si>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</si>
  <si>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</si>
  <si>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</si>
  <si>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</si>
  <si>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</si>
  <si>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</si>
  <si>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</si>
  <si>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</si>
  <si>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</si>
  <si>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</si>
  <si>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</si>
  <si>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</si>
  <si>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</si>
  <si>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</si>
  <si>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</si>
  <si>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</si>
  <si>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</si>
  <si>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</si>
  <si>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</si>
  <si>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Bảng tổng hợp học sinh khóa 21 Giồng Trôm vắng trễ năm học 2020-2021</t>
  </si>
  <si>
    <t>CNOT21.1</t>
  </si>
  <si>
    <t xml:space="preserve">Tổng HS vắng không phép </t>
  </si>
  <si>
    <t>Tổng HS vắng không phép</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</si>
  <si>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</si>
  <si>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</si>
  <si>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</si>
  <si>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</si>
  <si>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</si>
  <si>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</si>
  <si>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</si>
  <si>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sz val="14.0"/>
      </rPr>
      <t xml:space="preserve">BẢNG ĐIỂM DANH LỚP </t>
    </r>
    <r>
      <rPr>
        <rFont val="Times New Roman"/>
        <b/>
        <color rgb="FF1155CC"/>
        <sz val="18.0"/>
        <u/>
      </rPr>
      <t>CNOT21.1.GT</t>
    </r>
    <r>
      <rPr>
        <rFont val="Times New Roman"/>
        <b/>
        <color rgb="FFFF0000"/>
        <sz val="14.0"/>
      </rPr>
      <t xml:space="preserve"> </t>
    </r>
    <r>
      <rPr>
        <rFont val="Times New Roman"/>
        <b/>
        <sz val="14.0"/>
      </rPr>
      <t>HÀNG NGÀY</t>
    </r>
  </si>
  <si>
    <t xml:space="preserve"> </t>
  </si>
  <si>
    <t xml:space="preserve">Tháng </t>
  </si>
  <si>
    <t>Năm</t>
  </si>
  <si>
    <t>STT</t>
  </si>
  <si>
    <t>MSHS</t>
  </si>
  <si>
    <t>HỌ VÀ TÊN</t>
  </si>
  <si>
    <t>K</t>
  </si>
  <si>
    <t>P</t>
  </si>
  <si>
    <t>T</t>
  </si>
  <si>
    <t>Nguyễn Quốc</t>
  </si>
  <si>
    <t>An</t>
  </si>
  <si>
    <t>Tiết Kim</t>
  </si>
  <si>
    <t>Hiển</t>
  </si>
  <si>
    <t>Huỳnh Minh</t>
  </si>
  <si>
    <t>Phúc</t>
  </si>
  <si>
    <t>Trần Kỳ</t>
  </si>
  <si>
    <t>Nhơn</t>
  </si>
  <si>
    <t>Huỳnh Quốc</t>
  </si>
  <si>
    <t>Chương</t>
  </si>
  <si>
    <t>Võ Ngọc</t>
  </si>
  <si>
    <t>Điệp</t>
  </si>
  <si>
    <t>Đinh Hoàng</t>
  </si>
  <si>
    <t>Phi</t>
  </si>
  <si>
    <t>Võ Hoàng</t>
  </si>
  <si>
    <t>Phạm Quốc</t>
  </si>
  <si>
    <t>Thái</t>
  </si>
  <si>
    <t>Nguyễn Văn</t>
  </si>
  <si>
    <t>Huy</t>
  </si>
  <si>
    <t>Nguyễn Quang</t>
  </si>
  <si>
    <t>Nguyên</t>
  </si>
  <si>
    <t>Nguyễn Thiên</t>
  </si>
  <si>
    <t>Nguyễn Nhựt</t>
  </si>
  <si>
    <t>Anh</t>
  </si>
  <si>
    <t>Phạm Tuấn</t>
  </si>
  <si>
    <t>Kiệt</t>
  </si>
  <si>
    <t>Trần Thị Cẩm</t>
  </si>
  <si>
    <t>Tú</t>
  </si>
  <si>
    <t>Nam</t>
  </si>
  <si>
    <t>Võ Minh</t>
  </si>
  <si>
    <t>Nhựt</t>
  </si>
  <si>
    <t>Phan Trung</t>
  </si>
  <si>
    <t>Hậu</t>
  </si>
  <si>
    <t>Đinh Lê Anh</t>
  </si>
  <si>
    <t>Lê Anh Quốc</t>
  </si>
  <si>
    <t>Tri</t>
  </si>
  <si>
    <t>Nguyễn Tấn</t>
  </si>
  <si>
    <t>Tài</t>
  </si>
  <si>
    <t>Bùi Hoàng</t>
  </si>
  <si>
    <t>Ân</t>
  </si>
  <si>
    <t>Nguyễn Minh</t>
  </si>
  <si>
    <t>Tân</t>
  </si>
  <si>
    <t>Võ Tường</t>
  </si>
  <si>
    <t>Duy</t>
  </si>
  <si>
    <t>Lê Hoàng</t>
  </si>
  <si>
    <t>Trung</t>
  </si>
  <si>
    <t>Lê Thanh</t>
  </si>
  <si>
    <t>Tuyết</t>
  </si>
  <si>
    <t>Nguyễn Công</t>
  </si>
  <si>
    <t>Chức</t>
  </si>
  <si>
    <t>Nguyễn Liz</t>
  </si>
  <si>
    <t>Sine</t>
  </si>
  <si>
    <t>Tuấn</t>
  </si>
  <si>
    <t>Châu Tiến</t>
  </si>
  <si>
    <t>Minh</t>
  </si>
  <si>
    <t>Trần Nguyễn Hoàng</t>
  </si>
  <si>
    <t>Nguyễn Thế</t>
  </si>
  <si>
    <t>Vinh</t>
  </si>
  <si>
    <t>Lê Duy</t>
  </si>
  <si>
    <t>Linh</t>
  </si>
  <si>
    <t>Long</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</si>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</sst>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u/>
      <sz val="14.0"/>
      <color rgb="FF0000FF"/>
      <name val="Times New Roman"/>
    </font>
    <font>
      <b/>
      <sz val="12.0"/>
      <color rgb="FFFF0000"/>
      <name val="Times New Roman"/>
    </font>
    <font>
      <b/>
      <sz val="11.0"/>
      <color rgb="FFFF0000"/>
      <name val="Times New Roman"/>
    </font>
    <font>
      <b/>
      <sz val="22.0"/>
      <color theme="0"/>
      <name val="Times New Roman"/>
    </font>
    <font>
      <sz val="12.0"/>
      <color theme="1"/>
      <name val="&quot;Times New Roman&quot;"/>
    </font>
    <font>
      <b/>
      <sz val="11.0"/>
      <color rgb="FFFF0000"/>
      <name val="&quot;Times New Roman&quot;"/>
    </font>
    <font>
      <b/>
      <sz val="12.0"/>
      <color theme="1"/>
      <name val="VNI-Times"/>
    </font>
    <font>
      <sz val="12.0"/>
      <color rgb="FF000000"/>
      <name val="&quot;Times New Roman&quot;"/>
    </font>
    <font>
      <b/>
      <sz val="12.0"/>
      <color rgb="FF0070C0"/>
      <name val="Times New Roman"/>
    </font>
    <font>
      <b/>
      <sz val="12.0"/>
      <color rgb="FF0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11" numFmtId="0" xfId="0" applyAlignment="1" applyBorder="1" applyFont="1">
      <alignment readingOrder="0" shrinkToFit="0" vertical="center" wrapText="1"/>
    </xf>
    <xf borderId="7" fillId="0" fontId="11" numFmtId="0" xfId="0" applyAlignment="1" applyBorder="1" applyFont="1">
      <alignment horizontal="center" readingOrder="0"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readingOrder="0" vertical="center"/>
    </xf>
    <xf borderId="29" fillId="5" fontId="30" numFmtId="0" xfId="0" applyAlignment="1" applyBorder="1" applyFont="1">
      <alignment horizontal="center" vertical="center"/>
    </xf>
    <xf borderId="20" fillId="6" fontId="29" numFmtId="0" xfId="0" applyAlignment="1" applyBorder="1" applyFill="1" applyFont="1">
      <alignment horizontal="right" readingOrder="0"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readingOrder="0"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readingOrder="0" vertical="center"/>
    </xf>
    <xf borderId="0" fillId="0" fontId="9" numFmtId="0" xfId="0" applyAlignment="1" applyFont="1">
      <alignment vertical="top"/>
    </xf>
    <xf borderId="14" fillId="0" fontId="9" numFmtId="0" xfId="0" applyAlignment="1" applyBorder="1" applyFont="1">
      <alignment vertical="top"/>
    </xf>
    <xf borderId="14" fillId="0" fontId="35" numFmtId="0" xfId="0" applyAlignment="1" applyBorder="1" applyFont="1">
      <alignment horizontal="center" vertical="top"/>
    </xf>
    <xf borderId="14" fillId="0" fontId="35" numFmtId="0" xfId="0" applyAlignment="1" applyBorder="1" applyFont="1">
      <alignment horizontal="center" readingOrder="0" vertical="top"/>
    </xf>
    <xf borderId="31" fillId="8" fontId="9" numFmtId="0" xfId="0" applyAlignment="1" applyBorder="1" applyFill="1" applyFont="1">
      <alignment horizontal="center" vertical="center"/>
    </xf>
    <xf borderId="31" fillId="8" fontId="35" numFmtId="0" xfId="0" applyAlignment="1" applyBorder="1" applyFont="1">
      <alignment horizontal="center" readingOrder="0"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33" fillId="3" fontId="9" numFmtId="0" xfId="0" applyAlignment="1" applyBorder="1" applyFont="1">
      <alignment horizontal="center" vertical="center"/>
    </xf>
    <xf borderId="7" fillId="0" fontId="38" numFmtId="0" xfId="0" applyAlignment="1" applyBorder="1" applyFont="1">
      <alignment horizontal="center" readingOrder="0" vertical="center"/>
    </xf>
    <xf borderId="5" fillId="9" fontId="38" numFmtId="0" xfId="0" applyAlignment="1" applyBorder="1" applyFill="1" applyFont="1">
      <alignment horizontal="left" readingOrder="0" shrinkToFit="0" vertical="center" wrapText="0"/>
    </xf>
    <xf borderId="6" fillId="9" fontId="38" numFmtId="0" xfId="0" applyAlignment="1" applyBorder="1" applyFont="1">
      <alignment horizontal="left" readingOrder="0" shrinkToFit="0" vertical="center" wrapText="0"/>
    </xf>
    <xf borderId="7" fillId="3" fontId="36" numFmtId="165" xfId="0" applyAlignment="1" applyBorder="1" applyFont="1" applyNumberFormat="1">
      <alignment horizontal="center" vertical="center"/>
    </xf>
    <xf borderId="7" fillId="0" fontId="39" numFmtId="165" xfId="0" applyAlignment="1" applyBorder="1" applyFont="1" applyNumberFormat="1">
      <alignment horizontal="center" shrinkToFit="0" wrapText="0"/>
    </xf>
    <xf borderId="6" fillId="0" fontId="39" numFmtId="165" xfId="0" applyAlignment="1" applyBorder="1" applyFont="1" applyNumberFormat="1">
      <alignment horizontal="center" shrinkToFit="0" wrapText="0"/>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32" fillId="0" fontId="38" numFmtId="0" xfId="0" applyAlignment="1" applyBorder="1" applyFont="1">
      <alignment horizontal="center" readingOrder="0" vertical="center"/>
    </xf>
    <xf borderId="14" fillId="9" fontId="38" numFmtId="0" xfId="0" applyAlignment="1" applyBorder="1" applyFont="1">
      <alignment horizontal="left" readingOrder="0" shrinkToFit="0" vertical="center" wrapText="0"/>
    </xf>
    <xf borderId="15" fillId="9" fontId="38" numFmtId="0" xfId="0" applyAlignment="1" applyBorder="1" applyFont="1">
      <alignment horizontal="left" readingOrder="0" shrinkToFit="0" vertical="center" wrapText="0"/>
    </xf>
    <xf borderId="32" fillId="0" fontId="39" numFmtId="165" xfId="0" applyAlignment="1" applyBorder="1" applyFont="1" applyNumberFormat="1">
      <alignment horizontal="center" shrinkToFit="0" wrapText="0"/>
    </xf>
    <xf borderId="15" fillId="0" fontId="39" numFmtId="165" xfId="0" applyAlignment="1" applyBorder="1" applyFont="1" applyNumberFormat="1">
      <alignment horizontal="center" shrinkToFit="0" wrapText="0"/>
    </xf>
    <xf borderId="7" fillId="0" fontId="40" numFmtId="165" xfId="0" applyAlignment="1" applyBorder="1" applyFont="1" applyNumberFormat="1">
      <alignment horizontal="center" readingOrder="0" shrinkToFit="0" wrapText="0"/>
    </xf>
    <xf borderId="15" fillId="0" fontId="39" numFmtId="165" xfId="0" applyAlignment="1" applyBorder="1" applyFont="1" applyNumberFormat="1">
      <alignment horizontal="center" readingOrder="0" shrinkToFit="0" wrapText="0"/>
    </xf>
    <xf borderId="14" fillId="0" fontId="38" numFmtId="0" xfId="0" applyAlignment="1" applyBorder="1" applyFont="1">
      <alignment horizontal="left" readingOrder="0" vertical="center"/>
    </xf>
    <xf borderId="15" fillId="0" fontId="38" numFmtId="0" xfId="0" applyAlignment="1" applyBorder="1" applyFont="1">
      <alignment horizontal="left" readingOrder="0" vertical="center"/>
    </xf>
    <xf borderId="7" fillId="3" fontId="36" numFmtId="165" xfId="0" applyAlignment="1" applyBorder="1" applyFont="1" applyNumberFormat="1">
      <alignment horizontal="center" readingOrder="0" vertical="center"/>
    </xf>
    <xf borderId="32" fillId="9" fontId="40" numFmtId="165" xfId="0" applyAlignment="1" applyBorder="1" applyFont="1" applyNumberFormat="1">
      <alignment horizontal="center" shrinkToFit="0" wrapText="0"/>
    </xf>
    <xf borderId="32" fillId="0" fontId="40" numFmtId="165" xfId="0" applyAlignment="1" applyBorder="1" applyFont="1" applyNumberFormat="1">
      <alignment horizontal="center" shrinkToFit="0" wrapText="0"/>
    </xf>
    <xf borderId="32" fillId="0" fontId="40" numFmtId="165" xfId="0" applyAlignment="1" applyBorder="1" applyFont="1" applyNumberFormat="1">
      <alignment horizontal="center" readingOrder="0" shrinkToFit="0" wrapText="0"/>
    </xf>
    <xf borderId="32" fillId="0" fontId="39" numFmtId="165" xfId="0" applyAlignment="1" applyBorder="1" applyFont="1" applyNumberFormat="1">
      <alignment horizontal="center" readingOrder="0" shrinkToFit="0" wrapText="0"/>
    </xf>
    <xf borderId="32" fillId="0" fontId="38" numFmtId="165" xfId="0" applyAlignment="1" applyBorder="1" applyFont="1" applyNumberFormat="1">
      <alignment shrinkToFit="0" wrapText="0"/>
    </xf>
    <xf borderId="15" fillId="0" fontId="38" numFmtId="165" xfId="0" applyAlignment="1" applyBorder="1" applyFont="1" applyNumberFormat="1">
      <alignment horizontal="center" shrinkToFit="0" wrapText="0"/>
    </xf>
    <xf borderId="15" fillId="0" fontId="41" numFmtId="165" xfId="0" applyAlignment="1" applyBorder="1" applyFont="1" applyNumberFormat="1">
      <alignment horizontal="center" shrinkToFit="0" wrapText="0"/>
    </xf>
    <xf borderId="15" fillId="9" fontId="41" numFmtId="165" xfId="0" applyAlignment="1" applyBorder="1" applyFont="1" applyNumberFormat="1">
      <alignment shrinkToFit="0" wrapText="0"/>
    </xf>
    <xf borderId="15" fillId="0" fontId="41" numFmtId="165" xfId="0" applyAlignment="1" applyBorder="1" applyFont="1" applyNumberFormat="1">
      <alignment shrinkToFit="0" wrapText="0"/>
    </xf>
    <xf borderId="32" fillId="0" fontId="38" numFmtId="165" xfId="0" applyAlignment="1" applyBorder="1" applyFont="1" applyNumberFormat="1">
      <alignment horizontal="center" shrinkToFit="0" wrapText="0"/>
    </xf>
    <xf borderId="15" fillId="0" fontId="41" numFmtId="165" xfId="0" applyAlignment="1" applyBorder="1" applyFont="1" applyNumberFormat="1">
      <alignment readingOrder="0" shrinkToFit="0" wrapText="0"/>
    </xf>
    <xf borderId="15" fillId="0" fontId="38" numFmtId="165" xfId="0" applyAlignment="1" applyBorder="1" applyFont="1" applyNumberFormat="1">
      <alignment horizontal="center" readingOrder="0" shrinkToFit="0" wrapText="0"/>
    </xf>
    <xf borderId="15" fillId="9" fontId="41" numFmtId="165" xfId="0" applyAlignment="1" applyBorder="1" applyFont="1" applyNumberFormat="1">
      <alignment horizontal="center" shrinkToFit="0" wrapText="0"/>
    </xf>
    <xf borderId="32" fillId="0" fontId="38" numFmtId="165" xfId="0" applyAlignment="1" applyBorder="1" applyFont="1" applyNumberFormat="1">
      <alignment horizontal="center" readingOrder="0" shrinkToFit="0" wrapText="0"/>
    </xf>
    <xf borderId="32" fillId="0" fontId="41" numFmtId="165" xfId="0" applyAlignment="1" applyBorder="1" applyFont="1" applyNumberFormat="1">
      <alignment horizontal="center" shrinkToFit="0" wrapText="0"/>
    </xf>
    <xf borderId="4" fillId="0" fontId="10" numFmtId="0" xfId="0" applyAlignment="1" applyBorder="1" applyFont="1">
      <alignment horizontal="center" vertical="center"/>
    </xf>
    <xf borderId="7" fillId="0" fontId="36" numFmtId="0" xfId="0" applyAlignment="1" applyBorder="1" applyFont="1">
      <alignment horizontal="center" vertical="center"/>
    </xf>
    <xf borderId="4" fillId="0" fontId="42" numFmtId="0" xfId="0" applyAlignment="1" applyBorder="1" applyFont="1">
      <alignment horizontal="center" vertical="center"/>
    </xf>
    <xf borderId="0" fillId="0" fontId="43" numFmtId="0" xfId="0" applyAlignment="1" applyFont="1">
      <alignment horizontal="left" shrinkToFit="0" vertical="center" wrapText="1"/>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10"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6" name="Shape 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7" name="Shape 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8" name="Shape 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cnot21.1.gt/"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t="str">
        <f t="shared" ref="W11:Y11" si="24">#REF!</f>
        <v>#REF!</v>
      </c>
      <c r="X11" s="29" t="str">
        <f t="shared" si="24"/>
        <v>#REF!</v>
      </c>
      <c r="Y11" s="30" t="str">
        <f t="shared" si="24"/>
        <v>#REF!</v>
      </c>
      <c r="Z11" s="16"/>
    </row>
    <row r="12" ht="21.0" customHeight="1">
      <c r="A12" s="16"/>
      <c r="B12" s="17">
        <v>7.0</v>
      </c>
      <c r="C12" s="18" t="s">
        <v>36</v>
      </c>
      <c r="D12" s="19">
        <v>24.0</v>
      </c>
      <c r="E12" s="20" t="str">
        <f t="shared" ref="E12:G12" si="25">#REF!</f>
        <v>#REF!</v>
      </c>
      <c r="F12" s="21" t="str">
        <f t="shared" si="25"/>
        <v>#REF!</v>
      </c>
      <c r="G12" s="22" t="str">
        <f t="shared" si="25"/>
        <v>#REF!</v>
      </c>
      <c r="H12" s="17">
        <v>22.0</v>
      </c>
      <c r="I12" s="23" t="s">
        <v>37</v>
      </c>
      <c r="J12" s="19">
        <v>17.0</v>
      </c>
      <c r="K12" s="20" t="str">
        <f t="shared" ref="K12:M12" si="26">#REF!</f>
        <v>#REF!</v>
      </c>
      <c r="L12" s="21" t="str">
        <f t="shared" si="26"/>
        <v>#REF!</v>
      </c>
      <c r="M12" s="22" t="str">
        <f t="shared" si="26"/>
        <v>#REF!</v>
      </c>
      <c r="N12" s="17">
        <v>7.0</v>
      </c>
      <c r="O12" s="24" t="s">
        <v>38</v>
      </c>
      <c r="P12" s="17">
        <v>36.0</v>
      </c>
      <c r="Q12" s="25" t="str">
        <f t="shared" ref="Q12:S12" si="27">#REF!</f>
        <v>#REF!</v>
      </c>
      <c r="R12" s="26" t="str">
        <f t="shared" si="27"/>
        <v>#REF!</v>
      </c>
      <c r="S12" s="27" t="str">
        <f t="shared" si="27"/>
        <v>#REF!</v>
      </c>
      <c r="T12" s="17">
        <v>22.0</v>
      </c>
      <c r="U12" s="24" t="s">
        <v>39</v>
      </c>
      <c r="V12" s="17">
        <v>24.0</v>
      </c>
      <c r="W12" s="28" t="str">
        <f t="shared" ref="W12:Y12" si="28">#REF!</f>
        <v>#REF!</v>
      </c>
      <c r="X12" s="29" t="str">
        <f t="shared" si="28"/>
        <v>#REF!</v>
      </c>
      <c r="Y12" s="30" t="str">
        <f t="shared" si="28"/>
        <v>#REF!</v>
      </c>
      <c r="Z12" s="16"/>
    </row>
    <row r="13" ht="21.0" customHeight="1">
      <c r="A13" s="16"/>
      <c r="B13" s="17">
        <v>8.0</v>
      </c>
      <c r="C13" s="18" t="s">
        <v>40</v>
      </c>
      <c r="D13" s="19">
        <v>22.0</v>
      </c>
      <c r="E13" s="20" t="str">
        <f t="shared" ref="E13:G13" si="29">#REF!</f>
        <v>#REF!</v>
      </c>
      <c r="F13" s="21" t="str">
        <f t="shared" si="29"/>
        <v>#REF!</v>
      </c>
      <c r="G13" s="22" t="str">
        <f t="shared" si="29"/>
        <v>#REF!</v>
      </c>
      <c r="H13" s="17">
        <v>23.0</v>
      </c>
      <c r="I13" s="23" t="s">
        <v>41</v>
      </c>
      <c r="J13" s="19">
        <v>27.0</v>
      </c>
      <c r="K13" s="20" t="str">
        <f t="shared" ref="K13:M13" si="30">#REF!</f>
        <v>#REF!</v>
      </c>
      <c r="L13" s="21" t="str">
        <f t="shared" si="30"/>
        <v>#REF!</v>
      </c>
      <c r="M13" s="22" t="str">
        <f t="shared" si="30"/>
        <v>#REF!</v>
      </c>
      <c r="N13" s="17">
        <v>8.0</v>
      </c>
      <c r="O13" s="24" t="s">
        <v>42</v>
      </c>
      <c r="P13" s="17">
        <v>39.0</v>
      </c>
      <c r="Q13" s="25" t="str">
        <f t="shared" ref="Q13:S13" si="31">#REF!</f>
        <v>#REF!</v>
      </c>
      <c r="R13" s="26" t="str">
        <f t="shared" si="31"/>
        <v>#REF!</v>
      </c>
      <c r="S13" s="27" t="str">
        <f t="shared" si="31"/>
        <v>#REF!</v>
      </c>
      <c r="T13" s="17">
        <v>23.0</v>
      </c>
      <c r="U13" s="24" t="s">
        <v>43</v>
      </c>
      <c r="V13" s="17">
        <v>20.0</v>
      </c>
      <c r="W13" s="28">
        <f>CNOT21.1.GT!AJ44</f>
        <v>0</v>
      </c>
      <c r="X13" s="29">
        <f>CNOT21.1.GT!AK44</f>
        <v>0</v>
      </c>
      <c r="Y13" s="30">
        <f>CNOT21.1.GT!AL44</f>
        <v>0</v>
      </c>
      <c r="Z13" s="16"/>
    </row>
    <row r="14" ht="21.0" customHeight="1">
      <c r="A14" s="16"/>
      <c r="B14" s="17">
        <v>9.0</v>
      </c>
      <c r="C14" s="18" t="s">
        <v>44</v>
      </c>
      <c r="D14" s="19">
        <v>25.0</v>
      </c>
      <c r="E14" s="20" t="str">
        <f t="shared" ref="E14:G14" si="32">#REF!</f>
        <v>#REF!</v>
      </c>
      <c r="F14" s="21" t="str">
        <f t="shared" si="32"/>
        <v>#REF!</v>
      </c>
      <c r="G14" s="22" t="str">
        <f t="shared" si="32"/>
        <v>#REF!</v>
      </c>
      <c r="H14" s="17">
        <v>24.0</v>
      </c>
      <c r="I14" s="23" t="s">
        <v>45</v>
      </c>
      <c r="J14" s="19">
        <v>22.0</v>
      </c>
      <c r="K14" s="20" t="str">
        <f t="shared" ref="K14:M14" si="33">#REF!</f>
        <v>#REF!</v>
      </c>
      <c r="L14" s="21" t="str">
        <f t="shared" si="33"/>
        <v>#REF!</v>
      </c>
      <c r="M14" s="22" t="str">
        <f t="shared" si="33"/>
        <v>#REF!</v>
      </c>
      <c r="N14" s="17">
        <v>9.0</v>
      </c>
      <c r="O14" s="24" t="s">
        <v>46</v>
      </c>
      <c r="P14" s="17">
        <v>24.0</v>
      </c>
      <c r="Q14" s="25" t="str">
        <f t="shared" ref="Q14:S14" si="34">#REF!</f>
        <v>#REF!</v>
      </c>
      <c r="R14" s="26" t="str">
        <f t="shared" si="34"/>
        <v>#REF!</v>
      </c>
      <c r="S14" s="27" t="str">
        <f t="shared" si="34"/>
        <v>#REF!</v>
      </c>
      <c r="T14" s="17">
        <v>24.0</v>
      </c>
      <c r="U14" s="24" t="s">
        <v>47</v>
      </c>
      <c r="V14" s="17">
        <v>33.0</v>
      </c>
      <c r="W14" s="28" t="str">
        <f t="shared" ref="W14:Y14" si="35">#REF!</f>
        <v>#REF!</v>
      </c>
      <c r="X14" s="29" t="str">
        <f t="shared" si="35"/>
        <v>#REF!</v>
      </c>
      <c r="Y14" s="30" t="str">
        <f t="shared" si="35"/>
        <v>#REF!</v>
      </c>
      <c r="Z14" s="16"/>
    </row>
    <row r="15" ht="21.0" customHeight="1">
      <c r="A15" s="16"/>
      <c r="B15" s="17">
        <v>10.0</v>
      </c>
      <c r="C15" s="18" t="s">
        <v>48</v>
      </c>
      <c r="D15" s="19">
        <v>25.0</v>
      </c>
      <c r="E15" s="20" t="str">
        <f t="shared" ref="E15:G15" si="36">#REF!</f>
        <v>#REF!</v>
      </c>
      <c r="F15" s="21" t="str">
        <f t="shared" si="36"/>
        <v>#REF!</v>
      </c>
      <c r="G15" s="22" t="str">
        <f t="shared" si="36"/>
        <v>#REF!</v>
      </c>
      <c r="H15" s="17">
        <v>25.0</v>
      </c>
      <c r="I15" s="24" t="s">
        <v>49</v>
      </c>
      <c r="J15" s="19">
        <v>10.0</v>
      </c>
      <c r="K15" s="20" t="str">
        <f t="shared" ref="K15:M15" si="37">#REF!</f>
        <v>#REF!</v>
      </c>
      <c r="L15" s="21" t="str">
        <f t="shared" si="37"/>
        <v>#REF!</v>
      </c>
      <c r="M15" s="22" t="str">
        <f t="shared" si="37"/>
        <v>#REF!</v>
      </c>
      <c r="N15" s="17">
        <v>10.0</v>
      </c>
      <c r="O15" s="24" t="s">
        <v>50</v>
      </c>
      <c r="P15" s="17">
        <v>24.0</v>
      </c>
      <c r="Q15" s="25" t="str">
        <f t="shared" ref="Q15:S15" si="38">#REF!</f>
        <v>#REF!</v>
      </c>
      <c r="R15" s="26" t="str">
        <f t="shared" si="38"/>
        <v>#REF!</v>
      </c>
      <c r="S15" s="27" t="str">
        <f t="shared" si="38"/>
        <v>#REF!</v>
      </c>
      <c r="T15" s="17">
        <v>25.0</v>
      </c>
      <c r="U15" s="24" t="s">
        <v>51</v>
      </c>
      <c r="V15" s="17">
        <v>33.0</v>
      </c>
      <c r="W15" s="28" t="str">
        <f t="shared" ref="W15:Y15" si="39">#REF!</f>
        <v>#REF!</v>
      </c>
      <c r="X15" s="29" t="str">
        <f t="shared" si="39"/>
        <v>#REF!</v>
      </c>
      <c r="Y15" s="30" t="str">
        <f t="shared" si="39"/>
        <v>#REF!</v>
      </c>
      <c r="Z15" s="16"/>
    </row>
    <row r="16" ht="21.0" customHeight="1">
      <c r="A16" s="16"/>
      <c r="B16" s="17">
        <v>11.0</v>
      </c>
      <c r="C16" s="18" t="s">
        <v>52</v>
      </c>
      <c r="D16" s="19">
        <v>18.0</v>
      </c>
      <c r="E16" s="20" t="str">
        <f t="shared" ref="E16:G16" si="40">#REF!</f>
        <v>#REF!</v>
      </c>
      <c r="F16" s="21" t="str">
        <f t="shared" si="40"/>
        <v>#REF!</v>
      </c>
      <c r="G16" s="22" t="str">
        <f t="shared" si="40"/>
        <v>#REF!</v>
      </c>
      <c r="H16" s="17">
        <v>26.0</v>
      </c>
      <c r="I16" s="23" t="s">
        <v>53</v>
      </c>
      <c r="J16" s="19">
        <v>25.0</v>
      </c>
      <c r="K16" s="20" t="str">
        <f t="shared" ref="K16:M16" si="41">#REF!</f>
        <v>#REF!</v>
      </c>
      <c r="L16" s="21" t="str">
        <f t="shared" si="41"/>
        <v>#REF!</v>
      </c>
      <c r="M16" s="22" t="str">
        <f t="shared" si="41"/>
        <v>#REF!</v>
      </c>
      <c r="N16" s="17">
        <v>11.0</v>
      </c>
      <c r="O16" s="24" t="s">
        <v>54</v>
      </c>
      <c r="P16" s="17">
        <v>26.0</v>
      </c>
      <c r="Q16" s="25" t="str">
        <f t="shared" ref="Q16:S16" si="42">#REF!</f>
        <v>#REF!</v>
      </c>
      <c r="R16" s="26" t="str">
        <f t="shared" si="42"/>
        <v>#REF!</v>
      </c>
      <c r="S16" s="27" t="str">
        <f t="shared" si="42"/>
        <v>#REF!</v>
      </c>
      <c r="T16" s="17">
        <v>26.0</v>
      </c>
      <c r="U16" s="24" t="s">
        <v>55</v>
      </c>
      <c r="V16" s="17">
        <v>36.0</v>
      </c>
      <c r="W16" s="28" t="str">
        <f t="shared" ref="W16:Y16" si="43">#REF!</f>
        <v>#REF!</v>
      </c>
      <c r="X16" s="29" t="str">
        <f t="shared" si="43"/>
        <v>#REF!</v>
      </c>
      <c r="Y16" s="30" t="str">
        <f t="shared" si="43"/>
        <v>#REF!</v>
      </c>
      <c r="Z16" s="16"/>
    </row>
    <row r="17" ht="21.0" customHeight="1">
      <c r="A17" s="16"/>
      <c r="B17" s="17">
        <v>12.0</v>
      </c>
      <c r="C17" s="18" t="s">
        <v>56</v>
      </c>
      <c r="D17" s="19">
        <v>26.0</v>
      </c>
      <c r="E17" s="20" t="str">
        <f t="shared" ref="E17:G17" si="44">#REF!</f>
        <v>#REF!</v>
      </c>
      <c r="F17" s="21" t="str">
        <f t="shared" si="44"/>
        <v>#REF!</v>
      </c>
      <c r="G17" s="22" t="str">
        <f t="shared" si="44"/>
        <v>#REF!</v>
      </c>
      <c r="H17" s="31"/>
      <c r="I17" s="32"/>
      <c r="J17" s="32"/>
      <c r="K17" s="32"/>
      <c r="L17" s="32"/>
      <c r="M17" s="33"/>
      <c r="N17" s="17">
        <v>12.0</v>
      </c>
      <c r="O17" s="24" t="s">
        <v>57</v>
      </c>
      <c r="P17" s="17">
        <v>39.0</v>
      </c>
      <c r="Q17" s="25" t="str">
        <f t="shared" ref="Q17:S17" si="45">#REF!</f>
        <v>#REF!</v>
      </c>
      <c r="R17" s="26" t="str">
        <f t="shared" si="45"/>
        <v>#REF!</v>
      </c>
      <c r="S17" s="27" t="str">
        <f t="shared" si="45"/>
        <v>#REF!</v>
      </c>
      <c r="T17" s="17">
        <v>27.0</v>
      </c>
      <c r="U17" s="24" t="s">
        <v>58</v>
      </c>
      <c r="V17" s="17">
        <v>25.0</v>
      </c>
      <c r="W17" s="28" t="str">
        <f t="shared" ref="W17:Y17" si="46">#REF!</f>
        <v>#REF!</v>
      </c>
      <c r="X17" s="29" t="str">
        <f t="shared" si="46"/>
        <v>#REF!</v>
      </c>
      <c r="Y17" s="30" t="str">
        <f t="shared" si="46"/>
        <v>#REF!</v>
      </c>
      <c r="Z17" s="16"/>
    </row>
    <row r="18" ht="21.0" customHeight="1">
      <c r="A18" s="16"/>
      <c r="B18" s="17">
        <v>13.0</v>
      </c>
      <c r="C18" s="18" t="s">
        <v>59</v>
      </c>
      <c r="D18" s="19">
        <v>19.0</v>
      </c>
      <c r="E18" s="20" t="str">
        <f t="shared" ref="E18:G18" si="47">#REF!</f>
        <v>#REF!</v>
      </c>
      <c r="F18" s="21" t="str">
        <f t="shared" si="47"/>
        <v>#REF!</v>
      </c>
      <c r="G18" s="22" t="str">
        <f t="shared" si="47"/>
        <v>#REF!</v>
      </c>
      <c r="H18" s="34"/>
      <c r="M18" s="35"/>
      <c r="N18" s="17">
        <v>13.0</v>
      </c>
      <c r="O18" s="24" t="s">
        <v>60</v>
      </c>
      <c r="P18" s="17">
        <v>36.0</v>
      </c>
      <c r="Q18" s="25" t="str">
        <f t="shared" ref="Q18:S18" si="48">#REF!</f>
        <v>#REF!</v>
      </c>
      <c r="R18" s="26" t="str">
        <f t="shared" si="48"/>
        <v>#REF!</v>
      </c>
      <c r="S18" s="27" t="str">
        <f t="shared" si="48"/>
        <v>#REF!</v>
      </c>
      <c r="T18" s="17">
        <v>28.0</v>
      </c>
      <c r="U18" s="24" t="s">
        <v>61</v>
      </c>
      <c r="V18" s="17">
        <v>29.0</v>
      </c>
      <c r="W18" s="28" t="str">
        <f t="shared" ref="W18:Y18" si="49">#REF!</f>
        <v>#REF!</v>
      </c>
      <c r="X18" s="29" t="str">
        <f t="shared" si="49"/>
        <v>#REF!</v>
      </c>
      <c r="Y18" s="30" t="str">
        <f t="shared" si="49"/>
        <v>#REF!</v>
      </c>
      <c r="Z18" s="16"/>
    </row>
    <row r="19" ht="21.0" customHeight="1">
      <c r="A19" s="16"/>
      <c r="B19" s="17">
        <v>14.0</v>
      </c>
      <c r="C19" s="18" t="s">
        <v>62</v>
      </c>
      <c r="D19" s="19">
        <v>19.0</v>
      </c>
      <c r="E19" s="20" t="str">
        <f t="shared" ref="E19:G19" si="50">#REF!</f>
        <v>#REF!</v>
      </c>
      <c r="F19" s="21" t="str">
        <f t="shared" si="50"/>
        <v>#REF!</v>
      </c>
      <c r="G19" s="22" t="str">
        <f t="shared" si="50"/>
        <v>#REF!</v>
      </c>
      <c r="H19" s="34"/>
      <c r="M19" s="35"/>
      <c r="N19" s="17">
        <v>14.0</v>
      </c>
      <c r="O19" s="24" t="s">
        <v>63</v>
      </c>
      <c r="P19" s="17">
        <v>37.0</v>
      </c>
      <c r="Q19" s="25" t="str">
        <f t="shared" ref="Q19:S19" si="51">#REF!</f>
        <v>#REF!</v>
      </c>
      <c r="R19" s="26" t="str">
        <f t="shared" si="51"/>
        <v>#REF!</v>
      </c>
      <c r="S19" s="27" t="str">
        <f t="shared" si="51"/>
        <v>#REF!</v>
      </c>
      <c r="T19" s="17">
        <v>29.0</v>
      </c>
      <c r="U19" s="24" t="s">
        <v>64</v>
      </c>
      <c r="V19" s="17">
        <v>26.0</v>
      </c>
      <c r="W19" s="28" t="str">
        <f t="shared" ref="W19:Y19" si="52">#REF!</f>
        <v>#REF!</v>
      </c>
      <c r="X19" s="29" t="str">
        <f t="shared" si="52"/>
        <v>#REF!</v>
      </c>
      <c r="Y19" s="30" t="str">
        <f t="shared" si="52"/>
        <v>#REF!</v>
      </c>
      <c r="Z19" s="16"/>
    </row>
    <row r="20" ht="21.0" customHeight="1">
      <c r="A20" s="16"/>
      <c r="B20" s="17">
        <v>15.0</v>
      </c>
      <c r="C20" s="23" t="s">
        <v>65</v>
      </c>
      <c r="D20" s="19">
        <v>35.0</v>
      </c>
      <c r="E20" s="20" t="str">
        <f t="shared" ref="E20:G20" si="53">#REF!</f>
        <v>#REF!</v>
      </c>
      <c r="F20" s="21" t="str">
        <f t="shared" si="53"/>
        <v>#REF!</v>
      </c>
      <c r="G20" s="22" t="str">
        <f t="shared" si="53"/>
        <v>#REF!</v>
      </c>
      <c r="H20" s="36"/>
      <c r="I20" s="37"/>
      <c r="J20" s="37"/>
      <c r="K20" s="37"/>
      <c r="L20" s="37"/>
      <c r="M20" s="38"/>
      <c r="N20" s="17">
        <v>15.0</v>
      </c>
      <c r="O20" s="24" t="s">
        <v>66</v>
      </c>
      <c r="P20" s="17">
        <v>23.0</v>
      </c>
      <c r="Q20" s="39" t="str">
        <f t="shared" ref="Q20:S20" si="54">#REF!</f>
        <v>#REF!</v>
      </c>
      <c r="R20" s="40" t="str">
        <f t="shared" si="54"/>
        <v>#REF!</v>
      </c>
      <c r="S20" s="41" t="str">
        <f t="shared" si="54"/>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73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62" t="s">
        <v>74</v>
      </c>
      <c r="D5" s="63">
        <v>37.0</v>
      </c>
      <c r="E5" s="20">
        <f>CNOT21.1.GT!AJ44</f>
        <v>0</v>
      </c>
      <c r="F5" s="21">
        <f>CNOT21.1.GT!AK44</f>
        <v>0</v>
      </c>
      <c r="G5" s="22">
        <f>CNOT21.1.GT!AL44</f>
        <v>0</v>
      </c>
      <c r="H5" s="17"/>
      <c r="I5" s="23"/>
      <c r="J5" s="19"/>
      <c r="K5" s="20"/>
      <c r="L5" s="21"/>
      <c r="M5" s="22"/>
      <c r="N5" s="17"/>
      <c r="O5" s="18"/>
      <c r="P5" s="19"/>
      <c r="Q5" s="20"/>
      <c r="R5" s="21"/>
      <c r="S5" s="22"/>
      <c r="T5" s="17"/>
      <c r="U5" s="23"/>
      <c r="V5" s="19"/>
      <c r="W5" s="20"/>
      <c r="X5" s="21"/>
      <c r="Y5" s="22"/>
      <c r="Z5" s="16"/>
    </row>
    <row r="6" ht="20.25" customHeight="1">
      <c r="A6" s="16"/>
      <c r="B6" s="17">
        <v>2.0</v>
      </c>
      <c r="C6" s="18"/>
      <c r="D6" s="19"/>
      <c r="E6" s="20"/>
      <c r="F6" s="21"/>
      <c r="G6" s="22"/>
      <c r="H6" s="17"/>
      <c r="I6" s="23"/>
      <c r="J6" s="19"/>
      <c r="K6" s="20"/>
      <c r="L6" s="21"/>
      <c r="M6" s="22"/>
      <c r="N6" s="17"/>
      <c r="O6" s="18"/>
      <c r="P6" s="19"/>
      <c r="Q6" s="20"/>
      <c r="R6" s="21"/>
      <c r="S6" s="22"/>
      <c r="T6" s="17"/>
      <c r="U6" s="23"/>
      <c r="V6" s="17"/>
      <c r="W6" s="20"/>
      <c r="X6" s="21"/>
      <c r="Y6" s="22"/>
      <c r="Z6" s="16"/>
    </row>
    <row r="7" ht="20.25" customHeight="1">
      <c r="A7" s="16"/>
      <c r="B7" s="17">
        <v>3.0</v>
      </c>
      <c r="C7" s="18"/>
      <c r="D7" s="19"/>
      <c r="E7" s="20"/>
      <c r="F7" s="21"/>
      <c r="G7" s="22"/>
      <c r="H7" s="17"/>
      <c r="I7" s="23"/>
      <c r="J7" s="19"/>
      <c r="K7" s="20"/>
      <c r="L7" s="21"/>
      <c r="M7" s="22"/>
      <c r="N7" s="17"/>
      <c r="O7" s="18"/>
      <c r="P7" s="19"/>
      <c r="Q7" s="20"/>
      <c r="R7" s="21"/>
      <c r="S7" s="22"/>
      <c r="T7" s="17"/>
      <c r="U7" s="23"/>
      <c r="V7" s="19"/>
      <c r="W7" s="25"/>
      <c r="X7" s="26"/>
      <c r="Y7" s="27"/>
      <c r="Z7" s="16"/>
    </row>
    <row r="8" ht="20.25" customHeight="1">
      <c r="A8" s="16"/>
      <c r="B8" s="17">
        <v>4.0</v>
      </c>
      <c r="C8" s="18"/>
      <c r="D8" s="19"/>
      <c r="E8" s="20"/>
      <c r="F8" s="21"/>
      <c r="G8" s="22"/>
      <c r="H8" s="17"/>
      <c r="I8" s="23"/>
      <c r="J8" s="19"/>
      <c r="K8" s="20"/>
      <c r="L8" s="21"/>
      <c r="M8" s="22"/>
      <c r="N8" s="17"/>
      <c r="O8" s="18"/>
      <c r="P8" s="19"/>
      <c r="Q8" s="20"/>
      <c r="R8" s="20"/>
      <c r="S8" s="20"/>
      <c r="T8" s="17"/>
      <c r="U8" s="23"/>
      <c r="V8" s="19"/>
      <c r="W8" s="20"/>
      <c r="X8" s="21"/>
      <c r="Y8" s="22"/>
      <c r="Z8" s="16"/>
    </row>
    <row r="9" ht="20.25" customHeight="1">
      <c r="A9" s="16"/>
      <c r="B9" s="17">
        <v>5.0</v>
      </c>
      <c r="C9" s="18"/>
      <c r="D9" s="19"/>
      <c r="E9" s="20"/>
      <c r="F9" s="21"/>
      <c r="G9" s="22"/>
      <c r="H9" s="17"/>
      <c r="I9" s="24"/>
      <c r="J9" s="17"/>
      <c r="K9" s="28"/>
      <c r="L9" s="29"/>
      <c r="M9" s="30"/>
      <c r="N9" s="17"/>
      <c r="O9" s="18"/>
      <c r="P9" s="19"/>
      <c r="Q9" s="20"/>
      <c r="R9" s="21"/>
      <c r="S9" s="22"/>
      <c r="T9" s="17"/>
      <c r="U9" s="23"/>
      <c r="V9" s="19"/>
      <c r="W9" s="20"/>
      <c r="X9" s="21"/>
      <c r="Y9" s="22"/>
      <c r="Z9" s="16"/>
    </row>
    <row r="10" ht="20.25" customHeight="1">
      <c r="A10" s="16"/>
      <c r="B10" s="17">
        <v>6.0</v>
      </c>
      <c r="C10" s="18"/>
      <c r="D10" s="19"/>
      <c r="E10" s="20"/>
      <c r="F10" s="21"/>
      <c r="G10" s="22"/>
      <c r="H10" s="17"/>
      <c r="I10" s="24"/>
      <c r="J10" s="17"/>
      <c r="K10" s="28"/>
      <c r="L10" s="29"/>
      <c r="M10" s="30"/>
      <c r="N10" s="17"/>
      <c r="O10" s="18"/>
      <c r="P10" s="19"/>
      <c r="Q10" s="20"/>
      <c r="R10" s="21"/>
      <c r="S10" s="22"/>
      <c r="T10" s="17"/>
      <c r="U10" s="23"/>
      <c r="V10" s="19"/>
      <c r="W10" s="20"/>
      <c r="X10" s="21"/>
      <c r="Y10" s="22"/>
      <c r="Z10" s="16"/>
    </row>
    <row r="11" ht="20.25" customHeight="1">
      <c r="A11" s="16"/>
      <c r="B11" s="17">
        <v>7.0</v>
      </c>
      <c r="C11" s="24"/>
      <c r="D11" s="17"/>
      <c r="E11" s="25"/>
      <c r="F11" s="26"/>
      <c r="G11" s="41"/>
      <c r="H11" s="17"/>
      <c r="I11" s="24"/>
      <c r="J11" s="17"/>
      <c r="K11" s="28"/>
      <c r="L11" s="29"/>
      <c r="M11" s="30"/>
      <c r="N11" s="17"/>
      <c r="O11" s="18"/>
      <c r="P11" s="19"/>
      <c r="Q11" s="20"/>
      <c r="R11" s="21"/>
      <c r="S11" s="22"/>
      <c r="T11" s="17"/>
      <c r="U11" s="24"/>
      <c r="V11" s="19"/>
      <c r="W11" s="20"/>
      <c r="X11" s="21"/>
      <c r="Y11" s="22"/>
      <c r="Z11" s="16"/>
    </row>
    <row r="12" ht="20.25" customHeight="1">
      <c r="A12" s="16"/>
      <c r="B12" s="17">
        <v>8.0</v>
      </c>
      <c r="C12" s="24"/>
      <c r="D12" s="17"/>
      <c r="E12" s="25"/>
      <c r="F12" s="26"/>
      <c r="G12" s="41"/>
      <c r="H12" s="17"/>
      <c r="I12" s="24"/>
      <c r="J12" s="17"/>
      <c r="K12" s="28"/>
      <c r="L12" s="29"/>
      <c r="M12" s="30"/>
      <c r="N12" s="17"/>
      <c r="O12" s="18"/>
      <c r="P12" s="19"/>
      <c r="Q12" s="20"/>
      <c r="R12" s="21"/>
      <c r="S12" s="22"/>
      <c r="T12" s="17"/>
      <c r="U12" s="23"/>
      <c r="V12" s="19"/>
      <c r="W12" s="20"/>
      <c r="X12" s="21"/>
      <c r="Y12" s="22"/>
      <c r="Z12" s="16"/>
    </row>
    <row r="13" ht="20.25" customHeight="1">
      <c r="A13" s="16"/>
      <c r="B13" s="17">
        <v>9.0</v>
      </c>
      <c r="C13" s="24"/>
      <c r="D13" s="17"/>
      <c r="E13" s="25"/>
      <c r="F13" s="26"/>
      <c r="G13" s="41"/>
      <c r="H13" s="17"/>
      <c r="I13" s="24"/>
      <c r="J13" s="17"/>
      <c r="K13" s="28"/>
      <c r="L13" s="29"/>
      <c r="M13" s="30"/>
      <c r="N13" s="17"/>
      <c r="O13" s="24"/>
      <c r="P13" s="17"/>
      <c r="Q13" s="25"/>
      <c r="R13" s="26"/>
      <c r="S13" s="27"/>
      <c r="T13" s="17"/>
      <c r="U13" s="24"/>
      <c r="V13" s="17"/>
      <c r="W13" s="25"/>
      <c r="X13" s="26"/>
      <c r="Y13" s="27"/>
      <c r="Z13" s="16"/>
    </row>
    <row r="14" ht="20.25" customHeight="1">
      <c r="A14" s="16"/>
      <c r="B14" s="17">
        <v>10.0</v>
      </c>
      <c r="C14" s="24"/>
      <c r="D14" s="17"/>
      <c r="E14" s="25"/>
      <c r="F14" s="26"/>
      <c r="G14" s="41"/>
      <c r="H14" s="17"/>
      <c r="I14" s="24"/>
      <c r="J14" s="17"/>
      <c r="K14" s="28"/>
      <c r="L14" s="29"/>
      <c r="M14" s="30"/>
      <c r="N14" s="17"/>
      <c r="O14" s="24"/>
      <c r="P14" s="17"/>
      <c r="Q14" s="25"/>
      <c r="R14" s="26"/>
      <c r="S14" s="27"/>
      <c r="T14" s="17"/>
      <c r="U14" s="24"/>
      <c r="V14" s="17"/>
      <c r="W14" s="25"/>
      <c r="X14" s="26"/>
      <c r="Y14" s="27"/>
      <c r="Z14" s="16"/>
    </row>
    <row r="15" ht="20.25" customHeight="1">
      <c r="A15" s="16"/>
      <c r="B15" s="17">
        <v>11.0</v>
      </c>
      <c r="C15" s="24"/>
      <c r="D15" s="17"/>
      <c r="E15" s="25"/>
      <c r="F15" s="26"/>
      <c r="G15" s="41"/>
      <c r="H15" s="17"/>
      <c r="I15" s="24"/>
      <c r="J15" s="17"/>
      <c r="K15" s="28"/>
      <c r="L15" s="29"/>
      <c r="M15" s="30"/>
      <c r="N15" s="17"/>
      <c r="O15" s="24"/>
      <c r="P15" s="17"/>
      <c r="Q15" s="25"/>
      <c r="R15" s="26"/>
      <c r="S15" s="27"/>
      <c r="T15" s="17"/>
      <c r="U15" s="24"/>
      <c r="V15" s="17"/>
      <c r="W15" s="25"/>
      <c r="X15" s="26"/>
      <c r="Y15" s="27"/>
      <c r="Z15" s="16"/>
    </row>
    <row r="16" ht="20.25" customHeight="1">
      <c r="A16" s="16"/>
      <c r="B16" s="17">
        <v>12.0</v>
      </c>
      <c r="C16" s="24"/>
      <c r="D16" s="17"/>
      <c r="E16" s="25"/>
      <c r="F16" s="26"/>
      <c r="G16" s="41"/>
      <c r="H16" s="17"/>
      <c r="I16" s="24"/>
      <c r="J16" s="17"/>
      <c r="K16" s="28"/>
      <c r="L16" s="29"/>
      <c r="M16" s="30"/>
      <c r="N16" s="17"/>
      <c r="O16" s="24"/>
      <c r="P16" s="17"/>
      <c r="Q16" s="25"/>
      <c r="R16" s="26"/>
      <c r="S16" s="27"/>
      <c r="T16" s="17"/>
      <c r="U16" s="24"/>
      <c r="V16" s="17"/>
      <c r="W16" s="25"/>
      <c r="X16" s="26"/>
      <c r="Y16" s="27"/>
      <c r="Z16" s="16"/>
    </row>
    <row r="17" ht="21.0" customHeight="1">
      <c r="A17" s="16"/>
      <c r="B17" s="44" t="s">
        <v>67</v>
      </c>
      <c r="C17" s="10"/>
      <c r="D17" s="10"/>
      <c r="E17" s="10"/>
      <c r="F17" s="10"/>
      <c r="G17" s="11"/>
      <c r="H17" s="17"/>
      <c r="I17" s="24"/>
      <c r="J17" s="17"/>
      <c r="K17" s="28"/>
      <c r="L17" s="29"/>
      <c r="M17" s="30"/>
      <c r="N17" s="17"/>
      <c r="O17" s="24"/>
      <c r="P17" s="17"/>
      <c r="Q17" s="25"/>
      <c r="R17" s="26"/>
      <c r="S17" s="27"/>
      <c r="T17" s="17"/>
      <c r="U17" s="24"/>
      <c r="V17" s="17"/>
      <c r="W17" s="25"/>
      <c r="X17" s="26"/>
      <c r="Y17" s="27"/>
      <c r="Z17" s="16"/>
    </row>
    <row r="18" ht="21.0" customHeight="1">
      <c r="A18" s="16"/>
      <c r="B18" s="64" t="s">
        <v>75</v>
      </c>
      <c r="C18" s="10"/>
      <c r="D18" s="10"/>
      <c r="E18" s="65"/>
      <c r="F18" s="66">
        <f>SUM(E5:E16)</f>
        <v>0</v>
      </c>
      <c r="G18" s="11"/>
      <c r="H18" s="67" t="s">
        <v>70</v>
      </c>
      <c r="I18" s="6"/>
      <c r="J18" s="6"/>
      <c r="K18" s="6"/>
      <c r="L18" s="6"/>
      <c r="M18" s="58"/>
      <c r="N18" s="17"/>
      <c r="O18" s="24"/>
      <c r="P18" s="17"/>
      <c r="Q18" s="25"/>
      <c r="R18" s="26"/>
      <c r="S18" s="27"/>
      <c r="T18" s="17"/>
      <c r="U18" s="24"/>
      <c r="V18" s="17"/>
      <c r="W18" s="25"/>
      <c r="X18" s="26"/>
      <c r="Y18" s="27"/>
      <c r="Z18" s="16"/>
    </row>
    <row r="19" ht="21.0" customHeight="1">
      <c r="A19" s="16"/>
      <c r="B19" s="47" t="str">
        <f>"Tổng HS vắng có phép "&amp;SUM(F5:F16)+SUM(F11:F16)</f>
        <v>Tổng HS vắng có phép 0</v>
      </c>
      <c r="C19" s="10"/>
      <c r="D19" s="10"/>
      <c r="E19" s="10"/>
      <c r="F19" s="10"/>
      <c r="G19" s="11"/>
      <c r="H19" s="68" t="s">
        <v>75</v>
      </c>
      <c r="I19" s="10"/>
      <c r="J19" s="10"/>
      <c r="K19" s="65"/>
      <c r="L19" s="66">
        <f>SUM(K5:K17)</f>
        <v>0</v>
      </c>
      <c r="M19" s="11"/>
      <c r="N19" s="44" t="s">
        <v>68</v>
      </c>
      <c r="O19" s="10"/>
      <c r="P19" s="10"/>
      <c r="Q19" s="10"/>
      <c r="R19" s="10"/>
      <c r="S19" s="11"/>
      <c r="T19" s="17"/>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5"/>
      <c r="N20" s="68" t="s">
        <v>76</v>
      </c>
      <c r="O20" s="10"/>
      <c r="P20" s="10"/>
      <c r="Q20" s="65"/>
      <c r="R20" s="66">
        <f>SUM(Q5:Q18)</f>
        <v>0</v>
      </c>
      <c r="S20" s="11"/>
      <c r="T20" s="17"/>
      <c r="U20" s="24"/>
      <c r="V20" s="17"/>
      <c r="W20" s="28"/>
      <c r="X20" s="29"/>
      <c r="Y20" s="30"/>
      <c r="Z20" s="16"/>
    </row>
    <row r="21" ht="15.75" customHeight="1">
      <c r="A21" s="43"/>
      <c r="B21" s="43"/>
      <c r="C21" s="43"/>
      <c r="D21" s="43"/>
      <c r="E21" s="43"/>
      <c r="F21" s="43"/>
      <c r="G21" s="43"/>
      <c r="H21" s="69" t="str">
        <f>"Tổng HS đi học trễ " &amp;SUM(M5:M17)</f>
        <v>Tổng HS đi học trễ 0</v>
      </c>
      <c r="I21" s="50"/>
      <c r="J21" s="50"/>
      <c r="K21" s="50"/>
      <c r="L21" s="50"/>
      <c r="M21" s="70"/>
      <c r="N21" s="47" t="str">
        <f>"Tổng HS vắng có phép "&amp;SUM(R5:R18)</f>
        <v>Tổng HS vắng có phép 0</v>
      </c>
      <c r="O21" s="10"/>
      <c r="P21" s="10"/>
      <c r="Q21" s="10"/>
      <c r="R21" s="10"/>
      <c r="S21" s="11"/>
      <c r="T21" s="67" t="s">
        <v>69</v>
      </c>
      <c r="U21" s="6"/>
      <c r="V21" s="6"/>
      <c r="W21" s="6"/>
      <c r="X21" s="6"/>
      <c r="Y21" s="58"/>
      <c r="Z21" s="43"/>
    </row>
    <row r="22" ht="24.75" customHeight="1">
      <c r="A22" s="71" t="s">
        <v>77</v>
      </c>
      <c r="B22" s="53"/>
      <c r="C22" s="53"/>
      <c r="D22" s="53"/>
      <c r="E22" s="53"/>
      <c r="F22" s="53"/>
      <c r="G22" s="53"/>
      <c r="H22" s="53"/>
      <c r="I22" s="53"/>
      <c r="J22" s="53"/>
      <c r="K22" s="54"/>
      <c r="L22" s="72">
        <f>SUM(E5:E16)+SUM(K5:K17)+SUM(Q5:Q18)+SUM(W5:W20)</f>
        <v>0</v>
      </c>
      <c r="M22" s="54"/>
      <c r="N22" s="48" t="str">
        <f>"Tổng HS đi học trễ "&amp;SUM(S5:S18)</f>
        <v>Tổng HS đi học trễ 0</v>
      </c>
      <c r="O22" s="10"/>
      <c r="P22" s="10"/>
      <c r="Q22" s="10"/>
      <c r="R22" s="10"/>
      <c r="S22" s="11"/>
      <c r="T22" s="68" t="s">
        <v>76</v>
      </c>
      <c r="U22" s="10"/>
      <c r="V22" s="10"/>
      <c r="W22" s="65"/>
      <c r="X22" s="66">
        <f>SUM(W5:W20)</f>
        <v>0</v>
      </c>
      <c r="Y22" s="11"/>
      <c r="Z22" s="45"/>
    </row>
    <row r="23" ht="24.75" customHeight="1">
      <c r="A23" s="1"/>
      <c r="B23" s="1"/>
      <c r="C23" s="73" t="s">
        <v>78</v>
      </c>
      <c r="D23" s="53"/>
      <c r="E23" s="53"/>
      <c r="F23" s="53"/>
      <c r="G23" s="53"/>
      <c r="H23" s="53"/>
      <c r="I23" s="53"/>
      <c r="J23" s="53"/>
      <c r="K23" s="53"/>
      <c r="L23" s="53"/>
      <c r="M23" s="53"/>
      <c r="N23" s="54"/>
      <c r="O23" s="74">
        <f>SUM(F5:F16)+SUM(L5:L17)+SUM(R5:R18)+SUM(X5:X20)</f>
        <v>0</v>
      </c>
      <c r="P23" s="54"/>
      <c r="Q23" s="75"/>
      <c r="R23" s="32"/>
      <c r="S23" s="33"/>
      <c r="T23" s="47" t="str">
        <f>"Tổng HS vắng có phép " &amp;SUM(X5:X20)</f>
        <v>Tổng HS vắng có phép 0</v>
      </c>
      <c r="U23" s="10"/>
      <c r="V23" s="10"/>
      <c r="W23" s="10"/>
      <c r="X23" s="10"/>
      <c r="Y23" s="11"/>
      <c r="Z23" s="1"/>
    </row>
    <row r="24" ht="24.75" customHeight="1">
      <c r="A24" s="76"/>
      <c r="B24" s="76"/>
      <c r="C24" s="77"/>
      <c r="D24" s="12"/>
      <c r="E24" s="78" t="s">
        <v>79</v>
      </c>
      <c r="F24" s="53"/>
      <c r="G24" s="53"/>
      <c r="H24" s="53"/>
      <c r="I24" s="53"/>
      <c r="J24" s="53"/>
      <c r="K24" s="53"/>
      <c r="L24" s="53"/>
      <c r="M24" s="53"/>
      <c r="N24" s="53"/>
      <c r="O24" s="54"/>
      <c r="P24" s="79">
        <f>SUM(G5:G16)+SUM(M5:M17)+SUM(S5:S18)+SUM(Y5:Y20)</f>
        <v>0</v>
      </c>
      <c r="Q24" s="53"/>
      <c r="R24" s="53"/>
      <c r="S24" s="80"/>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4.0"/>
    <col customWidth="1" min="3" max="3" width="21.0"/>
    <col customWidth="1" min="4" max="4" width="9.71"/>
    <col customWidth="1" min="5" max="35" width="3.86"/>
    <col customWidth="1" min="36" max="36" width="8.29"/>
    <col customWidth="1" min="37" max="37" width="7.71"/>
    <col customWidth="1" min="38" max="38" width="8.43"/>
    <col customWidth="1" min="39" max="39" width="10.86"/>
    <col customWidth="1" min="40" max="40" width="12.14"/>
    <col customWidth="1" min="41" max="41" width="10.86"/>
  </cols>
  <sheetData>
    <row r="1" ht="18.0" customHeight="1">
      <c r="A1" s="81" t="s">
        <v>80</v>
      </c>
      <c r="Q1" s="82" t="s">
        <v>81</v>
      </c>
      <c r="AM1" s="83"/>
      <c r="AN1" s="83"/>
      <c r="AO1" s="83"/>
    </row>
    <row r="2" ht="18.0" customHeight="1">
      <c r="A2" s="82" t="s">
        <v>82</v>
      </c>
      <c r="Q2" s="82" t="s">
        <v>83</v>
      </c>
      <c r="AM2" s="83"/>
      <c r="AN2" s="83"/>
      <c r="AO2" s="83"/>
    </row>
    <row r="3" ht="35.25" customHeight="1">
      <c r="A3" s="84" t="s">
        <v>84</v>
      </c>
      <c r="AM3" s="83"/>
      <c r="AN3" s="83"/>
      <c r="AO3" s="83"/>
    </row>
    <row r="4" ht="31.5" customHeight="1">
      <c r="A4" s="83"/>
      <c r="B4" s="85"/>
      <c r="C4" s="86"/>
      <c r="D4" s="86"/>
      <c r="E4" s="86" t="s">
        <v>85</v>
      </c>
      <c r="F4" s="86" t="s">
        <v>85</v>
      </c>
      <c r="G4" s="86"/>
      <c r="H4" s="86"/>
      <c r="I4" s="87" t="s">
        <v>86</v>
      </c>
      <c r="J4" s="37"/>
      <c r="K4" s="37"/>
      <c r="L4" s="37"/>
      <c r="M4" s="88">
        <v>8.0</v>
      </c>
      <c r="N4" s="37"/>
      <c r="O4" s="87" t="s">
        <v>87</v>
      </c>
      <c r="P4" s="37"/>
      <c r="Q4" s="37"/>
      <c r="R4" s="88">
        <v>2022.0</v>
      </c>
      <c r="S4" s="37"/>
      <c r="T4" s="37"/>
      <c r="U4" s="86"/>
      <c r="V4" s="86"/>
      <c r="W4" s="86"/>
      <c r="X4" s="86"/>
      <c r="Y4" s="86"/>
      <c r="Z4" s="86"/>
      <c r="AA4" s="86"/>
      <c r="AB4" s="86"/>
      <c r="AC4" s="86"/>
      <c r="AD4" s="86"/>
      <c r="AE4" s="86"/>
      <c r="AF4" s="86"/>
      <c r="AG4" s="86"/>
      <c r="AH4" s="86"/>
      <c r="AI4" s="86"/>
      <c r="AJ4" s="86"/>
      <c r="AK4" s="86"/>
      <c r="AL4" s="86"/>
      <c r="AM4" s="83"/>
      <c r="AN4" s="83"/>
      <c r="AO4" s="83"/>
    </row>
    <row r="5" ht="21.0" customHeight="1">
      <c r="A5" s="89" t="s">
        <v>88</v>
      </c>
      <c r="B5" s="90" t="s">
        <v>89</v>
      </c>
      <c r="C5" s="91" t="s">
        <v>90</v>
      </c>
      <c r="D5" s="33"/>
      <c r="E5" s="92">
        <f>DATE(R4,M4,1)</f>
        <v>44774</v>
      </c>
      <c r="F5" s="92">
        <f t="shared" ref="F5:AI5" si="1">E5+1</f>
        <v>44775</v>
      </c>
      <c r="G5" s="92">
        <f t="shared" si="1"/>
        <v>44776</v>
      </c>
      <c r="H5" s="92">
        <f t="shared" si="1"/>
        <v>44777</v>
      </c>
      <c r="I5" s="92">
        <f t="shared" si="1"/>
        <v>44778</v>
      </c>
      <c r="J5" s="92">
        <f t="shared" si="1"/>
        <v>44779</v>
      </c>
      <c r="K5" s="92">
        <f t="shared" si="1"/>
        <v>44780</v>
      </c>
      <c r="L5" s="92">
        <f t="shared" si="1"/>
        <v>44781</v>
      </c>
      <c r="M5" s="92">
        <f t="shared" si="1"/>
        <v>44782</v>
      </c>
      <c r="N5" s="92">
        <f t="shared" si="1"/>
        <v>44783</v>
      </c>
      <c r="O5" s="92">
        <f t="shared" si="1"/>
        <v>44784</v>
      </c>
      <c r="P5" s="92">
        <f t="shared" si="1"/>
        <v>44785</v>
      </c>
      <c r="Q5" s="92">
        <f t="shared" si="1"/>
        <v>44786</v>
      </c>
      <c r="R5" s="92">
        <f t="shared" si="1"/>
        <v>44787</v>
      </c>
      <c r="S5" s="92">
        <f t="shared" si="1"/>
        <v>44788</v>
      </c>
      <c r="T5" s="92">
        <f t="shared" si="1"/>
        <v>44789</v>
      </c>
      <c r="U5" s="92">
        <f t="shared" si="1"/>
        <v>44790</v>
      </c>
      <c r="V5" s="92">
        <f t="shared" si="1"/>
        <v>44791</v>
      </c>
      <c r="W5" s="92">
        <f t="shared" si="1"/>
        <v>44792</v>
      </c>
      <c r="X5" s="92">
        <f t="shared" si="1"/>
        <v>44793</v>
      </c>
      <c r="Y5" s="92">
        <f t="shared" si="1"/>
        <v>44794</v>
      </c>
      <c r="Z5" s="92">
        <f t="shared" si="1"/>
        <v>44795</v>
      </c>
      <c r="AA5" s="92">
        <f t="shared" si="1"/>
        <v>44796</v>
      </c>
      <c r="AB5" s="92">
        <f t="shared" si="1"/>
        <v>44797</v>
      </c>
      <c r="AC5" s="92">
        <f t="shared" si="1"/>
        <v>44798</v>
      </c>
      <c r="AD5" s="92">
        <f t="shared" si="1"/>
        <v>44799</v>
      </c>
      <c r="AE5" s="92">
        <f t="shared" si="1"/>
        <v>44800</v>
      </c>
      <c r="AF5" s="92">
        <f t="shared" si="1"/>
        <v>44801</v>
      </c>
      <c r="AG5" s="92">
        <f t="shared" si="1"/>
        <v>44802</v>
      </c>
      <c r="AH5" s="92">
        <f t="shared" si="1"/>
        <v>44803</v>
      </c>
      <c r="AI5" s="92">
        <f t="shared" si="1"/>
        <v>44804</v>
      </c>
      <c r="AJ5" s="93" t="s">
        <v>91</v>
      </c>
      <c r="AK5" s="93" t="s">
        <v>92</v>
      </c>
      <c r="AL5" s="93" t="s">
        <v>93</v>
      </c>
      <c r="AM5" s="94"/>
      <c r="AN5" s="94"/>
      <c r="AO5" s="94"/>
    </row>
    <row r="6" ht="21.0" customHeight="1">
      <c r="A6" s="95"/>
      <c r="B6" s="95"/>
      <c r="C6" s="36"/>
      <c r="D6" s="38"/>
      <c r="E6" s="96">
        <f t="shared" ref="E6:AI6" si="2">IF(WEEKDAY(E5)=1,"CN",WEEKDAY(E5))</f>
        <v>2</v>
      </c>
      <c r="F6" s="96">
        <f t="shared" si="2"/>
        <v>3</v>
      </c>
      <c r="G6" s="96">
        <f t="shared" si="2"/>
        <v>4</v>
      </c>
      <c r="H6" s="96">
        <f t="shared" si="2"/>
        <v>5</v>
      </c>
      <c r="I6" s="96">
        <f t="shared" si="2"/>
        <v>6</v>
      </c>
      <c r="J6" s="96">
        <f t="shared" si="2"/>
        <v>7</v>
      </c>
      <c r="K6" s="96" t="str">
        <f t="shared" si="2"/>
        <v>CN</v>
      </c>
      <c r="L6" s="96">
        <f t="shared" si="2"/>
        <v>2</v>
      </c>
      <c r="M6" s="96">
        <f t="shared" si="2"/>
        <v>3</v>
      </c>
      <c r="N6" s="96">
        <f t="shared" si="2"/>
        <v>4</v>
      </c>
      <c r="O6" s="96">
        <f t="shared" si="2"/>
        <v>5</v>
      </c>
      <c r="P6" s="96">
        <f t="shared" si="2"/>
        <v>6</v>
      </c>
      <c r="Q6" s="96">
        <f t="shared" si="2"/>
        <v>7</v>
      </c>
      <c r="R6" s="96" t="str">
        <f t="shared" si="2"/>
        <v>CN</v>
      </c>
      <c r="S6" s="96">
        <f t="shared" si="2"/>
        <v>2</v>
      </c>
      <c r="T6" s="96">
        <f t="shared" si="2"/>
        <v>3</v>
      </c>
      <c r="U6" s="96">
        <f t="shared" si="2"/>
        <v>4</v>
      </c>
      <c r="V6" s="96">
        <f t="shared" si="2"/>
        <v>5</v>
      </c>
      <c r="W6" s="96">
        <f t="shared" si="2"/>
        <v>6</v>
      </c>
      <c r="X6" s="96">
        <f t="shared" si="2"/>
        <v>7</v>
      </c>
      <c r="Y6" s="96" t="str">
        <f t="shared" si="2"/>
        <v>CN</v>
      </c>
      <c r="Z6" s="96">
        <f t="shared" si="2"/>
        <v>2</v>
      </c>
      <c r="AA6" s="96">
        <f t="shared" si="2"/>
        <v>3</v>
      </c>
      <c r="AB6" s="96">
        <f t="shared" si="2"/>
        <v>4</v>
      </c>
      <c r="AC6" s="96">
        <f t="shared" si="2"/>
        <v>5</v>
      </c>
      <c r="AD6" s="96">
        <f t="shared" si="2"/>
        <v>6</v>
      </c>
      <c r="AE6" s="96">
        <f t="shared" si="2"/>
        <v>7</v>
      </c>
      <c r="AF6" s="96" t="str">
        <f t="shared" si="2"/>
        <v>CN</v>
      </c>
      <c r="AG6" s="96">
        <f t="shared" si="2"/>
        <v>2</v>
      </c>
      <c r="AH6" s="96">
        <f t="shared" si="2"/>
        <v>3</v>
      </c>
      <c r="AI6" s="96">
        <f t="shared" si="2"/>
        <v>4</v>
      </c>
      <c r="AJ6" s="95"/>
      <c r="AK6" s="95"/>
      <c r="AL6" s="95"/>
      <c r="AM6" s="94"/>
      <c r="AN6" s="94"/>
      <c r="AO6" s="94"/>
    </row>
    <row r="7" ht="21.0" customHeight="1">
      <c r="A7" s="97">
        <v>1.0</v>
      </c>
      <c r="B7" s="98">
        <v>2.110270001E9</v>
      </c>
      <c r="C7" s="99" t="s">
        <v>94</v>
      </c>
      <c r="D7" s="100" t="s">
        <v>95</v>
      </c>
      <c r="E7" s="101"/>
      <c r="F7" s="101"/>
      <c r="G7" s="101"/>
      <c r="H7" s="101"/>
      <c r="I7" s="101"/>
      <c r="J7" s="101"/>
      <c r="K7" s="101"/>
      <c r="L7" s="101"/>
      <c r="M7" s="101"/>
      <c r="N7" s="101"/>
      <c r="O7" s="101"/>
      <c r="P7" s="101"/>
      <c r="Q7" s="101"/>
      <c r="R7" s="101"/>
      <c r="S7" s="101"/>
      <c r="T7" s="101"/>
      <c r="U7" s="101"/>
      <c r="V7" s="101"/>
      <c r="W7" s="101"/>
      <c r="X7" s="101"/>
      <c r="Y7" s="102"/>
      <c r="Z7" s="103"/>
      <c r="AA7" s="103"/>
      <c r="AB7" s="103"/>
      <c r="AC7" s="103"/>
      <c r="AD7" s="103"/>
      <c r="AE7" s="101"/>
      <c r="AF7" s="101"/>
      <c r="AG7" s="101"/>
      <c r="AH7" s="101"/>
      <c r="AI7" s="101"/>
      <c r="AJ7" s="104">
        <f t="shared" ref="AJ7:AJ43" si="3">COUNTIF(E7:AI7,"K")+2*COUNTIF(E7:AI7,"2K")+COUNTIF(E7:AI7,"TK")+COUNTIF(E7:AI7,"KT")+COUNTIF(E7:AI7,"PK")+COUNTIF(E7:AI7,"KP")+2*COUNTIF(E7:AI7,"K2")</f>
        <v>0</v>
      </c>
      <c r="AK7" s="105">
        <f t="shared" ref="AK7:AK43" si="4">COUNTIF(F7:AJ7,"P")+2*COUNTIF(F7:AJ7,"2P")+COUNTIF(F7:AJ7,"TP")+COUNTIF(F7:AJ7,"PT")+COUNTIF(F7:AJ7,"PK")+COUNTIF(F7:AJ7,"KP")+2*COUNTIF(F7:AJ7,"P2")</f>
        <v>0</v>
      </c>
      <c r="AL7" s="105">
        <f t="shared" ref="AL7:AL43" si="5">COUNTIF(E7:AI7,"T")+2*COUNTIF(E7:AI7,"2T")+2*COUNTIF(E7:AI7,"T2")+COUNTIF(E7:AI7,"PT")+COUNTIF(E7:AI7,"TP")+COUNTIF(E7:AI7,"TK")+COUNTIF(E7:AI7,"KT")</f>
        <v>0</v>
      </c>
      <c r="AM7" s="106"/>
      <c r="AN7" s="107"/>
      <c r="AO7" s="108"/>
    </row>
    <row r="8" ht="21.0" customHeight="1">
      <c r="A8" s="97">
        <v>2.0</v>
      </c>
      <c r="B8" s="109">
        <v>2.110270003E9</v>
      </c>
      <c r="C8" s="110" t="s">
        <v>96</v>
      </c>
      <c r="D8" s="111" t="s">
        <v>97</v>
      </c>
      <c r="E8" s="101"/>
      <c r="F8" s="101"/>
      <c r="G8" s="101"/>
      <c r="H8" s="101"/>
      <c r="I8" s="101"/>
      <c r="J8" s="101"/>
      <c r="K8" s="101"/>
      <c r="L8" s="101"/>
      <c r="M8" s="101"/>
      <c r="N8" s="101"/>
      <c r="O8" s="101"/>
      <c r="P8" s="101"/>
      <c r="Q8" s="101"/>
      <c r="R8" s="101"/>
      <c r="S8" s="101"/>
      <c r="T8" s="101"/>
      <c r="U8" s="101"/>
      <c r="V8" s="101"/>
      <c r="W8" s="101"/>
      <c r="X8" s="101"/>
      <c r="Y8" s="112"/>
      <c r="Z8" s="113"/>
      <c r="AA8" s="113"/>
      <c r="AB8" s="113"/>
      <c r="AC8" s="113"/>
      <c r="AD8" s="113"/>
      <c r="AE8" s="101"/>
      <c r="AF8" s="101"/>
      <c r="AG8" s="101"/>
      <c r="AH8" s="101"/>
      <c r="AI8" s="101"/>
      <c r="AJ8" s="104">
        <f t="shared" si="3"/>
        <v>0</v>
      </c>
      <c r="AK8" s="105">
        <f t="shared" si="4"/>
        <v>0</v>
      </c>
      <c r="AL8" s="105">
        <f t="shared" si="5"/>
        <v>0</v>
      </c>
      <c r="AM8" s="108"/>
      <c r="AN8" s="108"/>
      <c r="AO8" s="108"/>
    </row>
    <row r="9" ht="21.0" customHeight="1">
      <c r="A9" s="97">
        <v>3.0</v>
      </c>
      <c r="B9" s="109">
        <v>2.110270022E9</v>
      </c>
      <c r="C9" s="110" t="s">
        <v>98</v>
      </c>
      <c r="D9" s="111" t="s">
        <v>99</v>
      </c>
      <c r="E9" s="101"/>
      <c r="F9" s="101"/>
      <c r="G9" s="101"/>
      <c r="H9" s="101"/>
      <c r="I9" s="101"/>
      <c r="J9" s="101"/>
      <c r="K9" s="101"/>
      <c r="L9" s="101"/>
      <c r="M9" s="101"/>
      <c r="N9" s="101"/>
      <c r="O9" s="101"/>
      <c r="P9" s="101"/>
      <c r="Q9" s="101"/>
      <c r="R9" s="101"/>
      <c r="S9" s="101"/>
      <c r="T9" s="101"/>
      <c r="U9" s="101"/>
      <c r="V9" s="101"/>
      <c r="W9" s="101"/>
      <c r="X9" s="101"/>
      <c r="Y9" s="112"/>
      <c r="Z9" s="113"/>
      <c r="AA9" s="113"/>
      <c r="AB9" s="113"/>
      <c r="AC9" s="113"/>
      <c r="AD9" s="113"/>
      <c r="AE9" s="101"/>
      <c r="AF9" s="101"/>
      <c r="AG9" s="101"/>
      <c r="AH9" s="101"/>
      <c r="AI9" s="101"/>
      <c r="AJ9" s="104">
        <f t="shared" si="3"/>
        <v>0</v>
      </c>
      <c r="AK9" s="105">
        <f t="shared" si="4"/>
        <v>0</v>
      </c>
      <c r="AL9" s="105">
        <f t="shared" si="5"/>
        <v>0</v>
      </c>
      <c r="AM9" s="108"/>
      <c r="AN9" s="108"/>
      <c r="AO9" s="108"/>
    </row>
    <row r="10" ht="21.0" customHeight="1">
      <c r="A10" s="97">
        <v>4.0</v>
      </c>
      <c r="B10" s="109">
        <v>2.110270017E9</v>
      </c>
      <c r="C10" s="110" t="s">
        <v>100</v>
      </c>
      <c r="D10" s="111" t="s">
        <v>101</v>
      </c>
      <c r="E10" s="101"/>
      <c r="F10" s="101"/>
      <c r="G10" s="101"/>
      <c r="H10" s="101"/>
      <c r="I10" s="101"/>
      <c r="J10" s="101"/>
      <c r="K10" s="101"/>
      <c r="L10" s="101"/>
      <c r="M10" s="101"/>
      <c r="N10" s="101"/>
      <c r="O10" s="101"/>
      <c r="P10" s="101"/>
      <c r="Q10" s="101"/>
      <c r="R10" s="101"/>
      <c r="S10" s="101"/>
      <c r="T10" s="101"/>
      <c r="U10" s="101"/>
      <c r="V10" s="101"/>
      <c r="W10" s="101"/>
      <c r="X10" s="114"/>
      <c r="Y10" s="112"/>
      <c r="Z10" s="113"/>
      <c r="AA10" s="113"/>
      <c r="AB10" s="113"/>
      <c r="AC10" s="113"/>
      <c r="AD10" s="115"/>
      <c r="AE10" s="101"/>
      <c r="AF10" s="101"/>
      <c r="AG10" s="101"/>
      <c r="AH10" s="101"/>
      <c r="AI10" s="101"/>
      <c r="AJ10" s="104">
        <f t="shared" si="3"/>
        <v>0</v>
      </c>
      <c r="AK10" s="105">
        <f t="shared" si="4"/>
        <v>0</v>
      </c>
      <c r="AL10" s="105">
        <f t="shared" si="5"/>
        <v>0</v>
      </c>
      <c r="AM10" s="108"/>
      <c r="AN10" s="108"/>
      <c r="AO10" s="108"/>
    </row>
    <row r="11" ht="21.0" customHeight="1">
      <c r="A11" s="97">
        <v>5.0</v>
      </c>
      <c r="B11" s="109">
        <v>2.110270038E9</v>
      </c>
      <c r="C11" s="116" t="s">
        <v>102</v>
      </c>
      <c r="D11" s="117" t="s">
        <v>103</v>
      </c>
      <c r="E11" s="101"/>
      <c r="F11" s="101"/>
      <c r="G11" s="101"/>
      <c r="H11" s="101"/>
      <c r="I11" s="101"/>
      <c r="J11" s="101"/>
      <c r="K11" s="101"/>
      <c r="L11" s="101"/>
      <c r="M11" s="101"/>
      <c r="N11" s="101"/>
      <c r="O11" s="101"/>
      <c r="P11" s="101"/>
      <c r="Q11" s="101"/>
      <c r="R11" s="101"/>
      <c r="S11" s="101"/>
      <c r="T11" s="101"/>
      <c r="U11" s="118"/>
      <c r="V11" s="101"/>
      <c r="W11" s="101"/>
      <c r="X11" s="119"/>
      <c r="Y11" s="112"/>
      <c r="Z11" s="113"/>
      <c r="AA11" s="113"/>
      <c r="AB11" s="113"/>
      <c r="AC11" s="113"/>
      <c r="AD11" s="113"/>
      <c r="AE11" s="101"/>
      <c r="AF11" s="101"/>
      <c r="AG11" s="101"/>
      <c r="AH11" s="101"/>
      <c r="AI11" s="101"/>
      <c r="AJ11" s="104">
        <f t="shared" si="3"/>
        <v>0</v>
      </c>
      <c r="AK11" s="105">
        <f t="shared" si="4"/>
        <v>0</v>
      </c>
      <c r="AL11" s="105">
        <f t="shared" si="5"/>
        <v>0</v>
      </c>
      <c r="AM11" s="108"/>
      <c r="AN11" s="108"/>
      <c r="AO11" s="108"/>
    </row>
    <row r="12" ht="21.0" customHeight="1">
      <c r="A12" s="97">
        <v>6.0</v>
      </c>
      <c r="B12" s="109">
        <v>2.110270039E9</v>
      </c>
      <c r="C12" s="116" t="s">
        <v>104</v>
      </c>
      <c r="D12" s="117" t="s">
        <v>105</v>
      </c>
      <c r="E12" s="101"/>
      <c r="F12" s="101"/>
      <c r="G12" s="101"/>
      <c r="H12" s="118"/>
      <c r="I12" s="101"/>
      <c r="J12" s="101"/>
      <c r="K12" s="101"/>
      <c r="L12" s="101"/>
      <c r="M12" s="101"/>
      <c r="N12" s="101"/>
      <c r="O12" s="118"/>
      <c r="P12" s="101"/>
      <c r="Q12" s="101"/>
      <c r="R12" s="101"/>
      <c r="S12" s="118"/>
      <c r="T12" s="101"/>
      <c r="U12" s="101"/>
      <c r="V12" s="101"/>
      <c r="W12" s="101"/>
      <c r="X12" s="120"/>
      <c r="Y12" s="112"/>
      <c r="Z12" s="113"/>
      <c r="AA12" s="113"/>
      <c r="AB12" s="113"/>
      <c r="AC12" s="113"/>
      <c r="AD12" s="113"/>
      <c r="AE12" s="101"/>
      <c r="AF12" s="101"/>
      <c r="AG12" s="101"/>
      <c r="AH12" s="101"/>
      <c r="AI12" s="101"/>
      <c r="AJ12" s="104">
        <f t="shared" si="3"/>
        <v>0</v>
      </c>
      <c r="AK12" s="105">
        <f t="shared" si="4"/>
        <v>0</v>
      </c>
      <c r="AL12" s="105">
        <f t="shared" si="5"/>
        <v>0</v>
      </c>
      <c r="AM12" s="82"/>
      <c r="AN12" s="82"/>
      <c r="AO12" s="82"/>
    </row>
    <row r="13" ht="21.0" customHeight="1">
      <c r="A13" s="97">
        <v>7.0</v>
      </c>
      <c r="B13" s="109">
        <v>2.110270019E9</v>
      </c>
      <c r="C13" s="116" t="s">
        <v>106</v>
      </c>
      <c r="D13" s="117" t="s">
        <v>107</v>
      </c>
      <c r="E13" s="101"/>
      <c r="F13" s="101"/>
      <c r="G13" s="101"/>
      <c r="H13" s="101"/>
      <c r="I13" s="101"/>
      <c r="J13" s="101"/>
      <c r="K13" s="101"/>
      <c r="L13" s="101"/>
      <c r="M13" s="101"/>
      <c r="N13" s="101"/>
      <c r="O13" s="101"/>
      <c r="P13" s="101"/>
      <c r="Q13" s="101"/>
      <c r="R13" s="101"/>
      <c r="S13" s="101"/>
      <c r="T13" s="101"/>
      <c r="U13" s="101"/>
      <c r="V13" s="101"/>
      <c r="W13" s="101"/>
      <c r="X13" s="120"/>
      <c r="Y13" s="112"/>
      <c r="Z13" s="113"/>
      <c r="AA13" s="113"/>
      <c r="AB13" s="113"/>
      <c r="AC13" s="113"/>
      <c r="AD13" s="113"/>
      <c r="AE13" s="101"/>
      <c r="AF13" s="101"/>
      <c r="AG13" s="101"/>
      <c r="AH13" s="101"/>
      <c r="AI13" s="101"/>
      <c r="AJ13" s="104">
        <f t="shared" si="3"/>
        <v>0</v>
      </c>
      <c r="AK13" s="105">
        <f t="shared" si="4"/>
        <v>0</v>
      </c>
      <c r="AL13" s="105">
        <f t="shared" si="5"/>
        <v>0</v>
      </c>
      <c r="AM13" s="82"/>
      <c r="AN13" s="82"/>
      <c r="AO13" s="82"/>
    </row>
    <row r="14" ht="21.0" customHeight="1">
      <c r="A14" s="97">
        <v>8.0</v>
      </c>
      <c r="B14" s="109">
        <v>2.110270023E9</v>
      </c>
      <c r="C14" s="116" t="s">
        <v>108</v>
      </c>
      <c r="D14" s="117" t="s">
        <v>99</v>
      </c>
      <c r="E14" s="101"/>
      <c r="F14" s="101"/>
      <c r="G14" s="101"/>
      <c r="H14" s="101"/>
      <c r="I14" s="101"/>
      <c r="J14" s="101"/>
      <c r="K14" s="101"/>
      <c r="L14" s="101"/>
      <c r="M14" s="101"/>
      <c r="N14" s="101"/>
      <c r="O14" s="101"/>
      <c r="P14" s="101"/>
      <c r="Q14" s="101"/>
      <c r="R14" s="101"/>
      <c r="S14" s="101"/>
      <c r="T14" s="101"/>
      <c r="U14" s="101"/>
      <c r="V14" s="101"/>
      <c r="W14" s="101"/>
      <c r="X14" s="120"/>
      <c r="Y14" s="112"/>
      <c r="Z14" s="113"/>
      <c r="AA14" s="113"/>
      <c r="AB14" s="113"/>
      <c r="AC14" s="113"/>
      <c r="AD14" s="113"/>
      <c r="AE14" s="101"/>
      <c r="AF14" s="101"/>
      <c r="AG14" s="101"/>
      <c r="AH14" s="101"/>
      <c r="AI14" s="101"/>
      <c r="AJ14" s="104">
        <f t="shared" si="3"/>
        <v>0</v>
      </c>
      <c r="AK14" s="105">
        <f t="shared" si="4"/>
        <v>0</v>
      </c>
      <c r="AL14" s="105">
        <f t="shared" si="5"/>
        <v>0</v>
      </c>
      <c r="AM14" s="82"/>
      <c r="AN14" s="82"/>
      <c r="AO14" s="82"/>
    </row>
    <row r="15" ht="21.0" customHeight="1">
      <c r="A15" s="97">
        <v>9.0</v>
      </c>
      <c r="B15" s="109">
        <v>2.110270026E9</v>
      </c>
      <c r="C15" s="116" t="s">
        <v>109</v>
      </c>
      <c r="D15" s="117" t="s">
        <v>110</v>
      </c>
      <c r="E15" s="101"/>
      <c r="F15" s="101"/>
      <c r="G15" s="101"/>
      <c r="H15" s="101"/>
      <c r="I15" s="101"/>
      <c r="J15" s="101"/>
      <c r="K15" s="101"/>
      <c r="L15" s="101"/>
      <c r="M15" s="101"/>
      <c r="N15" s="101"/>
      <c r="O15" s="101"/>
      <c r="P15" s="101"/>
      <c r="Q15" s="101"/>
      <c r="R15" s="101"/>
      <c r="S15" s="101"/>
      <c r="T15" s="101"/>
      <c r="U15" s="101"/>
      <c r="V15" s="101"/>
      <c r="W15" s="101"/>
      <c r="X15" s="121"/>
      <c r="Y15" s="122"/>
      <c r="Z15" s="113"/>
      <c r="AA15" s="113"/>
      <c r="AB15" s="113"/>
      <c r="AC15" s="113"/>
      <c r="AD15" s="113"/>
      <c r="AE15" s="101"/>
      <c r="AF15" s="101"/>
      <c r="AG15" s="101"/>
      <c r="AH15" s="118"/>
      <c r="AI15" s="101"/>
      <c r="AJ15" s="104">
        <f t="shared" si="3"/>
        <v>0</v>
      </c>
      <c r="AK15" s="105">
        <f t="shared" si="4"/>
        <v>0</v>
      </c>
      <c r="AL15" s="105">
        <f t="shared" si="5"/>
        <v>0</v>
      </c>
      <c r="AM15" s="82"/>
      <c r="AN15" s="82"/>
      <c r="AO15" s="82"/>
    </row>
    <row r="16" ht="21.0" customHeight="1">
      <c r="A16" s="97">
        <v>10.0</v>
      </c>
      <c r="B16" s="109">
        <v>2.110270005E9</v>
      </c>
      <c r="C16" s="110" t="s">
        <v>111</v>
      </c>
      <c r="D16" s="111" t="s">
        <v>112</v>
      </c>
      <c r="E16" s="101"/>
      <c r="F16" s="101"/>
      <c r="G16" s="101"/>
      <c r="H16" s="118"/>
      <c r="I16" s="101"/>
      <c r="J16" s="101"/>
      <c r="K16" s="101"/>
      <c r="L16" s="101"/>
      <c r="M16" s="101"/>
      <c r="N16" s="101"/>
      <c r="O16" s="118"/>
      <c r="P16" s="101"/>
      <c r="Q16" s="101"/>
      <c r="R16" s="101"/>
      <c r="S16" s="101"/>
      <c r="T16" s="101"/>
      <c r="U16" s="101"/>
      <c r="V16" s="101"/>
      <c r="W16" s="101"/>
      <c r="X16" s="120"/>
      <c r="Y16" s="112"/>
      <c r="Z16" s="113"/>
      <c r="AA16" s="113"/>
      <c r="AB16" s="113"/>
      <c r="AC16" s="113"/>
      <c r="AD16" s="113"/>
      <c r="AE16" s="101"/>
      <c r="AF16" s="101"/>
      <c r="AG16" s="101"/>
      <c r="AH16" s="118"/>
      <c r="AI16" s="101"/>
      <c r="AJ16" s="104">
        <f t="shared" si="3"/>
        <v>0</v>
      </c>
      <c r="AK16" s="105">
        <f t="shared" si="4"/>
        <v>0</v>
      </c>
      <c r="AL16" s="105">
        <f t="shared" si="5"/>
        <v>0</v>
      </c>
      <c r="AM16" s="82"/>
      <c r="AN16" s="82"/>
      <c r="AO16" s="82"/>
    </row>
    <row r="17" ht="21.0" customHeight="1">
      <c r="A17" s="97">
        <v>11.0</v>
      </c>
      <c r="B17" s="109">
        <v>2.110270016E9</v>
      </c>
      <c r="C17" s="110" t="s">
        <v>113</v>
      </c>
      <c r="D17" s="111" t="s">
        <v>114</v>
      </c>
      <c r="E17" s="101"/>
      <c r="F17" s="101"/>
      <c r="G17" s="101"/>
      <c r="H17" s="101"/>
      <c r="I17" s="101"/>
      <c r="J17" s="101"/>
      <c r="K17" s="101"/>
      <c r="L17" s="101"/>
      <c r="M17" s="101"/>
      <c r="N17" s="101"/>
      <c r="O17" s="101"/>
      <c r="P17" s="101"/>
      <c r="Q17" s="101"/>
      <c r="R17" s="101"/>
      <c r="S17" s="101"/>
      <c r="T17" s="101"/>
      <c r="U17" s="101"/>
      <c r="V17" s="101"/>
      <c r="W17" s="101"/>
      <c r="X17" s="120"/>
      <c r="Y17" s="112"/>
      <c r="Z17" s="113"/>
      <c r="AA17" s="113"/>
      <c r="AB17" s="113"/>
      <c r="AC17" s="113"/>
      <c r="AD17" s="113"/>
      <c r="AE17" s="101"/>
      <c r="AF17" s="101"/>
      <c r="AG17" s="101"/>
      <c r="AH17" s="101"/>
      <c r="AI17" s="101"/>
      <c r="AJ17" s="104">
        <f t="shared" si="3"/>
        <v>0</v>
      </c>
      <c r="AK17" s="105">
        <f t="shared" si="4"/>
        <v>0</v>
      </c>
      <c r="AL17" s="105">
        <f t="shared" si="5"/>
        <v>0</v>
      </c>
      <c r="AM17" s="82"/>
      <c r="AN17" s="82"/>
      <c r="AO17" s="82"/>
    </row>
    <row r="18" ht="21.0" customHeight="1">
      <c r="A18" s="97">
        <v>12.0</v>
      </c>
      <c r="B18" s="109">
        <v>2.11027002E9</v>
      </c>
      <c r="C18" s="110" t="s">
        <v>115</v>
      </c>
      <c r="D18" s="111" t="s">
        <v>99</v>
      </c>
      <c r="E18" s="101"/>
      <c r="F18" s="101"/>
      <c r="G18" s="101"/>
      <c r="H18" s="101"/>
      <c r="I18" s="101"/>
      <c r="J18" s="101"/>
      <c r="K18" s="101"/>
      <c r="L18" s="101"/>
      <c r="M18" s="101"/>
      <c r="N18" s="101"/>
      <c r="O18" s="101"/>
      <c r="P18" s="101"/>
      <c r="Q18" s="101"/>
      <c r="R18" s="101"/>
      <c r="S18" s="101"/>
      <c r="T18" s="101"/>
      <c r="U18" s="101"/>
      <c r="V18" s="101"/>
      <c r="W18" s="101"/>
      <c r="X18" s="120"/>
      <c r="Y18" s="112"/>
      <c r="Z18" s="113"/>
      <c r="AA18" s="113"/>
      <c r="AB18" s="113"/>
      <c r="AC18" s="113"/>
      <c r="AD18" s="113"/>
      <c r="AE18" s="101"/>
      <c r="AF18" s="101"/>
      <c r="AG18" s="101"/>
      <c r="AH18" s="101"/>
      <c r="AI18" s="101"/>
      <c r="AJ18" s="104">
        <f t="shared" si="3"/>
        <v>0</v>
      </c>
      <c r="AK18" s="105">
        <f t="shared" si="4"/>
        <v>0</v>
      </c>
      <c r="AL18" s="105">
        <f t="shared" si="5"/>
        <v>0</v>
      </c>
      <c r="AM18" s="82"/>
      <c r="AN18" s="82"/>
      <c r="AO18" s="82"/>
    </row>
    <row r="19" ht="21.0" customHeight="1">
      <c r="A19" s="97">
        <v>13.0</v>
      </c>
      <c r="B19" s="109">
        <v>2.110270034E9</v>
      </c>
      <c r="C19" s="110" t="s">
        <v>116</v>
      </c>
      <c r="D19" s="111" t="s">
        <v>117</v>
      </c>
      <c r="E19" s="101"/>
      <c r="F19" s="101"/>
      <c r="G19" s="101"/>
      <c r="H19" s="118"/>
      <c r="I19" s="101"/>
      <c r="J19" s="101"/>
      <c r="K19" s="101"/>
      <c r="L19" s="101"/>
      <c r="M19" s="101"/>
      <c r="N19" s="101"/>
      <c r="O19" s="101"/>
      <c r="P19" s="101"/>
      <c r="Q19" s="101"/>
      <c r="R19" s="101"/>
      <c r="S19" s="101"/>
      <c r="T19" s="101"/>
      <c r="U19" s="101"/>
      <c r="V19" s="101"/>
      <c r="W19" s="101"/>
      <c r="X19" s="120"/>
      <c r="Y19" s="123"/>
      <c r="Z19" s="124"/>
      <c r="AA19" s="125"/>
      <c r="AB19" s="126"/>
      <c r="AC19" s="126"/>
      <c r="AD19" s="127"/>
      <c r="AE19" s="101"/>
      <c r="AF19" s="101"/>
      <c r="AG19" s="101"/>
      <c r="AH19" s="101"/>
      <c r="AI19" s="101"/>
      <c r="AJ19" s="104">
        <f t="shared" si="3"/>
        <v>0</v>
      </c>
      <c r="AK19" s="105">
        <f t="shared" si="4"/>
        <v>0</v>
      </c>
      <c r="AL19" s="105">
        <f t="shared" si="5"/>
        <v>0</v>
      </c>
      <c r="AM19" s="82"/>
      <c r="AN19" s="82"/>
      <c r="AO19" s="82"/>
    </row>
    <row r="20" ht="18.0" customHeight="1">
      <c r="A20" s="97">
        <v>14.0</v>
      </c>
      <c r="B20" s="109">
        <v>2.110270007E9</v>
      </c>
      <c r="C20" s="110" t="s">
        <v>118</v>
      </c>
      <c r="D20" s="111" t="s">
        <v>119</v>
      </c>
      <c r="E20" s="101"/>
      <c r="F20" s="101"/>
      <c r="G20" s="101"/>
      <c r="H20" s="118"/>
      <c r="I20" s="101"/>
      <c r="J20" s="101"/>
      <c r="K20" s="101"/>
      <c r="L20" s="101"/>
      <c r="M20" s="101"/>
      <c r="N20" s="101"/>
      <c r="O20" s="118"/>
      <c r="P20" s="101"/>
      <c r="Q20" s="101"/>
      <c r="R20" s="101"/>
      <c r="S20" s="118"/>
      <c r="T20" s="101"/>
      <c r="U20" s="101"/>
      <c r="V20" s="101"/>
      <c r="W20" s="101"/>
      <c r="X20" s="128"/>
      <c r="Y20" s="123"/>
      <c r="Z20" s="124"/>
      <c r="AA20" s="125"/>
      <c r="AB20" s="126"/>
      <c r="AC20" s="126"/>
      <c r="AD20" s="127"/>
      <c r="AE20" s="101"/>
      <c r="AF20" s="118"/>
      <c r="AG20" s="101"/>
      <c r="AH20" s="101"/>
      <c r="AI20" s="101"/>
      <c r="AJ20" s="104">
        <f t="shared" si="3"/>
        <v>0</v>
      </c>
      <c r="AK20" s="105">
        <f t="shared" si="4"/>
        <v>0</v>
      </c>
      <c r="AL20" s="105">
        <f t="shared" si="5"/>
        <v>0</v>
      </c>
      <c r="AM20" s="94"/>
      <c r="AN20" s="94"/>
      <c r="AO20" s="94"/>
    </row>
    <row r="21" ht="18.0" customHeight="1">
      <c r="A21" s="97">
        <v>15.0</v>
      </c>
      <c r="B21" s="109">
        <v>2.110270029E9</v>
      </c>
      <c r="C21" s="110" t="s">
        <v>120</v>
      </c>
      <c r="D21" s="111" t="s">
        <v>121</v>
      </c>
      <c r="E21" s="101"/>
      <c r="F21" s="101"/>
      <c r="G21" s="101"/>
      <c r="H21" s="101"/>
      <c r="I21" s="101"/>
      <c r="J21" s="101"/>
      <c r="K21" s="101"/>
      <c r="L21" s="101"/>
      <c r="M21" s="101"/>
      <c r="N21" s="101"/>
      <c r="O21" s="101"/>
      <c r="P21" s="101"/>
      <c r="Q21" s="101"/>
      <c r="R21" s="101"/>
      <c r="S21" s="101"/>
      <c r="T21" s="101"/>
      <c r="U21" s="101"/>
      <c r="V21" s="101"/>
      <c r="W21" s="101"/>
      <c r="X21" s="120"/>
      <c r="Y21" s="123"/>
      <c r="Z21" s="124"/>
      <c r="AA21" s="125"/>
      <c r="AB21" s="126"/>
      <c r="AC21" s="126"/>
      <c r="AD21" s="127"/>
      <c r="AE21" s="101"/>
      <c r="AF21" s="101"/>
      <c r="AG21" s="101"/>
      <c r="AH21" s="101"/>
      <c r="AI21" s="101"/>
      <c r="AJ21" s="104">
        <f t="shared" si="3"/>
        <v>0</v>
      </c>
      <c r="AK21" s="105">
        <f t="shared" si="4"/>
        <v>0</v>
      </c>
      <c r="AL21" s="105">
        <f t="shared" si="5"/>
        <v>0</v>
      </c>
      <c r="AM21" s="94"/>
      <c r="AN21" s="94"/>
      <c r="AO21" s="94"/>
    </row>
    <row r="22" ht="18.0" customHeight="1">
      <c r="A22" s="97">
        <v>16.0</v>
      </c>
      <c r="B22" s="109">
        <v>2.110270015E9</v>
      </c>
      <c r="C22" s="110" t="s">
        <v>111</v>
      </c>
      <c r="D22" s="111" t="s">
        <v>122</v>
      </c>
      <c r="E22" s="101"/>
      <c r="F22" s="101"/>
      <c r="G22" s="101"/>
      <c r="H22" s="101"/>
      <c r="I22" s="101"/>
      <c r="J22" s="101"/>
      <c r="K22" s="101"/>
      <c r="L22" s="101"/>
      <c r="M22" s="101"/>
      <c r="N22" s="101"/>
      <c r="O22" s="101"/>
      <c r="P22" s="101"/>
      <c r="Q22" s="101"/>
      <c r="R22" s="101"/>
      <c r="S22" s="101"/>
      <c r="T22" s="101"/>
      <c r="U22" s="101"/>
      <c r="V22" s="101"/>
      <c r="W22" s="101"/>
      <c r="X22" s="121"/>
      <c r="Y22" s="128"/>
      <c r="Z22" s="124"/>
      <c r="AA22" s="125"/>
      <c r="AB22" s="126"/>
      <c r="AC22" s="126"/>
      <c r="AD22" s="129"/>
      <c r="AE22" s="101"/>
      <c r="AF22" s="101"/>
      <c r="AG22" s="101"/>
      <c r="AH22" s="101"/>
      <c r="AI22" s="101"/>
      <c r="AJ22" s="104">
        <f t="shared" si="3"/>
        <v>0</v>
      </c>
      <c r="AK22" s="105">
        <f t="shared" si="4"/>
        <v>0</v>
      </c>
      <c r="AL22" s="105">
        <f t="shared" si="5"/>
        <v>0</v>
      </c>
      <c r="AM22" s="94"/>
      <c r="AN22" s="94"/>
      <c r="AO22" s="94"/>
    </row>
    <row r="23" ht="18.0" customHeight="1">
      <c r="A23" s="97">
        <v>17.0</v>
      </c>
      <c r="B23" s="109">
        <v>2.110270018E9</v>
      </c>
      <c r="C23" s="110" t="s">
        <v>123</v>
      </c>
      <c r="D23" s="111" t="s">
        <v>124</v>
      </c>
      <c r="E23" s="101"/>
      <c r="F23" s="101"/>
      <c r="G23" s="101"/>
      <c r="H23" s="101"/>
      <c r="I23" s="101"/>
      <c r="J23" s="101"/>
      <c r="K23" s="101"/>
      <c r="L23" s="101"/>
      <c r="M23" s="101"/>
      <c r="N23" s="101"/>
      <c r="O23" s="101"/>
      <c r="P23" s="101"/>
      <c r="Q23" s="101"/>
      <c r="R23" s="101"/>
      <c r="S23" s="101"/>
      <c r="T23" s="101"/>
      <c r="U23" s="101"/>
      <c r="V23" s="118"/>
      <c r="W23" s="101"/>
      <c r="X23" s="120"/>
      <c r="Y23" s="128"/>
      <c r="Z23" s="124"/>
      <c r="AA23" s="125"/>
      <c r="AB23" s="126"/>
      <c r="AC23" s="126"/>
      <c r="AD23" s="127"/>
      <c r="AE23" s="101"/>
      <c r="AF23" s="101"/>
      <c r="AG23" s="101"/>
      <c r="AH23" s="101"/>
      <c r="AI23" s="101"/>
      <c r="AJ23" s="104">
        <f t="shared" si="3"/>
        <v>0</v>
      </c>
      <c r="AK23" s="105">
        <f t="shared" si="4"/>
        <v>0</v>
      </c>
      <c r="AL23" s="105">
        <f t="shared" si="5"/>
        <v>0</v>
      </c>
      <c r="AM23" s="94"/>
      <c r="AN23" s="94"/>
      <c r="AO23" s="94"/>
    </row>
    <row r="24" ht="18.0" customHeight="1">
      <c r="A24" s="97">
        <v>18.0</v>
      </c>
      <c r="B24" s="109">
        <v>2.110270002E9</v>
      </c>
      <c r="C24" s="110" t="s">
        <v>125</v>
      </c>
      <c r="D24" s="111" t="s">
        <v>126</v>
      </c>
      <c r="E24" s="101"/>
      <c r="F24" s="101"/>
      <c r="G24" s="101"/>
      <c r="H24" s="101"/>
      <c r="I24" s="101"/>
      <c r="J24" s="101"/>
      <c r="K24" s="101"/>
      <c r="L24" s="101"/>
      <c r="M24" s="101"/>
      <c r="N24" s="101"/>
      <c r="O24" s="101"/>
      <c r="P24" s="101"/>
      <c r="Q24" s="101"/>
      <c r="R24" s="101"/>
      <c r="S24" s="101"/>
      <c r="T24" s="101"/>
      <c r="U24" s="101"/>
      <c r="V24" s="118"/>
      <c r="W24" s="101"/>
      <c r="X24" s="121"/>
      <c r="Y24" s="128"/>
      <c r="Z24" s="130"/>
      <c r="AA24" s="125"/>
      <c r="AB24" s="126"/>
      <c r="AC24" s="126"/>
      <c r="AD24" s="127"/>
      <c r="AE24" s="101"/>
      <c r="AF24" s="101"/>
      <c r="AG24" s="101"/>
      <c r="AH24" s="101"/>
      <c r="AI24" s="101"/>
      <c r="AJ24" s="104">
        <f t="shared" si="3"/>
        <v>0</v>
      </c>
      <c r="AK24" s="105">
        <f t="shared" si="4"/>
        <v>0</v>
      </c>
      <c r="AL24" s="105">
        <f t="shared" si="5"/>
        <v>0</v>
      </c>
      <c r="AM24" s="94"/>
      <c r="AN24" s="94"/>
      <c r="AO24" s="94"/>
    </row>
    <row r="25" ht="18.0" customHeight="1">
      <c r="A25" s="97">
        <v>19.0</v>
      </c>
      <c r="B25" s="109">
        <v>2.110270009E9</v>
      </c>
      <c r="C25" s="110" t="s">
        <v>127</v>
      </c>
      <c r="D25" s="111" t="s">
        <v>119</v>
      </c>
      <c r="E25" s="101"/>
      <c r="F25" s="101"/>
      <c r="G25" s="101"/>
      <c r="H25" s="101"/>
      <c r="I25" s="101"/>
      <c r="J25" s="101"/>
      <c r="K25" s="101"/>
      <c r="L25" s="101"/>
      <c r="M25" s="101"/>
      <c r="N25" s="101"/>
      <c r="O25" s="101"/>
      <c r="P25" s="101"/>
      <c r="Q25" s="101"/>
      <c r="R25" s="101"/>
      <c r="S25" s="101"/>
      <c r="T25" s="101"/>
      <c r="U25" s="101"/>
      <c r="V25" s="101"/>
      <c r="W25" s="101"/>
      <c r="X25" s="101"/>
      <c r="Y25" s="128"/>
      <c r="Z25" s="124"/>
      <c r="AA25" s="131"/>
      <c r="AB25" s="126"/>
      <c r="AC25" s="126"/>
      <c r="AD25" s="127"/>
      <c r="AE25" s="101"/>
      <c r="AF25" s="101"/>
      <c r="AG25" s="101"/>
      <c r="AH25" s="101"/>
      <c r="AI25" s="101"/>
      <c r="AJ25" s="104">
        <f t="shared" si="3"/>
        <v>0</v>
      </c>
      <c r="AK25" s="105">
        <f t="shared" si="4"/>
        <v>0</v>
      </c>
      <c r="AL25" s="105">
        <f t="shared" si="5"/>
        <v>0</v>
      </c>
      <c r="AM25" s="94"/>
      <c r="AN25" s="94"/>
      <c r="AO25" s="94"/>
    </row>
    <row r="26" ht="18.0" customHeight="1">
      <c r="A26" s="97">
        <v>20.0</v>
      </c>
      <c r="B26" s="109">
        <v>2.110270027E9</v>
      </c>
      <c r="C26" s="110" t="s">
        <v>128</v>
      </c>
      <c r="D26" s="111" t="s">
        <v>129</v>
      </c>
      <c r="E26" s="101"/>
      <c r="F26" s="101"/>
      <c r="G26" s="101"/>
      <c r="H26" s="101"/>
      <c r="I26" s="101"/>
      <c r="J26" s="101"/>
      <c r="K26" s="101"/>
      <c r="L26" s="101"/>
      <c r="M26" s="101"/>
      <c r="N26" s="101"/>
      <c r="O26" s="101"/>
      <c r="P26" s="101"/>
      <c r="Q26" s="101"/>
      <c r="R26" s="101"/>
      <c r="S26" s="101"/>
      <c r="T26" s="101"/>
      <c r="U26" s="101"/>
      <c r="V26" s="101"/>
      <c r="W26" s="101"/>
      <c r="X26" s="101"/>
      <c r="Y26" s="128"/>
      <c r="Z26" s="124"/>
      <c r="AA26" s="131"/>
      <c r="AB26" s="126"/>
      <c r="AC26" s="126"/>
      <c r="AD26" s="127"/>
      <c r="AE26" s="101"/>
      <c r="AF26" s="101"/>
      <c r="AG26" s="101"/>
      <c r="AH26" s="118"/>
      <c r="AI26" s="101"/>
      <c r="AJ26" s="104">
        <f t="shared" si="3"/>
        <v>0</v>
      </c>
      <c r="AK26" s="105">
        <f t="shared" si="4"/>
        <v>0</v>
      </c>
      <c r="AL26" s="105">
        <f t="shared" si="5"/>
        <v>0</v>
      </c>
      <c r="AM26" s="94"/>
      <c r="AN26" s="94"/>
      <c r="AO26" s="94"/>
    </row>
    <row r="27" ht="18.0" customHeight="1">
      <c r="A27" s="97">
        <v>21.0</v>
      </c>
      <c r="B27" s="109">
        <v>2.110270024E9</v>
      </c>
      <c r="C27" s="110" t="s">
        <v>130</v>
      </c>
      <c r="D27" s="111" t="s">
        <v>131</v>
      </c>
      <c r="E27" s="101"/>
      <c r="F27" s="101"/>
      <c r="G27" s="101"/>
      <c r="H27" s="101"/>
      <c r="I27" s="101"/>
      <c r="J27" s="101"/>
      <c r="K27" s="101"/>
      <c r="L27" s="101"/>
      <c r="M27" s="101"/>
      <c r="N27" s="101"/>
      <c r="O27" s="101"/>
      <c r="P27" s="101"/>
      <c r="Q27" s="101"/>
      <c r="R27" s="101"/>
      <c r="S27" s="101"/>
      <c r="T27" s="101"/>
      <c r="U27" s="101"/>
      <c r="V27" s="118"/>
      <c r="W27" s="101"/>
      <c r="X27" s="101"/>
      <c r="Y27" s="132"/>
      <c r="Z27" s="124"/>
      <c r="AA27" s="131"/>
      <c r="AB27" s="126"/>
      <c r="AC27" s="126"/>
      <c r="AD27" s="127"/>
      <c r="AE27" s="101"/>
      <c r="AF27" s="101"/>
      <c r="AG27" s="101"/>
      <c r="AH27" s="118"/>
      <c r="AI27" s="101"/>
      <c r="AJ27" s="104">
        <f t="shared" si="3"/>
        <v>0</v>
      </c>
      <c r="AK27" s="105">
        <f t="shared" si="4"/>
        <v>0</v>
      </c>
      <c r="AL27" s="105">
        <f t="shared" si="5"/>
        <v>0</v>
      </c>
      <c r="AM27" s="94"/>
      <c r="AN27" s="94"/>
      <c r="AO27" s="94"/>
    </row>
    <row r="28" ht="18.0" customHeight="1">
      <c r="A28" s="97">
        <v>22.0</v>
      </c>
      <c r="B28" s="109">
        <v>2.110270008E9</v>
      </c>
      <c r="C28" s="110" t="s">
        <v>132</v>
      </c>
      <c r="D28" s="111" t="s">
        <v>133</v>
      </c>
      <c r="E28" s="101"/>
      <c r="F28" s="101"/>
      <c r="G28" s="101"/>
      <c r="H28" s="101"/>
      <c r="I28" s="101"/>
      <c r="J28" s="101"/>
      <c r="K28" s="101"/>
      <c r="L28" s="101"/>
      <c r="M28" s="101"/>
      <c r="N28" s="101"/>
      <c r="O28" s="101"/>
      <c r="P28" s="101"/>
      <c r="Q28" s="101"/>
      <c r="R28" s="101"/>
      <c r="S28" s="101"/>
      <c r="T28" s="101"/>
      <c r="U28" s="101"/>
      <c r="V28" s="118"/>
      <c r="W28" s="101"/>
      <c r="X28" s="101"/>
      <c r="Y28" s="128"/>
      <c r="Z28" s="124"/>
      <c r="AA28" s="131"/>
      <c r="AB28" s="126"/>
      <c r="AC28" s="126"/>
      <c r="AD28" s="127"/>
      <c r="AE28" s="101"/>
      <c r="AF28" s="101"/>
      <c r="AG28" s="101"/>
      <c r="AH28" s="101"/>
      <c r="AI28" s="101"/>
      <c r="AJ28" s="104">
        <f t="shared" si="3"/>
        <v>0</v>
      </c>
      <c r="AK28" s="105">
        <f t="shared" si="4"/>
        <v>0</v>
      </c>
      <c r="AL28" s="105">
        <f t="shared" si="5"/>
        <v>0</v>
      </c>
      <c r="AM28" s="94"/>
      <c r="AN28" s="94"/>
      <c r="AO28" s="94"/>
    </row>
    <row r="29" ht="18.0" customHeight="1">
      <c r="A29" s="97">
        <v>23.0</v>
      </c>
      <c r="B29" s="109">
        <v>2.110270025E9</v>
      </c>
      <c r="C29" s="110" t="s">
        <v>134</v>
      </c>
      <c r="D29" s="111" t="s">
        <v>135</v>
      </c>
      <c r="E29" s="101"/>
      <c r="F29" s="101"/>
      <c r="G29" s="101"/>
      <c r="H29" s="101"/>
      <c r="I29" s="101"/>
      <c r="J29" s="101"/>
      <c r="K29" s="101"/>
      <c r="L29" s="101"/>
      <c r="M29" s="101"/>
      <c r="N29" s="101"/>
      <c r="O29" s="101"/>
      <c r="P29" s="101"/>
      <c r="Q29" s="101"/>
      <c r="R29" s="101"/>
      <c r="S29" s="101"/>
      <c r="T29" s="101"/>
      <c r="U29" s="118"/>
      <c r="V29" s="101"/>
      <c r="W29" s="101"/>
      <c r="X29" s="101"/>
      <c r="Y29" s="128"/>
      <c r="Z29" s="124"/>
      <c r="AA29" s="131"/>
      <c r="AB29" s="126"/>
      <c r="AC29" s="126"/>
      <c r="AD29" s="127"/>
      <c r="AE29" s="101"/>
      <c r="AF29" s="101"/>
      <c r="AG29" s="101"/>
      <c r="AH29" s="101"/>
      <c r="AI29" s="101"/>
      <c r="AJ29" s="104">
        <f t="shared" si="3"/>
        <v>0</v>
      </c>
      <c r="AK29" s="105">
        <f t="shared" si="4"/>
        <v>0</v>
      </c>
      <c r="AL29" s="105">
        <f t="shared" si="5"/>
        <v>0</v>
      </c>
      <c r="AM29" s="94"/>
      <c r="AN29" s="94"/>
      <c r="AO29" s="94"/>
    </row>
    <row r="30" ht="18.0" customHeight="1">
      <c r="A30" s="97">
        <v>24.0</v>
      </c>
      <c r="B30" s="109">
        <v>2.11027004E9</v>
      </c>
      <c r="C30" s="110" t="s">
        <v>136</v>
      </c>
      <c r="D30" s="111" t="s">
        <v>137</v>
      </c>
      <c r="E30" s="101"/>
      <c r="F30" s="101"/>
      <c r="G30" s="101"/>
      <c r="H30" s="101"/>
      <c r="I30" s="101"/>
      <c r="J30" s="101"/>
      <c r="K30" s="101"/>
      <c r="L30" s="101"/>
      <c r="M30" s="101"/>
      <c r="N30" s="101"/>
      <c r="O30" s="101"/>
      <c r="P30" s="101"/>
      <c r="Q30" s="101"/>
      <c r="R30" s="101"/>
      <c r="S30" s="101"/>
      <c r="T30" s="101"/>
      <c r="U30" s="101"/>
      <c r="V30" s="101"/>
      <c r="W30" s="101"/>
      <c r="X30" s="101"/>
      <c r="Y30" s="128"/>
      <c r="Z30" s="124"/>
      <c r="AA30" s="131"/>
      <c r="AB30" s="126"/>
      <c r="AC30" s="126"/>
      <c r="AD30" s="129"/>
      <c r="AE30" s="101"/>
      <c r="AF30" s="101"/>
      <c r="AG30" s="101"/>
      <c r="AH30" s="101"/>
      <c r="AI30" s="101"/>
      <c r="AJ30" s="104">
        <f t="shared" si="3"/>
        <v>0</v>
      </c>
      <c r="AK30" s="105">
        <f t="shared" si="4"/>
        <v>0</v>
      </c>
      <c r="AL30" s="105">
        <f t="shared" si="5"/>
        <v>0</v>
      </c>
      <c r="AM30" s="94"/>
      <c r="AN30" s="94"/>
      <c r="AO30" s="94"/>
    </row>
    <row r="31" ht="18.0" customHeight="1">
      <c r="A31" s="97">
        <v>25.0</v>
      </c>
      <c r="B31" s="109">
        <v>2.110270004E9</v>
      </c>
      <c r="C31" s="110" t="s">
        <v>130</v>
      </c>
      <c r="D31" s="111" t="s">
        <v>112</v>
      </c>
      <c r="E31" s="101"/>
      <c r="F31" s="101"/>
      <c r="G31" s="101"/>
      <c r="H31" s="101"/>
      <c r="I31" s="101"/>
      <c r="J31" s="101"/>
      <c r="K31" s="101"/>
      <c r="L31" s="101"/>
      <c r="M31" s="101"/>
      <c r="N31" s="101"/>
      <c r="O31" s="101"/>
      <c r="P31" s="101"/>
      <c r="Q31" s="101"/>
      <c r="R31" s="101"/>
      <c r="S31" s="101"/>
      <c r="T31" s="101"/>
      <c r="U31" s="101"/>
      <c r="V31" s="101"/>
      <c r="W31" s="101"/>
      <c r="X31" s="101"/>
      <c r="Y31" s="128"/>
      <c r="Z31" s="124"/>
      <c r="AA31" s="131"/>
      <c r="AB31" s="126"/>
      <c r="AC31" s="126"/>
      <c r="AD31" s="127"/>
      <c r="AE31" s="101"/>
      <c r="AF31" s="101"/>
      <c r="AG31" s="101"/>
      <c r="AH31" s="101"/>
      <c r="AI31" s="101"/>
      <c r="AJ31" s="104">
        <f t="shared" si="3"/>
        <v>0</v>
      </c>
      <c r="AK31" s="105">
        <f t="shared" si="4"/>
        <v>0</v>
      </c>
      <c r="AL31" s="105">
        <f t="shared" si="5"/>
        <v>0</v>
      </c>
      <c r="AM31" s="94"/>
      <c r="AN31" s="94"/>
      <c r="AO31" s="94"/>
    </row>
    <row r="32" ht="18.0" customHeight="1">
      <c r="A32" s="97">
        <v>26.0</v>
      </c>
      <c r="B32" s="109">
        <v>2.110270006E9</v>
      </c>
      <c r="C32" s="110" t="s">
        <v>113</v>
      </c>
      <c r="D32" s="111" t="s">
        <v>112</v>
      </c>
      <c r="E32" s="101"/>
      <c r="F32" s="101"/>
      <c r="G32" s="101"/>
      <c r="H32" s="101"/>
      <c r="I32" s="101"/>
      <c r="J32" s="101"/>
      <c r="K32" s="101"/>
      <c r="L32" s="101"/>
      <c r="M32" s="101"/>
      <c r="N32" s="101"/>
      <c r="O32" s="101"/>
      <c r="P32" s="101"/>
      <c r="Q32" s="101"/>
      <c r="R32" s="101"/>
      <c r="S32" s="118"/>
      <c r="T32" s="101"/>
      <c r="U32" s="101"/>
      <c r="V32" s="101"/>
      <c r="W32" s="101"/>
      <c r="X32" s="101"/>
      <c r="Y32" s="128"/>
      <c r="Z32" s="124"/>
      <c r="AA32" s="131"/>
      <c r="AB32" s="126"/>
      <c r="AC32" s="126"/>
      <c r="AD32" s="127"/>
      <c r="AE32" s="101"/>
      <c r="AF32" s="101"/>
      <c r="AG32" s="101"/>
      <c r="AH32" s="101"/>
      <c r="AI32" s="101"/>
      <c r="AJ32" s="104">
        <f t="shared" si="3"/>
        <v>0</v>
      </c>
      <c r="AK32" s="105">
        <f t="shared" si="4"/>
        <v>0</v>
      </c>
      <c r="AL32" s="105">
        <f t="shared" si="5"/>
        <v>0</v>
      </c>
      <c r="AM32" s="94"/>
      <c r="AN32" s="94"/>
      <c r="AO32" s="94"/>
    </row>
    <row r="33" ht="18.0" customHeight="1">
      <c r="A33" s="97">
        <v>27.0</v>
      </c>
      <c r="B33" s="109">
        <v>2.110270028E9</v>
      </c>
      <c r="C33" s="110" t="s">
        <v>138</v>
      </c>
      <c r="D33" s="111" t="s">
        <v>139</v>
      </c>
      <c r="E33" s="101"/>
      <c r="F33" s="101"/>
      <c r="G33" s="101"/>
      <c r="H33" s="118"/>
      <c r="I33" s="101"/>
      <c r="J33" s="101"/>
      <c r="K33" s="101"/>
      <c r="L33" s="101"/>
      <c r="M33" s="101"/>
      <c r="N33" s="101"/>
      <c r="O33" s="118"/>
      <c r="P33" s="101"/>
      <c r="Q33" s="101"/>
      <c r="R33" s="101"/>
      <c r="S33" s="101"/>
      <c r="T33" s="101"/>
      <c r="U33" s="101"/>
      <c r="V33" s="101"/>
      <c r="W33" s="101"/>
      <c r="X33" s="101"/>
      <c r="Y33" s="128"/>
      <c r="Z33" s="124"/>
      <c r="AA33" s="131"/>
      <c r="AB33" s="126"/>
      <c r="AC33" s="126"/>
      <c r="AD33" s="127"/>
      <c r="AE33" s="101"/>
      <c r="AF33" s="101"/>
      <c r="AG33" s="101"/>
      <c r="AH33" s="101"/>
      <c r="AI33" s="101"/>
      <c r="AJ33" s="104">
        <f t="shared" si="3"/>
        <v>0</v>
      </c>
      <c r="AK33" s="105">
        <f t="shared" si="4"/>
        <v>0</v>
      </c>
      <c r="AL33" s="105">
        <f t="shared" si="5"/>
        <v>0</v>
      </c>
      <c r="AM33" s="94"/>
      <c r="AN33" s="94"/>
      <c r="AO33" s="94"/>
    </row>
    <row r="34" ht="18.0" customHeight="1">
      <c r="A34" s="97">
        <v>28.0</v>
      </c>
      <c r="B34" s="109">
        <v>2.110270031E9</v>
      </c>
      <c r="C34" s="110" t="s">
        <v>140</v>
      </c>
      <c r="D34" s="111" t="s">
        <v>141</v>
      </c>
      <c r="E34" s="101"/>
      <c r="F34" s="101"/>
      <c r="G34" s="101"/>
      <c r="H34" s="101"/>
      <c r="I34" s="101"/>
      <c r="J34" s="101"/>
      <c r="K34" s="101"/>
      <c r="L34" s="101"/>
      <c r="M34" s="101"/>
      <c r="N34" s="101"/>
      <c r="O34" s="101"/>
      <c r="P34" s="101"/>
      <c r="Q34" s="101"/>
      <c r="R34" s="101"/>
      <c r="S34" s="101"/>
      <c r="T34" s="101"/>
      <c r="U34" s="101"/>
      <c r="V34" s="101"/>
      <c r="W34" s="101"/>
      <c r="X34" s="101"/>
      <c r="Y34" s="128"/>
      <c r="Z34" s="130"/>
      <c r="AA34" s="125"/>
      <c r="AB34" s="126"/>
      <c r="AC34" s="126"/>
      <c r="AD34" s="127"/>
      <c r="AE34" s="101"/>
      <c r="AF34" s="101"/>
      <c r="AG34" s="101"/>
      <c r="AH34" s="101"/>
      <c r="AI34" s="101"/>
      <c r="AJ34" s="104">
        <f t="shared" si="3"/>
        <v>0</v>
      </c>
      <c r="AK34" s="105">
        <f t="shared" si="4"/>
        <v>0</v>
      </c>
      <c r="AL34" s="105">
        <f t="shared" si="5"/>
        <v>0</v>
      </c>
      <c r="AM34" s="83"/>
      <c r="AN34" s="83"/>
      <c r="AO34" s="83"/>
    </row>
    <row r="35" ht="18.0" customHeight="1">
      <c r="A35" s="97">
        <v>29.0</v>
      </c>
      <c r="B35" s="109">
        <v>2.110270037E9</v>
      </c>
      <c r="C35" s="110" t="s">
        <v>142</v>
      </c>
      <c r="D35" s="111" t="s">
        <v>143</v>
      </c>
      <c r="E35" s="101"/>
      <c r="F35" s="101"/>
      <c r="G35" s="101"/>
      <c r="H35" s="101"/>
      <c r="I35" s="101"/>
      <c r="J35" s="101"/>
      <c r="K35" s="101"/>
      <c r="L35" s="101"/>
      <c r="M35" s="101"/>
      <c r="N35" s="101"/>
      <c r="O35" s="101"/>
      <c r="P35" s="101"/>
      <c r="Q35" s="101"/>
      <c r="R35" s="101"/>
      <c r="S35" s="101"/>
      <c r="T35" s="101"/>
      <c r="U35" s="101"/>
      <c r="V35" s="101"/>
      <c r="W35" s="101"/>
      <c r="X35" s="101"/>
      <c r="Y35" s="133"/>
      <c r="Z35" s="125"/>
      <c r="AA35" s="125"/>
      <c r="AB35" s="127"/>
      <c r="AC35" s="127"/>
      <c r="AD35" s="127"/>
      <c r="AE35" s="101"/>
      <c r="AF35" s="101"/>
      <c r="AG35" s="101"/>
      <c r="AH35" s="101"/>
      <c r="AI35" s="101"/>
      <c r="AJ35" s="104">
        <f t="shared" si="3"/>
        <v>0</v>
      </c>
      <c r="AK35" s="105">
        <f t="shared" si="4"/>
        <v>0</v>
      </c>
      <c r="AL35" s="105">
        <f t="shared" si="5"/>
        <v>0</v>
      </c>
      <c r="AM35" s="83"/>
      <c r="AN35" s="83"/>
      <c r="AO35" s="83"/>
    </row>
    <row r="36" ht="18.0" customHeight="1">
      <c r="A36" s="97">
        <v>30.0</v>
      </c>
      <c r="B36" s="109">
        <v>2.110270012E9</v>
      </c>
      <c r="C36" s="110" t="s">
        <v>144</v>
      </c>
      <c r="D36" s="111" t="s">
        <v>145</v>
      </c>
      <c r="E36" s="101"/>
      <c r="F36" s="101"/>
      <c r="G36" s="101"/>
      <c r="H36" s="118"/>
      <c r="I36" s="101"/>
      <c r="J36" s="101"/>
      <c r="K36" s="101"/>
      <c r="L36" s="101"/>
      <c r="M36" s="101"/>
      <c r="N36" s="101"/>
      <c r="O36" s="118"/>
      <c r="P36" s="101"/>
      <c r="Q36" s="101"/>
      <c r="R36" s="101"/>
      <c r="S36" s="101"/>
      <c r="T36" s="101"/>
      <c r="U36" s="101"/>
      <c r="V36" s="101"/>
      <c r="W36" s="101"/>
      <c r="X36" s="101"/>
      <c r="Y36" s="128"/>
      <c r="Z36" s="124"/>
      <c r="AA36" s="125"/>
      <c r="AB36" s="127"/>
      <c r="AC36" s="127"/>
      <c r="AD36" s="127"/>
      <c r="AE36" s="101"/>
      <c r="AF36" s="101"/>
      <c r="AG36" s="101"/>
      <c r="AH36" s="101"/>
      <c r="AI36" s="101"/>
      <c r="AJ36" s="104">
        <f t="shared" si="3"/>
        <v>0</v>
      </c>
      <c r="AK36" s="105">
        <f t="shared" si="4"/>
        <v>0</v>
      </c>
      <c r="AL36" s="105">
        <f t="shared" si="5"/>
        <v>0</v>
      </c>
      <c r="AM36" s="83"/>
      <c r="AN36" s="83"/>
      <c r="AO36" s="83"/>
    </row>
    <row r="37" ht="18.0" customHeight="1">
      <c r="A37" s="97">
        <v>31.0</v>
      </c>
      <c r="B37" s="109">
        <v>2.11027003E9</v>
      </c>
      <c r="C37" s="110" t="s">
        <v>134</v>
      </c>
      <c r="D37" s="111" t="s">
        <v>146</v>
      </c>
      <c r="E37" s="101"/>
      <c r="F37" s="101"/>
      <c r="G37" s="101"/>
      <c r="H37" s="118"/>
      <c r="I37" s="101"/>
      <c r="J37" s="101"/>
      <c r="K37" s="101"/>
      <c r="L37" s="101"/>
      <c r="M37" s="101"/>
      <c r="N37" s="101"/>
      <c r="O37" s="118"/>
      <c r="P37" s="101"/>
      <c r="Q37" s="101"/>
      <c r="R37" s="101"/>
      <c r="S37" s="101"/>
      <c r="T37" s="101"/>
      <c r="U37" s="101"/>
      <c r="V37" s="101"/>
      <c r="W37" s="101"/>
      <c r="X37" s="101"/>
      <c r="Y37" s="128"/>
      <c r="Z37" s="124"/>
      <c r="AA37" s="125"/>
      <c r="AB37" s="127"/>
      <c r="AC37" s="127"/>
      <c r="AD37" s="127"/>
      <c r="AE37" s="101"/>
      <c r="AF37" s="101"/>
      <c r="AG37" s="101"/>
      <c r="AH37" s="101"/>
      <c r="AI37" s="101"/>
      <c r="AJ37" s="104">
        <f t="shared" si="3"/>
        <v>0</v>
      </c>
      <c r="AK37" s="105">
        <f t="shared" si="4"/>
        <v>0</v>
      </c>
      <c r="AL37" s="105">
        <f t="shared" si="5"/>
        <v>0</v>
      </c>
      <c r="AM37" s="83"/>
      <c r="AN37" s="83"/>
      <c r="AO37" s="83"/>
    </row>
    <row r="38" ht="18.0" customHeight="1">
      <c r="A38" s="97">
        <v>32.0</v>
      </c>
      <c r="B38" s="109">
        <v>2.11027001E9</v>
      </c>
      <c r="C38" s="110" t="s">
        <v>130</v>
      </c>
      <c r="D38" s="111" t="s">
        <v>119</v>
      </c>
      <c r="E38" s="101"/>
      <c r="F38" s="101"/>
      <c r="G38" s="101"/>
      <c r="H38" s="101"/>
      <c r="I38" s="101"/>
      <c r="J38" s="101"/>
      <c r="K38" s="101"/>
      <c r="L38" s="101"/>
      <c r="M38" s="101"/>
      <c r="N38" s="101"/>
      <c r="O38" s="101"/>
      <c r="P38" s="101"/>
      <c r="Q38" s="101"/>
      <c r="R38" s="101"/>
      <c r="S38" s="101"/>
      <c r="T38" s="101"/>
      <c r="U38" s="101"/>
      <c r="V38" s="101"/>
      <c r="W38" s="101"/>
      <c r="X38" s="101"/>
      <c r="Y38" s="128"/>
      <c r="Z38" s="124"/>
      <c r="AA38" s="125"/>
      <c r="AB38" s="127"/>
      <c r="AC38" s="127"/>
      <c r="AD38" s="127"/>
      <c r="AE38" s="101"/>
      <c r="AF38" s="101"/>
      <c r="AG38" s="101"/>
      <c r="AH38" s="101"/>
      <c r="AI38" s="101"/>
      <c r="AJ38" s="104">
        <f t="shared" si="3"/>
        <v>0</v>
      </c>
      <c r="AK38" s="105">
        <f t="shared" si="4"/>
        <v>0</v>
      </c>
      <c r="AL38" s="105">
        <f t="shared" si="5"/>
        <v>0</v>
      </c>
      <c r="AM38" s="83"/>
      <c r="AN38" s="83"/>
      <c r="AO38" s="83"/>
    </row>
    <row r="39" ht="18.0" customHeight="1">
      <c r="A39" s="97">
        <v>33.0</v>
      </c>
      <c r="B39" s="109">
        <v>2.110270014E9</v>
      </c>
      <c r="C39" s="110" t="s">
        <v>147</v>
      </c>
      <c r="D39" s="111" t="s">
        <v>148</v>
      </c>
      <c r="E39" s="101"/>
      <c r="F39" s="101"/>
      <c r="G39" s="101"/>
      <c r="H39" s="101"/>
      <c r="I39" s="101"/>
      <c r="J39" s="101"/>
      <c r="K39" s="101"/>
      <c r="L39" s="101"/>
      <c r="M39" s="101"/>
      <c r="N39" s="101"/>
      <c r="O39" s="101"/>
      <c r="P39" s="101"/>
      <c r="Q39" s="101"/>
      <c r="R39" s="101"/>
      <c r="S39" s="101"/>
      <c r="T39" s="101"/>
      <c r="U39" s="101"/>
      <c r="V39" s="101"/>
      <c r="W39" s="101"/>
      <c r="X39" s="101"/>
      <c r="Y39" s="128"/>
      <c r="Z39" s="124"/>
      <c r="AA39" s="125"/>
      <c r="AB39" s="126"/>
      <c r="AC39" s="126"/>
      <c r="AD39" s="127"/>
      <c r="AE39" s="101"/>
      <c r="AF39" s="101"/>
      <c r="AG39" s="101"/>
      <c r="AH39" s="101"/>
      <c r="AI39" s="101"/>
      <c r="AJ39" s="104">
        <f t="shared" si="3"/>
        <v>0</v>
      </c>
      <c r="AK39" s="105">
        <f t="shared" si="4"/>
        <v>0</v>
      </c>
      <c r="AL39" s="105">
        <f t="shared" si="5"/>
        <v>0</v>
      </c>
      <c r="AM39" s="83"/>
      <c r="AN39" s="83"/>
      <c r="AO39" s="83"/>
    </row>
    <row r="40" ht="18.0" customHeight="1">
      <c r="A40" s="97">
        <v>34.0</v>
      </c>
      <c r="B40" s="109">
        <v>2.110270021E9</v>
      </c>
      <c r="C40" s="110" t="s">
        <v>149</v>
      </c>
      <c r="D40" s="111" t="s">
        <v>133</v>
      </c>
      <c r="E40" s="101"/>
      <c r="F40" s="101"/>
      <c r="G40" s="101"/>
      <c r="H40" s="101"/>
      <c r="I40" s="101"/>
      <c r="J40" s="101"/>
      <c r="K40" s="101"/>
      <c r="L40" s="101"/>
      <c r="M40" s="101"/>
      <c r="N40" s="101"/>
      <c r="O40" s="101"/>
      <c r="P40" s="101"/>
      <c r="Q40" s="101"/>
      <c r="R40" s="101"/>
      <c r="S40" s="101"/>
      <c r="T40" s="101"/>
      <c r="U40" s="101"/>
      <c r="V40" s="101"/>
      <c r="W40" s="101"/>
      <c r="X40" s="101"/>
      <c r="Y40" s="128"/>
      <c r="Z40" s="124"/>
      <c r="AA40" s="131"/>
      <c r="AB40" s="126"/>
      <c r="AC40" s="126"/>
      <c r="AD40" s="127"/>
      <c r="AE40" s="101"/>
      <c r="AF40" s="101"/>
      <c r="AG40" s="101"/>
      <c r="AH40" s="101"/>
      <c r="AI40" s="101"/>
      <c r="AJ40" s="104">
        <f t="shared" si="3"/>
        <v>0</v>
      </c>
      <c r="AK40" s="105">
        <f t="shared" si="4"/>
        <v>0</v>
      </c>
      <c r="AL40" s="105">
        <f t="shared" si="5"/>
        <v>0</v>
      </c>
      <c r="AM40" s="83"/>
      <c r="AN40" s="83"/>
      <c r="AO40" s="83"/>
    </row>
    <row r="41" ht="18.0" customHeight="1">
      <c r="A41" s="97">
        <v>35.0</v>
      </c>
      <c r="B41" s="109">
        <v>2.110270032E9</v>
      </c>
      <c r="C41" s="110" t="s">
        <v>150</v>
      </c>
      <c r="D41" s="111" t="s">
        <v>151</v>
      </c>
      <c r="E41" s="101"/>
      <c r="F41" s="101"/>
      <c r="G41" s="101"/>
      <c r="H41" s="101"/>
      <c r="I41" s="101"/>
      <c r="J41" s="101"/>
      <c r="K41" s="101"/>
      <c r="L41" s="101"/>
      <c r="M41" s="101"/>
      <c r="N41" s="101"/>
      <c r="O41" s="118"/>
      <c r="P41" s="101"/>
      <c r="Q41" s="101"/>
      <c r="R41" s="101"/>
      <c r="S41" s="101"/>
      <c r="T41" s="101"/>
      <c r="U41" s="101"/>
      <c r="V41" s="101"/>
      <c r="W41" s="101"/>
      <c r="X41" s="101"/>
      <c r="Y41" s="128"/>
      <c r="Z41" s="124"/>
      <c r="AA41" s="131"/>
      <c r="AB41" s="126"/>
      <c r="AC41" s="126"/>
      <c r="AD41" s="127"/>
      <c r="AE41" s="101"/>
      <c r="AF41" s="101"/>
      <c r="AG41" s="101"/>
      <c r="AH41" s="101"/>
      <c r="AI41" s="101"/>
      <c r="AJ41" s="104">
        <f t="shared" si="3"/>
        <v>0</v>
      </c>
      <c r="AK41" s="105">
        <f t="shared" si="4"/>
        <v>0</v>
      </c>
      <c r="AL41" s="105">
        <f t="shared" si="5"/>
        <v>0</v>
      </c>
      <c r="AM41" s="83"/>
      <c r="AN41" s="83"/>
      <c r="AO41" s="83"/>
    </row>
    <row r="42" ht="18.0" customHeight="1">
      <c r="A42" s="97">
        <v>36.0</v>
      </c>
      <c r="B42" s="109">
        <v>2.110270011E9</v>
      </c>
      <c r="C42" s="110" t="s">
        <v>152</v>
      </c>
      <c r="D42" s="111" t="s">
        <v>153</v>
      </c>
      <c r="E42" s="101"/>
      <c r="F42" s="101"/>
      <c r="G42" s="101"/>
      <c r="H42" s="101"/>
      <c r="I42" s="101"/>
      <c r="J42" s="101"/>
      <c r="K42" s="101"/>
      <c r="L42" s="101"/>
      <c r="M42" s="101"/>
      <c r="N42" s="101"/>
      <c r="O42" s="101"/>
      <c r="P42" s="101"/>
      <c r="Q42" s="101"/>
      <c r="R42" s="101"/>
      <c r="S42" s="101"/>
      <c r="T42" s="101"/>
      <c r="U42" s="101"/>
      <c r="V42" s="101"/>
      <c r="W42" s="101"/>
      <c r="X42" s="101"/>
      <c r="Y42" s="128"/>
      <c r="Z42" s="124"/>
      <c r="AA42" s="125"/>
      <c r="AB42" s="126"/>
      <c r="AC42" s="126"/>
      <c r="AD42" s="127"/>
      <c r="AE42" s="101"/>
      <c r="AF42" s="101"/>
      <c r="AG42" s="101"/>
      <c r="AH42" s="101"/>
      <c r="AI42" s="101"/>
      <c r="AJ42" s="104">
        <f t="shared" si="3"/>
        <v>0</v>
      </c>
      <c r="AK42" s="105">
        <f t="shared" si="4"/>
        <v>0</v>
      </c>
      <c r="AL42" s="105">
        <f t="shared" si="5"/>
        <v>0</v>
      </c>
      <c r="AM42" s="83"/>
      <c r="AN42" s="83"/>
      <c r="AO42" s="83"/>
    </row>
    <row r="43" ht="18.0" customHeight="1">
      <c r="A43" s="97">
        <v>37.0</v>
      </c>
      <c r="B43" s="109">
        <v>2.110270013E9</v>
      </c>
      <c r="C43" s="110" t="s">
        <v>111</v>
      </c>
      <c r="D43" s="111" t="s">
        <v>154</v>
      </c>
      <c r="E43" s="101"/>
      <c r="F43" s="101"/>
      <c r="G43" s="101"/>
      <c r="H43" s="118"/>
      <c r="I43" s="101"/>
      <c r="J43" s="101"/>
      <c r="K43" s="101"/>
      <c r="L43" s="101"/>
      <c r="M43" s="101"/>
      <c r="N43" s="101"/>
      <c r="O43" s="118"/>
      <c r="P43" s="101"/>
      <c r="Q43" s="101"/>
      <c r="R43" s="101"/>
      <c r="S43" s="101"/>
      <c r="T43" s="101"/>
      <c r="U43" s="101"/>
      <c r="V43" s="101"/>
      <c r="W43" s="101"/>
      <c r="X43" s="101"/>
      <c r="Y43" s="128"/>
      <c r="Z43" s="124"/>
      <c r="AA43" s="125"/>
      <c r="AB43" s="126"/>
      <c r="AC43" s="126"/>
      <c r="AD43" s="129"/>
      <c r="AE43" s="101"/>
      <c r="AF43" s="101"/>
      <c r="AG43" s="101"/>
      <c r="AH43" s="101"/>
      <c r="AI43" s="101"/>
      <c r="AJ43" s="104">
        <f t="shared" si="3"/>
        <v>0</v>
      </c>
      <c r="AK43" s="105">
        <f t="shared" si="4"/>
        <v>0</v>
      </c>
      <c r="AL43" s="105">
        <f t="shared" si="5"/>
        <v>0</v>
      </c>
      <c r="AM43" s="83"/>
      <c r="AN43" s="83"/>
      <c r="AO43" s="83"/>
    </row>
    <row r="44" ht="18.0" customHeight="1">
      <c r="A44" s="134" t="s">
        <v>155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135">
        <f t="shared" ref="AJ44:AL44" si="6">SUM(AJ7:AJ43)</f>
        <v>0</v>
      </c>
      <c r="AK44" s="135">
        <f t="shared" si="6"/>
        <v>0</v>
      </c>
      <c r="AL44" s="135">
        <f t="shared" si="6"/>
        <v>0</v>
      </c>
      <c r="AM44" s="83"/>
      <c r="AN44" s="83"/>
      <c r="AO44" s="83"/>
    </row>
    <row r="45" ht="18.0" customHeight="1">
      <c r="A45" s="136" t="s">
        <v>156</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3"/>
      <c r="AN45" s="83"/>
      <c r="AO45" s="83"/>
    </row>
    <row r="46" ht="18.0" customHeight="1">
      <c r="A46" s="83"/>
      <c r="B46" s="137"/>
      <c r="C46" s="137"/>
      <c r="E46" s="83"/>
      <c r="F46" s="83"/>
      <c r="G46" s="83"/>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3"/>
      <c r="AN46" s="83"/>
      <c r="AO46" s="83"/>
    </row>
    <row r="47" ht="18.0" customHeight="1">
      <c r="A47" s="83"/>
      <c r="B47" s="137"/>
      <c r="C47" s="1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3"/>
      <c r="AN47" s="83"/>
      <c r="AO47" s="83"/>
    </row>
    <row r="48" ht="18.0" customHeight="1">
      <c r="A48" s="83"/>
      <c r="B48" s="137"/>
      <c r="C48" s="137"/>
      <c r="F48" s="83"/>
      <c r="G48" s="83"/>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3"/>
      <c r="AN48" s="83"/>
      <c r="AO48" s="83"/>
    </row>
    <row r="49" ht="18.0" customHeight="1">
      <c r="A49" s="83"/>
      <c r="B49" s="137"/>
      <c r="C49" s="137"/>
      <c r="E49" s="83"/>
      <c r="F49" s="83"/>
      <c r="G49" s="83"/>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3"/>
      <c r="AN49" s="83"/>
      <c r="AO49" s="83"/>
    </row>
    <row r="50" ht="18.0"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row>
    <row r="51" ht="18.0"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row>
    <row r="52" ht="18.0"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row>
    <row r="53" ht="18.0"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row>
    <row r="54" ht="18.0"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row>
    <row r="55" ht="18.0"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row>
    <row r="56" ht="18.0"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row>
    <row r="57" ht="18.0"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row>
    <row r="58" ht="18.0"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row>
    <row r="59" ht="18.0"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row>
    <row r="60" ht="18.0"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row>
    <row r="61" ht="18.0"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row>
    <row r="62" ht="18.0"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row>
    <row r="63" ht="18.0"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row>
    <row r="64" ht="18.0"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row>
    <row r="65" ht="18.0"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row>
    <row r="66" ht="18.0"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row>
    <row r="67" ht="18.0"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row>
    <row r="68" ht="18.0"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row>
    <row r="69" ht="18.0"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row>
    <row r="70" ht="18.0"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row>
    <row r="71" ht="18.0"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row>
    <row r="72" ht="18.0"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row>
    <row r="73" ht="18.0"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row>
    <row r="74" ht="18.0"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ht="18.0"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ht="18.0"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ht="18.0"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ht="18.0"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ht="18.0"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ht="18.0"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ht="18.0"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ht="18.0"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ht="18.0"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ht="18.0"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ht="18.0"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ht="18.0"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row>
    <row r="87" ht="18.0"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row>
    <row r="88" ht="18.0"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row>
    <row r="89" ht="18.0"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row>
    <row r="90" ht="18.0"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row>
    <row r="91" ht="18.0"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row>
    <row r="92" ht="18.0"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row>
    <row r="93" ht="18.0"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row>
    <row r="94" ht="18.0"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row>
    <row r="95" ht="18.0"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row>
    <row r="96" ht="18.0"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row>
    <row r="97" ht="18.0"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row>
    <row r="98" ht="18.0"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row>
    <row r="99" ht="18.0"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row>
    <row r="100" ht="18.0"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row>
    <row r="101" ht="18.0"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row>
    <row r="102" ht="18.0"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row>
    <row r="103" ht="18.0"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row>
    <row r="104" ht="18.0"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row>
    <row r="105" ht="18.0"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row>
    <row r="106" ht="18.0"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row>
    <row r="107" ht="18.0"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row>
    <row r="108" ht="18.0"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row>
    <row r="109" ht="18.0"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row>
    <row r="110" ht="18.0"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row>
    <row r="111" ht="18.0"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row>
    <row r="112" ht="18.0"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row>
    <row r="113" ht="18.0"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row>
    <row r="114" ht="18.0"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row>
    <row r="115" ht="18.0"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row>
    <row r="116" ht="18.0"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row>
    <row r="117" ht="18.0"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row>
    <row r="118" ht="18.0"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row>
    <row r="119" ht="18.0"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row>
    <row r="120" ht="18.0"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row>
    <row r="121" ht="18.0"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row>
    <row r="122" ht="18.0"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row>
    <row r="123" ht="18.0"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row>
    <row r="124" ht="18.0"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row>
    <row r="125" ht="18.0"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row>
    <row r="126" ht="18.0"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row>
    <row r="127" ht="18.0"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row>
    <row r="128" ht="18.0"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row>
    <row r="129" ht="18.0"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row>
    <row r="130" ht="18.0"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row>
    <row r="131" ht="18.0"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row>
    <row r="132" ht="18.0"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row>
    <row r="133" ht="18.0"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row>
    <row r="134" ht="18.0"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row>
    <row r="135" ht="18.0"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row>
    <row r="136" ht="18.0"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row>
    <row r="137" ht="18.0"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row>
    <row r="138" ht="18.0"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row>
    <row r="139" ht="18.0"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row>
    <row r="140" ht="18.0"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row>
    <row r="141" ht="18.0"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row>
    <row r="142" ht="18.0"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row>
    <row r="143" ht="18.0"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row>
    <row r="144" ht="18.0"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row>
    <row r="145" ht="18.0"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row>
    <row r="146" ht="18.0"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row>
    <row r="147" ht="18.0"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row>
    <row r="148" ht="18.0"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row>
    <row r="149" ht="18.0"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row>
    <row r="150" ht="18.0"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row>
    <row r="151" ht="18.0"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row>
    <row r="152" ht="18.0"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row>
    <row r="153" ht="18.0"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row>
    <row r="154" ht="18.0"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row>
    <row r="155" ht="18.0"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row>
    <row r="156" ht="18.0"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row>
    <row r="157" ht="18.0"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row>
    <row r="158" ht="18.0"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row>
    <row r="159" ht="18.0"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row>
    <row r="160" ht="18.0"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row>
    <row r="161" ht="18.0"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row>
    <row r="162" ht="18.0"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row>
    <row r="163" ht="18.0"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row>
    <row r="164" ht="18.0"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row>
    <row r="165" ht="18.0"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row>
    <row r="166" ht="18.0"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row>
    <row r="167" ht="18.0"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row>
    <row r="168" ht="18.0"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row>
    <row r="169" ht="18.0"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row>
    <row r="170" ht="18.0"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row>
    <row r="171" ht="18.0"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row>
    <row r="172" ht="18.0"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row>
    <row r="173" ht="18.0"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row>
    <row r="174" ht="18.0"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row>
    <row r="175" ht="18.0"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row>
    <row r="176" ht="18.0"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row>
    <row r="177" ht="18.0"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row>
    <row r="178" ht="18.0"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row>
    <row r="179" ht="18.0"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row>
    <row r="180" ht="18.0"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row>
    <row r="181" ht="18.0"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row>
    <row r="182" ht="18.0"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row>
    <row r="183" ht="18.0"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row>
    <row r="184" ht="18.0"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row>
    <row r="185" ht="18.0"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row>
    <row r="186" ht="18.0"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row>
    <row r="187" ht="18.0"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row>
    <row r="188" ht="18.0"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row>
    <row r="189" ht="18.0"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row>
    <row r="190" ht="18.0"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row>
    <row r="191" ht="18.0"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row>
    <row r="192" ht="18.0"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row>
    <row r="193" ht="18.0"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row>
    <row r="194" ht="18.0"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row>
    <row r="195" ht="18.0"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row>
    <row r="196" ht="18.0"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row>
    <row r="197" ht="18.0"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row>
    <row r="198" ht="18.0"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row>
    <row r="199" ht="18.0"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row>
    <row r="200" ht="18.0"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row>
    <row r="201" ht="18.0"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row>
    <row r="202" ht="18.0"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row>
    <row r="203" ht="18.0"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row>
    <row r="204" ht="18.0"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row>
    <row r="205" ht="18.0"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row>
    <row r="206" ht="18.0"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row>
    <row r="207" ht="18.0"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row>
    <row r="208" ht="18.0"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row>
    <row r="209" ht="18.0"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row>
    <row r="210" ht="18.0"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row>
    <row r="211" ht="18.0"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row>
    <row r="212" ht="18.0"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row>
    <row r="213" ht="18.0"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row>
    <row r="214" ht="18.0"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row>
    <row r="215" ht="18.0"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row>
    <row r="216" ht="18.0"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row>
    <row r="217" ht="18.0"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row>
    <row r="218" ht="18.0"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row>
    <row r="219" ht="18.0"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row>
    <row r="220" ht="18.0"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row>
    <row r="221" ht="18.0"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row>
    <row r="222" ht="18.0"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row>
    <row r="223" ht="18.0"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row>
    <row r="224" ht="18.0"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row>
    <row r="225" ht="18.0"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row>
    <row r="226" ht="18.0"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row>
    <row r="227" ht="18.0"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row>
    <row r="228" ht="18.0"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row>
    <row r="229" ht="18.0"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row>
    <row r="230" ht="18.0"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row>
    <row r="231" ht="18.0"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row>
    <row r="232" ht="18.0"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row>
    <row r="233" ht="18.0"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row>
    <row r="234" ht="18.0"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row>
    <row r="235" ht="18.0"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row>
    <row r="236" ht="18.0"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row>
    <row r="237" ht="18.0"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row>
    <row r="238" ht="18.0"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row>
    <row r="239" ht="18.0"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row>
    <row r="240" ht="18.0"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row>
    <row r="241" ht="18.0"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row>
    <row r="242" ht="18.0"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row>
    <row r="243" ht="18.0"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row>
    <row r="244" ht="18.0"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row>
    <row r="245" ht="18.0"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row>
    <row r="246" ht="18.0"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row>
    <row r="247" ht="18.0"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row>
    <row r="248" ht="18.0"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row>
    <row r="249" ht="18.0"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row>
    <row r="250" ht="18.0"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row>
    <row r="251" ht="18.0"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row>
    <row r="252" ht="18.0"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row>
    <row r="253" ht="18.0"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row>
    <row r="254" ht="18.0"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row>
    <row r="255" ht="18.0"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row>
    <row r="256" ht="18.0"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row>
    <row r="257" ht="18.0"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row>
    <row r="258" ht="18.0"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row>
    <row r="259" ht="18.0"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row>
    <row r="260" ht="18.0"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row>
    <row r="261" ht="18.0"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row>
    <row r="262" ht="18.0"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row>
    <row r="263" ht="18.0"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row>
    <row r="264" ht="18.0"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row>
    <row r="265" ht="18.0"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row>
    <row r="266" ht="18.0"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row>
    <row r="267" ht="18.0"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row>
    <row r="268" ht="18.0"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row>
    <row r="269" ht="18.0"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row>
    <row r="270" ht="18.0"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row>
    <row r="271" ht="18.0"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row>
    <row r="272" ht="18.0"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row>
    <row r="273" ht="18.0"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row>
    <row r="274" ht="18.0"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row>
    <row r="275" ht="18.0"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row>
    <row r="276" ht="18.0"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row>
    <row r="277" ht="18.0"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row>
    <row r="278" ht="18.0"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row>
    <row r="279" ht="18.0"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row>
    <row r="280" ht="18.0"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row>
    <row r="281" ht="18.0"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row>
    <row r="282" ht="18.0"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row>
    <row r="283" ht="18.0"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row>
    <row r="284" ht="18.0"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row>
    <row r="285" ht="18.0"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row>
    <row r="286" ht="18.0"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row>
    <row r="287" ht="18.0"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row>
    <row r="288" ht="18.0"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row>
    <row r="289" ht="18.0"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row>
    <row r="290" ht="18.0"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row>
    <row r="291" ht="18.0"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row>
    <row r="292" ht="18.0"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row>
    <row r="293" ht="18.0"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row>
    <row r="294" ht="18.0"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row>
    <row r="295" ht="18.0"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row>
    <row r="296" ht="18.0"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row>
    <row r="297" ht="18.0"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row>
    <row r="298" ht="18.0"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row>
    <row r="299" ht="18.0"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row>
    <row r="300" ht="18.0"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row>
    <row r="301" ht="18.0"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row>
    <row r="302" ht="18.0"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row>
    <row r="303" ht="18.0"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row>
    <row r="304" ht="18.0"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row>
    <row r="305" ht="18.0"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row>
    <row r="306" ht="18.0"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row>
    <row r="307" ht="18.0"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row>
    <row r="308" ht="18.0"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row>
    <row r="309" ht="18.0"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row>
    <row r="310" ht="18.0"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row>
    <row r="311" ht="18.0"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row>
    <row r="312" ht="18.0"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row>
    <row r="313" ht="18.0"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row>
    <row r="314" ht="18.0"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row>
    <row r="315" ht="18.0"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row>
    <row r="316" ht="18.0"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row>
    <row r="317" ht="18.0"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row>
    <row r="318" ht="18.0"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row>
    <row r="319" ht="18.0"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row>
    <row r="320" ht="18.0"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row>
    <row r="321" ht="18.0"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row>
    <row r="322" ht="18.0"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row>
    <row r="323" ht="18.0"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row>
    <row r="324" ht="18.0"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row>
    <row r="325" ht="18.0"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row>
    <row r="326" ht="18.0"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row>
    <row r="327" ht="18.0"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row>
    <row r="328" ht="18.0"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row>
    <row r="329" ht="18.0"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row>
    <row r="330" ht="18.0"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row>
    <row r="331" ht="18.0"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row>
    <row r="332" ht="18.0"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row>
    <row r="333" ht="18.0"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row>
    <row r="334" ht="18.0"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row>
    <row r="335" ht="18.0"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row>
    <row r="336" ht="18.0"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row>
    <row r="337" ht="18.0"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row>
    <row r="338" ht="18.0"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row>
    <row r="339" ht="18.0"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row>
    <row r="340" ht="18.0"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row>
    <row r="341" ht="18.0"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row>
    <row r="342" ht="18.0"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row>
    <row r="343" ht="18.0"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row>
    <row r="344" ht="18.0"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row>
    <row r="345" ht="18.0"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row>
    <row r="346" ht="18.0"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row>
    <row r="347" ht="18.0"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row>
    <row r="348" ht="18.0"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row>
    <row r="349" ht="18.0"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row>
    <row r="350" ht="18.0"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row>
    <row r="351" ht="18.0"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row>
    <row r="352" ht="18.0"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row>
    <row r="353" ht="18.0"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row>
    <row r="354" ht="18.0"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row>
    <row r="355" ht="18.0"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row>
    <row r="356" ht="18.0"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row>
    <row r="357" ht="18.0"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row>
    <row r="358" ht="18.0"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row>
    <row r="359" ht="18.0"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row>
    <row r="360" ht="18.0"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row>
    <row r="361" ht="18.0"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row>
    <row r="362" ht="18.0"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row>
    <row r="363" ht="18.0"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row>
    <row r="364" ht="18.0"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row>
    <row r="365" ht="18.0"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row>
    <row r="366" ht="18.0"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row>
    <row r="367" ht="18.0"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row>
    <row r="368" ht="18.0"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row>
    <row r="369" ht="18.0"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row>
    <row r="370" ht="18.0"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row>
    <row r="371" ht="18.0"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row>
    <row r="372" ht="18.0"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row>
    <row r="373" ht="18.0"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row>
    <row r="374" ht="18.0"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row>
    <row r="375" ht="18.0"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row>
    <row r="376" ht="18.0"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row>
    <row r="377" ht="18.0"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row>
    <row r="378" ht="18.0"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row>
    <row r="379" ht="18.0"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row>
    <row r="380" ht="18.0"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row>
    <row r="381" ht="18.0"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row>
    <row r="382" ht="18.0"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row>
    <row r="383" ht="18.0"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row>
    <row r="384" ht="18.0"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row>
    <row r="385" ht="18.0"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row>
    <row r="386" ht="18.0"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row>
    <row r="387" ht="18.0"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row>
    <row r="388" ht="18.0"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row>
    <row r="389" ht="18.0"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row>
    <row r="390" ht="18.0"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row>
    <row r="391" ht="18.0"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row>
    <row r="392" ht="18.0"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row>
    <row r="393" ht="18.0"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row>
    <row r="394" ht="18.0"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row>
    <row r="395" ht="18.0"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row>
    <row r="396" ht="18.0"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row>
    <row r="397" ht="18.0"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row>
    <row r="398" ht="18.0"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row>
    <row r="399" ht="18.0"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row>
    <row r="400" ht="18.0"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row>
    <row r="401" ht="18.0"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row>
    <row r="402" ht="18.0"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row>
    <row r="403" ht="18.0"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row>
    <row r="404" ht="18.0"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row>
    <row r="405" ht="18.0"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row>
    <row r="406" ht="18.0"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row>
    <row r="407" ht="18.0"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row>
    <row r="408" ht="18.0"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row>
    <row r="409" ht="18.0"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row>
    <row r="410" ht="18.0"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row>
    <row r="411" ht="18.0"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row>
    <row r="412" ht="18.0"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row>
    <row r="413" ht="18.0"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row>
    <row r="414" ht="18.0"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row>
    <row r="415" ht="18.0"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row>
    <row r="416" ht="18.0"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row>
    <row r="417" ht="18.0"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row>
    <row r="418" ht="18.0"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row>
    <row r="419" ht="18.0"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row>
    <row r="420" ht="18.0"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row>
    <row r="421" ht="18.0"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row>
    <row r="422" ht="18.0"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row>
    <row r="423" ht="18.0"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row>
    <row r="424" ht="18.0"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row>
    <row r="425" ht="18.0"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row>
    <row r="426" ht="18.0"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row>
    <row r="427" ht="18.0"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row>
    <row r="428" ht="18.0"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row>
    <row r="429" ht="18.0"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row>
    <row r="430" ht="18.0"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row>
    <row r="431" ht="18.0"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row>
    <row r="432" ht="18.0"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row>
    <row r="433" ht="18.0"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row>
    <row r="434" ht="18.0"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row>
    <row r="435" ht="18.0"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row>
    <row r="436" ht="18.0"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row>
    <row r="437" ht="18.0"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row>
    <row r="438" ht="18.0"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row>
    <row r="439" ht="18.0"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row>
    <row r="440" ht="18.0"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row>
    <row r="441" ht="18.0"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row>
    <row r="442" ht="18.0"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row>
    <row r="443" ht="18.0"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row>
    <row r="444" ht="18.0"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row>
    <row r="445" ht="18.0"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row>
    <row r="446" ht="18.0"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row>
    <row r="447" ht="18.0"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row>
    <row r="448" ht="18.0"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row>
    <row r="449" ht="18.0"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row>
    <row r="450" ht="18.0"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row>
    <row r="451" ht="18.0"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row>
    <row r="452" ht="18.0"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row>
    <row r="453" ht="18.0"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row>
    <row r="454" ht="18.0"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row>
    <row r="455" ht="18.0"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row>
    <row r="456" ht="18.0"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row>
    <row r="457" ht="18.0"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row>
    <row r="458" ht="18.0"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row>
    <row r="459" ht="18.0"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row>
    <row r="460" ht="18.0"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row>
    <row r="461" ht="18.0"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row>
    <row r="462" ht="18.0"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row>
    <row r="463" ht="18.0"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row>
    <row r="464" ht="18.0"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row>
    <row r="465" ht="18.0"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row>
    <row r="466" ht="18.0"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row>
    <row r="467" ht="18.0"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row>
    <row r="468" ht="18.0"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row>
    <row r="469" ht="18.0"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row>
    <row r="470" ht="18.0"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row>
    <row r="471" ht="18.0"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row>
    <row r="472" ht="18.0"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row>
    <row r="473" ht="18.0"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row>
    <row r="474" ht="18.0"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row>
    <row r="475" ht="18.0"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row>
    <row r="476" ht="18.0"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row>
    <row r="477" ht="18.0"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row>
    <row r="478" ht="18.0"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row>
    <row r="479" ht="18.0"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row>
    <row r="480" ht="18.0"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row>
    <row r="481" ht="18.0"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row>
    <row r="482" ht="18.0"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row>
    <row r="483" ht="18.0"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row>
    <row r="484" ht="18.0"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row>
    <row r="485" ht="18.0"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row>
    <row r="486" ht="18.0"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row>
    <row r="487" ht="18.0"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row>
    <row r="488" ht="18.0"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row>
    <row r="489" ht="18.0"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row>
    <row r="490" ht="18.0"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row>
    <row r="491" ht="18.0"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row>
    <row r="492" ht="18.0"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row>
    <row r="493" ht="18.0"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row>
    <row r="494" ht="18.0"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row>
    <row r="495" ht="18.0"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row>
    <row r="496" ht="18.0"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row>
    <row r="497" ht="18.0"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row>
    <row r="498" ht="18.0"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row>
    <row r="499" ht="18.0"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row>
    <row r="500" ht="18.0"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row>
    <row r="501" ht="18.0"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row>
    <row r="502" ht="18.0"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row>
    <row r="503" ht="18.0"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row>
    <row r="504" ht="18.0"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row>
    <row r="505" ht="18.0"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row>
    <row r="506" ht="18.0"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row>
    <row r="507" ht="18.0"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row>
    <row r="508" ht="18.0"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row>
    <row r="509" ht="18.0"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row>
    <row r="510" ht="18.0"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row>
    <row r="511" ht="18.0"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row>
    <row r="512" ht="18.0"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row>
    <row r="513" ht="18.0"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row>
    <row r="514" ht="18.0"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row>
    <row r="515" ht="18.0"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row>
    <row r="516" ht="18.0"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row>
    <row r="517" ht="18.0"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row>
    <row r="518" ht="18.0"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row>
    <row r="519" ht="18.0"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row>
    <row r="520" ht="18.0"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row>
    <row r="521" ht="18.0"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row>
    <row r="522" ht="18.0"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row>
    <row r="523" ht="18.0"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row>
    <row r="524" ht="18.0"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row>
    <row r="525" ht="18.0"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row>
    <row r="526" ht="18.0"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row>
    <row r="527" ht="18.0"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row>
    <row r="528" ht="18.0"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row>
    <row r="529" ht="18.0"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row>
    <row r="530" ht="18.0"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row>
    <row r="531" ht="18.0"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row>
    <row r="532" ht="18.0"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row>
    <row r="533" ht="18.0"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row>
    <row r="534" ht="18.0"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row>
    <row r="535" ht="18.0"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row>
    <row r="536" ht="18.0"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row>
    <row r="537" ht="18.0"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row>
    <row r="538" ht="18.0"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row>
    <row r="539" ht="18.0"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row>
    <row r="540" ht="18.0"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row>
    <row r="541" ht="18.0"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row>
    <row r="542" ht="18.0"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row>
    <row r="543" ht="18.0"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row>
    <row r="544" ht="18.0"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row>
    <row r="545" ht="18.0"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row>
    <row r="546" ht="18.0"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row>
    <row r="547" ht="18.0"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row>
    <row r="548" ht="18.0"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row>
    <row r="549" ht="18.0"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row>
    <row r="550" ht="18.0"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row>
    <row r="551" ht="18.0"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row>
    <row r="552" ht="18.0"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row>
    <row r="553" ht="18.0"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row>
    <row r="554" ht="18.0"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row>
    <row r="555" ht="18.0"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row>
    <row r="556" ht="18.0"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row>
    <row r="557" ht="18.0"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row>
    <row r="558" ht="18.0"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row>
    <row r="559" ht="18.0"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row>
    <row r="560" ht="18.0"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row>
    <row r="561" ht="18.0"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row>
    <row r="562" ht="18.0"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row>
    <row r="563" ht="18.0"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row>
    <row r="564" ht="18.0"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row>
    <row r="565" ht="18.0"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row>
    <row r="566" ht="18.0"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row>
    <row r="567" ht="18.0"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c r="AN567" s="83"/>
      <c r="AO567" s="83"/>
    </row>
    <row r="568" ht="18.0"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c r="AN568" s="83"/>
      <c r="AO568" s="83"/>
    </row>
    <row r="569" ht="18.0"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c r="AN569" s="83"/>
      <c r="AO569" s="83"/>
    </row>
    <row r="570" ht="18.0"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c r="AN570" s="83"/>
      <c r="AO570" s="83"/>
    </row>
    <row r="571" ht="18.0"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row>
    <row r="572" ht="18.0"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row>
    <row r="573" ht="18.0"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row>
    <row r="574" ht="18.0"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row>
    <row r="575" ht="18.0"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row>
    <row r="576" ht="18.0"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row>
    <row r="577" ht="18.0"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row>
    <row r="578" ht="18.0"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row>
    <row r="579" ht="18.0"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row>
    <row r="580" ht="18.0"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row>
    <row r="581" ht="18.0"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row>
    <row r="582" ht="18.0"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row>
    <row r="583" ht="18.0"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row>
    <row r="584" ht="18.0"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row>
    <row r="585" ht="18.0"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row>
    <row r="586" ht="18.0"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row>
    <row r="587" ht="18.0"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row>
    <row r="588" ht="18.0"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row>
    <row r="589" ht="18.0"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row>
    <row r="590" ht="18.0"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row>
    <row r="591" ht="18.0"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row>
    <row r="592" ht="18.0"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row>
    <row r="593" ht="18.0"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row>
    <row r="594" ht="18.0"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row>
    <row r="595" ht="18.0"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row>
    <row r="596" ht="18.0"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row>
    <row r="597" ht="18.0"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row>
    <row r="598" ht="18.0"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row>
    <row r="599" ht="18.0"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row>
    <row r="600" ht="18.0"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row>
    <row r="601" ht="18.0"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row>
    <row r="602" ht="18.0"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row>
    <row r="603" ht="18.0"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row>
    <row r="604" ht="18.0"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row>
    <row r="605" ht="18.0"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row>
    <row r="606" ht="18.0"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row>
    <row r="607" ht="18.0"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row>
    <row r="608" ht="18.0"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row>
    <row r="609" ht="18.0"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row>
    <row r="610" ht="18.0"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row>
    <row r="611" ht="18.0"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row>
    <row r="612" ht="18.0"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row>
    <row r="613" ht="18.0"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row>
    <row r="614" ht="18.0"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row>
    <row r="615" ht="18.0"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row>
    <row r="616" ht="18.0"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row>
    <row r="617" ht="18.0"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row>
    <row r="618" ht="18.0"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row>
    <row r="619" ht="18.0"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row>
    <row r="620" ht="18.0"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row>
    <row r="621" ht="18.0"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row>
    <row r="622" ht="18.0"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row>
    <row r="623" ht="18.0"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row>
    <row r="624" ht="18.0"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row>
    <row r="625" ht="18.0"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row>
    <row r="626" ht="18.0"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row>
    <row r="627" ht="18.0"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row>
    <row r="628" ht="18.0"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row>
    <row r="629" ht="18.0"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row>
    <row r="630" ht="18.0"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row>
    <row r="631" ht="18.0"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row>
    <row r="632" ht="18.0"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row>
    <row r="633" ht="18.0"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row>
    <row r="634" ht="18.0"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row>
    <row r="635" ht="18.0"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c r="AN635" s="83"/>
      <c r="AO635" s="83"/>
    </row>
    <row r="636" ht="18.0"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c r="AN636" s="83"/>
      <c r="AO636" s="83"/>
    </row>
    <row r="637" ht="18.0"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c r="AN637" s="83"/>
      <c r="AO637" s="83"/>
    </row>
    <row r="638" ht="18.0"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c r="AN638" s="83"/>
      <c r="AO638" s="83"/>
    </row>
    <row r="639" ht="18.0"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c r="AN639" s="83"/>
      <c r="AO639" s="83"/>
    </row>
    <row r="640" ht="18.0"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c r="AN640" s="83"/>
      <c r="AO640" s="83"/>
    </row>
    <row r="641" ht="18.0"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c r="AN641" s="83"/>
      <c r="AO641" s="83"/>
    </row>
    <row r="642" ht="18.0"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c r="AN642" s="83"/>
      <c r="AO642" s="83"/>
    </row>
    <row r="643" ht="18.0"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row>
    <row r="644" ht="18.0"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c r="AN644" s="83"/>
      <c r="AO644" s="83"/>
    </row>
    <row r="645" ht="18.0"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c r="AN645" s="83"/>
      <c r="AO645" s="83"/>
    </row>
    <row r="646" ht="18.0"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c r="AN646" s="83"/>
      <c r="AO646" s="83"/>
    </row>
    <row r="647" ht="18.0"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c r="AN647" s="83"/>
      <c r="AO647" s="83"/>
    </row>
    <row r="648" ht="18.0"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c r="AN648" s="83"/>
      <c r="AO648" s="83"/>
    </row>
    <row r="649" ht="18.0"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c r="AN649" s="83"/>
      <c r="AO649" s="83"/>
    </row>
    <row r="650" ht="18.0"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c r="AN650" s="83"/>
      <c r="AO650" s="83"/>
    </row>
    <row r="651" ht="18.0"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c r="AN651" s="83"/>
      <c r="AO651" s="83"/>
    </row>
    <row r="652" ht="18.0"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c r="AN652" s="83"/>
      <c r="AO652" s="83"/>
    </row>
    <row r="653" ht="18.0"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c r="AN653" s="83"/>
      <c r="AO653" s="83"/>
    </row>
    <row r="654" ht="18.0"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c r="AN654" s="83"/>
      <c r="AO654" s="83"/>
    </row>
    <row r="655" ht="18.0"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c r="AN655" s="83"/>
      <c r="AO655" s="83"/>
    </row>
    <row r="656" ht="18.0"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c r="AN656" s="83"/>
      <c r="AO656" s="83"/>
    </row>
    <row r="657" ht="18.0"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c r="AN657" s="83"/>
      <c r="AO657" s="83"/>
    </row>
    <row r="658" ht="18.0"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c r="AN658" s="83"/>
      <c r="AO658" s="83"/>
    </row>
    <row r="659" ht="18.0"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c r="AN659" s="83"/>
      <c r="AO659" s="83"/>
    </row>
    <row r="660" ht="18.0"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c r="AN660" s="83"/>
      <c r="AO660" s="83"/>
    </row>
    <row r="661" ht="18.0"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c r="AN661" s="83"/>
      <c r="AO661" s="83"/>
    </row>
    <row r="662" ht="18.0"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c r="AN662" s="83"/>
      <c r="AO662" s="83"/>
    </row>
    <row r="663" ht="18.0"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c r="AN663" s="83"/>
      <c r="AO663" s="83"/>
    </row>
    <row r="664" ht="18.0"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c r="AN664" s="83"/>
      <c r="AO664" s="83"/>
    </row>
    <row r="665" ht="18.0"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c r="AN665" s="83"/>
      <c r="AO665" s="83"/>
    </row>
    <row r="666" ht="18.0"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c r="AN666" s="83"/>
      <c r="AO666" s="83"/>
    </row>
    <row r="667" ht="18.0"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c r="AN667" s="83"/>
      <c r="AO667" s="83"/>
    </row>
    <row r="668" ht="18.0"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c r="AN668" s="83"/>
      <c r="AO668" s="83"/>
    </row>
    <row r="669" ht="18.0"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c r="AN669" s="83"/>
      <c r="AO669" s="83"/>
    </row>
    <row r="670" ht="18.0"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c r="AN670" s="83"/>
      <c r="AO670" s="83"/>
    </row>
    <row r="671" ht="18.0"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c r="AN671" s="83"/>
      <c r="AO671" s="83"/>
    </row>
    <row r="672" ht="18.0"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c r="AN672" s="83"/>
      <c r="AO672" s="83"/>
    </row>
    <row r="673" ht="18.0"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c r="AN673" s="83"/>
      <c r="AO673" s="83"/>
    </row>
    <row r="674" ht="18.0"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c r="AN674" s="83"/>
      <c r="AO674" s="83"/>
    </row>
    <row r="675" ht="18.0"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c r="AN675" s="83"/>
      <c r="AO675" s="83"/>
    </row>
    <row r="676" ht="18.0"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c r="AN676" s="83"/>
      <c r="AO676" s="83"/>
    </row>
    <row r="677" ht="18.0"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c r="AN677" s="83"/>
      <c r="AO677" s="83"/>
    </row>
    <row r="678" ht="18.0"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c r="AN678" s="83"/>
      <c r="AO678" s="83"/>
    </row>
    <row r="679" ht="18.0"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row>
    <row r="680" ht="18.0"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c r="AN680" s="83"/>
      <c r="AO680" s="83"/>
    </row>
    <row r="681" ht="18.0"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c r="AN681" s="83"/>
      <c r="AO681" s="83"/>
    </row>
    <row r="682" ht="18.0"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c r="AN682" s="83"/>
      <c r="AO682" s="83"/>
    </row>
    <row r="683" ht="18.0"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c r="AN683" s="83"/>
      <c r="AO683" s="83"/>
    </row>
    <row r="684" ht="18.0"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c r="AN684" s="83"/>
      <c r="AO684" s="83"/>
    </row>
    <row r="685" ht="18.0"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c r="AN685" s="83"/>
      <c r="AO685" s="83"/>
    </row>
    <row r="686" ht="18.0"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c r="AN686" s="83"/>
      <c r="AO686" s="83"/>
    </row>
    <row r="687" ht="18.0"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c r="AN687" s="83"/>
      <c r="AO687" s="83"/>
    </row>
    <row r="688" ht="18.0"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row>
    <row r="689" ht="18.0"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row>
    <row r="690" ht="18.0"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row>
    <row r="691" ht="18.0"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row>
    <row r="692" ht="18.0"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row>
    <row r="693" ht="18.0"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row>
    <row r="694" ht="18.0"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row>
    <row r="695" ht="18.0"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row>
    <row r="696" ht="18.0"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row>
    <row r="697" ht="18.0"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row>
    <row r="698" ht="18.0"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row>
    <row r="699" ht="18.0"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row>
    <row r="700" ht="18.0"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row>
    <row r="701" ht="18.0"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row>
    <row r="702" ht="18.0"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row>
    <row r="703" ht="18.0"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row>
    <row r="704" ht="18.0"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row>
    <row r="705" ht="18.0"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row>
    <row r="706" ht="18.0"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row>
    <row r="707" ht="18.0"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row>
    <row r="708" ht="18.0"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row>
    <row r="709" ht="18.0"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row>
    <row r="710" ht="18.0"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row>
    <row r="711" ht="18.0"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row>
    <row r="712" ht="18.0"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row>
    <row r="713" ht="18.0"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row>
    <row r="714" ht="18.0"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row>
    <row r="715" ht="18.0"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row>
    <row r="716" ht="18.0"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row>
    <row r="717" ht="18.0"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row>
    <row r="718" ht="18.0"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c r="AN718" s="83"/>
      <c r="AO718" s="83"/>
    </row>
    <row r="719" ht="18.0"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row>
    <row r="720" ht="18.0"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c r="AN720" s="83"/>
      <c r="AO720" s="83"/>
    </row>
    <row r="721" ht="18.0"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c r="AN721" s="83"/>
      <c r="AO721" s="83"/>
    </row>
    <row r="722" ht="18.0"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c r="AN722" s="83"/>
      <c r="AO722" s="83"/>
    </row>
    <row r="723" ht="18.0"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c r="AN723" s="83"/>
      <c r="AO723" s="83"/>
    </row>
    <row r="724" ht="18.0"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c r="AN724" s="83"/>
      <c r="AO724" s="83"/>
    </row>
    <row r="725" ht="18.0"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c r="AN725" s="83"/>
      <c r="AO725" s="83"/>
    </row>
    <row r="726" ht="18.0"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c r="AN726" s="83"/>
      <c r="AO726" s="83"/>
    </row>
    <row r="727" ht="18.0"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c r="AN727" s="83"/>
      <c r="AO727" s="83"/>
    </row>
    <row r="728" ht="18.0"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c r="AN728" s="83"/>
      <c r="AO728" s="83"/>
    </row>
    <row r="729" ht="18.0"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c r="AN729" s="83"/>
      <c r="AO729" s="83"/>
    </row>
    <row r="730" ht="18.0"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c r="AN730" s="83"/>
      <c r="AO730" s="83"/>
    </row>
    <row r="731" ht="18.0"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c r="AN731" s="83"/>
      <c r="AO731" s="83"/>
    </row>
    <row r="732" ht="18.0"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c r="AN732" s="83"/>
      <c r="AO732" s="83"/>
    </row>
    <row r="733" ht="18.0"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c r="AN733" s="83"/>
      <c r="AO733" s="83"/>
    </row>
    <row r="734" ht="18.0"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c r="AN734" s="83"/>
      <c r="AO734" s="83"/>
    </row>
    <row r="735" ht="18.0"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c r="AN735" s="83"/>
      <c r="AO735" s="83"/>
    </row>
    <row r="736" ht="18.0"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c r="AN736" s="83"/>
      <c r="AO736" s="83"/>
    </row>
    <row r="737" ht="18.0"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c r="AN737" s="83"/>
      <c r="AO737" s="83"/>
    </row>
    <row r="738" ht="18.0"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row>
    <row r="739" ht="18.0"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row>
    <row r="740" ht="18.0"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row>
    <row r="741" ht="18.0"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row>
    <row r="742" ht="18.0"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row>
    <row r="743" ht="18.0"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row>
    <row r="744" ht="18.0"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row>
    <row r="745" ht="18.0"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row>
    <row r="746" ht="18.0"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row>
    <row r="747" ht="18.0"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row>
    <row r="748" ht="18.0"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row>
    <row r="749" ht="18.0"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row>
    <row r="750" ht="18.0"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row>
    <row r="751" ht="18.0"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row>
    <row r="752" ht="18.0"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row>
    <row r="753" ht="18.0"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row>
    <row r="754" ht="18.0"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row>
    <row r="755" ht="18.0"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row>
    <row r="756" ht="18.0"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row>
    <row r="757" ht="18.0"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row>
    <row r="758" ht="18.0"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row>
    <row r="759" ht="18.0"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row>
    <row r="760" ht="18.0"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row>
    <row r="761" ht="18.0"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row>
    <row r="762" ht="18.0"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row>
    <row r="763" ht="18.0"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row>
    <row r="764" ht="18.0"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row>
    <row r="765" ht="18.0"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row>
    <row r="766" ht="18.0"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row>
    <row r="767" ht="18.0"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row>
    <row r="768" ht="18.0"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row>
    <row r="769" ht="18.0"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row>
    <row r="770" ht="18.0"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row>
    <row r="771" ht="18.0"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row>
    <row r="772" ht="18.0"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row>
    <row r="773" ht="18.0"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row>
    <row r="774" ht="18.0"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row>
    <row r="775" ht="18.0"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row>
    <row r="776" ht="18.0"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row>
    <row r="777" ht="18.0"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row>
    <row r="778" ht="18.0"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row>
    <row r="779" ht="18.0"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row>
    <row r="780" ht="18.0"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c r="AH780" s="83"/>
      <c r="AI780" s="83"/>
      <c r="AJ780" s="83"/>
      <c r="AK780" s="83"/>
      <c r="AL780" s="83"/>
      <c r="AM780" s="83"/>
      <c r="AN780" s="83"/>
      <c r="AO780" s="83"/>
    </row>
    <row r="781" ht="18.0"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c r="AH781" s="83"/>
      <c r="AI781" s="83"/>
      <c r="AJ781" s="83"/>
      <c r="AK781" s="83"/>
      <c r="AL781" s="83"/>
      <c r="AM781" s="83"/>
      <c r="AN781" s="83"/>
      <c r="AO781" s="83"/>
    </row>
    <row r="782" ht="18.0"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c r="AH782" s="83"/>
      <c r="AI782" s="83"/>
      <c r="AJ782" s="83"/>
      <c r="AK782" s="83"/>
      <c r="AL782" s="83"/>
      <c r="AM782" s="83"/>
      <c r="AN782" s="83"/>
      <c r="AO782" s="83"/>
    </row>
    <row r="783" ht="18.0"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c r="AH783" s="83"/>
      <c r="AI783" s="83"/>
      <c r="AJ783" s="83"/>
      <c r="AK783" s="83"/>
      <c r="AL783" s="83"/>
      <c r="AM783" s="83"/>
      <c r="AN783" s="83"/>
      <c r="AO783" s="83"/>
    </row>
    <row r="784" ht="18.0"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c r="AH784" s="83"/>
      <c r="AI784" s="83"/>
      <c r="AJ784" s="83"/>
      <c r="AK784" s="83"/>
      <c r="AL784" s="83"/>
      <c r="AM784" s="83"/>
      <c r="AN784" s="83"/>
      <c r="AO784" s="83"/>
    </row>
    <row r="785" ht="18.0"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c r="AH785" s="83"/>
      <c r="AI785" s="83"/>
      <c r="AJ785" s="83"/>
      <c r="AK785" s="83"/>
      <c r="AL785" s="83"/>
      <c r="AM785" s="83"/>
      <c r="AN785" s="83"/>
      <c r="AO785" s="83"/>
    </row>
    <row r="786" ht="18.0"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c r="AH786" s="83"/>
      <c r="AI786" s="83"/>
      <c r="AJ786" s="83"/>
      <c r="AK786" s="83"/>
      <c r="AL786" s="83"/>
      <c r="AM786" s="83"/>
      <c r="AN786" s="83"/>
      <c r="AO786" s="83"/>
    </row>
    <row r="787" ht="18.0"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c r="AH787" s="83"/>
      <c r="AI787" s="83"/>
      <c r="AJ787" s="83"/>
      <c r="AK787" s="83"/>
      <c r="AL787" s="83"/>
      <c r="AM787" s="83"/>
      <c r="AN787" s="83"/>
      <c r="AO787" s="83"/>
    </row>
    <row r="788" ht="18.0"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c r="AH788" s="83"/>
      <c r="AI788" s="83"/>
      <c r="AJ788" s="83"/>
      <c r="AK788" s="83"/>
      <c r="AL788" s="83"/>
      <c r="AM788" s="83"/>
      <c r="AN788" s="83"/>
      <c r="AO788" s="83"/>
    </row>
    <row r="789" ht="18.0"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c r="AH789" s="83"/>
      <c r="AI789" s="83"/>
      <c r="AJ789" s="83"/>
      <c r="AK789" s="83"/>
      <c r="AL789" s="83"/>
      <c r="AM789" s="83"/>
      <c r="AN789" s="83"/>
      <c r="AO789" s="83"/>
    </row>
    <row r="790" ht="18.0"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c r="AH790" s="83"/>
      <c r="AI790" s="83"/>
      <c r="AJ790" s="83"/>
      <c r="AK790" s="83"/>
      <c r="AL790" s="83"/>
      <c r="AM790" s="83"/>
      <c r="AN790" s="83"/>
      <c r="AO790" s="83"/>
    </row>
    <row r="791" ht="18.0"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c r="AH791" s="83"/>
      <c r="AI791" s="83"/>
      <c r="AJ791" s="83"/>
      <c r="AK791" s="83"/>
      <c r="AL791" s="83"/>
      <c r="AM791" s="83"/>
      <c r="AN791" s="83"/>
      <c r="AO791" s="83"/>
    </row>
    <row r="792" ht="18.0"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c r="AH792" s="83"/>
      <c r="AI792" s="83"/>
      <c r="AJ792" s="83"/>
      <c r="AK792" s="83"/>
      <c r="AL792" s="83"/>
      <c r="AM792" s="83"/>
      <c r="AN792" s="83"/>
      <c r="AO792" s="83"/>
    </row>
    <row r="793" ht="18.0"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c r="AH793" s="83"/>
      <c r="AI793" s="83"/>
      <c r="AJ793" s="83"/>
      <c r="AK793" s="83"/>
      <c r="AL793" s="83"/>
      <c r="AM793" s="83"/>
      <c r="AN793" s="83"/>
      <c r="AO793" s="83"/>
    </row>
    <row r="794" ht="18.0"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c r="AH794" s="83"/>
      <c r="AI794" s="83"/>
      <c r="AJ794" s="83"/>
      <c r="AK794" s="83"/>
      <c r="AL794" s="83"/>
      <c r="AM794" s="83"/>
      <c r="AN794" s="83"/>
      <c r="AO794" s="83"/>
    </row>
    <row r="795" ht="18.0"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c r="AH795" s="83"/>
      <c r="AI795" s="83"/>
      <c r="AJ795" s="83"/>
      <c r="AK795" s="83"/>
      <c r="AL795" s="83"/>
      <c r="AM795" s="83"/>
      <c r="AN795" s="83"/>
      <c r="AO795" s="83"/>
    </row>
    <row r="796" ht="18.0"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c r="AH796" s="83"/>
      <c r="AI796" s="83"/>
      <c r="AJ796" s="83"/>
      <c r="AK796" s="83"/>
      <c r="AL796" s="83"/>
      <c r="AM796" s="83"/>
      <c r="AN796" s="83"/>
      <c r="AO796" s="83"/>
    </row>
    <row r="797" ht="18.0"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c r="AH797" s="83"/>
      <c r="AI797" s="83"/>
      <c r="AJ797" s="83"/>
      <c r="AK797" s="83"/>
      <c r="AL797" s="83"/>
      <c r="AM797" s="83"/>
      <c r="AN797" s="83"/>
      <c r="AO797" s="83"/>
    </row>
    <row r="798" ht="18.0"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c r="AH798" s="83"/>
      <c r="AI798" s="83"/>
      <c r="AJ798" s="83"/>
      <c r="AK798" s="83"/>
      <c r="AL798" s="83"/>
      <c r="AM798" s="83"/>
      <c r="AN798" s="83"/>
      <c r="AO798" s="83"/>
    </row>
    <row r="799" ht="18.0"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c r="AH799" s="83"/>
      <c r="AI799" s="83"/>
      <c r="AJ799" s="83"/>
      <c r="AK799" s="83"/>
      <c r="AL799" s="83"/>
      <c r="AM799" s="83"/>
      <c r="AN799" s="83"/>
      <c r="AO799" s="83"/>
    </row>
    <row r="800" ht="18.0"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c r="AH800" s="83"/>
      <c r="AI800" s="83"/>
      <c r="AJ800" s="83"/>
      <c r="AK800" s="83"/>
      <c r="AL800" s="83"/>
      <c r="AM800" s="83"/>
      <c r="AN800" s="83"/>
      <c r="AO800" s="83"/>
    </row>
    <row r="801" ht="18.0"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c r="AH801" s="83"/>
      <c r="AI801" s="83"/>
      <c r="AJ801" s="83"/>
      <c r="AK801" s="83"/>
      <c r="AL801" s="83"/>
      <c r="AM801" s="83"/>
      <c r="AN801" s="83"/>
      <c r="AO801" s="83"/>
    </row>
    <row r="802" ht="18.0"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c r="AH802" s="83"/>
      <c r="AI802" s="83"/>
      <c r="AJ802" s="83"/>
      <c r="AK802" s="83"/>
      <c r="AL802" s="83"/>
      <c r="AM802" s="83"/>
      <c r="AN802" s="83"/>
      <c r="AO802" s="83"/>
    </row>
    <row r="803" ht="18.0"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c r="AH803" s="83"/>
      <c r="AI803" s="83"/>
      <c r="AJ803" s="83"/>
      <c r="AK803" s="83"/>
      <c r="AL803" s="83"/>
      <c r="AM803" s="83"/>
      <c r="AN803" s="83"/>
      <c r="AO803" s="83"/>
    </row>
    <row r="804" ht="18.0"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c r="AH804" s="83"/>
      <c r="AI804" s="83"/>
      <c r="AJ804" s="83"/>
      <c r="AK804" s="83"/>
      <c r="AL804" s="83"/>
      <c r="AM804" s="83"/>
      <c r="AN804" s="83"/>
      <c r="AO804" s="83"/>
    </row>
    <row r="805" ht="18.0"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c r="AH805" s="83"/>
      <c r="AI805" s="83"/>
      <c r="AJ805" s="83"/>
      <c r="AK805" s="83"/>
      <c r="AL805" s="83"/>
      <c r="AM805" s="83"/>
      <c r="AN805" s="83"/>
      <c r="AO805" s="83"/>
    </row>
    <row r="806" ht="18.0"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c r="AH806" s="83"/>
      <c r="AI806" s="83"/>
      <c r="AJ806" s="83"/>
      <c r="AK806" s="83"/>
      <c r="AL806" s="83"/>
      <c r="AM806" s="83"/>
      <c r="AN806" s="83"/>
      <c r="AO806" s="83"/>
    </row>
    <row r="807" ht="18.0"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c r="AH807" s="83"/>
      <c r="AI807" s="83"/>
      <c r="AJ807" s="83"/>
      <c r="AK807" s="83"/>
      <c r="AL807" s="83"/>
      <c r="AM807" s="83"/>
      <c r="AN807" s="83"/>
      <c r="AO807" s="83"/>
    </row>
    <row r="808" ht="18.0"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c r="AH808" s="83"/>
      <c r="AI808" s="83"/>
      <c r="AJ808" s="83"/>
      <c r="AK808" s="83"/>
      <c r="AL808" s="83"/>
      <c r="AM808" s="83"/>
      <c r="AN808" s="83"/>
      <c r="AO808" s="83"/>
    </row>
    <row r="809" ht="18.0"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c r="AH809" s="83"/>
      <c r="AI809" s="83"/>
      <c r="AJ809" s="83"/>
      <c r="AK809" s="83"/>
      <c r="AL809" s="83"/>
      <c r="AM809" s="83"/>
      <c r="AN809" s="83"/>
      <c r="AO809" s="83"/>
    </row>
    <row r="810" ht="18.0"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c r="AH810" s="83"/>
      <c r="AI810" s="83"/>
      <c r="AJ810" s="83"/>
      <c r="AK810" s="83"/>
      <c r="AL810" s="83"/>
      <c r="AM810" s="83"/>
      <c r="AN810" s="83"/>
      <c r="AO810" s="83"/>
    </row>
    <row r="811" ht="18.0"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c r="AH811" s="83"/>
      <c r="AI811" s="83"/>
      <c r="AJ811" s="83"/>
      <c r="AK811" s="83"/>
      <c r="AL811" s="83"/>
      <c r="AM811" s="83"/>
      <c r="AN811" s="83"/>
      <c r="AO811" s="83"/>
    </row>
    <row r="812" ht="18.0"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c r="AH812" s="83"/>
      <c r="AI812" s="83"/>
      <c r="AJ812" s="83"/>
      <c r="AK812" s="83"/>
      <c r="AL812" s="83"/>
      <c r="AM812" s="83"/>
      <c r="AN812" s="83"/>
      <c r="AO812" s="83"/>
    </row>
    <row r="813" ht="18.0"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c r="AH813" s="83"/>
      <c r="AI813" s="83"/>
      <c r="AJ813" s="83"/>
      <c r="AK813" s="83"/>
      <c r="AL813" s="83"/>
      <c r="AM813" s="83"/>
      <c r="AN813" s="83"/>
      <c r="AO813" s="83"/>
    </row>
    <row r="814" ht="18.0"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c r="AH814" s="83"/>
      <c r="AI814" s="83"/>
      <c r="AJ814" s="83"/>
      <c r="AK814" s="83"/>
      <c r="AL814" s="83"/>
      <c r="AM814" s="83"/>
      <c r="AN814" s="83"/>
      <c r="AO814" s="83"/>
    </row>
    <row r="815" ht="18.0"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c r="AH815" s="83"/>
      <c r="AI815" s="83"/>
      <c r="AJ815" s="83"/>
      <c r="AK815" s="83"/>
      <c r="AL815" s="83"/>
      <c r="AM815" s="83"/>
      <c r="AN815" s="83"/>
      <c r="AO815" s="83"/>
    </row>
    <row r="816" ht="18.0"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c r="AH816" s="83"/>
      <c r="AI816" s="83"/>
      <c r="AJ816" s="83"/>
      <c r="AK816" s="83"/>
      <c r="AL816" s="83"/>
      <c r="AM816" s="83"/>
      <c r="AN816" s="83"/>
      <c r="AO816" s="83"/>
    </row>
    <row r="817" ht="18.0"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c r="AH817" s="83"/>
      <c r="AI817" s="83"/>
      <c r="AJ817" s="83"/>
      <c r="AK817" s="83"/>
      <c r="AL817" s="83"/>
      <c r="AM817" s="83"/>
      <c r="AN817" s="83"/>
      <c r="AO817" s="83"/>
    </row>
    <row r="818" ht="18.0"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c r="AH818" s="83"/>
      <c r="AI818" s="83"/>
      <c r="AJ818" s="83"/>
      <c r="AK818" s="83"/>
      <c r="AL818" s="83"/>
      <c r="AM818" s="83"/>
      <c r="AN818" s="83"/>
      <c r="AO818" s="83"/>
    </row>
    <row r="819" ht="18.0"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c r="AH819" s="83"/>
      <c r="AI819" s="83"/>
      <c r="AJ819" s="83"/>
      <c r="AK819" s="83"/>
      <c r="AL819" s="83"/>
      <c r="AM819" s="83"/>
      <c r="AN819" s="83"/>
      <c r="AO819" s="83"/>
    </row>
    <row r="820" ht="18.0"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c r="AH820" s="83"/>
      <c r="AI820" s="83"/>
      <c r="AJ820" s="83"/>
      <c r="AK820" s="83"/>
      <c r="AL820" s="83"/>
      <c r="AM820" s="83"/>
      <c r="AN820" s="83"/>
      <c r="AO820" s="83"/>
    </row>
    <row r="821" ht="18.0"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c r="AH821" s="83"/>
      <c r="AI821" s="83"/>
      <c r="AJ821" s="83"/>
      <c r="AK821" s="83"/>
      <c r="AL821" s="83"/>
      <c r="AM821" s="83"/>
      <c r="AN821" s="83"/>
      <c r="AO821" s="83"/>
    </row>
    <row r="822" ht="18.0"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c r="AH822" s="83"/>
      <c r="AI822" s="83"/>
      <c r="AJ822" s="83"/>
      <c r="AK822" s="83"/>
      <c r="AL822" s="83"/>
      <c r="AM822" s="83"/>
      <c r="AN822" s="83"/>
      <c r="AO822" s="83"/>
    </row>
    <row r="823" ht="18.0"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c r="AH823" s="83"/>
      <c r="AI823" s="83"/>
      <c r="AJ823" s="83"/>
      <c r="AK823" s="83"/>
      <c r="AL823" s="83"/>
      <c r="AM823" s="83"/>
      <c r="AN823" s="83"/>
      <c r="AO823" s="83"/>
    </row>
    <row r="824" ht="18.0"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c r="AH824" s="83"/>
      <c r="AI824" s="83"/>
      <c r="AJ824" s="83"/>
      <c r="AK824" s="83"/>
      <c r="AL824" s="83"/>
      <c r="AM824" s="83"/>
      <c r="AN824" s="83"/>
      <c r="AO824" s="83"/>
    </row>
    <row r="825" ht="18.0"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c r="AH825" s="83"/>
      <c r="AI825" s="83"/>
      <c r="AJ825" s="83"/>
      <c r="AK825" s="83"/>
      <c r="AL825" s="83"/>
      <c r="AM825" s="83"/>
      <c r="AN825" s="83"/>
      <c r="AO825" s="83"/>
    </row>
    <row r="826" ht="18.0"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c r="AH826" s="83"/>
      <c r="AI826" s="83"/>
      <c r="AJ826" s="83"/>
      <c r="AK826" s="83"/>
      <c r="AL826" s="83"/>
      <c r="AM826" s="83"/>
      <c r="AN826" s="83"/>
      <c r="AO826" s="83"/>
    </row>
    <row r="827" ht="18.0"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c r="AH827" s="83"/>
      <c r="AI827" s="83"/>
      <c r="AJ827" s="83"/>
      <c r="AK827" s="83"/>
      <c r="AL827" s="83"/>
      <c r="AM827" s="83"/>
      <c r="AN827" s="83"/>
      <c r="AO827" s="83"/>
    </row>
    <row r="828" ht="18.0"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c r="AH828" s="83"/>
      <c r="AI828" s="83"/>
      <c r="AJ828" s="83"/>
      <c r="AK828" s="83"/>
      <c r="AL828" s="83"/>
      <c r="AM828" s="83"/>
      <c r="AN828" s="83"/>
      <c r="AO828" s="83"/>
    </row>
    <row r="829" ht="18.0"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c r="AH829" s="83"/>
      <c r="AI829" s="83"/>
      <c r="AJ829" s="83"/>
      <c r="AK829" s="83"/>
      <c r="AL829" s="83"/>
      <c r="AM829" s="83"/>
      <c r="AN829" s="83"/>
      <c r="AO829" s="83"/>
    </row>
    <row r="830" ht="18.0"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c r="AH830" s="83"/>
      <c r="AI830" s="83"/>
      <c r="AJ830" s="83"/>
      <c r="AK830" s="83"/>
      <c r="AL830" s="83"/>
      <c r="AM830" s="83"/>
      <c r="AN830" s="83"/>
      <c r="AO830" s="83"/>
    </row>
    <row r="831" ht="18.0"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c r="AH831" s="83"/>
      <c r="AI831" s="83"/>
      <c r="AJ831" s="83"/>
      <c r="AK831" s="83"/>
      <c r="AL831" s="83"/>
      <c r="AM831" s="83"/>
      <c r="AN831" s="83"/>
      <c r="AO831" s="83"/>
    </row>
    <row r="832" ht="18.0"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c r="AH832" s="83"/>
      <c r="AI832" s="83"/>
      <c r="AJ832" s="83"/>
      <c r="AK832" s="83"/>
      <c r="AL832" s="83"/>
      <c r="AM832" s="83"/>
      <c r="AN832" s="83"/>
      <c r="AO832" s="83"/>
    </row>
    <row r="833" ht="18.0"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c r="AH833" s="83"/>
      <c r="AI833" s="83"/>
      <c r="AJ833" s="83"/>
      <c r="AK833" s="83"/>
      <c r="AL833" s="83"/>
      <c r="AM833" s="83"/>
      <c r="AN833" s="83"/>
      <c r="AO833" s="83"/>
    </row>
    <row r="834" ht="18.0"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c r="AH834" s="83"/>
      <c r="AI834" s="83"/>
      <c r="AJ834" s="83"/>
      <c r="AK834" s="83"/>
      <c r="AL834" s="83"/>
      <c r="AM834" s="83"/>
      <c r="AN834" s="83"/>
      <c r="AO834" s="83"/>
    </row>
    <row r="835" ht="18.0"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c r="AH835" s="83"/>
      <c r="AI835" s="83"/>
      <c r="AJ835" s="83"/>
      <c r="AK835" s="83"/>
      <c r="AL835" s="83"/>
      <c r="AM835" s="83"/>
      <c r="AN835" s="83"/>
      <c r="AO835" s="83"/>
    </row>
    <row r="836" ht="18.0"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c r="AH836" s="83"/>
      <c r="AI836" s="83"/>
      <c r="AJ836" s="83"/>
      <c r="AK836" s="83"/>
      <c r="AL836" s="83"/>
      <c r="AM836" s="83"/>
      <c r="AN836" s="83"/>
      <c r="AO836" s="83"/>
    </row>
    <row r="837" ht="18.0"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c r="AH837" s="83"/>
      <c r="AI837" s="83"/>
      <c r="AJ837" s="83"/>
      <c r="AK837" s="83"/>
      <c r="AL837" s="83"/>
      <c r="AM837" s="83"/>
      <c r="AN837" s="83"/>
      <c r="AO837" s="83"/>
    </row>
    <row r="838" ht="18.0"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c r="AH838" s="83"/>
      <c r="AI838" s="83"/>
      <c r="AJ838" s="83"/>
      <c r="AK838" s="83"/>
      <c r="AL838" s="83"/>
      <c r="AM838" s="83"/>
      <c r="AN838" s="83"/>
      <c r="AO838" s="83"/>
    </row>
    <row r="839" ht="18.0"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c r="AH839" s="83"/>
      <c r="AI839" s="83"/>
      <c r="AJ839" s="83"/>
      <c r="AK839" s="83"/>
      <c r="AL839" s="83"/>
      <c r="AM839" s="83"/>
      <c r="AN839" s="83"/>
      <c r="AO839" s="83"/>
    </row>
    <row r="840" ht="18.0"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c r="AH840" s="83"/>
      <c r="AI840" s="83"/>
      <c r="AJ840" s="83"/>
      <c r="AK840" s="83"/>
      <c r="AL840" s="83"/>
      <c r="AM840" s="83"/>
      <c r="AN840" s="83"/>
      <c r="AO840" s="83"/>
    </row>
    <row r="841" ht="18.0"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c r="AH841" s="83"/>
      <c r="AI841" s="83"/>
      <c r="AJ841" s="83"/>
      <c r="AK841" s="83"/>
      <c r="AL841" s="83"/>
      <c r="AM841" s="83"/>
      <c r="AN841" s="83"/>
      <c r="AO841" s="83"/>
    </row>
    <row r="842" ht="18.0"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c r="AH842" s="83"/>
      <c r="AI842" s="83"/>
      <c r="AJ842" s="83"/>
      <c r="AK842" s="83"/>
      <c r="AL842" s="83"/>
      <c r="AM842" s="83"/>
      <c r="AN842" s="83"/>
      <c r="AO842" s="83"/>
    </row>
    <row r="843" ht="18.0"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c r="AH843" s="83"/>
      <c r="AI843" s="83"/>
      <c r="AJ843" s="83"/>
      <c r="AK843" s="83"/>
      <c r="AL843" s="83"/>
      <c r="AM843" s="83"/>
      <c r="AN843" s="83"/>
      <c r="AO843" s="83"/>
    </row>
    <row r="844" ht="18.0"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c r="AH844" s="83"/>
      <c r="AI844" s="83"/>
      <c r="AJ844" s="83"/>
      <c r="AK844" s="83"/>
      <c r="AL844" s="83"/>
      <c r="AM844" s="83"/>
      <c r="AN844" s="83"/>
      <c r="AO844" s="83"/>
    </row>
    <row r="845" ht="18.0"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c r="AH845" s="83"/>
      <c r="AI845" s="83"/>
      <c r="AJ845" s="83"/>
      <c r="AK845" s="83"/>
      <c r="AL845" s="83"/>
      <c r="AM845" s="83"/>
      <c r="AN845" s="83"/>
      <c r="AO845" s="83"/>
    </row>
    <row r="846" ht="18.0"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c r="AH846" s="83"/>
      <c r="AI846" s="83"/>
      <c r="AJ846" s="83"/>
      <c r="AK846" s="83"/>
      <c r="AL846" s="83"/>
      <c r="AM846" s="83"/>
      <c r="AN846" s="83"/>
      <c r="AO846" s="83"/>
    </row>
    <row r="847" ht="18.0"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c r="AH847" s="83"/>
      <c r="AI847" s="83"/>
      <c r="AJ847" s="83"/>
      <c r="AK847" s="83"/>
      <c r="AL847" s="83"/>
      <c r="AM847" s="83"/>
      <c r="AN847" s="83"/>
      <c r="AO847" s="83"/>
    </row>
    <row r="848" ht="18.0"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c r="AH848" s="83"/>
      <c r="AI848" s="83"/>
      <c r="AJ848" s="83"/>
      <c r="AK848" s="83"/>
      <c r="AL848" s="83"/>
      <c r="AM848" s="83"/>
      <c r="AN848" s="83"/>
      <c r="AO848" s="83"/>
    </row>
    <row r="849" ht="18.0"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c r="AH849" s="83"/>
      <c r="AI849" s="83"/>
      <c r="AJ849" s="83"/>
      <c r="AK849" s="83"/>
      <c r="AL849" s="83"/>
      <c r="AM849" s="83"/>
      <c r="AN849" s="83"/>
      <c r="AO849" s="83"/>
    </row>
    <row r="850" ht="18.0"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c r="AH850" s="83"/>
      <c r="AI850" s="83"/>
      <c r="AJ850" s="83"/>
      <c r="AK850" s="83"/>
      <c r="AL850" s="83"/>
      <c r="AM850" s="83"/>
      <c r="AN850" s="83"/>
      <c r="AO850" s="83"/>
    </row>
    <row r="851" ht="18.0"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c r="AH851" s="83"/>
      <c r="AI851" s="83"/>
      <c r="AJ851" s="83"/>
      <c r="AK851" s="83"/>
      <c r="AL851" s="83"/>
      <c r="AM851" s="83"/>
      <c r="AN851" s="83"/>
      <c r="AO851" s="83"/>
    </row>
    <row r="852" ht="18.0"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c r="AH852" s="83"/>
      <c r="AI852" s="83"/>
      <c r="AJ852" s="83"/>
      <c r="AK852" s="83"/>
      <c r="AL852" s="83"/>
      <c r="AM852" s="83"/>
      <c r="AN852" s="83"/>
      <c r="AO852" s="83"/>
    </row>
    <row r="853" ht="18.0"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c r="AH853" s="83"/>
      <c r="AI853" s="83"/>
      <c r="AJ853" s="83"/>
      <c r="AK853" s="83"/>
      <c r="AL853" s="83"/>
      <c r="AM853" s="83"/>
      <c r="AN853" s="83"/>
      <c r="AO853" s="83"/>
    </row>
    <row r="854" ht="18.0"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c r="AH854" s="83"/>
      <c r="AI854" s="83"/>
      <c r="AJ854" s="83"/>
      <c r="AK854" s="83"/>
      <c r="AL854" s="83"/>
      <c r="AM854" s="83"/>
      <c r="AN854" s="83"/>
      <c r="AO854" s="83"/>
    </row>
    <row r="855" ht="18.0"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c r="AH855" s="83"/>
      <c r="AI855" s="83"/>
      <c r="AJ855" s="83"/>
      <c r="AK855" s="83"/>
      <c r="AL855" s="83"/>
      <c r="AM855" s="83"/>
      <c r="AN855" s="83"/>
      <c r="AO855" s="83"/>
    </row>
    <row r="856" ht="18.0"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c r="AH856" s="83"/>
      <c r="AI856" s="83"/>
      <c r="AJ856" s="83"/>
      <c r="AK856" s="83"/>
      <c r="AL856" s="83"/>
      <c r="AM856" s="83"/>
      <c r="AN856" s="83"/>
      <c r="AO856" s="83"/>
    </row>
    <row r="857" ht="18.0"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c r="AH857" s="83"/>
      <c r="AI857" s="83"/>
      <c r="AJ857" s="83"/>
      <c r="AK857" s="83"/>
      <c r="AL857" s="83"/>
      <c r="AM857" s="83"/>
      <c r="AN857" s="83"/>
      <c r="AO857" s="83"/>
    </row>
    <row r="858" ht="18.0"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c r="AH858" s="83"/>
      <c r="AI858" s="83"/>
      <c r="AJ858" s="83"/>
      <c r="AK858" s="83"/>
      <c r="AL858" s="83"/>
      <c r="AM858" s="83"/>
      <c r="AN858" s="83"/>
      <c r="AO858" s="83"/>
    </row>
    <row r="859" ht="18.0"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c r="AH859" s="83"/>
      <c r="AI859" s="83"/>
      <c r="AJ859" s="83"/>
      <c r="AK859" s="83"/>
      <c r="AL859" s="83"/>
      <c r="AM859" s="83"/>
      <c r="AN859" s="83"/>
      <c r="AO859" s="83"/>
    </row>
    <row r="860" ht="18.0"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c r="AH860" s="83"/>
      <c r="AI860" s="83"/>
      <c r="AJ860" s="83"/>
      <c r="AK860" s="83"/>
      <c r="AL860" s="83"/>
      <c r="AM860" s="83"/>
      <c r="AN860" s="83"/>
      <c r="AO860" s="83"/>
    </row>
    <row r="861" ht="18.0"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c r="AH861" s="83"/>
      <c r="AI861" s="83"/>
      <c r="AJ861" s="83"/>
      <c r="AK861" s="83"/>
      <c r="AL861" s="83"/>
      <c r="AM861" s="83"/>
      <c r="AN861" s="83"/>
      <c r="AO861" s="83"/>
    </row>
    <row r="862" ht="18.0"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c r="AH862" s="83"/>
      <c r="AI862" s="83"/>
      <c r="AJ862" s="83"/>
      <c r="AK862" s="83"/>
      <c r="AL862" s="83"/>
      <c r="AM862" s="83"/>
      <c r="AN862" s="83"/>
      <c r="AO862" s="83"/>
    </row>
    <row r="863" ht="18.0"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c r="AH863" s="83"/>
      <c r="AI863" s="83"/>
      <c r="AJ863" s="83"/>
      <c r="AK863" s="83"/>
      <c r="AL863" s="83"/>
      <c r="AM863" s="83"/>
      <c r="AN863" s="83"/>
      <c r="AO863" s="83"/>
    </row>
    <row r="864" ht="18.0"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c r="AH864" s="83"/>
      <c r="AI864" s="83"/>
      <c r="AJ864" s="83"/>
      <c r="AK864" s="83"/>
      <c r="AL864" s="83"/>
      <c r="AM864" s="83"/>
      <c r="AN864" s="83"/>
      <c r="AO864" s="83"/>
    </row>
    <row r="865" ht="18.0"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c r="AH865" s="83"/>
      <c r="AI865" s="83"/>
      <c r="AJ865" s="83"/>
      <c r="AK865" s="83"/>
      <c r="AL865" s="83"/>
      <c r="AM865" s="83"/>
      <c r="AN865" s="83"/>
      <c r="AO865" s="83"/>
    </row>
    <row r="866" ht="18.0"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c r="AH866" s="83"/>
      <c r="AI866" s="83"/>
      <c r="AJ866" s="83"/>
      <c r="AK866" s="83"/>
      <c r="AL866" s="83"/>
      <c r="AM866" s="83"/>
      <c r="AN866" s="83"/>
      <c r="AO866" s="83"/>
    </row>
    <row r="867" ht="18.0"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c r="AH867" s="83"/>
      <c r="AI867" s="83"/>
      <c r="AJ867" s="83"/>
      <c r="AK867" s="83"/>
      <c r="AL867" s="83"/>
      <c r="AM867" s="83"/>
      <c r="AN867" s="83"/>
      <c r="AO867" s="83"/>
    </row>
    <row r="868" ht="18.0"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c r="AH868" s="83"/>
      <c r="AI868" s="83"/>
      <c r="AJ868" s="83"/>
      <c r="AK868" s="83"/>
      <c r="AL868" s="83"/>
      <c r="AM868" s="83"/>
      <c r="AN868" s="83"/>
      <c r="AO868" s="83"/>
    </row>
    <row r="869" ht="18.0"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c r="AH869" s="83"/>
      <c r="AI869" s="83"/>
      <c r="AJ869" s="83"/>
      <c r="AK869" s="83"/>
      <c r="AL869" s="83"/>
      <c r="AM869" s="83"/>
      <c r="AN869" s="83"/>
      <c r="AO869" s="83"/>
    </row>
    <row r="870" ht="18.0"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c r="AH870" s="83"/>
      <c r="AI870" s="83"/>
      <c r="AJ870" s="83"/>
      <c r="AK870" s="83"/>
      <c r="AL870" s="83"/>
      <c r="AM870" s="83"/>
      <c r="AN870" s="83"/>
      <c r="AO870" s="83"/>
    </row>
    <row r="871" ht="18.0"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c r="AH871" s="83"/>
      <c r="AI871" s="83"/>
      <c r="AJ871" s="83"/>
      <c r="AK871" s="83"/>
      <c r="AL871" s="83"/>
      <c r="AM871" s="83"/>
      <c r="AN871" s="83"/>
      <c r="AO871" s="83"/>
    </row>
    <row r="872" ht="18.0"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c r="AH872" s="83"/>
      <c r="AI872" s="83"/>
      <c r="AJ872" s="83"/>
      <c r="AK872" s="83"/>
      <c r="AL872" s="83"/>
      <c r="AM872" s="83"/>
      <c r="AN872" s="83"/>
      <c r="AO872" s="83"/>
    </row>
    <row r="873" ht="18.0"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c r="AH873" s="83"/>
      <c r="AI873" s="83"/>
      <c r="AJ873" s="83"/>
      <c r="AK873" s="83"/>
      <c r="AL873" s="83"/>
      <c r="AM873" s="83"/>
      <c r="AN873" s="83"/>
      <c r="AO873" s="83"/>
    </row>
    <row r="874" ht="18.0"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c r="AH874" s="83"/>
      <c r="AI874" s="83"/>
      <c r="AJ874" s="83"/>
      <c r="AK874" s="83"/>
      <c r="AL874" s="83"/>
      <c r="AM874" s="83"/>
      <c r="AN874" s="83"/>
      <c r="AO874" s="83"/>
    </row>
    <row r="875" ht="18.0"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c r="AH875" s="83"/>
      <c r="AI875" s="83"/>
      <c r="AJ875" s="83"/>
      <c r="AK875" s="83"/>
      <c r="AL875" s="83"/>
      <c r="AM875" s="83"/>
      <c r="AN875" s="83"/>
      <c r="AO875" s="83"/>
    </row>
    <row r="876" ht="18.0"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c r="AH876" s="83"/>
      <c r="AI876" s="83"/>
      <c r="AJ876" s="83"/>
      <c r="AK876" s="83"/>
      <c r="AL876" s="83"/>
      <c r="AM876" s="83"/>
      <c r="AN876" s="83"/>
      <c r="AO876" s="83"/>
    </row>
    <row r="877" ht="18.0"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c r="AH877" s="83"/>
      <c r="AI877" s="83"/>
      <c r="AJ877" s="83"/>
      <c r="AK877" s="83"/>
      <c r="AL877" s="83"/>
      <c r="AM877" s="83"/>
      <c r="AN877" s="83"/>
      <c r="AO877" s="83"/>
    </row>
    <row r="878" ht="18.0"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c r="AH878" s="83"/>
      <c r="AI878" s="83"/>
      <c r="AJ878" s="83"/>
      <c r="AK878" s="83"/>
      <c r="AL878" s="83"/>
      <c r="AM878" s="83"/>
      <c r="AN878" s="83"/>
      <c r="AO878" s="83"/>
    </row>
    <row r="879" ht="18.0"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c r="AH879" s="83"/>
      <c r="AI879" s="83"/>
      <c r="AJ879" s="83"/>
      <c r="AK879" s="83"/>
      <c r="AL879" s="83"/>
      <c r="AM879" s="83"/>
      <c r="AN879" s="83"/>
      <c r="AO879" s="83"/>
    </row>
    <row r="880" ht="18.0"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c r="AH880" s="83"/>
      <c r="AI880" s="83"/>
      <c r="AJ880" s="83"/>
      <c r="AK880" s="83"/>
      <c r="AL880" s="83"/>
      <c r="AM880" s="83"/>
      <c r="AN880" s="83"/>
      <c r="AO880" s="83"/>
    </row>
    <row r="881" ht="18.0"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c r="AH881" s="83"/>
      <c r="AI881" s="83"/>
      <c r="AJ881" s="83"/>
      <c r="AK881" s="83"/>
      <c r="AL881" s="83"/>
      <c r="AM881" s="83"/>
      <c r="AN881" s="83"/>
      <c r="AO881" s="83"/>
    </row>
    <row r="882" ht="18.0"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c r="AH882" s="83"/>
      <c r="AI882" s="83"/>
      <c r="AJ882" s="83"/>
      <c r="AK882" s="83"/>
      <c r="AL882" s="83"/>
      <c r="AM882" s="83"/>
      <c r="AN882" s="83"/>
      <c r="AO882" s="83"/>
    </row>
    <row r="883" ht="18.0"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c r="AH883" s="83"/>
      <c r="AI883" s="83"/>
      <c r="AJ883" s="83"/>
      <c r="AK883" s="83"/>
      <c r="AL883" s="83"/>
      <c r="AM883" s="83"/>
      <c r="AN883" s="83"/>
      <c r="AO883" s="83"/>
    </row>
    <row r="884" ht="18.0"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c r="AH884" s="83"/>
      <c r="AI884" s="83"/>
      <c r="AJ884" s="83"/>
      <c r="AK884" s="83"/>
      <c r="AL884" s="83"/>
      <c r="AM884" s="83"/>
      <c r="AN884" s="83"/>
      <c r="AO884" s="83"/>
    </row>
    <row r="885" ht="18.0"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c r="AH885" s="83"/>
      <c r="AI885" s="83"/>
      <c r="AJ885" s="83"/>
      <c r="AK885" s="83"/>
      <c r="AL885" s="83"/>
      <c r="AM885" s="83"/>
      <c r="AN885" s="83"/>
      <c r="AO885" s="83"/>
    </row>
    <row r="886" ht="18.0"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c r="AH886" s="83"/>
      <c r="AI886" s="83"/>
      <c r="AJ886" s="83"/>
      <c r="AK886" s="83"/>
      <c r="AL886" s="83"/>
      <c r="AM886" s="83"/>
      <c r="AN886" s="83"/>
      <c r="AO886" s="83"/>
    </row>
    <row r="887" ht="18.0"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c r="AH887" s="83"/>
      <c r="AI887" s="83"/>
      <c r="AJ887" s="83"/>
      <c r="AK887" s="83"/>
      <c r="AL887" s="83"/>
      <c r="AM887" s="83"/>
      <c r="AN887" s="83"/>
      <c r="AO887" s="83"/>
    </row>
    <row r="888" ht="18.0"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c r="AH888" s="83"/>
      <c r="AI888" s="83"/>
      <c r="AJ888" s="83"/>
      <c r="AK888" s="83"/>
      <c r="AL888" s="83"/>
      <c r="AM888" s="83"/>
      <c r="AN888" s="83"/>
      <c r="AO888" s="83"/>
    </row>
    <row r="889" ht="18.0"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c r="AH889" s="83"/>
      <c r="AI889" s="83"/>
      <c r="AJ889" s="83"/>
      <c r="AK889" s="83"/>
      <c r="AL889" s="83"/>
      <c r="AM889" s="83"/>
      <c r="AN889" s="83"/>
      <c r="AO889" s="83"/>
    </row>
    <row r="890" ht="18.0"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c r="AH890" s="83"/>
      <c r="AI890" s="83"/>
      <c r="AJ890" s="83"/>
      <c r="AK890" s="83"/>
      <c r="AL890" s="83"/>
      <c r="AM890" s="83"/>
      <c r="AN890" s="83"/>
      <c r="AO890" s="83"/>
    </row>
    <row r="891" ht="18.0"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c r="AH891" s="83"/>
      <c r="AI891" s="83"/>
      <c r="AJ891" s="83"/>
      <c r="AK891" s="83"/>
      <c r="AL891" s="83"/>
      <c r="AM891" s="83"/>
      <c r="AN891" s="83"/>
      <c r="AO891" s="83"/>
    </row>
    <row r="892" ht="18.0"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c r="AH892" s="83"/>
      <c r="AI892" s="83"/>
      <c r="AJ892" s="83"/>
      <c r="AK892" s="83"/>
      <c r="AL892" s="83"/>
      <c r="AM892" s="83"/>
      <c r="AN892" s="83"/>
      <c r="AO892" s="83"/>
    </row>
    <row r="893" ht="18.0"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c r="AH893" s="83"/>
      <c r="AI893" s="83"/>
      <c r="AJ893" s="83"/>
      <c r="AK893" s="83"/>
      <c r="AL893" s="83"/>
      <c r="AM893" s="83"/>
      <c r="AN893" s="83"/>
      <c r="AO893" s="83"/>
    </row>
    <row r="894" ht="18.0"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c r="AH894" s="83"/>
      <c r="AI894" s="83"/>
      <c r="AJ894" s="83"/>
      <c r="AK894" s="83"/>
      <c r="AL894" s="83"/>
      <c r="AM894" s="83"/>
      <c r="AN894" s="83"/>
      <c r="AO894" s="83"/>
    </row>
    <row r="895" ht="18.0"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c r="AH895" s="83"/>
      <c r="AI895" s="83"/>
      <c r="AJ895" s="83"/>
      <c r="AK895" s="83"/>
      <c r="AL895" s="83"/>
      <c r="AM895" s="83"/>
      <c r="AN895" s="83"/>
      <c r="AO895" s="83"/>
    </row>
    <row r="896" ht="18.0"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c r="AH896" s="83"/>
      <c r="AI896" s="83"/>
      <c r="AJ896" s="83"/>
      <c r="AK896" s="83"/>
      <c r="AL896" s="83"/>
      <c r="AM896" s="83"/>
      <c r="AN896" s="83"/>
      <c r="AO896" s="83"/>
    </row>
    <row r="897" ht="18.0"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c r="AH897" s="83"/>
      <c r="AI897" s="83"/>
      <c r="AJ897" s="83"/>
      <c r="AK897" s="83"/>
      <c r="AL897" s="83"/>
      <c r="AM897" s="83"/>
      <c r="AN897" s="83"/>
      <c r="AO897" s="83"/>
    </row>
    <row r="898" ht="18.0"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c r="AH898" s="83"/>
      <c r="AI898" s="83"/>
      <c r="AJ898" s="83"/>
      <c r="AK898" s="83"/>
      <c r="AL898" s="83"/>
      <c r="AM898" s="83"/>
      <c r="AN898" s="83"/>
      <c r="AO898" s="83"/>
    </row>
    <row r="899" ht="18.0"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c r="AH899" s="83"/>
      <c r="AI899" s="83"/>
      <c r="AJ899" s="83"/>
      <c r="AK899" s="83"/>
      <c r="AL899" s="83"/>
      <c r="AM899" s="83"/>
      <c r="AN899" s="83"/>
      <c r="AO899" s="83"/>
    </row>
    <row r="900" ht="18.0"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c r="AH900" s="83"/>
      <c r="AI900" s="83"/>
      <c r="AJ900" s="83"/>
      <c r="AK900" s="83"/>
      <c r="AL900" s="83"/>
      <c r="AM900" s="83"/>
      <c r="AN900" s="83"/>
      <c r="AO900" s="83"/>
    </row>
    <row r="901" ht="18.0"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c r="AH901" s="83"/>
      <c r="AI901" s="83"/>
      <c r="AJ901" s="83"/>
      <c r="AK901" s="83"/>
      <c r="AL901" s="83"/>
      <c r="AM901" s="83"/>
      <c r="AN901" s="83"/>
      <c r="AO901" s="83"/>
    </row>
    <row r="902" ht="18.0"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c r="AH902" s="83"/>
      <c r="AI902" s="83"/>
      <c r="AJ902" s="83"/>
      <c r="AK902" s="83"/>
      <c r="AL902" s="83"/>
      <c r="AM902" s="83"/>
      <c r="AN902" s="83"/>
      <c r="AO902" s="83"/>
    </row>
    <row r="903" ht="18.0"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c r="AH903" s="83"/>
      <c r="AI903" s="83"/>
      <c r="AJ903" s="83"/>
      <c r="AK903" s="83"/>
      <c r="AL903" s="83"/>
      <c r="AM903" s="83"/>
      <c r="AN903" s="83"/>
      <c r="AO903" s="83"/>
    </row>
    <row r="904" ht="18.0"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c r="AH904" s="83"/>
      <c r="AI904" s="83"/>
      <c r="AJ904" s="83"/>
      <c r="AK904" s="83"/>
      <c r="AL904" s="83"/>
      <c r="AM904" s="83"/>
      <c r="AN904" s="83"/>
      <c r="AO904" s="83"/>
    </row>
    <row r="905" ht="18.0"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c r="AH905" s="83"/>
      <c r="AI905" s="83"/>
      <c r="AJ905" s="83"/>
      <c r="AK905" s="83"/>
      <c r="AL905" s="83"/>
      <c r="AM905" s="83"/>
      <c r="AN905" s="83"/>
      <c r="AO905" s="83"/>
    </row>
    <row r="906" ht="18.0"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c r="AH906" s="83"/>
      <c r="AI906" s="83"/>
      <c r="AJ906" s="83"/>
      <c r="AK906" s="83"/>
      <c r="AL906" s="83"/>
      <c r="AM906" s="83"/>
      <c r="AN906" s="83"/>
      <c r="AO906" s="83"/>
    </row>
    <row r="907" ht="18.0"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c r="AH907" s="83"/>
      <c r="AI907" s="83"/>
      <c r="AJ907" s="83"/>
      <c r="AK907" s="83"/>
      <c r="AL907" s="83"/>
      <c r="AM907" s="83"/>
      <c r="AN907" s="83"/>
      <c r="AO907" s="83"/>
    </row>
    <row r="908" ht="18.0"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c r="AH908" s="83"/>
      <c r="AI908" s="83"/>
      <c r="AJ908" s="83"/>
      <c r="AK908" s="83"/>
      <c r="AL908" s="83"/>
      <c r="AM908" s="83"/>
      <c r="AN908" s="83"/>
      <c r="AO908" s="83"/>
    </row>
    <row r="909" ht="18.0"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c r="AH909" s="83"/>
      <c r="AI909" s="83"/>
      <c r="AJ909" s="83"/>
      <c r="AK909" s="83"/>
      <c r="AL909" s="83"/>
      <c r="AM909" s="83"/>
      <c r="AN909" s="83"/>
      <c r="AO909" s="83"/>
    </row>
    <row r="910" ht="18.0"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c r="AH910" s="83"/>
      <c r="AI910" s="83"/>
      <c r="AJ910" s="83"/>
      <c r="AK910" s="83"/>
      <c r="AL910" s="83"/>
      <c r="AM910" s="83"/>
      <c r="AN910" s="83"/>
      <c r="AO910" s="83"/>
    </row>
    <row r="911" ht="18.0"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c r="AH911" s="83"/>
      <c r="AI911" s="83"/>
      <c r="AJ911" s="83"/>
      <c r="AK911" s="83"/>
      <c r="AL911" s="83"/>
      <c r="AM911" s="83"/>
      <c r="AN911" s="83"/>
      <c r="AO911" s="83"/>
    </row>
    <row r="912" ht="18.0"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c r="AH912" s="83"/>
      <c r="AI912" s="83"/>
      <c r="AJ912" s="83"/>
      <c r="AK912" s="83"/>
      <c r="AL912" s="83"/>
      <c r="AM912" s="83"/>
      <c r="AN912" s="83"/>
      <c r="AO912" s="83"/>
    </row>
    <row r="913" ht="18.0"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c r="AH913" s="83"/>
      <c r="AI913" s="83"/>
      <c r="AJ913" s="83"/>
      <c r="AK913" s="83"/>
      <c r="AL913" s="83"/>
      <c r="AM913" s="83"/>
      <c r="AN913" s="83"/>
      <c r="AO913" s="83"/>
    </row>
    <row r="914" ht="18.0"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c r="AH914" s="83"/>
      <c r="AI914" s="83"/>
      <c r="AJ914" s="83"/>
      <c r="AK914" s="83"/>
      <c r="AL914" s="83"/>
      <c r="AM914" s="83"/>
      <c r="AN914" s="83"/>
      <c r="AO914" s="83"/>
    </row>
    <row r="915" ht="18.0"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c r="AH915" s="83"/>
      <c r="AI915" s="83"/>
      <c r="AJ915" s="83"/>
      <c r="AK915" s="83"/>
      <c r="AL915" s="83"/>
      <c r="AM915" s="83"/>
      <c r="AN915" s="83"/>
      <c r="AO915" s="83"/>
    </row>
    <row r="916" ht="18.0"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c r="AH916" s="83"/>
      <c r="AI916" s="83"/>
      <c r="AJ916" s="83"/>
      <c r="AK916" s="83"/>
      <c r="AL916" s="83"/>
      <c r="AM916" s="83"/>
      <c r="AN916" s="83"/>
      <c r="AO916" s="83"/>
    </row>
    <row r="917" ht="18.0"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c r="AH917" s="83"/>
      <c r="AI917" s="83"/>
      <c r="AJ917" s="83"/>
      <c r="AK917" s="83"/>
      <c r="AL917" s="83"/>
      <c r="AM917" s="83"/>
      <c r="AN917" s="83"/>
      <c r="AO917" s="83"/>
    </row>
    <row r="918" ht="18.0"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c r="AH918" s="83"/>
      <c r="AI918" s="83"/>
      <c r="AJ918" s="83"/>
      <c r="AK918" s="83"/>
      <c r="AL918" s="83"/>
      <c r="AM918" s="83"/>
      <c r="AN918" s="83"/>
      <c r="AO918" s="83"/>
    </row>
    <row r="919" ht="18.0"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c r="AH919" s="83"/>
      <c r="AI919" s="83"/>
      <c r="AJ919" s="83"/>
      <c r="AK919" s="83"/>
      <c r="AL919" s="83"/>
      <c r="AM919" s="83"/>
      <c r="AN919" s="83"/>
      <c r="AO919" s="83"/>
    </row>
    <row r="920" ht="18.0"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c r="AH920" s="83"/>
      <c r="AI920" s="83"/>
      <c r="AJ920" s="83"/>
      <c r="AK920" s="83"/>
      <c r="AL920" s="83"/>
      <c r="AM920" s="83"/>
      <c r="AN920" s="83"/>
      <c r="AO920" s="83"/>
    </row>
    <row r="921" ht="18.0"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c r="AH921" s="83"/>
      <c r="AI921" s="83"/>
      <c r="AJ921" s="83"/>
      <c r="AK921" s="83"/>
      <c r="AL921" s="83"/>
      <c r="AM921" s="83"/>
      <c r="AN921" s="83"/>
      <c r="AO921" s="83"/>
    </row>
    <row r="922" ht="18.0"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c r="AH922" s="83"/>
      <c r="AI922" s="83"/>
      <c r="AJ922" s="83"/>
      <c r="AK922" s="83"/>
      <c r="AL922" s="83"/>
      <c r="AM922" s="83"/>
      <c r="AN922" s="83"/>
      <c r="AO922" s="83"/>
    </row>
    <row r="923" ht="18.0"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c r="AH923" s="83"/>
      <c r="AI923" s="83"/>
      <c r="AJ923" s="83"/>
      <c r="AK923" s="83"/>
      <c r="AL923" s="83"/>
      <c r="AM923" s="83"/>
      <c r="AN923" s="83"/>
      <c r="AO923" s="83"/>
    </row>
    <row r="924" ht="18.0"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c r="AH924" s="83"/>
      <c r="AI924" s="83"/>
      <c r="AJ924" s="83"/>
      <c r="AK924" s="83"/>
      <c r="AL924" s="83"/>
      <c r="AM924" s="83"/>
      <c r="AN924" s="83"/>
      <c r="AO924" s="83"/>
    </row>
    <row r="925" ht="18.0"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c r="AH925" s="83"/>
      <c r="AI925" s="83"/>
      <c r="AJ925" s="83"/>
      <c r="AK925" s="83"/>
      <c r="AL925" s="83"/>
      <c r="AM925" s="83"/>
      <c r="AN925" s="83"/>
      <c r="AO925" s="83"/>
    </row>
    <row r="926" ht="18.0"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c r="AH926" s="83"/>
      <c r="AI926" s="83"/>
      <c r="AJ926" s="83"/>
      <c r="AK926" s="83"/>
      <c r="AL926" s="83"/>
      <c r="AM926" s="83"/>
      <c r="AN926" s="83"/>
      <c r="AO926" s="83"/>
    </row>
    <row r="927" ht="18.0"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c r="AH927" s="83"/>
      <c r="AI927" s="83"/>
      <c r="AJ927" s="83"/>
      <c r="AK927" s="83"/>
      <c r="AL927" s="83"/>
      <c r="AM927" s="83"/>
      <c r="AN927" s="83"/>
      <c r="AO927" s="83"/>
    </row>
    <row r="928" ht="18.0"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c r="AH928" s="83"/>
      <c r="AI928" s="83"/>
      <c r="AJ928" s="83"/>
      <c r="AK928" s="83"/>
      <c r="AL928" s="83"/>
      <c r="AM928" s="83"/>
      <c r="AN928" s="83"/>
      <c r="AO928" s="83"/>
    </row>
    <row r="929" ht="18.0"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c r="AH929" s="83"/>
      <c r="AI929" s="83"/>
      <c r="AJ929" s="83"/>
      <c r="AK929" s="83"/>
      <c r="AL929" s="83"/>
      <c r="AM929" s="83"/>
      <c r="AN929" s="83"/>
      <c r="AO929" s="83"/>
    </row>
    <row r="930" ht="18.0"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c r="AH930" s="83"/>
      <c r="AI930" s="83"/>
      <c r="AJ930" s="83"/>
      <c r="AK930" s="83"/>
      <c r="AL930" s="83"/>
      <c r="AM930" s="83"/>
      <c r="AN930" s="83"/>
      <c r="AO930" s="83"/>
    </row>
    <row r="931" ht="18.0"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c r="AH931" s="83"/>
      <c r="AI931" s="83"/>
      <c r="AJ931" s="83"/>
      <c r="AK931" s="83"/>
      <c r="AL931" s="83"/>
      <c r="AM931" s="83"/>
      <c r="AN931" s="83"/>
      <c r="AO931" s="83"/>
    </row>
    <row r="932" ht="18.0"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row>
    <row r="933" ht="18.0"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row>
    <row r="934" ht="18.0"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row>
    <row r="935" ht="18.0"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row>
    <row r="936" ht="18.0"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row>
    <row r="937" ht="18.0"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row>
    <row r="938" ht="18.0"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row>
    <row r="939" ht="18.0"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row>
    <row r="940" ht="18.0"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row>
    <row r="941" ht="18.0"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row>
    <row r="942" ht="18.0"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row>
    <row r="943" ht="18.0"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row>
    <row r="944" ht="18.0"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row>
    <row r="945" ht="18.0"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row>
    <row r="946" ht="18.0"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row>
    <row r="947" ht="18.0"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row>
    <row r="948" ht="18.0"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row>
    <row r="949" ht="18.0"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row>
    <row r="950" ht="18.0"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row>
    <row r="951" ht="18.0"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c r="AH951" s="83"/>
      <c r="AI951" s="83"/>
      <c r="AJ951" s="83"/>
      <c r="AK951" s="83"/>
      <c r="AL951" s="83"/>
      <c r="AM951" s="83"/>
      <c r="AN951" s="83"/>
      <c r="AO951" s="83"/>
    </row>
    <row r="952" ht="18.0"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row>
    <row r="953" ht="18.0"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row>
    <row r="954" ht="18.0"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row>
    <row r="955" ht="18.0"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row>
    <row r="956" ht="18.0"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row>
    <row r="957" ht="18.0"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row>
    <row r="958" ht="18.0"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row>
    <row r="959" ht="18.0"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row>
    <row r="960" ht="18.0"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row>
    <row r="961" ht="18.0"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row>
    <row r="962" ht="18.0"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row>
    <row r="963" ht="18.0"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row>
    <row r="964" ht="18.0"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row>
    <row r="965" ht="18.0"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row>
    <row r="966" ht="18.0"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row>
    <row r="967" ht="18.0"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row>
    <row r="968" ht="18.0"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row>
    <row r="969" ht="18.0"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row>
    <row r="970" ht="18.0"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row>
    <row r="971" ht="18.0"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row>
    <row r="972" ht="18.0"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row>
    <row r="973" ht="18.0"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row>
    <row r="974" ht="18.0"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row>
    <row r="975" ht="18.0"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row>
    <row r="976" ht="18.0"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row>
    <row r="977" ht="18.0"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row>
    <row r="978" ht="18.0"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row>
    <row r="979" ht="18.0"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c r="AH979" s="83"/>
      <c r="AI979" s="83"/>
      <c r="AJ979" s="83"/>
      <c r="AK979" s="83"/>
      <c r="AL979" s="83"/>
      <c r="AM979" s="83"/>
      <c r="AN979" s="83"/>
      <c r="AO979" s="83"/>
    </row>
    <row r="980" ht="18.0"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c r="AH980" s="83"/>
      <c r="AI980" s="83"/>
      <c r="AJ980" s="83"/>
      <c r="AK980" s="83"/>
      <c r="AL980" s="83"/>
      <c r="AM980" s="83"/>
      <c r="AN980" s="83"/>
      <c r="AO980" s="83"/>
    </row>
    <row r="981" ht="18.0"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c r="AH981" s="83"/>
      <c r="AI981" s="83"/>
      <c r="AJ981" s="83"/>
      <c r="AK981" s="83"/>
      <c r="AL981" s="83"/>
      <c r="AM981" s="83"/>
      <c r="AN981" s="83"/>
      <c r="AO981" s="83"/>
    </row>
    <row r="982" ht="18.0"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c r="AH982" s="83"/>
      <c r="AI982" s="83"/>
      <c r="AJ982" s="83"/>
      <c r="AK982" s="83"/>
      <c r="AL982" s="83"/>
      <c r="AM982" s="83"/>
      <c r="AN982" s="83"/>
      <c r="AO982" s="83"/>
    </row>
    <row r="983" ht="18.0"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c r="AH983" s="83"/>
      <c r="AI983" s="83"/>
      <c r="AJ983" s="83"/>
      <c r="AK983" s="83"/>
      <c r="AL983" s="83"/>
      <c r="AM983" s="83"/>
      <c r="AN983" s="83"/>
      <c r="AO983" s="83"/>
    </row>
    <row r="984" ht="18.0"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c r="AH984" s="83"/>
      <c r="AI984" s="83"/>
      <c r="AJ984" s="83"/>
      <c r="AK984" s="83"/>
      <c r="AL984" s="83"/>
      <c r="AM984" s="83"/>
      <c r="AN984" s="83"/>
      <c r="AO984" s="83"/>
    </row>
    <row r="985" ht="18.0"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c r="AH985" s="83"/>
      <c r="AI985" s="83"/>
      <c r="AJ985" s="83"/>
      <c r="AK985" s="83"/>
      <c r="AL985" s="83"/>
      <c r="AM985" s="83"/>
      <c r="AN985" s="83"/>
      <c r="AO985" s="83"/>
    </row>
    <row r="986" ht="18.0"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c r="AH986" s="83"/>
      <c r="AI986" s="83"/>
      <c r="AJ986" s="83"/>
      <c r="AK986" s="83"/>
      <c r="AL986" s="83"/>
      <c r="AM986" s="83"/>
      <c r="AN986" s="83"/>
      <c r="AO986" s="83"/>
    </row>
    <row r="987" ht="18.0"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c r="AH987" s="83"/>
      <c r="AI987" s="83"/>
      <c r="AJ987" s="83"/>
      <c r="AK987" s="83"/>
      <c r="AL987" s="83"/>
      <c r="AM987" s="83"/>
      <c r="AN987" s="83"/>
      <c r="AO987" s="83"/>
    </row>
    <row r="988" ht="18.0"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c r="AH988" s="83"/>
      <c r="AI988" s="83"/>
      <c r="AJ988" s="83"/>
      <c r="AK988" s="83"/>
      <c r="AL988" s="83"/>
      <c r="AM988" s="83"/>
      <c r="AN988" s="83"/>
      <c r="AO988" s="83"/>
    </row>
    <row r="989" ht="18.0"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c r="AH989" s="83"/>
      <c r="AI989" s="83"/>
      <c r="AJ989" s="83"/>
      <c r="AK989" s="83"/>
      <c r="AL989" s="83"/>
      <c r="AM989" s="83"/>
      <c r="AN989" s="83"/>
      <c r="AO989" s="83"/>
    </row>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E35 F6 G6:J35 K6 L6:AI35 F8:F35 K8:K35">
    <cfRule type="expression" dxfId="0" priority="1">
      <formula>IF(E$6="CN",1,0)</formula>
    </cfRule>
  </conditionalFormatting>
  <conditionalFormatting sqref="E6:E35 F6 G6:J35 K6 L6:AI35 F8:F35 K8:K35">
    <cfRule type="expression" dxfId="0" priority="2">
      <formula>IF(#REF!="CN",1,0)</formula>
    </cfRule>
  </conditionalFormatting>
  <conditionalFormatting sqref="E6:E35 F6 G6:J35 K6 L6:AI35 F8:F35 K8:K35">
    <cfRule type="expression" dxfId="1" priority="3">
      <formula>IF(#REF!="CN",1,0)</formula>
    </cfRule>
  </conditionalFormatting>
  <conditionalFormatting sqref="E36:AI43">
    <cfRule type="expression" dxfId="0" priority="4">
      <formula>IF(E$6="CN",1,0)</formula>
    </cfRule>
  </conditionalFormatting>
  <conditionalFormatting sqref="E36:AI43">
    <cfRule type="expression" dxfId="0" priority="5">
      <formula>IF(#REF!="CN",1,0)</formula>
    </cfRule>
  </conditionalFormatting>
  <conditionalFormatting sqref="E36:AI43">
    <cfRule type="expression" dxfId="1" priority="6">
      <formula>IF(#REF!="CN",1,0)</formula>
    </cfRule>
  </conditionalFormatting>
  <conditionalFormatting sqref="F7">
    <cfRule type="expression" dxfId="0" priority="7">
      <formula>IF(F$6="CN",1,0)</formula>
    </cfRule>
  </conditionalFormatting>
  <conditionalFormatting sqref="F7">
    <cfRule type="expression" dxfId="0" priority="8">
      <formula>IF(#REF!="CN",1,0)</formula>
    </cfRule>
  </conditionalFormatting>
  <conditionalFormatting sqref="F7">
    <cfRule type="expression" dxfId="1" priority="9">
      <formula>IF(#REF!="CN",1,0)</formula>
    </cfRule>
  </conditionalFormatting>
  <conditionalFormatting sqref="K7">
    <cfRule type="expression" dxfId="0" priority="10">
      <formula>IF(K$6="CN",1,0)</formula>
    </cfRule>
  </conditionalFormatting>
  <conditionalFormatting sqref="K7">
    <cfRule type="expression" dxfId="0" priority="11">
      <formula>IF(#REF!="CN",1,0)</formula>
    </cfRule>
  </conditionalFormatting>
  <conditionalFormatting sqref="K7">
    <cfRule type="expression" dxfId="1" priority="12">
      <formula>IF(#REF!="CN",1,0)</formula>
    </cfRule>
  </conditionalFormatting>
  <hyperlinks>
    <hyperlink r:id="rId1" ref="A3"/>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157</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158</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t="str">
        <f t="shared" ref="K10:M10" si="18">#REF!</f>
        <v>#REF!</v>
      </c>
      <c r="L10" s="29" t="str">
        <f t="shared" si="18"/>
        <v>#REF!</v>
      </c>
      <c r="M10" s="30" t="str">
        <f t="shared" si="18"/>
        <v>#REF!</v>
      </c>
      <c r="N10" s="17">
        <v>5.0</v>
      </c>
      <c r="O10" s="18" t="s">
        <v>52</v>
      </c>
      <c r="P10" s="19">
        <v>18.0</v>
      </c>
      <c r="Q10" s="20" t="str">
        <f t="shared" ref="Q10:S10" si="19">#REF!</f>
        <v>#REF!</v>
      </c>
      <c r="R10" s="21" t="str">
        <f t="shared" si="19"/>
        <v>#REF!</v>
      </c>
      <c r="S10" s="22" t="str">
        <f t="shared" si="19"/>
        <v>#REF!</v>
      </c>
      <c r="T10" s="17">
        <v>5.0</v>
      </c>
      <c r="U10" s="23" t="s">
        <v>41</v>
      </c>
      <c r="V10" s="19">
        <v>27.0</v>
      </c>
      <c r="W10" s="20" t="str">
        <f t="shared" ref="W10:Y10" si="20">#REF!</f>
        <v>#REF!</v>
      </c>
      <c r="X10" s="21" t="str">
        <f t="shared" si="20"/>
        <v>#REF!</v>
      </c>
      <c r="Y10" s="22"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6.0</v>
      </c>
      <c r="I11" s="24" t="s">
        <v>39</v>
      </c>
      <c r="J11" s="17">
        <v>24.0</v>
      </c>
      <c r="K11" s="28" t="str">
        <f t="shared" ref="K11:M11" si="22">#REF!</f>
        <v>#REF!</v>
      </c>
      <c r="L11" s="29" t="str">
        <f t="shared" si="22"/>
        <v>#REF!</v>
      </c>
      <c r="M11" s="30" t="str">
        <f t="shared" si="22"/>
        <v>#REF!</v>
      </c>
      <c r="N11" s="17">
        <v>6.0</v>
      </c>
      <c r="O11" s="18" t="s">
        <v>56</v>
      </c>
      <c r="P11" s="19">
        <v>26.0</v>
      </c>
      <c r="Q11" s="20" t="str">
        <f t="shared" ref="Q11:S11" si="23">#REF!</f>
        <v>#REF!</v>
      </c>
      <c r="R11" s="21" t="str">
        <f t="shared" si="23"/>
        <v>#REF!</v>
      </c>
      <c r="S11" s="22" t="str">
        <f t="shared" si="23"/>
        <v>#REF!</v>
      </c>
      <c r="T11" s="17">
        <v>6.0</v>
      </c>
      <c r="U11" s="23" t="s">
        <v>45</v>
      </c>
      <c r="V11" s="19">
        <v>22.0</v>
      </c>
      <c r="W11" s="20" t="str">
        <f t="shared" ref="W11:Y11" si="24">#REF!</f>
        <v>#REF!</v>
      </c>
      <c r="X11" s="21" t="str">
        <f t="shared" si="24"/>
        <v>#REF!</v>
      </c>
      <c r="Y11" s="22" t="str">
        <f t="shared" si="24"/>
        <v>#REF!</v>
      </c>
      <c r="Z11" s="16"/>
    </row>
    <row r="12" ht="21.0" customHeight="1">
      <c r="A12" s="16"/>
      <c r="B12" s="17">
        <v>7.0</v>
      </c>
      <c r="C12" s="24" t="s">
        <v>14</v>
      </c>
      <c r="D12" s="17">
        <v>21.0</v>
      </c>
      <c r="E12" s="25" t="str">
        <f t="shared" ref="E12:G12" si="25">#REF!</f>
        <v>#REF!</v>
      </c>
      <c r="F12" s="26" t="str">
        <f t="shared" si="25"/>
        <v>#REF!</v>
      </c>
      <c r="G12" s="41" t="str">
        <f t="shared" si="25"/>
        <v>#REF!</v>
      </c>
      <c r="H12" s="17">
        <v>7.0</v>
      </c>
      <c r="I12" s="24" t="s">
        <v>43</v>
      </c>
      <c r="J12" s="17">
        <v>20.0</v>
      </c>
      <c r="K12" s="28">
        <f>CNOT21.1.GT!AJ44</f>
        <v>0</v>
      </c>
      <c r="L12" s="29">
        <f>CNOT21.1.GT!AK44</f>
        <v>0</v>
      </c>
      <c r="M12" s="30">
        <f>CNOT21.1.GT!AL44</f>
        <v>0</v>
      </c>
      <c r="N12" s="17">
        <v>7.0</v>
      </c>
      <c r="O12" s="18" t="s">
        <v>59</v>
      </c>
      <c r="P12" s="19">
        <v>19.0</v>
      </c>
      <c r="Q12" s="20" t="str">
        <f t="shared" ref="Q12:S12" si="26">#REF!</f>
        <v>#REF!</v>
      </c>
      <c r="R12" s="21" t="str">
        <f t="shared" si="26"/>
        <v>#REF!</v>
      </c>
      <c r="S12" s="22" t="str">
        <f t="shared" si="26"/>
        <v>#REF!</v>
      </c>
      <c r="T12" s="17">
        <v>7.0</v>
      </c>
      <c r="U12" s="24" t="s">
        <v>49</v>
      </c>
      <c r="V12" s="19">
        <v>10.0</v>
      </c>
      <c r="W12" s="20" t="str">
        <f t="shared" ref="W12:Y12" si="27">#REF!</f>
        <v>#REF!</v>
      </c>
      <c r="X12" s="21" t="str">
        <f t="shared" si="27"/>
        <v>#REF!</v>
      </c>
      <c r="Y12" s="22" t="str">
        <f t="shared" si="27"/>
        <v>#REF!</v>
      </c>
      <c r="Z12" s="16"/>
    </row>
    <row r="13" ht="21.0" customHeight="1">
      <c r="A13" s="16"/>
      <c r="B13" s="17">
        <v>8.0</v>
      </c>
      <c r="C13" s="24" t="s">
        <v>18</v>
      </c>
      <c r="D13" s="17">
        <v>24.0</v>
      </c>
      <c r="E13" s="25" t="str">
        <f t="shared" ref="E13:G13" si="28">#REF!</f>
        <v>#REF!</v>
      </c>
      <c r="F13" s="26" t="str">
        <f t="shared" si="28"/>
        <v>#REF!</v>
      </c>
      <c r="G13" s="41" t="str">
        <f t="shared" si="28"/>
        <v>#REF!</v>
      </c>
      <c r="H13" s="17">
        <v>8.0</v>
      </c>
      <c r="I13" s="24" t="s">
        <v>47</v>
      </c>
      <c r="J13" s="17">
        <v>33.0</v>
      </c>
      <c r="K13" s="28" t="str">
        <f t="shared" ref="K13:M13" si="29">#REF!</f>
        <v>#REF!</v>
      </c>
      <c r="L13" s="29" t="str">
        <f t="shared" si="29"/>
        <v>#REF!</v>
      </c>
      <c r="M13" s="30" t="str">
        <f t="shared" si="29"/>
        <v>#REF!</v>
      </c>
      <c r="N13" s="17">
        <v>8.0</v>
      </c>
      <c r="O13" s="18" t="s">
        <v>62</v>
      </c>
      <c r="P13" s="19">
        <v>19.0</v>
      </c>
      <c r="Q13" s="20" t="str">
        <f t="shared" ref="Q13:S13" si="30">#REF!</f>
        <v>#REF!</v>
      </c>
      <c r="R13" s="21" t="str">
        <f t="shared" si="30"/>
        <v>#REF!</v>
      </c>
      <c r="S13" s="22" t="str">
        <f t="shared" si="30"/>
        <v>#REF!</v>
      </c>
      <c r="T13" s="17">
        <v>8.0</v>
      </c>
      <c r="U13" s="23" t="s">
        <v>53</v>
      </c>
      <c r="V13" s="19">
        <v>25.0</v>
      </c>
      <c r="W13" s="20" t="str">
        <f t="shared" ref="W13:Y13" si="31">#REF!</f>
        <v>#REF!</v>
      </c>
      <c r="X13" s="21" t="str">
        <f t="shared" si="31"/>
        <v>#REF!</v>
      </c>
      <c r="Y13" s="22" t="str">
        <f t="shared" si="31"/>
        <v>#REF!</v>
      </c>
      <c r="Z13" s="16"/>
    </row>
    <row r="14" ht="21.0" customHeight="1">
      <c r="A14" s="16"/>
      <c r="B14" s="17">
        <v>9.0</v>
      </c>
      <c r="C14" s="24" t="s">
        <v>22</v>
      </c>
      <c r="D14" s="17">
        <v>35.0</v>
      </c>
      <c r="E14" s="25" t="str">
        <f t="shared" ref="E14:G14" si="32">#REF!</f>
        <v>#REF!</v>
      </c>
      <c r="F14" s="26" t="str">
        <f t="shared" si="32"/>
        <v>#REF!</v>
      </c>
      <c r="G14" s="41" t="str">
        <f t="shared" si="32"/>
        <v>#REF!</v>
      </c>
      <c r="H14" s="17">
        <v>9.0</v>
      </c>
      <c r="I14" s="24" t="s">
        <v>51</v>
      </c>
      <c r="J14" s="17">
        <v>33.0</v>
      </c>
      <c r="K14" s="28" t="str">
        <f t="shared" ref="K14:M14" si="33">#REF!</f>
        <v>#REF!</v>
      </c>
      <c r="L14" s="29" t="str">
        <f t="shared" si="33"/>
        <v>#REF!</v>
      </c>
      <c r="M14" s="30" t="str">
        <f t="shared" si="33"/>
        <v>#REF!</v>
      </c>
      <c r="N14" s="17">
        <v>9.0</v>
      </c>
      <c r="O14" s="24" t="s">
        <v>38</v>
      </c>
      <c r="P14" s="17">
        <v>36.0</v>
      </c>
      <c r="Q14" s="25" t="str">
        <f t="shared" ref="Q14:S14" si="34">#REF!</f>
        <v>#REF!</v>
      </c>
      <c r="R14" s="26" t="str">
        <f t="shared" si="34"/>
        <v>#REF!</v>
      </c>
      <c r="S14" s="27" t="str">
        <f t="shared" si="34"/>
        <v>#REF!</v>
      </c>
      <c r="T14" s="17">
        <v>9.0</v>
      </c>
      <c r="U14" s="24" t="s">
        <v>60</v>
      </c>
      <c r="V14" s="17">
        <v>36.0</v>
      </c>
      <c r="W14" s="25" t="str">
        <f t="shared" ref="W14:Y14" si="35">#REF!</f>
        <v>#REF!</v>
      </c>
      <c r="X14" s="26" t="str">
        <f t="shared" si="35"/>
        <v>#REF!</v>
      </c>
      <c r="Y14" s="27" t="str">
        <f t="shared" si="35"/>
        <v>#REF!</v>
      </c>
      <c r="Z14" s="16"/>
    </row>
    <row r="15" ht="21.0" customHeight="1">
      <c r="A15" s="16"/>
      <c r="B15" s="17">
        <v>10.0</v>
      </c>
      <c r="C15" s="24" t="s">
        <v>26</v>
      </c>
      <c r="D15" s="17">
        <v>33.0</v>
      </c>
      <c r="E15" s="25" t="str">
        <f t="shared" ref="E15:G15" si="36">#REF!</f>
        <v>#REF!</v>
      </c>
      <c r="F15" s="26" t="str">
        <f t="shared" si="36"/>
        <v>#REF!</v>
      </c>
      <c r="G15" s="41" t="str">
        <f t="shared" si="36"/>
        <v>#REF!</v>
      </c>
      <c r="H15" s="17">
        <v>10.0</v>
      </c>
      <c r="I15" s="24" t="s">
        <v>55</v>
      </c>
      <c r="J15" s="17">
        <v>36.0</v>
      </c>
      <c r="K15" s="28" t="str">
        <f t="shared" ref="K15:M15" si="37">#REF!</f>
        <v>#REF!</v>
      </c>
      <c r="L15" s="29" t="str">
        <f t="shared" si="37"/>
        <v>#REF!</v>
      </c>
      <c r="M15" s="30" t="str">
        <f t="shared" si="37"/>
        <v>#REF!</v>
      </c>
      <c r="N15" s="17">
        <v>10.0</v>
      </c>
      <c r="O15" s="24" t="s">
        <v>42</v>
      </c>
      <c r="P15" s="17">
        <v>39.0</v>
      </c>
      <c r="Q15" s="25" t="str">
        <f t="shared" ref="Q15:S15" si="38">#REF!</f>
        <v>#REF!</v>
      </c>
      <c r="R15" s="26" t="str">
        <f t="shared" si="38"/>
        <v>#REF!</v>
      </c>
      <c r="S15" s="27" t="str">
        <f t="shared" si="38"/>
        <v>#REF!</v>
      </c>
      <c r="T15" s="17">
        <v>10.0</v>
      </c>
      <c r="U15" s="24" t="s">
        <v>63</v>
      </c>
      <c r="V15" s="17">
        <v>37.0</v>
      </c>
      <c r="W15" s="25" t="str">
        <f t="shared" ref="W15:Y15" si="39">#REF!</f>
        <v>#REF!</v>
      </c>
      <c r="X15" s="26" t="str">
        <f t="shared" si="39"/>
        <v>#REF!</v>
      </c>
      <c r="Y15" s="27" t="str">
        <f t="shared" si="39"/>
        <v>#REF!</v>
      </c>
      <c r="Z15" s="16"/>
    </row>
    <row r="16" ht="21.0" customHeight="1">
      <c r="A16" s="16"/>
      <c r="B16" s="17">
        <v>11.0</v>
      </c>
      <c r="C16" s="24" t="s">
        <v>30</v>
      </c>
      <c r="D16" s="17">
        <v>28.0</v>
      </c>
      <c r="E16" s="25" t="str">
        <f t="shared" ref="E16:G16" si="40">#REF!</f>
        <v>#REF!</v>
      </c>
      <c r="F16" s="26" t="str">
        <f t="shared" si="40"/>
        <v>#REF!</v>
      </c>
      <c r="G16" s="41" t="str">
        <f t="shared" si="40"/>
        <v>#REF!</v>
      </c>
      <c r="H16" s="17">
        <v>11.0</v>
      </c>
      <c r="I16" s="24" t="s">
        <v>58</v>
      </c>
      <c r="J16" s="17">
        <v>25.0</v>
      </c>
      <c r="K16" s="28" t="str">
        <f t="shared" ref="K16:M16" si="41">#REF!</f>
        <v>#REF!</v>
      </c>
      <c r="L16" s="29" t="str">
        <f t="shared" si="41"/>
        <v>#REF!</v>
      </c>
      <c r="M16" s="30" t="str">
        <f t="shared" si="41"/>
        <v>#REF!</v>
      </c>
      <c r="N16" s="17">
        <v>11.0</v>
      </c>
      <c r="O16" s="24" t="s">
        <v>46</v>
      </c>
      <c r="P16" s="17">
        <v>24.0</v>
      </c>
      <c r="Q16" s="25" t="str">
        <f t="shared" ref="Q16:S16" si="42">#REF!</f>
        <v>#REF!</v>
      </c>
      <c r="R16" s="26" t="str">
        <f t="shared" si="42"/>
        <v>#REF!</v>
      </c>
      <c r="S16" s="27" t="str">
        <f t="shared" si="42"/>
        <v>#REF!</v>
      </c>
      <c r="T16" s="17">
        <v>11.0</v>
      </c>
      <c r="U16" s="24" t="s">
        <v>66</v>
      </c>
      <c r="V16" s="17">
        <v>23.0</v>
      </c>
      <c r="W16" s="25" t="str">
        <f t="shared" ref="W16:Y16" si="43">#REF!</f>
        <v>#REF!</v>
      </c>
      <c r="X16" s="26" t="str">
        <f t="shared" si="43"/>
        <v>#REF!</v>
      </c>
      <c r="Y16" s="27" t="str">
        <f t="shared" si="43"/>
        <v>#REF!</v>
      </c>
      <c r="Z16" s="16"/>
    </row>
    <row r="17" ht="21.0" customHeight="1">
      <c r="A17" s="16"/>
      <c r="B17" s="17">
        <v>12.0</v>
      </c>
      <c r="C17" s="24" t="s">
        <v>34</v>
      </c>
      <c r="D17" s="17">
        <v>34.0</v>
      </c>
      <c r="E17" s="25" t="str">
        <f t="shared" ref="E17:G17" si="44">#REF!</f>
        <v>#REF!</v>
      </c>
      <c r="F17" s="26" t="str">
        <f t="shared" si="44"/>
        <v>#REF!</v>
      </c>
      <c r="G17" s="41" t="str">
        <f t="shared" si="44"/>
        <v>#REF!</v>
      </c>
      <c r="H17" s="17">
        <v>12.0</v>
      </c>
      <c r="I17" s="24" t="s">
        <v>61</v>
      </c>
      <c r="J17" s="17">
        <v>29.0</v>
      </c>
      <c r="K17" s="28" t="str">
        <f t="shared" ref="K17:M17" si="45">#REF!</f>
        <v>#REF!</v>
      </c>
      <c r="L17" s="29" t="str">
        <f t="shared" si="45"/>
        <v>#REF!</v>
      </c>
      <c r="M17" s="30" t="str">
        <f t="shared" si="45"/>
        <v>#REF!</v>
      </c>
      <c r="N17" s="17">
        <v>12.0</v>
      </c>
      <c r="O17" s="24" t="s">
        <v>50</v>
      </c>
      <c r="P17" s="17">
        <v>24.0</v>
      </c>
      <c r="Q17" s="25" t="str">
        <f t="shared" ref="Q17:S17" si="46">#REF!</f>
        <v>#REF!</v>
      </c>
      <c r="R17" s="26" t="str">
        <f t="shared" si="46"/>
        <v>#REF!</v>
      </c>
      <c r="S17" s="27" t="str">
        <f t="shared" si="46"/>
        <v>#REF!</v>
      </c>
      <c r="T17" s="17">
        <v>12.0</v>
      </c>
      <c r="U17" s="24" t="s">
        <v>15</v>
      </c>
      <c r="V17" s="17">
        <v>32.0</v>
      </c>
      <c r="W17" s="25" t="str">
        <f t="shared" ref="W17:Y17" si="47">#REF!</f>
        <v>#REF!</v>
      </c>
      <c r="X17" s="26" t="str">
        <f t="shared" si="47"/>
        <v>#REF!</v>
      </c>
      <c r="Y17" s="27" t="str">
        <f t="shared" si="47"/>
        <v>#REF!</v>
      </c>
      <c r="Z17" s="16"/>
    </row>
    <row r="18" ht="21.0" customHeight="1">
      <c r="A18" s="16"/>
      <c r="B18" s="44" t="s">
        <v>67</v>
      </c>
      <c r="C18" s="10"/>
      <c r="D18" s="10"/>
      <c r="E18" s="10"/>
      <c r="F18" s="10"/>
      <c r="G18" s="11"/>
      <c r="H18" s="17">
        <v>13.0</v>
      </c>
      <c r="I18" s="24" t="s">
        <v>64</v>
      </c>
      <c r="J18" s="17">
        <v>26.0</v>
      </c>
      <c r="K18" s="28" t="str">
        <f t="shared" ref="K18:M18" si="48">#REF!</f>
        <v>#REF!</v>
      </c>
      <c r="L18" s="29" t="str">
        <f t="shared" si="48"/>
        <v>#REF!</v>
      </c>
      <c r="M18" s="30" t="str">
        <f t="shared" si="48"/>
        <v>#REF!</v>
      </c>
      <c r="N18" s="17">
        <v>13.0</v>
      </c>
      <c r="O18" s="24" t="s">
        <v>54</v>
      </c>
      <c r="P18" s="17">
        <v>26.0</v>
      </c>
      <c r="Q18" s="25" t="str">
        <f t="shared" ref="Q18:S18" si="49">#REF!</f>
        <v>#REF!</v>
      </c>
      <c r="R18" s="26" t="str">
        <f t="shared" si="49"/>
        <v>#REF!</v>
      </c>
      <c r="S18" s="27" t="str">
        <f t="shared" si="49"/>
        <v>#REF!</v>
      </c>
      <c r="T18" s="17">
        <v>13.0</v>
      </c>
      <c r="U18" s="24" t="s">
        <v>19</v>
      </c>
      <c r="V18" s="17">
        <v>19.0</v>
      </c>
      <c r="W18" s="25" t="str">
        <f t="shared" ref="W18:Y18" si="50">#REF!</f>
        <v>#REF!</v>
      </c>
      <c r="X18" s="26" t="str">
        <f t="shared" si="50"/>
        <v>#REF!</v>
      </c>
      <c r="Y18" s="27" t="str">
        <f t="shared" si="50"/>
        <v>#REF!</v>
      </c>
      <c r="Z18" s="16"/>
    </row>
    <row r="19" ht="21.0" customHeight="1">
      <c r="A19" s="16"/>
      <c r="B19" s="46" t="str">
        <f>"Tổng HS vắng không phép "&amp;SUM(E6:E17)+SUM(E12:E17)</f>
        <v>#REF!</v>
      </c>
      <c r="C19" s="10"/>
      <c r="D19" s="10"/>
      <c r="E19" s="10"/>
      <c r="F19" s="10"/>
      <c r="G19" s="11"/>
      <c r="H19" s="67" t="s">
        <v>70</v>
      </c>
      <c r="I19" s="6"/>
      <c r="J19" s="6"/>
      <c r="K19" s="6"/>
      <c r="L19" s="6"/>
      <c r="M19" s="58"/>
      <c r="N19" s="17">
        <v>14.0</v>
      </c>
      <c r="O19" s="24" t="s">
        <v>57</v>
      </c>
      <c r="P19" s="17">
        <v>39.0</v>
      </c>
      <c r="Q19" s="25" t="str">
        <f t="shared" ref="Q19:S19" si="51">#REF!</f>
        <v>#REF!</v>
      </c>
      <c r="R19" s="26" t="str">
        <f t="shared" si="51"/>
        <v>#REF!</v>
      </c>
      <c r="S19" s="27" t="str">
        <f t="shared" si="51"/>
        <v>#REF!</v>
      </c>
      <c r="T19" s="17">
        <v>14.0</v>
      </c>
      <c r="U19" s="24" t="s">
        <v>23</v>
      </c>
      <c r="V19" s="17">
        <v>33.0</v>
      </c>
      <c r="W19" s="25" t="str">
        <f t="shared" ref="W19:Y19" si="52">#REF!</f>
        <v>#REF!</v>
      </c>
      <c r="X19" s="26" t="str">
        <f t="shared" si="52"/>
        <v>#REF!</v>
      </c>
      <c r="Y19" s="27" t="str">
        <f t="shared" si="52"/>
        <v>#REF!</v>
      </c>
      <c r="Z19" s="16"/>
    </row>
    <row r="20" ht="21.0" customHeight="1">
      <c r="A20" s="16"/>
      <c r="B20" s="47" t="str">
        <f>"Tổng HS vắng có phép "&amp;SUM(F6:F17)+SUM(F12:F17)</f>
        <v>#REF!</v>
      </c>
      <c r="C20" s="10"/>
      <c r="D20" s="10"/>
      <c r="E20" s="10"/>
      <c r="F20" s="10"/>
      <c r="G20" s="11"/>
      <c r="H20" s="46" t="str">
        <f>"Tổng HS vắng không phép "&amp; SUM(K6:K18)</f>
        <v>#REF!</v>
      </c>
      <c r="I20" s="10"/>
      <c r="J20" s="10"/>
      <c r="K20" s="10"/>
      <c r="L20" s="10"/>
      <c r="M20" s="11"/>
      <c r="N20" s="44" t="s">
        <v>68</v>
      </c>
      <c r="O20" s="10"/>
      <c r="P20" s="10"/>
      <c r="Q20" s="10"/>
      <c r="R20" s="10"/>
      <c r="S20" s="11"/>
      <c r="T20" s="17">
        <v>15.0</v>
      </c>
      <c r="U20" s="24" t="s">
        <v>27</v>
      </c>
      <c r="V20" s="17">
        <v>27.0</v>
      </c>
      <c r="W20" s="25" t="str">
        <f t="shared" ref="W20:Y20" si="53">#REF!</f>
        <v>#REF!</v>
      </c>
      <c r="X20" s="26" t="str">
        <f t="shared" si="53"/>
        <v>#REF!</v>
      </c>
      <c r="Y20" s="27" t="str">
        <f t="shared" si="53"/>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8" t="s">
        <v>76</v>
      </c>
      <c r="O21" s="10"/>
      <c r="P21" s="10"/>
      <c r="Q21" s="65"/>
      <c r="R21" s="66" t="str">
        <f>SUM(Q6:Q19)</f>
        <v>#REF!</v>
      </c>
      <c r="S21" s="11"/>
      <c r="T21" s="17">
        <v>16.0</v>
      </c>
      <c r="U21" s="24" t="s">
        <v>31</v>
      </c>
      <c r="V21" s="17">
        <v>30.0</v>
      </c>
      <c r="W21" s="28" t="str">
        <f t="shared" ref="W21:Y21" si="54">#REF!</f>
        <v>#REF!</v>
      </c>
      <c r="X21" s="29" t="str">
        <f t="shared" si="54"/>
        <v>#REF!</v>
      </c>
      <c r="Y21" s="30" t="str">
        <f t="shared" si="54"/>
        <v>#REF!</v>
      </c>
      <c r="Z21" s="16"/>
    </row>
    <row r="22" ht="15.75" customHeight="1">
      <c r="A22" s="43"/>
      <c r="B22" s="43"/>
      <c r="C22" s="43"/>
      <c r="D22" s="43"/>
      <c r="E22" s="43"/>
      <c r="F22" s="43"/>
      <c r="G22" s="43"/>
      <c r="H22" s="69" t="str">
        <f>"Tổng HS đi học trễ " &amp;SUM(M6:M18)</f>
        <v>#REF!</v>
      </c>
      <c r="I22" s="50"/>
      <c r="J22" s="50"/>
      <c r="K22" s="50"/>
      <c r="L22" s="50"/>
      <c r="M22" s="51"/>
      <c r="N22" s="47" t="str">
        <f>"Tổng HS vắng có phép "&amp;SUM(R6:R19)</f>
        <v>#REF!</v>
      </c>
      <c r="O22" s="10"/>
      <c r="P22" s="10"/>
      <c r="Q22" s="10"/>
      <c r="R22" s="10"/>
      <c r="S22" s="11"/>
      <c r="T22" s="67" t="s">
        <v>69</v>
      </c>
      <c r="U22" s="6"/>
      <c r="V22" s="6"/>
      <c r="W22" s="6"/>
      <c r="X22" s="6"/>
      <c r="Y22" s="58"/>
      <c r="Z22" s="43"/>
    </row>
    <row r="23" ht="15.75" customHeight="1">
      <c r="A23" s="45"/>
      <c r="B23" s="138" t="str">
        <f>"Tổng số buổi học sinh vắng học không phép trong tháng 01: " &amp;SUM(E6:E17)+SUM(K6:K18)+SUM(Q6:Q19)+SUM(W6:W21)</f>
        <v>#REF!</v>
      </c>
      <c r="C23" s="53"/>
      <c r="D23" s="53"/>
      <c r="E23" s="53"/>
      <c r="F23" s="53"/>
      <c r="G23" s="53"/>
      <c r="H23" s="53"/>
      <c r="I23" s="53"/>
      <c r="J23" s="53"/>
      <c r="K23" s="53"/>
      <c r="L23" s="53"/>
      <c r="M23" s="54"/>
      <c r="N23" s="139" t="str">
        <f>"Tổng HS đi học trễ "&amp;SUM(S6:S19)</f>
        <v>#REF!</v>
      </c>
      <c r="O23" s="10"/>
      <c r="P23" s="10"/>
      <c r="Q23" s="10"/>
      <c r="R23" s="10"/>
      <c r="S23" s="11"/>
      <c r="T23" s="46" t="str">
        <f>"Tổng HS vắng không phép "&amp; SUM(W6:W21)</f>
        <v>#REF!</v>
      </c>
      <c r="U23" s="10"/>
      <c r="V23" s="10"/>
      <c r="W23" s="10"/>
      <c r="X23" s="10"/>
      <c r="Y23" s="11"/>
      <c r="Z23" s="45"/>
    </row>
    <row r="24" ht="15.75" customHeight="1">
      <c r="A24" s="1"/>
      <c r="B24" s="1"/>
      <c r="C24" s="59"/>
      <c r="D24" s="140"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41"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