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CVA" sheetId="2" r:id="rId5"/>
    <sheet state="visible" name="BHST21.3.CVA" sheetId="3" r:id="rId6"/>
    <sheet state="visible" name="LGT21.2.CVA" sheetId="4" r:id="rId7"/>
    <sheet state="visible" name="TQW21.1.CVA" sheetId="5" r:id="rId8"/>
    <sheet state="visible" name="TQW21.2.CVA" sheetId="6" r:id="rId9"/>
    <sheet state="visible" name="TBN21.3.CVA"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I5">
      <text>
        <t xml:space="preserve">Có học bù buổi sáng</t>
      </text>
    </comment>
  </commentList>
</comments>
</file>

<file path=xl/comments2.xml><?xml version="1.0" encoding="utf-8"?>
<comments xmlns:r="http://schemas.openxmlformats.org/officeDocument/2006/relationships" xmlns="http://schemas.openxmlformats.org/spreadsheetml/2006/main">
  <authors>
    <author/>
  </authors>
  <commentList>
    <comment authorId="0" ref="V15">
      <text>
        <t xml:space="preserve">TRỐN 2T CUỐI</t>
      </text>
    </comment>
    <comment authorId="0" ref="X15">
      <text>
        <t xml:space="preserve">2T CUỐI</t>
      </text>
    </comment>
    <comment authorId="0" ref="V34">
      <text>
        <t xml:space="preserve">XIN VỀ 2 TIẾT CUỐI</t>
      </text>
    </comment>
  </commentList>
</comments>
</file>

<file path=xl/sharedStrings.xml><?xml version="1.0" encoding="utf-8"?>
<sst xmlns="http://schemas.openxmlformats.org/spreadsheetml/2006/main" count="666" uniqueCount="297">
  <si>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</si>
  <si>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</si>
  <si>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</si>
  <si>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</si>
  <si>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</si>
  <si>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</si>
  <si>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</si>
  <si>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</si>
  <si>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</si>
  <si>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</si>
  <si>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</si>
  <si>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</si>
  <si>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</si>
  <si>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</si>
  <si>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</si>
  <si>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</si>
  <si>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</si>
  <si>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</si>
  <si>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</si>
  <si>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</si>
  <si>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</si>
  <si>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</si>
  <si>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</si>
  <si>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</si>
  <si>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</si>
  <si>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</si>
  <si>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</si>
  <si>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</si>
  <si>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</si>
  <si>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BHST21.2.CVA</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</si>
  <si>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</si>
  <si>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</si>
  <si>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</si>
  <si>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</si>
  <si>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</si>
  <si>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</si>
  <si>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</si>
  <si>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</si>
  <si>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</si>
  <si>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</si>
  <si>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</si>
  <si>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</si>
  <si>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</si>
  <si>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</si>
  <si>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</si>
  <si>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</si>
  <si>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</si>
  <si>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</si>
  <si>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</si>
  <si>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</si>
  <si>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</si>
  <si>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</si>
  <si>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</si>
  <si>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</si>
  <si>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</si>
  <si>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</si>
  <si>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</si>
  <si>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</si>
  <si>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</si>
  <si>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</si>
  <si>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</si>
  <si>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</si>
  <si>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</si>
  <si>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</si>
  <si>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</si>
  <si>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</si>
  <si>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</si>
  <si>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</si>
  <si>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</si>
  <si>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</si>
  <si>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</si>
  <si>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</si>
  <si>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</si>
  <si>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</si>
  <si>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</si>
  <si>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</si>
  <si>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</si>
  <si>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</si>
  <si>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</si>
  <si>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</si>
  <si>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</si>
  <si>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</si>
  <si>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</si>
  <si>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</si>
  <si>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</si>
  <si>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</si>
  <si>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</si>
  <si>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</si>
  <si>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</si>
  <si>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</si>
  <si>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</si>
  <si>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</si>
  <si>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</si>
  <si>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</si>
  <si>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</si>
  <si>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</si>
  <si>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</si>
  <si>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</si>
  <si>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</si>
  <si>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</si>
  <si>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</si>
  <si>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</si>
  <si>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</si>
  <si>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</si>
  <si>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</si>
  <si>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BHST21.3.CVA</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</si>
  <si>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</si>
  <si>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</si>
  <si>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</si>
  <si>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</si>
  <si>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</si>
  <si>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</si>
  <si>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</si>
  <si>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</si>
  <si>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</si>
  <si>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</si>
  <si>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</si>
  <si>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</si>
  <si>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</si>
  <si>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</si>
  <si>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</si>
  <si>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</si>
  <si>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</si>
  <si>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</si>
  <si>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</si>
  <si>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</si>
  <si>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</si>
  <si>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</si>
  <si>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</si>
  <si>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</si>
  <si>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</si>
  <si>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</si>
  <si>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</si>
  <si>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</si>
  <si>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</si>
  <si>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</si>
  <si>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</si>
  <si>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</si>
  <si>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</si>
  <si>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LGT21.2.CVA</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</si>
  <si>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</si>
  <si>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</si>
  <si>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</si>
  <si>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</si>
  <si>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</si>
  <si>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</si>
  <si>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</si>
  <si>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</si>
  <si>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</si>
  <si>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</si>
  <si>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</si>
  <si>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</si>
  <si>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</si>
  <si>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</si>
  <si>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</si>
  <si>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</si>
  <si>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</si>
  <si>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</si>
  <si>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</si>
  <si>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</si>
  <si>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</si>
  <si>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</si>
  <si>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</si>
  <si>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</si>
  <si>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</si>
  <si>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</si>
  <si>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</si>
  <si>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</si>
  <si>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</si>
  <si>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</si>
  <si>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</si>
  <si>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</si>
  <si>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</si>
  <si>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</si>
  <si>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</si>
  <si>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</si>
  <si>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</si>
  <si>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</si>
  <si>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</si>
  <si>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</si>
  <si>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</si>
  <si>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</si>
  <si>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</si>
  <si>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</si>
  <si>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</si>
  <si>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</si>
  <si>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</si>
  <si>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</si>
  <si>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</si>
  <si>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</si>
  <si>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TQW21.1.CVA</t>
    </r>
    <r>
      <rPr>
        <rFont val="Times New Roman"/>
        <b/>
        <color theme="1"/>
        <sz val="14.0"/>
      </rPr>
      <t xml:space="preserve"> HÀNG NGÀY</t>
    </r>
  </si>
  <si>
    <t>Andrew</t>
  </si>
  <si>
    <t>Nguyễn Hùng</t>
  </si>
  <si>
    <t>k</t>
  </si>
  <si>
    <t>Phạm Hoàng Quỳnh</t>
  </si>
  <si>
    <t>Lê Quốc</t>
  </si>
  <si>
    <t>Nguyễn Quang</t>
  </si>
  <si>
    <t>Huỳnh Thành</t>
  </si>
  <si>
    <t>Lâm Ngọc Thùy</t>
  </si>
  <si>
    <t>Võ Nguyễn Bá</t>
  </si>
  <si>
    <t>Duy</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</si>
  <si>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</si>
  <si>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</si>
  <si>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</si>
  <si>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</si>
  <si>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</si>
  <si>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</si>
  <si>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</si>
  <si>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</si>
  <si>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</si>
  <si>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</si>
  <si>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</si>
  <si>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</si>
  <si>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</si>
  <si>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</si>
  <si>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</si>
  <si>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</si>
  <si>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</si>
  <si>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</si>
  <si>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</si>
  <si>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</si>
  <si>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</si>
  <si>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</si>
  <si>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</si>
  <si>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</si>
  <si>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</si>
  <si>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</si>
  <si>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</si>
  <si>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</si>
  <si>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</si>
  <si>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</si>
  <si>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</si>
  <si>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</si>
  <si>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</si>
  <si>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</si>
  <si>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</si>
  <si>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</si>
  <si>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</si>
  <si>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</si>
  <si>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TQW21.2.CVA</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</si>
  <si>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</si>
  <si>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</si>
  <si>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</si>
  <si>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</si>
  <si>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</si>
  <si>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</si>
  <si>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</si>
  <si>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</si>
  <si>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</si>
  <si>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</si>
  <si>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</si>
  <si>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</si>
  <si>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</si>
  <si>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</si>
  <si>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</si>
  <si>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</si>
  <si>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</si>
  <si>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</si>
  <si>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</si>
  <si>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</si>
  <si>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</si>
  <si>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</si>
  <si>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</si>
  <si>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</si>
  <si>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</si>
  <si>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</si>
  <si>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</si>
  <si>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</si>
  <si>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</si>
  <si>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</si>
  <si>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</si>
  <si>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</si>
  <si>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</si>
  <si>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</si>
  <si>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TBN21.3.CVA</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</si>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</sst>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3" numFmtId="0" xfId="0" applyAlignment="1" applyBorder="1" applyFont="1">
      <alignment horizontal="center" readingOrder="0" vertical="center"/>
    </xf>
    <xf borderId="4" fillId="0" fontId="37" numFmtId="0" xfId="0" applyAlignment="1" applyBorder="1" applyFont="1">
      <alignment vertical="center"/>
    </xf>
    <xf borderId="4" fillId="0" fontId="37" numFmtId="0" xfId="0" applyAlignment="1" applyBorder="1" applyFont="1">
      <alignment readingOrder="0"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readingOrder="0" vertical="center"/>
    </xf>
    <xf borderId="4" fillId="3" fontId="34" numFmtId="0" xfId="0" applyAlignment="1" applyBorder="1" applyFont="1">
      <alignment horizontal="center" readingOrder="0" vertical="center"/>
    </xf>
    <xf borderId="4" fillId="3" fontId="34" numFmtId="0" xfId="0" applyAlignment="1" applyBorder="1" applyFont="1">
      <alignment horizontal="center"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TBN21.3.CVA!AJ24</f>
        <v>5</v>
      </c>
      <c r="L5" s="18">
        <f>TBN21.3.CVA!AK24</f>
        <v>0</v>
      </c>
      <c r="M5" s="19">
        <f>TBN21.3.CVA!AL24</f>
        <v>0</v>
      </c>
      <c r="N5" s="14">
        <v>1.0</v>
      </c>
      <c r="O5" s="22" t="s">
        <v>11</v>
      </c>
      <c r="P5" s="21">
        <v>34.0</v>
      </c>
      <c r="Q5" s="17">
        <f>LGT21.2.CVA!AJ41</f>
        <v>0</v>
      </c>
      <c r="R5" s="18">
        <f>LGT21.2.CVA!AK41</f>
        <v>0</v>
      </c>
      <c r="S5" s="19">
        <f>LGT21.2.CVA!AL41</f>
        <v>0</v>
      </c>
      <c r="T5" s="14">
        <v>1.0</v>
      </c>
      <c r="U5" s="20" t="s">
        <v>12</v>
      </c>
      <c r="V5" s="21">
        <v>37.0</v>
      </c>
      <c r="W5" s="17">
        <f>TQW21.1.CVA!AJ44</f>
        <v>87</v>
      </c>
      <c r="X5" s="18">
        <f>TQW21.1.CVA!AK44</f>
        <v>0</v>
      </c>
      <c r="Y5" s="19">
        <f>TQW21.1.CVA!AL44</f>
        <v>0</v>
      </c>
      <c r="Z5" s="13"/>
    </row>
    <row r="6" ht="20.25" customHeight="1">
      <c r="A6" s="13"/>
      <c r="B6" s="14">
        <v>2.0</v>
      </c>
      <c r="C6" s="15"/>
      <c r="D6" s="16"/>
      <c r="E6" s="17"/>
      <c r="F6" s="18"/>
      <c r="G6" s="19"/>
      <c r="H6" s="14">
        <v>2.0</v>
      </c>
      <c r="I6" s="23"/>
      <c r="J6" s="16"/>
      <c r="K6" s="17"/>
      <c r="L6" s="18"/>
      <c r="M6" s="19"/>
      <c r="N6" s="14">
        <v>2.0</v>
      </c>
      <c r="O6" s="22" t="s">
        <v>13</v>
      </c>
      <c r="P6" s="21">
        <v>36.0</v>
      </c>
      <c r="Q6" s="17">
        <f>BHST21.3.CVA!AJ28</f>
        <v>15</v>
      </c>
      <c r="R6" s="18">
        <f>BHST21.3.CVA!AK28</f>
        <v>0</v>
      </c>
      <c r="S6" s="19">
        <f>BHST21.3.CVA!AL28</f>
        <v>0</v>
      </c>
      <c r="T6" s="14">
        <v>2.0</v>
      </c>
      <c r="U6" s="20" t="s">
        <v>14</v>
      </c>
      <c r="V6" s="24">
        <v>28.0</v>
      </c>
      <c r="W6" s="17">
        <f>TQW21.2.CVA!AJ35</f>
        <v>66</v>
      </c>
      <c r="X6" s="18">
        <f>TQW21.2.CVA!AK35</f>
        <v>0</v>
      </c>
      <c r="Y6" s="19">
        <f>TQW21.2.CVA!AL35</f>
        <v>0</v>
      </c>
      <c r="Z6" s="13"/>
    </row>
    <row r="7" ht="20.25" customHeight="1">
      <c r="A7" s="13"/>
      <c r="B7" s="14">
        <v>3.0</v>
      </c>
      <c r="C7" s="15"/>
      <c r="D7" s="16"/>
      <c r="E7" s="17"/>
      <c r="F7" s="18"/>
      <c r="G7" s="19"/>
      <c r="H7" s="14">
        <v>3.0</v>
      </c>
      <c r="I7" s="23"/>
      <c r="J7" s="16"/>
      <c r="K7" s="17"/>
      <c r="L7" s="18"/>
      <c r="M7" s="19"/>
      <c r="N7" s="14">
        <v>3.0</v>
      </c>
      <c r="O7" s="22" t="s">
        <v>15</v>
      </c>
      <c r="P7" s="21">
        <v>21.0</v>
      </c>
      <c r="Q7" s="17">
        <f>BHST21.2.CVA!AJ43</f>
        <v>0</v>
      </c>
      <c r="R7" s="18">
        <f>BHST21.2.CVA!AK43</f>
        <v>0</v>
      </c>
      <c r="S7" s="19">
        <f>BHST21.2.CVA!AL43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5</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15</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173</v>
      </c>
      <c r="M22" s="50"/>
      <c r="N22" s="43" t="str">
        <f>"Tổng HS đi học trễ "&amp;SUM(S5:S18)</f>
        <v>Tổng HS đi học trễ 0</v>
      </c>
      <c r="O22" s="34"/>
      <c r="P22" s="34"/>
      <c r="Q22" s="34"/>
      <c r="R22" s="34"/>
      <c r="S22" s="35"/>
      <c r="T22" s="42" t="s">
        <v>20</v>
      </c>
      <c r="U22" s="34"/>
      <c r="V22" s="34"/>
      <c r="W22" s="37"/>
      <c r="X22" s="38">
        <f>SUM(W5:W20)</f>
        <v>153</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0</v>
      </c>
      <c r="Q24" s="49"/>
      <c r="R24" s="49"/>
      <c r="S24" s="62"/>
      <c r="T24" s="43" t="str">
        <f>"Tổng HS đi học trễ "&amp; SUM(Y5:Y20)</f>
        <v>Tổng HS đi học trễ 0</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94" t="s">
        <v>36</v>
      </c>
      <c r="K8" s="94" t="s">
        <v>36</v>
      </c>
      <c r="L8" s="88"/>
      <c r="M8" s="88"/>
      <c r="N8" s="88"/>
      <c r="O8" s="88"/>
      <c r="P8" s="88"/>
      <c r="Q8" s="88"/>
      <c r="R8" s="88"/>
      <c r="S8" s="88"/>
      <c r="T8" s="94"/>
      <c r="U8" s="88"/>
      <c r="V8" s="88"/>
      <c r="W8" s="88"/>
      <c r="X8" s="88"/>
      <c r="Y8" s="88"/>
      <c r="Z8" s="88"/>
      <c r="AA8" s="94"/>
      <c r="AB8" s="88"/>
      <c r="AC8" s="88"/>
      <c r="AD8" s="88"/>
      <c r="AE8" s="88"/>
      <c r="AF8" s="94"/>
      <c r="AG8" s="88"/>
      <c r="AH8" s="94"/>
      <c r="AI8" s="94"/>
      <c r="AJ8" s="90">
        <f t="shared" si="3"/>
        <v>2</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94" t="s">
        <v>36</v>
      </c>
      <c r="L10" s="88"/>
      <c r="M10" s="88"/>
      <c r="N10" s="94"/>
      <c r="O10" s="88"/>
      <c r="P10" s="88"/>
      <c r="Q10" s="88"/>
      <c r="R10" s="88"/>
      <c r="S10" s="88"/>
      <c r="T10" s="88"/>
      <c r="U10" s="88"/>
      <c r="V10" s="88"/>
      <c r="W10" s="88"/>
      <c r="X10" s="88"/>
      <c r="Y10" s="88"/>
      <c r="Z10" s="88"/>
      <c r="AA10" s="88"/>
      <c r="AB10" s="88"/>
      <c r="AC10" s="88"/>
      <c r="AD10" s="88"/>
      <c r="AE10" s="88"/>
      <c r="AF10" s="88"/>
      <c r="AG10" s="88"/>
      <c r="AH10" s="88"/>
      <c r="AI10" s="94"/>
      <c r="AJ10" s="90">
        <f t="shared" si="3"/>
        <v>1</v>
      </c>
      <c r="AK10" s="10">
        <f t="shared" si="4"/>
        <v>0</v>
      </c>
      <c r="AL10" s="10">
        <f t="shared" si="5"/>
        <v>0</v>
      </c>
      <c r="AM10" s="78"/>
      <c r="AN10" s="78"/>
      <c r="AO10" s="78"/>
    </row>
    <row r="11" ht="21.0" customHeight="1">
      <c r="A11" s="83">
        <v>5.0</v>
      </c>
      <c r="B11" s="109">
        <v>2.11005003E9</v>
      </c>
      <c r="C11" s="92" t="s">
        <v>113</v>
      </c>
      <c r="D11" s="93" t="s">
        <v>44</v>
      </c>
      <c r="E11" s="110" t="s">
        <v>36</v>
      </c>
      <c r="F11" s="88"/>
      <c r="G11" s="88"/>
      <c r="H11" s="88"/>
      <c r="I11" s="88"/>
      <c r="J11" s="94" t="s">
        <v>36</v>
      </c>
      <c r="K11" s="88"/>
      <c r="L11" s="88"/>
      <c r="M11" s="88"/>
      <c r="N11" s="94"/>
      <c r="O11" s="88"/>
      <c r="P11" s="88"/>
      <c r="Q11" s="88"/>
      <c r="R11" s="88"/>
      <c r="S11" s="88"/>
      <c r="T11" s="94"/>
      <c r="U11" s="88"/>
      <c r="V11" s="88"/>
      <c r="W11" s="88"/>
      <c r="X11" s="88"/>
      <c r="Y11" s="88"/>
      <c r="Z11" s="88"/>
      <c r="AA11" s="94"/>
      <c r="AB11" s="88"/>
      <c r="AC11" s="88"/>
      <c r="AD11" s="88"/>
      <c r="AE11" s="88"/>
      <c r="AF11" s="88"/>
      <c r="AG11" s="88"/>
      <c r="AH11" s="94"/>
      <c r="AI11" s="94"/>
      <c r="AJ11" s="90">
        <f t="shared" si="3"/>
        <v>2</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94" t="s">
        <v>36</v>
      </c>
      <c r="L12" s="88"/>
      <c r="M12" s="88"/>
      <c r="N12" s="94"/>
      <c r="O12" s="88"/>
      <c r="P12" s="88"/>
      <c r="Q12" s="88"/>
      <c r="R12" s="88"/>
      <c r="S12" s="88"/>
      <c r="T12" s="88"/>
      <c r="U12" s="88"/>
      <c r="V12" s="88"/>
      <c r="W12" s="88"/>
      <c r="X12" s="88"/>
      <c r="Y12" s="88"/>
      <c r="Z12" s="88"/>
      <c r="AA12" s="88"/>
      <c r="AB12" s="94"/>
      <c r="AC12" s="88"/>
      <c r="AD12" s="88"/>
      <c r="AE12" s="88"/>
      <c r="AF12" s="88"/>
      <c r="AG12" s="94"/>
      <c r="AH12" s="94"/>
      <c r="AI12" s="88"/>
      <c r="AJ12" s="90">
        <f t="shared" si="3"/>
        <v>1</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94" t="s">
        <v>36</v>
      </c>
      <c r="L13" s="88"/>
      <c r="M13" s="88"/>
      <c r="N13" s="94"/>
      <c r="O13" s="88"/>
      <c r="P13" s="88"/>
      <c r="Q13" s="88"/>
      <c r="R13" s="88"/>
      <c r="S13" s="88"/>
      <c r="T13" s="88"/>
      <c r="U13" s="88"/>
      <c r="V13" s="88"/>
      <c r="W13" s="88"/>
      <c r="X13" s="88"/>
      <c r="Y13" s="88"/>
      <c r="Z13" s="88"/>
      <c r="AA13" s="94"/>
      <c r="AB13" s="88"/>
      <c r="AC13" s="88"/>
      <c r="AD13" s="88"/>
      <c r="AE13" s="88"/>
      <c r="AF13" s="88"/>
      <c r="AG13" s="88"/>
      <c r="AH13" s="94"/>
      <c r="AI13" s="94"/>
      <c r="AJ13" s="90">
        <f t="shared" si="3"/>
        <v>1</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94" t="s">
        <v>36</v>
      </c>
      <c r="L14" s="88"/>
      <c r="M14" s="111"/>
      <c r="N14" s="94"/>
      <c r="O14" s="111"/>
      <c r="P14" s="88"/>
      <c r="Q14" s="88"/>
      <c r="R14" s="88"/>
      <c r="S14" s="88"/>
      <c r="T14" s="88"/>
      <c r="U14" s="88"/>
      <c r="V14" s="88"/>
      <c r="W14" s="88"/>
      <c r="X14" s="88"/>
      <c r="Y14" s="88"/>
      <c r="Z14" s="88"/>
      <c r="AA14" s="88"/>
      <c r="AB14" s="88"/>
      <c r="AC14" s="88"/>
      <c r="AD14" s="88"/>
      <c r="AE14" s="111"/>
      <c r="AF14" s="111"/>
      <c r="AG14" s="111"/>
      <c r="AH14" s="94"/>
      <c r="AI14" s="112"/>
      <c r="AJ14" s="90">
        <f t="shared" si="3"/>
        <v>1</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94" t="s">
        <v>36</v>
      </c>
      <c r="L15" s="88"/>
      <c r="M15" s="88"/>
      <c r="N15" s="94"/>
      <c r="O15" s="88"/>
      <c r="P15" s="88"/>
      <c r="Q15" s="88"/>
      <c r="R15" s="88"/>
      <c r="S15" s="88"/>
      <c r="T15" s="88"/>
      <c r="U15" s="88"/>
      <c r="V15" s="88"/>
      <c r="W15" s="88"/>
      <c r="X15" s="88"/>
      <c r="Y15" s="88"/>
      <c r="Z15" s="88"/>
      <c r="AA15" s="88"/>
      <c r="AB15" s="88"/>
      <c r="AC15" s="88"/>
      <c r="AD15" s="88"/>
      <c r="AE15" s="88"/>
      <c r="AF15" s="88"/>
      <c r="AG15" s="88"/>
      <c r="AH15" s="88"/>
      <c r="AI15" s="94"/>
      <c r="AJ15" s="90">
        <f t="shared" si="3"/>
        <v>1</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94"/>
      <c r="AB17" s="88"/>
      <c r="AC17" s="88"/>
      <c r="AD17" s="88"/>
      <c r="AE17" s="88"/>
      <c r="AF17" s="88"/>
      <c r="AG17" s="88"/>
      <c r="AH17" s="88"/>
      <c r="AI17" s="94"/>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94" t="s">
        <v>36</v>
      </c>
      <c r="L19" s="88"/>
      <c r="M19" s="88"/>
      <c r="N19" s="94"/>
      <c r="O19" s="88"/>
      <c r="P19" s="88"/>
      <c r="Q19" s="88"/>
      <c r="R19" s="88"/>
      <c r="S19" s="88"/>
      <c r="T19" s="88"/>
      <c r="U19" s="88"/>
      <c r="V19" s="88"/>
      <c r="W19" s="88"/>
      <c r="X19" s="88"/>
      <c r="Y19" s="94"/>
      <c r="Z19" s="88"/>
      <c r="AA19" s="88"/>
      <c r="AB19" s="88"/>
      <c r="AC19" s="88"/>
      <c r="AD19" s="88"/>
      <c r="AE19" s="88"/>
      <c r="AF19" s="88"/>
      <c r="AG19" s="88"/>
      <c r="AH19" s="94"/>
      <c r="AI19" s="94"/>
      <c r="AJ19" s="90">
        <f t="shared" si="3"/>
        <v>1</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94" t="s">
        <v>36</v>
      </c>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1</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94" t="s">
        <v>36</v>
      </c>
      <c r="L21" s="88"/>
      <c r="M21" s="88"/>
      <c r="N21" s="88"/>
      <c r="O21" s="88"/>
      <c r="P21" s="88"/>
      <c r="Q21" s="88"/>
      <c r="R21" s="88"/>
      <c r="S21" s="88"/>
      <c r="T21" s="88"/>
      <c r="U21" s="88"/>
      <c r="V21" s="88"/>
      <c r="W21" s="88"/>
      <c r="X21" s="88"/>
      <c r="Y21" s="88"/>
      <c r="Z21" s="88"/>
      <c r="AA21" s="94"/>
      <c r="AB21" s="88"/>
      <c r="AC21" s="94"/>
      <c r="AD21" s="88"/>
      <c r="AE21" s="88"/>
      <c r="AF21" s="88"/>
      <c r="AG21" s="88"/>
      <c r="AH21" s="88"/>
      <c r="AI21" s="94"/>
      <c r="AJ21" s="90">
        <f t="shared" si="3"/>
        <v>1</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94" t="s">
        <v>36</v>
      </c>
      <c r="L22" s="88"/>
      <c r="M22" s="88"/>
      <c r="N22" s="88"/>
      <c r="O22" s="88"/>
      <c r="P22" s="88"/>
      <c r="Q22" s="88"/>
      <c r="R22" s="88"/>
      <c r="S22" s="88"/>
      <c r="T22" s="88"/>
      <c r="U22" s="94"/>
      <c r="V22" s="88"/>
      <c r="W22" s="88"/>
      <c r="X22" s="88"/>
      <c r="Y22" s="88"/>
      <c r="Z22" s="94"/>
      <c r="AA22" s="88"/>
      <c r="AB22" s="88"/>
      <c r="AC22" s="94"/>
      <c r="AD22" s="88"/>
      <c r="AE22" s="88"/>
      <c r="AF22" s="88"/>
      <c r="AG22" s="88"/>
      <c r="AH22" s="94"/>
      <c r="AI22" s="94"/>
      <c r="AJ22" s="90">
        <f t="shared" si="3"/>
        <v>1</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94"/>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94" t="s">
        <v>36</v>
      </c>
      <c r="L25" s="88"/>
      <c r="M25" s="88"/>
      <c r="N25" s="88"/>
      <c r="O25" s="88"/>
      <c r="P25" s="88"/>
      <c r="Q25" s="88"/>
      <c r="R25" s="88"/>
      <c r="S25" s="88"/>
      <c r="T25" s="88"/>
      <c r="U25" s="88"/>
      <c r="V25" s="88"/>
      <c r="W25" s="88"/>
      <c r="X25" s="88"/>
      <c r="Y25" s="88"/>
      <c r="Z25" s="88"/>
      <c r="AA25" s="88"/>
      <c r="AB25" s="94"/>
      <c r="AC25" s="88"/>
      <c r="AD25" s="88"/>
      <c r="AE25" s="88"/>
      <c r="AF25" s="88"/>
      <c r="AG25" s="94"/>
      <c r="AH25" s="94"/>
      <c r="AI25" s="94"/>
      <c r="AJ25" s="90">
        <f t="shared" si="3"/>
        <v>1</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94" t="s">
        <v>36</v>
      </c>
      <c r="L27" s="88"/>
      <c r="M27" s="88"/>
      <c r="N27" s="88"/>
      <c r="O27" s="88"/>
      <c r="P27" s="88"/>
      <c r="Q27" s="88"/>
      <c r="R27" s="88"/>
      <c r="S27" s="88"/>
      <c r="T27" s="88"/>
      <c r="U27" s="88"/>
      <c r="V27" s="88"/>
      <c r="W27" s="88"/>
      <c r="X27" s="88"/>
      <c r="Y27" s="94"/>
      <c r="Z27" s="88"/>
      <c r="AA27" s="88"/>
      <c r="AB27" s="88"/>
      <c r="AC27" s="94"/>
      <c r="AD27" s="88"/>
      <c r="AE27" s="88"/>
      <c r="AF27" s="88"/>
      <c r="AG27" s="88"/>
      <c r="AH27" s="94"/>
      <c r="AI27" s="94"/>
      <c r="AJ27" s="90">
        <f t="shared" si="3"/>
        <v>1</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15</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84">
        <v>2.110070022E9</v>
      </c>
      <c r="C7" s="113" t="s">
        <v>140</v>
      </c>
      <c r="D7" s="114" t="s">
        <v>141</v>
      </c>
      <c r="E7" s="115"/>
      <c r="F7" s="116"/>
      <c r="G7" s="117"/>
      <c r="H7" s="88"/>
      <c r="I7" s="110"/>
      <c r="J7" s="88"/>
      <c r="K7" s="88"/>
      <c r="L7" s="88"/>
      <c r="M7" s="88"/>
      <c r="N7" s="94"/>
      <c r="O7" s="88"/>
      <c r="P7" s="88"/>
      <c r="Q7" s="88"/>
      <c r="R7" s="88"/>
      <c r="S7" s="88"/>
      <c r="T7" s="88"/>
      <c r="U7" s="118"/>
      <c r="V7" s="88"/>
      <c r="W7" s="94"/>
      <c r="X7" s="88"/>
      <c r="Y7" s="94"/>
      <c r="Z7" s="118"/>
      <c r="AA7" s="88"/>
      <c r="AB7" s="118"/>
      <c r="AC7" s="88"/>
      <c r="AD7" s="119"/>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20"/>
      <c r="F8" s="121"/>
      <c r="G8" s="121"/>
      <c r="H8" s="88"/>
      <c r="I8" s="87"/>
      <c r="J8" s="88"/>
      <c r="K8" s="88"/>
      <c r="L8" s="88"/>
      <c r="M8" s="88"/>
      <c r="N8" s="88"/>
      <c r="O8" s="88"/>
      <c r="P8" s="88"/>
      <c r="Q8" s="88"/>
      <c r="R8" s="88"/>
      <c r="S8" s="88"/>
      <c r="T8" s="88"/>
      <c r="U8" s="122"/>
      <c r="V8" s="88"/>
      <c r="W8" s="88"/>
      <c r="X8" s="88"/>
      <c r="Y8" s="94"/>
      <c r="Z8" s="122"/>
      <c r="AA8" s="88"/>
      <c r="AB8" s="122"/>
      <c r="AC8" s="88"/>
      <c r="AD8" s="123"/>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20"/>
      <c r="F9" s="121"/>
      <c r="G9" s="121"/>
      <c r="H9" s="88"/>
      <c r="I9" s="87"/>
      <c r="J9" s="88"/>
      <c r="K9" s="88"/>
      <c r="L9" s="88"/>
      <c r="M9" s="88"/>
      <c r="N9" s="88"/>
      <c r="O9" s="88"/>
      <c r="P9" s="88"/>
      <c r="Q9" s="94"/>
      <c r="R9" s="88"/>
      <c r="S9" s="88"/>
      <c r="T9" s="88"/>
      <c r="U9" s="124"/>
      <c r="V9" s="88"/>
      <c r="W9" s="94"/>
      <c r="X9" s="88"/>
      <c r="Y9" s="88"/>
      <c r="Z9" s="122"/>
      <c r="AA9" s="88"/>
      <c r="AB9" s="122"/>
      <c r="AC9" s="88"/>
      <c r="AD9" s="123"/>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20"/>
      <c r="F10" s="121"/>
      <c r="G10" s="121"/>
      <c r="H10" s="88"/>
      <c r="I10" s="87"/>
      <c r="J10" s="88"/>
      <c r="K10" s="88"/>
      <c r="L10" s="88"/>
      <c r="M10" s="88"/>
      <c r="N10" s="88"/>
      <c r="O10" s="88"/>
      <c r="P10" s="88"/>
      <c r="Q10" s="88"/>
      <c r="R10" s="88"/>
      <c r="S10" s="88"/>
      <c r="T10" s="88"/>
      <c r="U10" s="122"/>
      <c r="V10" s="88"/>
      <c r="W10" s="88"/>
      <c r="X10" s="88"/>
      <c r="Y10" s="88"/>
      <c r="Z10" s="122"/>
      <c r="AA10" s="94"/>
      <c r="AB10" s="122"/>
      <c r="AC10" s="88"/>
      <c r="AD10" s="123"/>
      <c r="AE10" s="88"/>
      <c r="AF10" s="88"/>
      <c r="AG10" s="88"/>
      <c r="AH10" s="88"/>
      <c r="AI10" s="88"/>
      <c r="AJ10" s="90">
        <f t="shared" si="3"/>
        <v>0</v>
      </c>
      <c r="AK10" s="10">
        <f t="shared" si="4"/>
        <v>0</v>
      </c>
      <c r="AL10" s="10">
        <f t="shared" si="5"/>
        <v>0</v>
      </c>
      <c r="AM10" s="125"/>
      <c r="AN10" s="126"/>
      <c r="AO10" s="126"/>
    </row>
    <row r="11" ht="22.5" customHeight="1">
      <c r="A11" s="83">
        <v>5.0</v>
      </c>
      <c r="B11" s="91">
        <v>2.110070026E9</v>
      </c>
      <c r="C11" s="95" t="s">
        <v>145</v>
      </c>
      <c r="D11" s="96" t="s">
        <v>40</v>
      </c>
      <c r="E11" s="120"/>
      <c r="F11" s="121"/>
      <c r="G11" s="121"/>
      <c r="H11" s="88"/>
      <c r="I11" s="87"/>
      <c r="J11" s="88"/>
      <c r="K11" s="88"/>
      <c r="L11" s="88"/>
      <c r="M11" s="88"/>
      <c r="N11" s="88"/>
      <c r="O11" s="88"/>
      <c r="P11" s="88"/>
      <c r="Q11" s="88"/>
      <c r="R11" s="88"/>
      <c r="S11" s="88"/>
      <c r="T11" s="88"/>
      <c r="U11" s="122"/>
      <c r="V11" s="88"/>
      <c r="W11" s="88"/>
      <c r="X11" s="88"/>
      <c r="Y11" s="88"/>
      <c r="Z11" s="122"/>
      <c r="AA11" s="88"/>
      <c r="AB11" s="122"/>
      <c r="AC11" s="88"/>
      <c r="AD11" s="123"/>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2"/>
      <c r="F12" s="121"/>
      <c r="G12" s="121"/>
      <c r="H12" s="88"/>
      <c r="I12" s="88"/>
      <c r="J12" s="88"/>
      <c r="K12" s="88"/>
      <c r="L12" s="88"/>
      <c r="M12" s="88"/>
      <c r="N12" s="94"/>
      <c r="O12" s="88"/>
      <c r="P12" s="88"/>
      <c r="Q12" s="94"/>
      <c r="R12" s="88"/>
      <c r="S12" s="94"/>
      <c r="T12" s="88"/>
      <c r="U12" s="124"/>
      <c r="V12" s="88"/>
      <c r="W12" s="88"/>
      <c r="X12" s="88"/>
      <c r="Y12" s="94"/>
      <c r="Z12" s="124"/>
      <c r="AA12" s="94"/>
      <c r="AB12" s="122"/>
      <c r="AC12" s="88"/>
      <c r="AD12" s="123"/>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4"/>
      <c r="F13" s="121"/>
      <c r="G13" s="127"/>
      <c r="H13" s="94"/>
      <c r="I13" s="88"/>
      <c r="J13" s="88"/>
      <c r="K13" s="94"/>
      <c r="L13" s="88"/>
      <c r="M13" s="88"/>
      <c r="N13" s="94"/>
      <c r="O13" s="88"/>
      <c r="P13" s="88"/>
      <c r="Q13" s="94"/>
      <c r="R13" s="88"/>
      <c r="S13" s="88"/>
      <c r="T13" s="88"/>
      <c r="U13" s="124"/>
      <c r="V13" s="88"/>
      <c r="W13" s="94"/>
      <c r="X13" s="88"/>
      <c r="Y13" s="94"/>
      <c r="Z13" s="122"/>
      <c r="AA13" s="88"/>
      <c r="AB13" s="122"/>
      <c r="AC13" s="94"/>
      <c r="AD13" s="123"/>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2"/>
      <c r="F14" s="121"/>
      <c r="G14" s="121"/>
      <c r="H14" s="88"/>
      <c r="I14" s="88"/>
      <c r="J14" s="88"/>
      <c r="K14" s="88"/>
      <c r="L14" s="88"/>
      <c r="M14" s="88"/>
      <c r="N14" s="88"/>
      <c r="O14" s="88"/>
      <c r="P14" s="88"/>
      <c r="Q14" s="88"/>
      <c r="R14" s="88"/>
      <c r="S14" s="94"/>
      <c r="T14" s="88"/>
      <c r="U14" s="122"/>
      <c r="V14" s="88"/>
      <c r="W14" s="88"/>
      <c r="X14" s="88"/>
      <c r="Y14" s="88"/>
      <c r="Z14" s="122"/>
      <c r="AA14" s="88"/>
      <c r="AB14" s="122"/>
      <c r="AC14" s="88"/>
      <c r="AD14" s="123"/>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8"/>
      <c r="F15" s="129"/>
      <c r="G15" s="130"/>
      <c r="H15" s="88"/>
      <c r="I15" s="94"/>
      <c r="J15" s="88"/>
      <c r="K15" s="88"/>
      <c r="L15" s="94"/>
      <c r="M15" s="88"/>
      <c r="N15" s="88"/>
      <c r="O15" s="88"/>
      <c r="P15" s="88"/>
      <c r="Q15" s="94"/>
      <c r="R15" s="88"/>
      <c r="S15" s="88"/>
      <c r="T15" s="88"/>
      <c r="U15" s="131"/>
      <c r="V15" s="88"/>
      <c r="W15" s="94"/>
      <c r="X15" s="88"/>
      <c r="Y15" s="94"/>
      <c r="Z15" s="131"/>
      <c r="AA15" s="88"/>
      <c r="AB15" s="131"/>
      <c r="AC15" s="88"/>
      <c r="AD15" s="132"/>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3"/>
      <c r="F16" s="129"/>
      <c r="G16" s="130"/>
      <c r="H16" s="88"/>
      <c r="I16" s="94"/>
      <c r="J16" s="88"/>
      <c r="K16" s="88"/>
      <c r="L16" s="94"/>
      <c r="M16" s="88"/>
      <c r="N16" s="94"/>
      <c r="O16" s="88"/>
      <c r="P16" s="88"/>
      <c r="Q16" s="94"/>
      <c r="R16" s="88"/>
      <c r="S16" s="88"/>
      <c r="T16" s="88"/>
      <c r="U16" s="124"/>
      <c r="V16" s="88"/>
      <c r="W16" s="94"/>
      <c r="X16" s="88"/>
      <c r="Y16" s="94"/>
      <c r="Z16" s="124"/>
      <c r="AA16" s="94"/>
      <c r="AB16" s="124"/>
      <c r="AC16" s="94"/>
      <c r="AD16" s="123"/>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2"/>
      <c r="F17" s="121"/>
      <c r="G17" s="121"/>
      <c r="H17" s="88"/>
      <c r="I17" s="88"/>
      <c r="J17" s="88"/>
      <c r="K17" s="88"/>
      <c r="L17" s="88"/>
      <c r="M17" s="88"/>
      <c r="N17" s="88"/>
      <c r="O17" s="88"/>
      <c r="P17" s="88"/>
      <c r="Q17" s="88"/>
      <c r="R17" s="88"/>
      <c r="S17" s="88"/>
      <c r="T17" s="88"/>
      <c r="U17" s="122"/>
      <c r="V17" s="88"/>
      <c r="W17" s="88"/>
      <c r="X17" s="88"/>
      <c r="Y17" s="88"/>
      <c r="Z17" s="122"/>
      <c r="AA17" s="88"/>
      <c r="AB17" s="122"/>
      <c r="AC17" s="88"/>
      <c r="AD17" s="123"/>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2"/>
      <c r="F18" s="121"/>
      <c r="G18" s="121"/>
      <c r="H18" s="97"/>
      <c r="I18" s="88"/>
      <c r="J18" s="97"/>
      <c r="K18" s="97"/>
      <c r="L18" s="97"/>
      <c r="M18" s="97"/>
      <c r="N18" s="97"/>
      <c r="O18" s="97"/>
      <c r="P18" s="97"/>
      <c r="Q18" s="97"/>
      <c r="R18" s="97"/>
      <c r="S18" s="97"/>
      <c r="T18" s="97"/>
      <c r="U18" s="122"/>
      <c r="V18" s="97"/>
      <c r="W18" s="97"/>
      <c r="X18" s="97"/>
      <c r="Y18" s="97"/>
      <c r="Z18" s="122"/>
      <c r="AA18" s="97"/>
      <c r="AB18" s="122"/>
      <c r="AC18" s="97"/>
      <c r="AD18" s="123"/>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4"/>
      <c r="F19" s="121"/>
      <c r="G19" s="121"/>
      <c r="H19" s="88"/>
      <c r="I19" s="97"/>
      <c r="J19" s="88"/>
      <c r="K19" s="88"/>
      <c r="L19" s="105"/>
      <c r="M19" s="88"/>
      <c r="N19" s="88"/>
      <c r="O19" s="88"/>
      <c r="P19" s="88"/>
      <c r="Q19" s="94"/>
      <c r="R19" s="88"/>
      <c r="S19" s="88"/>
      <c r="T19" s="88"/>
      <c r="U19" s="128"/>
      <c r="V19" s="88"/>
      <c r="W19" s="88"/>
      <c r="X19" s="88"/>
      <c r="Y19" s="94"/>
      <c r="Z19" s="122"/>
      <c r="AA19" s="88"/>
      <c r="AB19" s="122"/>
      <c r="AC19" s="88"/>
      <c r="AD19" s="123"/>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4"/>
      <c r="F20" s="134"/>
      <c r="G20" s="121"/>
      <c r="H20" s="88"/>
      <c r="I20" s="88"/>
      <c r="J20" s="88"/>
      <c r="K20" s="88"/>
      <c r="L20" s="88"/>
      <c r="M20" s="88"/>
      <c r="N20" s="88"/>
      <c r="O20" s="88"/>
      <c r="P20" s="88"/>
      <c r="Q20" s="94"/>
      <c r="R20" s="88"/>
      <c r="S20" s="88"/>
      <c r="T20" s="88"/>
      <c r="U20" s="135"/>
      <c r="V20" s="88"/>
      <c r="W20" s="94"/>
      <c r="X20" s="88"/>
      <c r="Y20" s="94"/>
      <c r="Z20" s="135"/>
      <c r="AA20" s="88"/>
      <c r="AB20" s="135"/>
      <c r="AC20" s="88"/>
      <c r="AD20" s="136"/>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4"/>
      <c r="F21" s="121"/>
      <c r="G21" s="127"/>
      <c r="H21" s="94"/>
      <c r="I21" s="94"/>
      <c r="J21" s="88"/>
      <c r="K21" s="88"/>
      <c r="L21" s="94"/>
      <c r="M21" s="88"/>
      <c r="N21" s="94"/>
      <c r="O21" s="88"/>
      <c r="P21" s="88"/>
      <c r="Q21" s="88"/>
      <c r="R21" s="88"/>
      <c r="S21" s="88"/>
      <c r="T21" s="88"/>
      <c r="U21" s="128"/>
      <c r="V21" s="88"/>
      <c r="W21" s="88"/>
      <c r="X21" s="88"/>
      <c r="Y21" s="94"/>
      <c r="Z21" s="124"/>
      <c r="AA21" s="88"/>
      <c r="AB21" s="122"/>
      <c r="AC21" s="94"/>
      <c r="AD21" s="123"/>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2"/>
      <c r="F22" s="121"/>
      <c r="G22" s="121"/>
      <c r="H22" s="88"/>
      <c r="I22" s="88"/>
      <c r="J22" s="88"/>
      <c r="K22" s="88"/>
      <c r="L22" s="88"/>
      <c r="M22" s="88"/>
      <c r="N22" s="88"/>
      <c r="O22" s="88"/>
      <c r="P22" s="88"/>
      <c r="Q22" s="88"/>
      <c r="R22" s="88"/>
      <c r="S22" s="88"/>
      <c r="T22" s="88"/>
      <c r="U22" s="122"/>
      <c r="V22" s="88"/>
      <c r="W22" s="88"/>
      <c r="X22" s="88"/>
      <c r="Y22" s="94"/>
      <c r="Z22" s="122"/>
      <c r="AA22" s="88"/>
      <c r="AB22" s="122"/>
      <c r="AC22" s="88"/>
      <c r="AD22" s="123"/>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7"/>
      <c r="F23" s="138"/>
      <c r="G23" s="138"/>
      <c r="H23" s="89"/>
      <c r="I23" s="89"/>
      <c r="J23" s="89"/>
      <c r="K23" s="89"/>
      <c r="L23" s="89"/>
      <c r="M23" s="89"/>
      <c r="N23" s="139"/>
      <c r="O23" s="89"/>
      <c r="P23" s="89"/>
      <c r="Q23" s="89"/>
      <c r="R23" s="89"/>
      <c r="S23" s="89"/>
      <c r="T23" s="89"/>
      <c r="U23" s="137"/>
      <c r="V23" s="89"/>
      <c r="W23" s="89"/>
      <c r="X23" s="89"/>
      <c r="Y23" s="89"/>
      <c r="Z23" s="140"/>
      <c r="AA23" s="89"/>
      <c r="AB23" s="140"/>
      <c r="AC23" s="89"/>
      <c r="AD23" s="136"/>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2"/>
      <c r="F24" s="121"/>
      <c r="G24" s="121"/>
      <c r="H24" s="88"/>
      <c r="I24" s="88"/>
      <c r="J24" s="88"/>
      <c r="K24" s="88"/>
      <c r="L24" s="88"/>
      <c r="M24" s="88"/>
      <c r="N24" s="88"/>
      <c r="O24" s="88"/>
      <c r="P24" s="88"/>
      <c r="Q24" s="88"/>
      <c r="R24" s="88"/>
      <c r="S24" s="88"/>
      <c r="T24" s="88"/>
      <c r="U24" s="122"/>
      <c r="V24" s="88"/>
      <c r="W24" s="88"/>
      <c r="X24" s="88"/>
      <c r="Y24" s="88"/>
      <c r="Z24" s="122"/>
      <c r="AA24" s="94"/>
      <c r="AB24" s="122"/>
      <c r="AC24" s="88"/>
      <c r="AD24" s="123"/>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1"/>
      <c r="F25" s="142"/>
      <c r="G25" s="142"/>
      <c r="H25" s="88"/>
      <c r="I25" s="88"/>
      <c r="J25" s="88"/>
      <c r="K25" s="88"/>
      <c r="L25" s="88"/>
      <c r="M25" s="88"/>
      <c r="N25" s="88"/>
      <c r="O25" s="88"/>
      <c r="P25" s="88"/>
      <c r="Q25" s="88"/>
      <c r="R25" s="88"/>
      <c r="S25" s="88"/>
      <c r="T25" s="88"/>
      <c r="U25" s="143"/>
      <c r="V25" s="88"/>
      <c r="W25" s="94"/>
      <c r="X25" s="88"/>
      <c r="Y25" s="94"/>
      <c r="Z25" s="143"/>
      <c r="AA25" s="88"/>
      <c r="AB25" s="143"/>
      <c r="AC25" s="88"/>
      <c r="AD25" s="136"/>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3"/>
      <c r="F26" s="121"/>
      <c r="G26" s="127"/>
      <c r="H26" s="88"/>
      <c r="I26" s="88"/>
      <c r="J26" s="88"/>
      <c r="K26" s="88"/>
      <c r="L26" s="94"/>
      <c r="M26" s="88"/>
      <c r="N26" s="94"/>
      <c r="O26" s="88"/>
      <c r="P26" s="88"/>
      <c r="Q26" s="94"/>
      <c r="R26" s="88"/>
      <c r="S26" s="94"/>
      <c r="T26" s="88"/>
      <c r="U26" s="128"/>
      <c r="V26" s="88"/>
      <c r="W26" s="94"/>
      <c r="X26" s="88"/>
      <c r="Y26" s="88"/>
      <c r="Z26" s="124"/>
      <c r="AA26" s="88"/>
      <c r="AB26" s="124"/>
      <c r="AC26" s="88"/>
      <c r="AD26" s="123"/>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3"/>
      <c r="F27" s="129"/>
      <c r="G27" s="144"/>
      <c r="H27" s="94"/>
      <c r="I27" s="88"/>
      <c r="J27" s="88"/>
      <c r="K27" s="88"/>
      <c r="L27" s="88"/>
      <c r="M27" s="88"/>
      <c r="N27" s="94"/>
      <c r="O27" s="88"/>
      <c r="P27" s="88"/>
      <c r="Q27" s="88"/>
      <c r="R27" s="88"/>
      <c r="S27" s="88"/>
      <c r="T27" s="88"/>
      <c r="U27" s="122"/>
      <c r="V27" s="88"/>
      <c r="W27" s="94"/>
      <c r="X27" s="88"/>
      <c r="Y27" s="94"/>
      <c r="Z27" s="122"/>
      <c r="AA27" s="88"/>
      <c r="AB27" s="122"/>
      <c r="AC27" s="88"/>
      <c r="AD27" s="123"/>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3"/>
      <c r="F28" s="121"/>
      <c r="G28" s="121"/>
      <c r="H28" s="88"/>
      <c r="I28" s="87"/>
      <c r="J28" s="88"/>
      <c r="K28" s="88"/>
      <c r="L28" s="88"/>
      <c r="M28" s="88"/>
      <c r="N28" s="88"/>
      <c r="O28" s="88"/>
      <c r="P28" s="88"/>
      <c r="Q28" s="94"/>
      <c r="R28" s="88"/>
      <c r="S28" s="88"/>
      <c r="T28" s="88"/>
      <c r="U28" s="122"/>
      <c r="V28" s="88"/>
      <c r="W28" s="94"/>
      <c r="X28" s="88"/>
      <c r="Y28" s="88"/>
      <c r="Z28" s="122"/>
      <c r="AA28" s="88"/>
      <c r="AB28" s="124"/>
      <c r="AC28" s="94"/>
      <c r="AD28" s="123"/>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3"/>
      <c r="F29" s="121"/>
      <c r="G29" s="121"/>
      <c r="H29" s="88"/>
      <c r="I29" s="87"/>
      <c r="J29" s="88"/>
      <c r="K29" s="88"/>
      <c r="L29" s="88"/>
      <c r="M29" s="88"/>
      <c r="N29" s="88"/>
      <c r="O29" s="88"/>
      <c r="P29" s="88"/>
      <c r="Q29" s="88"/>
      <c r="R29" s="88"/>
      <c r="S29" s="88"/>
      <c r="T29" s="88"/>
      <c r="U29" s="122"/>
      <c r="V29" s="88"/>
      <c r="W29" s="94"/>
      <c r="X29" s="88"/>
      <c r="Y29" s="94"/>
      <c r="Z29" s="122"/>
      <c r="AA29" s="94"/>
      <c r="AB29" s="124"/>
      <c r="AC29" s="94"/>
      <c r="AD29" s="123"/>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3"/>
      <c r="F30" s="121"/>
      <c r="G30" s="121"/>
      <c r="H30" s="88"/>
      <c r="I30" s="145"/>
      <c r="J30" s="88"/>
      <c r="K30" s="88"/>
      <c r="L30" s="88"/>
      <c r="M30" s="88"/>
      <c r="N30" s="94"/>
      <c r="O30" s="88"/>
      <c r="P30" s="88"/>
      <c r="Q30" s="94"/>
      <c r="R30" s="88"/>
      <c r="S30" s="88"/>
      <c r="T30" s="88"/>
      <c r="U30" s="124"/>
      <c r="V30" s="88"/>
      <c r="W30" s="94"/>
      <c r="X30" s="88"/>
      <c r="Y30" s="88"/>
      <c r="Z30" s="124"/>
      <c r="AA30" s="88"/>
      <c r="AB30" s="122"/>
      <c r="AC30" s="94"/>
      <c r="AD30" s="123"/>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20"/>
      <c r="F31" s="121"/>
      <c r="G31" s="121"/>
      <c r="H31" s="88"/>
      <c r="I31" s="87"/>
      <c r="J31" s="88"/>
      <c r="K31" s="88"/>
      <c r="L31" s="88"/>
      <c r="M31" s="88"/>
      <c r="N31" s="88"/>
      <c r="O31" s="88"/>
      <c r="P31" s="88"/>
      <c r="Q31" s="88"/>
      <c r="R31" s="88"/>
      <c r="S31" s="88"/>
      <c r="T31" s="88"/>
      <c r="U31" s="122"/>
      <c r="V31" s="88"/>
      <c r="W31" s="88"/>
      <c r="X31" s="88"/>
      <c r="Y31" s="88"/>
      <c r="Z31" s="122"/>
      <c r="AA31" s="88"/>
      <c r="AB31" s="122"/>
      <c r="AC31" s="94"/>
      <c r="AD31" s="123"/>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3"/>
      <c r="F32" s="121"/>
      <c r="G32" s="121"/>
      <c r="H32" s="88"/>
      <c r="I32" s="87"/>
      <c r="J32" s="88"/>
      <c r="K32" s="88"/>
      <c r="L32" s="88"/>
      <c r="M32" s="88"/>
      <c r="N32" s="88"/>
      <c r="O32" s="88"/>
      <c r="P32" s="88"/>
      <c r="Q32" s="88"/>
      <c r="R32" s="88"/>
      <c r="S32" s="94"/>
      <c r="T32" s="88"/>
      <c r="U32" s="122"/>
      <c r="V32" s="88"/>
      <c r="W32" s="94"/>
      <c r="X32" s="88"/>
      <c r="Y32" s="94"/>
      <c r="Z32" s="122"/>
      <c r="AA32" s="88"/>
      <c r="AB32" s="122"/>
      <c r="AC32" s="88"/>
      <c r="AD32" s="123"/>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3"/>
      <c r="F33" s="121"/>
      <c r="G33" s="121"/>
      <c r="H33" s="88"/>
      <c r="I33" s="87"/>
      <c r="J33" s="88"/>
      <c r="K33" s="88"/>
      <c r="L33" s="94"/>
      <c r="M33" s="88"/>
      <c r="N33" s="88"/>
      <c r="O33" s="88"/>
      <c r="P33" s="88"/>
      <c r="Q33" s="88"/>
      <c r="R33" s="88"/>
      <c r="S33" s="94"/>
      <c r="T33" s="88"/>
      <c r="U33" s="124"/>
      <c r="V33" s="88"/>
      <c r="W33" s="94"/>
      <c r="X33" s="88"/>
      <c r="Y33" s="94"/>
      <c r="Z33" s="124"/>
      <c r="AA33" s="94"/>
      <c r="AB33" s="122"/>
      <c r="AC33" s="94"/>
      <c r="AD33" s="123"/>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6"/>
      <c r="F34" s="121"/>
      <c r="G34" s="127"/>
      <c r="H34" s="88"/>
      <c r="I34" s="110"/>
      <c r="J34" s="88"/>
      <c r="K34" s="88"/>
      <c r="L34" s="88"/>
      <c r="M34" s="88"/>
      <c r="N34" s="88"/>
      <c r="O34" s="88"/>
      <c r="P34" s="88"/>
      <c r="Q34" s="94"/>
      <c r="R34" s="88"/>
      <c r="S34" s="94"/>
      <c r="T34" s="88"/>
      <c r="U34" s="122"/>
      <c r="V34" s="88"/>
      <c r="W34" s="94"/>
      <c r="X34" s="88"/>
      <c r="Y34" s="94"/>
      <c r="Z34" s="122"/>
      <c r="AA34" s="88"/>
      <c r="AB34" s="122"/>
      <c r="AC34" s="88"/>
      <c r="AD34" s="123"/>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6"/>
      <c r="F35" s="121"/>
      <c r="G35" s="121"/>
      <c r="H35" s="88"/>
      <c r="I35" s="110"/>
      <c r="J35" s="88"/>
      <c r="K35" s="88"/>
      <c r="L35" s="88"/>
      <c r="M35" s="88"/>
      <c r="N35" s="88"/>
      <c r="O35" s="88"/>
      <c r="P35" s="88"/>
      <c r="Q35" s="94"/>
      <c r="R35" s="88"/>
      <c r="S35" s="88"/>
      <c r="T35" s="88"/>
      <c r="U35" s="122"/>
      <c r="V35" s="88"/>
      <c r="W35" s="94"/>
      <c r="X35" s="88"/>
      <c r="Y35" s="88"/>
      <c r="Z35" s="124"/>
      <c r="AA35" s="88"/>
      <c r="AB35" s="122"/>
      <c r="AC35" s="88"/>
      <c r="AD35" s="123"/>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20"/>
      <c r="F36" s="121"/>
      <c r="G36" s="121"/>
      <c r="H36" s="88"/>
      <c r="I36" s="87"/>
      <c r="J36" s="88"/>
      <c r="K36" s="88"/>
      <c r="L36" s="88"/>
      <c r="M36" s="88"/>
      <c r="N36" s="88"/>
      <c r="O36" s="88"/>
      <c r="P36" s="88"/>
      <c r="Q36" s="88"/>
      <c r="R36" s="88"/>
      <c r="S36" s="88"/>
      <c r="T36" s="88"/>
      <c r="U36" s="122"/>
      <c r="V36" s="88"/>
      <c r="W36" s="88"/>
      <c r="X36" s="88"/>
      <c r="Y36" s="88"/>
      <c r="Z36" s="124"/>
      <c r="AA36" s="88"/>
      <c r="AB36" s="122"/>
      <c r="AC36" s="88"/>
      <c r="AD36" s="123"/>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20"/>
      <c r="F37" s="121"/>
      <c r="G37" s="121"/>
      <c r="H37" s="88"/>
      <c r="I37" s="87"/>
      <c r="J37" s="88"/>
      <c r="K37" s="88"/>
      <c r="L37" s="105"/>
      <c r="M37" s="88"/>
      <c r="N37" s="88"/>
      <c r="O37" s="88"/>
      <c r="P37" s="88"/>
      <c r="Q37" s="94"/>
      <c r="R37" s="88"/>
      <c r="S37" s="94"/>
      <c r="T37" s="88"/>
      <c r="U37" s="124"/>
      <c r="V37" s="88"/>
      <c r="W37" s="94"/>
      <c r="X37" s="88"/>
      <c r="Y37" s="88"/>
      <c r="Z37" s="122"/>
      <c r="AA37" s="88"/>
      <c r="AB37" s="122"/>
      <c r="AC37" s="88"/>
      <c r="AD37" s="123"/>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20"/>
      <c r="F38" s="121"/>
      <c r="G38" s="121"/>
      <c r="H38" s="88"/>
      <c r="I38" s="87"/>
      <c r="J38" s="88"/>
      <c r="K38" s="88"/>
      <c r="L38" s="88"/>
      <c r="M38" s="88"/>
      <c r="N38" s="88"/>
      <c r="O38" s="88"/>
      <c r="P38" s="88"/>
      <c r="Q38" s="88"/>
      <c r="R38" s="88"/>
      <c r="S38" s="88"/>
      <c r="T38" s="88"/>
      <c r="U38" s="88"/>
      <c r="V38" s="88"/>
      <c r="W38" s="94"/>
      <c r="X38" s="88"/>
      <c r="Y38" s="94"/>
      <c r="Z38" s="122"/>
      <c r="AA38" s="88"/>
      <c r="AB38" s="122"/>
      <c r="AC38" s="94"/>
      <c r="AD38" s="123"/>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3"/>
      <c r="F39" s="121"/>
      <c r="G39" s="127"/>
      <c r="H39" s="88"/>
      <c r="I39" s="87"/>
      <c r="J39" s="88"/>
      <c r="K39" s="94"/>
      <c r="L39" s="94"/>
      <c r="M39" s="88"/>
      <c r="N39" s="88"/>
      <c r="O39" s="88"/>
      <c r="P39" s="88"/>
      <c r="Q39" s="94"/>
      <c r="R39" s="88"/>
      <c r="S39" s="94"/>
      <c r="T39" s="88"/>
      <c r="U39" s="88"/>
      <c r="V39" s="88"/>
      <c r="W39" s="94"/>
      <c r="X39" s="88"/>
      <c r="Y39" s="94"/>
      <c r="Z39" s="124"/>
      <c r="AA39" s="94"/>
      <c r="AB39" s="122"/>
      <c r="AC39" s="88"/>
      <c r="AD39" s="123"/>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3"/>
      <c r="F40" s="121"/>
      <c r="G40" s="121"/>
      <c r="H40" s="88"/>
      <c r="I40" s="110"/>
      <c r="J40" s="88"/>
      <c r="K40" s="88"/>
      <c r="L40" s="88"/>
      <c r="M40" s="88"/>
      <c r="N40" s="88"/>
      <c r="O40" s="88"/>
      <c r="P40" s="88"/>
      <c r="Q40" s="88"/>
      <c r="R40" s="88"/>
      <c r="S40" s="88"/>
      <c r="T40" s="88"/>
      <c r="U40" s="88"/>
      <c r="V40" s="88"/>
      <c r="W40" s="94"/>
      <c r="X40" s="88"/>
      <c r="Y40" s="94"/>
      <c r="Z40" s="124"/>
      <c r="AA40" s="88"/>
      <c r="AB40" s="124"/>
      <c r="AC40" s="94"/>
      <c r="AD40" s="123"/>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67" t="s">
        <v>190</v>
      </c>
      <c r="AM3" s="66"/>
      <c r="AN3" s="66"/>
      <c r="AO3" s="66"/>
    </row>
    <row r="4" ht="31.5" customHeight="1">
      <c r="A4" s="66"/>
      <c r="B4" s="68"/>
      <c r="C4" s="69"/>
      <c r="D4" s="69"/>
      <c r="E4" s="69" t="s">
        <v>30</v>
      </c>
      <c r="F4" s="69" t="s">
        <v>30</v>
      </c>
      <c r="G4" s="69"/>
      <c r="H4" s="69"/>
      <c r="I4" s="70" t="s">
        <v>31</v>
      </c>
      <c r="J4" s="71"/>
      <c r="K4" s="71"/>
      <c r="L4" s="71"/>
      <c r="M4" s="72">
        <v>8.0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44774</v>
      </c>
      <c r="F5" s="76">
        <f t="shared" ref="F5:AI5" si="1">E5+1</f>
        <v>44775</v>
      </c>
      <c r="G5" s="76">
        <f t="shared" si="1"/>
        <v>44776</v>
      </c>
      <c r="H5" s="76">
        <f t="shared" si="1"/>
        <v>44777</v>
      </c>
      <c r="I5" s="76">
        <f t="shared" si="1"/>
        <v>44778</v>
      </c>
      <c r="J5" s="76">
        <f t="shared" si="1"/>
        <v>44779</v>
      </c>
      <c r="K5" s="76">
        <f t="shared" si="1"/>
        <v>44780</v>
      </c>
      <c r="L5" s="76">
        <f t="shared" si="1"/>
        <v>44781</v>
      </c>
      <c r="M5" s="76">
        <f t="shared" si="1"/>
        <v>44782</v>
      </c>
      <c r="N5" s="76">
        <f t="shared" si="1"/>
        <v>44783</v>
      </c>
      <c r="O5" s="76">
        <f t="shared" si="1"/>
        <v>44784</v>
      </c>
      <c r="P5" s="76">
        <f t="shared" si="1"/>
        <v>44785</v>
      </c>
      <c r="Q5" s="76">
        <f t="shared" si="1"/>
        <v>44786</v>
      </c>
      <c r="R5" s="76">
        <f t="shared" si="1"/>
        <v>44787</v>
      </c>
      <c r="S5" s="76">
        <f t="shared" si="1"/>
        <v>44788</v>
      </c>
      <c r="T5" s="76">
        <f t="shared" si="1"/>
        <v>44789</v>
      </c>
      <c r="U5" s="76">
        <f t="shared" si="1"/>
        <v>44790</v>
      </c>
      <c r="V5" s="76">
        <f t="shared" si="1"/>
        <v>44791</v>
      </c>
      <c r="W5" s="76">
        <f t="shared" si="1"/>
        <v>44792</v>
      </c>
      <c r="X5" s="76">
        <f t="shared" si="1"/>
        <v>44793</v>
      </c>
      <c r="Y5" s="76">
        <f t="shared" si="1"/>
        <v>44794</v>
      </c>
      <c r="Z5" s="76">
        <f t="shared" si="1"/>
        <v>44795</v>
      </c>
      <c r="AA5" s="76">
        <f t="shared" si="1"/>
        <v>44796</v>
      </c>
      <c r="AB5" s="76">
        <f t="shared" si="1"/>
        <v>44797</v>
      </c>
      <c r="AC5" s="76">
        <f t="shared" si="1"/>
        <v>44798</v>
      </c>
      <c r="AD5" s="76">
        <f t="shared" si="1"/>
        <v>44799</v>
      </c>
      <c r="AE5" s="76">
        <f t="shared" si="1"/>
        <v>44800</v>
      </c>
      <c r="AF5" s="76">
        <f t="shared" si="1"/>
        <v>44801</v>
      </c>
      <c r="AG5" s="76">
        <f t="shared" si="1"/>
        <v>44802</v>
      </c>
      <c r="AH5" s="76">
        <f t="shared" si="1"/>
        <v>44803</v>
      </c>
      <c r="AI5" s="76">
        <f t="shared" si="1"/>
        <v>44804</v>
      </c>
      <c r="AJ5" s="77" t="s">
        <v>36</v>
      </c>
      <c r="AK5" s="77" t="s">
        <v>37</v>
      </c>
      <c r="AL5" s="77" t="s">
        <v>38</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1.0" customHeight="1">
      <c r="A7" s="83">
        <v>1.0</v>
      </c>
      <c r="B7" s="84">
        <v>2.110120018E9</v>
      </c>
      <c r="C7" s="113" t="s">
        <v>94</v>
      </c>
      <c r="D7" s="114" t="s">
        <v>191</v>
      </c>
      <c r="E7" s="104"/>
      <c r="F7" s="105"/>
      <c r="G7" s="105"/>
      <c r="H7" s="147"/>
      <c r="I7" s="105"/>
      <c r="J7" s="105"/>
      <c r="K7" s="105"/>
      <c r="L7" s="147"/>
      <c r="M7" s="147"/>
      <c r="N7" s="105"/>
      <c r="O7" s="147"/>
      <c r="P7" s="148"/>
      <c r="Q7" s="147"/>
      <c r="R7" s="147"/>
      <c r="S7" s="105"/>
      <c r="T7" s="105"/>
      <c r="U7" s="105"/>
      <c r="V7" s="147"/>
      <c r="W7" s="105"/>
      <c r="X7" s="147"/>
      <c r="Y7" s="105"/>
      <c r="Z7" s="147"/>
      <c r="AA7" s="105"/>
      <c r="AB7" s="105"/>
      <c r="AC7" s="147"/>
      <c r="AD7" s="147"/>
      <c r="AE7" s="105"/>
      <c r="AF7" s="105"/>
      <c r="AG7" s="105"/>
      <c r="AH7" s="147"/>
      <c r="AI7" s="105"/>
      <c r="AJ7" s="90">
        <f t="shared" ref="AJ7:AJ43" si="3">COUNTIF(E7:AI7,"K")+2*COUNTIF(E7:AI7,"2K")+COUNTIF(E7:AI7,"TK")+COUNTIF(E7:AI7,"KT")+COUNTIF(E7:AI7,"PK")+COUNTIF(E7:AI7,"KP")+2*COUNTIF(E7:AI7,"K2")</f>
        <v>0</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192</v>
      </c>
      <c r="D8" s="96" t="s">
        <v>40</v>
      </c>
      <c r="E8" s="152" t="s">
        <v>36</v>
      </c>
      <c r="F8" s="147" t="s">
        <v>193</v>
      </c>
      <c r="G8" s="147" t="s">
        <v>193</v>
      </c>
      <c r="H8" s="147" t="s">
        <v>193</v>
      </c>
      <c r="I8" s="105"/>
      <c r="J8" s="147"/>
      <c r="K8" s="105"/>
      <c r="L8" s="105"/>
      <c r="M8" s="147"/>
      <c r="N8" s="105"/>
      <c r="O8" s="147"/>
      <c r="P8" s="153"/>
      <c r="Q8" s="147"/>
      <c r="R8" s="147"/>
      <c r="S8" s="105"/>
      <c r="T8" s="147"/>
      <c r="U8" s="105"/>
      <c r="V8" s="147"/>
      <c r="W8" s="147"/>
      <c r="X8" s="147"/>
      <c r="Y8" s="147"/>
      <c r="Z8" s="147"/>
      <c r="AA8" s="147"/>
      <c r="AB8" s="105"/>
      <c r="AC8" s="147"/>
      <c r="AD8" s="147"/>
      <c r="AE8" s="147"/>
      <c r="AF8" s="147"/>
      <c r="AG8" s="147"/>
      <c r="AH8" s="147"/>
      <c r="AI8" s="105"/>
      <c r="AJ8" s="90">
        <f t="shared" si="3"/>
        <v>4</v>
      </c>
      <c r="AK8" s="10">
        <f t="shared" si="4"/>
        <v>0</v>
      </c>
      <c r="AL8" s="10">
        <f t="shared" si="5"/>
        <v>0</v>
      </c>
      <c r="AM8" s="151"/>
      <c r="AN8" s="151"/>
      <c r="AO8" s="151"/>
    </row>
    <row r="9" ht="21.0" customHeight="1">
      <c r="A9" s="83">
        <v>3.0</v>
      </c>
      <c r="B9" s="91">
        <v>2.11012002E9</v>
      </c>
      <c r="C9" s="95" t="s">
        <v>194</v>
      </c>
      <c r="D9" s="96" t="s">
        <v>40</v>
      </c>
      <c r="E9" s="104"/>
      <c r="F9" s="105"/>
      <c r="G9" s="105"/>
      <c r="H9" s="105"/>
      <c r="I9" s="105"/>
      <c r="J9" s="105"/>
      <c r="K9" s="105"/>
      <c r="L9" s="147"/>
      <c r="M9" s="105"/>
      <c r="N9" s="105"/>
      <c r="O9" s="147"/>
      <c r="P9" s="148"/>
      <c r="Q9" s="105"/>
      <c r="R9" s="105"/>
      <c r="S9" s="105"/>
      <c r="T9" s="105"/>
      <c r="U9" s="105"/>
      <c r="V9" s="147"/>
      <c r="W9" s="105"/>
      <c r="X9" s="105"/>
      <c r="Y9" s="105"/>
      <c r="Z9" s="105"/>
      <c r="AA9" s="105"/>
      <c r="AB9" s="105"/>
      <c r="AC9" s="147"/>
      <c r="AD9" s="147"/>
      <c r="AE9" s="147"/>
      <c r="AF9" s="105"/>
      <c r="AG9" s="147"/>
      <c r="AH9" s="147"/>
      <c r="AI9" s="105"/>
      <c r="AJ9" s="90">
        <f t="shared" si="3"/>
        <v>0</v>
      </c>
      <c r="AK9" s="10">
        <f t="shared" si="4"/>
        <v>0</v>
      </c>
      <c r="AL9" s="10">
        <f t="shared" si="5"/>
        <v>0</v>
      </c>
      <c r="AM9" s="151"/>
      <c r="AN9" s="151"/>
      <c r="AO9" s="151"/>
    </row>
    <row r="10" ht="21.0" customHeight="1">
      <c r="A10" s="83">
        <v>4.0</v>
      </c>
      <c r="B10" s="91">
        <v>2.110120022E9</v>
      </c>
      <c r="C10" s="95" t="s">
        <v>195</v>
      </c>
      <c r="D10" s="96" t="s">
        <v>147</v>
      </c>
      <c r="E10" s="152"/>
      <c r="F10" s="105"/>
      <c r="G10" s="105"/>
      <c r="H10" s="105"/>
      <c r="I10" s="105"/>
      <c r="J10" s="105"/>
      <c r="K10" s="147"/>
      <c r="L10" s="105"/>
      <c r="M10" s="147"/>
      <c r="N10" s="105"/>
      <c r="O10" s="147"/>
      <c r="P10" s="148"/>
      <c r="Q10" s="105"/>
      <c r="R10" s="147"/>
      <c r="S10" s="147"/>
      <c r="T10" s="105"/>
      <c r="U10" s="147"/>
      <c r="V10" s="147"/>
      <c r="W10" s="105"/>
      <c r="X10" s="105"/>
      <c r="Y10" s="147"/>
      <c r="Z10" s="105"/>
      <c r="AA10" s="147"/>
      <c r="AB10" s="105"/>
      <c r="AC10" s="147"/>
      <c r="AD10" s="147"/>
      <c r="AE10" s="105"/>
      <c r="AF10" s="154"/>
      <c r="AG10" s="147"/>
      <c r="AH10" s="105"/>
      <c r="AI10" s="105"/>
      <c r="AJ10" s="90">
        <f t="shared" si="3"/>
        <v>0</v>
      </c>
      <c r="AK10" s="10">
        <f t="shared" si="4"/>
        <v>0</v>
      </c>
      <c r="AL10" s="10">
        <f t="shared" si="5"/>
        <v>0</v>
      </c>
      <c r="AM10" s="151"/>
      <c r="AN10" s="151"/>
      <c r="AO10" s="151"/>
    </row>
    <row r="11" ht="21.0" customHeight="1">
      <c r="A11" s="83">
        <v>5.0</v>
      </c>
      <c r="B11" s="91">
        <v>2.110120025E9</v>
      </c>
      <c r="C11" s="95" t="s">
        <v>196</v>
      </c>
      <c r="D11" s="96" t="s">
        <v>46</v>
      </c>
      <c r="E11" s="152" t="s">
        <v>36</v>
      </c>
      <c r="F11" s="147" t="s">
        <v>193</v>
      </c>
      <c r="G11" s="147" t="s">
        <v>193</v>
      </c>
      <c r="H11" s="147" t="s">
        <v>193</v>
      </c>
      <c r="I11" s="147"/>
      <c r="J11" s="105"/>
      <c r="K11" s="105"/>
      <c r="L11" s="105"/>
      <c r="M11" s="147"/>
      <c r="N11" s="105"/>
      <c r="O11" s="147"/>
      <c r="P11" s="153"/>
      <c r="Q11" s="147"/>
      <c r="R11" s="147"/>
      <c r="S11" s="105"/>
      <c r="T11" s="147"/>
      <c r="U11" s="105"/>
      <c r="V11" s="147"/>
      <c r="W11" s="147"/>
      <c r="X11" s="147"/>
      <c r="Y11" s="147"/>
      <c r="Z11" s="147"/>
      <c r="AA11" s="147"/>
      <c r="AB11" s="105"/>
      <c r="AC11" s="147"/>
      <c r="AD11" s="147"/>
      <c r="AE11" s="147"/>
      <c r="AF11" s="147"/>
      <c r="AG11" s="147"/>
      <c r="AH11" s="105"/>
      <c r="AI11" s="105"/>
      <c r="AJ11" s="90">
        <f t="shared" si="3"/>
        <v>4</v>
      </c>
      <c r="AK11" s="10">
        <f t="shared" si="4"/>
        <v>0</v>
      </c>
      <c r="AL11" s="10">
        <f t="shared" si="5"/>
        <v>0</v>
      </c>
      <c r="AM11" s="151"/>
      <c r="AN11" s="151"/>
      <c r="AO11" s="151"/>
    </row>
    <row r="12" ht="21.0" customHeight="1">
      <c r="A12" s="83">
        <v>6.0</v>
      </c>
      <c r="B12" s="91">
        <v>2.110120026E9</v>
      </c>
      <c r="C12" s="95" t="s">
        <v>197</v>
      </c>
      <c r="D12" s="96" t="s">
        <v>46</v>
      </c>
      <c r="E12" s="152"/>
      <c r="F12" s="105"/>
      <c r="G12" s="105"/>
      <c r="H12" s="147"/>
      <c r="I12" s="105"/>
      <c r="J12" s="147"/>
      <c r="K12" s="147"/>
      <c r="L12" s="105"/>
      <c r="M12" s="147"/>
      <c r="N12" s="105"/>
      <c r="O12" s="147"/>
      <c r="P12" s="148"/>
      <c r="Q12" s="147"/>
      <c r="R12" s="147"/>
      <c r="S12" s="105"/>
      <c r="T12" s="147"/>
      <c r="U12" s="105"/>
      <c r="V12" s="147"/>
      <c r="W12" s="147"/>
      <c r="X12" s="147"/>
      <c r="Y12" s="147"/>
      <c r="Z12" s="147"/>
      <c r="AA12" s="147"/>
      <c r="AB12" s="105"/>
      <c r="AC12" s="147"/>
      <c r="AD12" s="147"/>
      <c r="AE12" s="147"/>
      <c r="AF12" s="147"/>
      <c r="AG12" s="147"/>
      <c r="AH12" s="147"/>
      <c r="AI12" s="105"/>
      <c r="AJ12" s="90">
        <f t="shared" si="3"/>
        <v>0</v>
      </c>
      <c r="AK12" s="10">
        <f t="shared" si="4"/>
        <v>0</v>
      </c>
      <c r="AL12" s="10">
        <f t="shared" si="5"/>
        <v>0</v>
      </c>
      <c r="AM12" s="151"/>
      <c r="AN12" s="151"/>
      <c r="AO12" s="151"/>
    </row>
    <row r="13" ht="21.0" customHeight="1">
      <c r="A13" s="83">
        <v>7.0</v>
      </c>
      <c r="B13" s="91">
        <v>2.110120027E9</v>
      </c>
      <c r="C13" s="95" t="s">
        <v>198</v>
      </c>
      <c r="D13" s="96" t="s">
        <v>51</v>
      </c>
      <c r="E13" s="152" t="s">
        <v>36</v>
      </c>
      <c r="F13" s="147" t="s">
        <v>193</v>
      </c>
      <c r="G13" s="147" t="s">
        <v>193</v>
      </c>
      <c r="H13" s="147" t="s">
        <v>193</v>
      </c>
      <c r="I13" s="105"/>
      <c r="J13" s="147"/>
      <c r="K13" s="147"/>
      <c r="L13" s="105"/>
      <c r="M13" s="147"/>
      <c r="N13" s="105"/>
      <c r="O13" s="147"/>
      <c r="P13" s="153"/>
      <c r="Q13" s="147"/>
      <c r="R13" s="147"/>
      <c r="S13" s="105"/>
      <c r="T13" s="105"/>
      <c r="U13" s="105"/>
      <c r="V13" s="147"/>
      <c r="W13" s="147"/>
      <c r="X13" s="147"/>
      <c r="Y13" s="147"/>
      <c r="Z13" s="147"/>
      <c r="AA13" s="147"/>
      <c r="AB13" s="105"/>
      <c r="AC13" s="147"/>
      <c r="AD13" s="147"/>
      <c r="AE13" s="147"/>
      <c r="AF13" s="147"/>
      <c r="AG13" s="147"/>
      <c r="AH13" s="105"/>
      <c r="AI13" s="105"/>
      <c r="AJ13" s="90">
        <f t="shared" si="3"/>
        <v>4</v>
      </c>
      <c r="AK13" s="10">
        <f t="shared" si="4"/>
        <v>0</v>
      </c>
      <c r="AL13" s="10">
        <f t="shared" si="5"/>
        <v>0</v>
      </c>
      <c r="AM13" s="151"/>
      <c r="AN13" s="151"/>
      <c r="AO13" s="151"/>
    </row>
    <row r="14" ht="21.0" customHeight="1">
      <c r="A14" s="83">
        <v>8.0</v>
      </c>
      <c r="B14" s="91">
        <v>2.110120028E9</v>
      </c>
      <c r="C14" s="95" t="s">
        <v>199</v>
      </c>
      <c r="D14" s="96" t="s">
        <v>200</v>
      </c>
      <c r="E14" s="152"/>
      <c r="F14" s="147" t="s">
        <v>193</v>
      </c>
      <c r="G14" s="147" t="s">
        <v>193</v>
      </c>
      <c r="H14" s="147" t="s">
        <v>193</v>
      </c>
      <c r="I14" s="105"/>
      <c r="J14" s="105"/>
      <c r="K14" s="105"/>
      <c r="L14" s="105"/>
      <c r="M14" s="147"/>
      <c r="N14" s="105"/>
      <c r="O14" s="147"/>
      <c r="P14" s="148"/>
      <c r="Q14" s="105"/>
      <c r="R14" s="147"/>
      <c r="S14" s="147"/>
      <c r="T14" s="147"/>
      <c r="U14" s="105"/>
      <c r="V14" s="147"/>
      <c r="W14" s="147"/>
      <c r="X14" s="105"/>
      <c r="Y14" s="147"/>
      <c r="Z14" s="147"/>
      <c r="AA14" s="147"/>
      <c r="AB14" s="105"/>
      <c r="AC14" s="147"/>
      <c r="AD14" s="147"/>
      <c r="AE14" s="105"/>
      <c r="AF14" s="154"/>
      <c r="AG14" s="147"/>
      <c r="AH14" s="105"/>
      <c r="AI14" s="105"/>
      <c r="AJ14" s="90">
        <f t="shared" si="3"/>
        <v>3</v>
      </c>
      <c r="AK14" s="10">
        <f t="shared" si="4"/>
        <v>0</v>
      </c>
      <c r="AL14" s="10">
        <f t="shared" si="5"/>
        <v>0</v>
      </c>
      <c r="AM14" s="151"/>
      <c r="AN14" s="151"/>
      <c r="AO14" s="151"/>
    </row>
    <row r="15" ht="21.0" customHeight="1">
      <c r="A15" s="83">
        <v>9.0</v>
      </c>
      <c r="B15" s="91">
        <v>2.110120029E9</v>
      </c>
      <c r="C15" s="95" t="s">
        <v>201</v>
      </c>
      <c r="D15" s="96" t="s">
        <v>200</v>
      </c>
      <c r="E15" s="152" t="s">
        <v>36</v>
      </c>
      <c r="F15" s="147" t="s">
        <v>193</v>
      </c>
      <c r="G15" s="147" t="s">
        <v>193</v>
      </c>
      <c r="H15" s="147" t="s">
        <v>193</v>
      </c>
      <c r="I15" s="147"/>
      <c r="J15" s="147"/>
      <c r="K15" s="154"/>
      <c r="L15" s="105"/>
      <c r="M15" s="147"/>
      <c r="N15" s="105"/>
      <c r="O15" s="147"/>
      <c r="P15" s="153"/>
      <c r="Q15" s="147"/>
      <c r="R15" s="147"/>
      <c r="S15" s="105"/>
      <c r="T15" s="147"/>
      <c r="U15" s="105"/>
      <c r="V15" s="147"/>
      <c r="W15" s="147"/>
      <c r="X15" s="147"/>
      <c r="Y15" s="147"/>
      <c r="Z15" s="147"/>
      <c r="AA15" s="147"/>
      <c r="AB15" s="105"/>
      <c r="AC15" s="147"/>
      <c r="AD15" s="147"/>
      <c r="AE15" s="147"/>
      <c r="AF15" s="147"/>
      <c r="AG15" s="147"/>
      <c r="AH15" s="147"/>
      <c r="AI15" s="105"/>
      <c r="AJ15" s="90">
        <f t="shared" si="3"/>
        <v>4</v>
      </c>
      <c r="AK15" s="10">
        <f t="shared" si="4"/>
        <v>0</v>
      </c>
      <c r="AL15" s="10">
        <f t="shared" si="5"/>
        <v>0</v>
      </c>
      <c r="AM15" s="151"/>
      <c r="AN15" s="151"/>
      <c r="AO15" s="151"/>
    </row>
    <row r="16" ht="21.0" customHeight="1">
      <c r="A16" s="83">
        <v>10.0</v>
      </c>
      <c r="B16" s="91">
        <v>2.11012003E9</v>
      </c>
      <c r="C16" s="95" t="s">
        <v>202</v>
      </c>
      <c r="D16" s="96" t="s">
        <v>200</v>
      </c>
      <c r="E16" s="152" t="s">
        <v>36</v>
      </c>
      <c r="F16" s="147" t="s">
        <v>193</v>
      </c>
      <c r="G16" s="105"/>
      <c r="H16" s="147"/>
      <c r="I16" s="105"/>
      <c r="J16" s="105"/>
      <c r="K16" s="154"/>
      <c r="L16" s="147"/>
      <c r="M16" s="105"/>
      <c r="N16" s="105"/>
      <c r="O16" s="147"/>
      <c r="P16" s="148"/>
      <c r="Q16" s="105"/>
      <c r="R16" s="147"/>
      <c r="S16" s="147"/>
      <c r="T16" s="105"/>
      <c r="U16" s="105"/>
      <c r="V16" s="147"/>
      <c r="W16" s="105"/>
      <c r="X16" s="147"/>
      <c r="Y16" s="147"/>
      <c r="Z16" s="147"/>
      <c r="AA16" s="147"/>
      <c r="AB16" s="147"/>
      <c r="AC16" s="147"/>
      <c r="AD16" s="147"/>
      <c r="AE16" s="105"/>
      <c r="AF16" s="154"/>
      <c r="AG16" s="147"/>
      <c r="AH16" s="147"/>
      <c r="AI16" s="105"/>
      <c r="AJ16" s="90">
        <f t="shared" si="3"/>
        <v>2</v>
      </c>
      <c r="AK16" s="10">
        <f t="shared" si="4"/>
        <v>0</v>
      </c>
      <c r="AL16" s="10">
        <f t="shared" si="5"/>
        <v>0</v>
      </c>
      <c r="AM16" s="151"/>
      <c r="AN16" s="151"/>
      <c r="AO16" s="151"/>
    </row>
    <row r="17" ht="21.0" customHeight="1">
      <c r="A17" s="83">
        <v>11.0</v>
      </c>
      <c r="B17" s="91">
        <v>2.110120032E9</v>
      </c>
      <c r="C17" s="95" t="s">
        <v>203</v>
      </c>
      <c r="D17" s="96" t="s">
        <v>204</v>
      </c>
      <c r="E17" s="104"/>
      <c r="F17" s="105"/>
      <c r="G17" s="105"/>
      <c r="H17" s="147"/>
      <c r="I17" s="105"/>
      <c r="J17" s="105"/>
      <c r="K17" s="105"/>
      <c r="L17" s="105"/>
      <c r="M17" s="105"/>
      <c r="N17" s="105"/>
      <c r="O17" s="105"/>
      <c r="P17" s="148"/>
      <c r="Q17" s="105"/>
      <c r="R17" s="147"/>
      <c r="S17" s="105"/>
      <c r="T17" s="147"/>
      <c r="U17" s="105"/>
      <c r="V17" s="105"/>
      <c r="W17" s="105"/>
      <c r="X17" s="147"/>
      <c r="Y17" s="147"/>
      <c r="Z17" s="105"/>
      <c r="AA17" s="105"/>
      <c r="AB17" s="105"/>
      <c r="AC17" s="147"/>
      <c r="AD17" s="147"/>
      <c r="AE17" s="147"/>
      <c r="AF17" s="154"/>
      <c r="AG17" s="147"/>
      <c r="AH17" s="105"/>
      <c r="AI17" s="105"/>
      <c r="AJ17" s="90">
        <f t="shared" si="3"/>
        <v>0</v>
      </c>
      <c r="AK17" s="10">
        <f t="shared" si="4"/>
        <v>0</v>
      </c>
      <c r="AL17" s="10">
        <f t="shared" si="5"/>
        <v>0</v>
      </c>
      <c r="AM17" s="151"/>
      <c r="AN17" s="151"/>
      <c r="AO17" s="151"/>
    </row>
    <row r="18" ht="21.0" customHeight="1">
      <c r="A18" s="83">
        <v>12.0</v>
      </c>
      <c r="B18" s="91">
        <v>2.110120033E9</v>
      </c>
      <c r="C18" s="95" t="s">
        <v>205</v>
      </c>
      <c r="D18" s="96" t="s">
        <v>53</v>
      </c>
      <c r="E18" s="152"/>
      <c r="F18" s="105"/>
      <c r="G18" s="105"/>
      <c r="H18" s="105"/>
      <c r="I18" s="105"/>
      <c r="J18" s="105"/>
      <c r="K18" s="105"/>
      <c r="L18" s="105"/>
      <c r="M18" s="147"/>
      <c r="N18" s="105"/>
      <c r="O18" s="105"/>
      <c r="P18" s="148"/>
      <c r="Q18" s="105"/>
      <c r="R18" s="105"/>
      <c r="S18" s="105"/>
      <c r="T18" s="105"/>
      <c r="U18" s="147"/>
      <c r="V18" s="147"/>
      <c r="W18" s="105"/>
      <c r="X18" s="147"/>
      <c r="Y18" s="105"/>
      <c r="Z18" s="147"/>
      <c r="AA18" s="105"/>
      <c r="AB18" s="105"/>
      <c r="AC18" s="147"/>
      <c r="AD18" s="147"/>
      <c r="AE18" s="147"/>
      <c r="AF18" s="155"/>
      <c r="AG18" s="105"/>
      <c r="AH18" s="147"/>
      <c r="AI18" s="105"/>
      <c r="AJ18" s="90">
        <f t="shared" si="3"/>
        <v>0</v>
      </c>
      <c r="AK18" s="10">
        <f t="shared" si="4"/>
        <v>0</v>
      </c>
      <c r="AL18" s="10">
        <f t="shared" si="5"/>
        <v>0</v>
      </c>
      <c r="AM18" s="151"/>
      <c r="AN18" s="151"/>
      <c r="AO18" s="151"/>
    </row>
    <row r="19" ht="21.0" customHeight="1">
      <c r="A19" s="83">
        <v>13.0</v>
      </c>
      <c r="B19" s="91">
        <v>2.110120035E9</v>
      </c>
      <c r="C19" s="95" t="s">
        <v>94</v>
      </c>
      <c r="D19" s="96" t="s">
        <v>206</v>
      </c>
      <c r="E19" s="156"/>
      <c r="F19" s="156"/>
      <c r="G19" s="156"/>
      <c r="H19" s="156"/>
      <c r="I19" s="157"/>
      <c r="J19" s="156"/>
      <c r="K19" s="157"/>
      <c r="L19" s="156"/>
      <c r="M19" s="156"/>
      <c r="N19" s="156"/>
      <c r="O19" s="156"/>
      <c r="P19" s="148"/>
      <c r="Q19" s="156"/>
      <c r="R19" s="157"/>
      <c r="S19" s="156"/>
      <c r="T19" s="156"/>
      <c r="U19" s="156"/>
      <c r="V19" s="157"/>
      <c r="W19" s="158"/>
      <c r="X19" s="156"/>
      <c r="Y19" s="156"/>
      <c r="Z19" s="156"/>
      <c r="AA19" s="157"/>
      <c r="AB19" s="156"/>
      <c r="AC19" s="156"/>
      <c r="AD19" s="157"/>
      <c r="AE19" s="156"/>
      <c r="AF19" s="156"/>
      <c r="AG19" s="156"/>
      <c r="AH19" s="156"/>
      <c r="AI19" s="156"/>
      <c r="AJ19" s="90">
        <f t="shared" si="3"/>
        <v>0</v>
      </c>
      <c r="AK19" s="10">
        <f t="shared" si="4"/>
        <v>0</v>
      </c>
      <c r="AL19" s="10">
        <f t="shared" si="5"/>
        <v>0</v>
      </c>
      <c r="AM19" s="151"/>
      <c r="AN19" s="151"/>
      <c r="AO19" s="151"/>
    </row>
    <row r="20" ht="21.0" customHeight="1">
      <c r="A20" s="83">
        <v>14.0</v>
      </c>
      <c r="B20" s="91">
        <v>2.110120037E9</v>
      </c>
      <c r="C20" s="95" t="s">
        <v>207</v>
      </c>
      <c r="D20" s="96" t="s">
        <v>57</v>
      </c>
      <c r="E20" s="152" t="s">
        <v>36</v>
      </c>
      <c r="F20" s="147" t="s">
        <v>193</v>
      </c>
      <c r="G20" s="147" t="s">
        <v>193</v>
      </c>
      <c r="H20" s="147" t="s">
        <v>193</v>
      </c>
      <c r="I20" s="147"/>
      <c r="J20" s="105"/>
      <c r="K20" s="147"/>
      <c r="L20" s="105"/>
      <c r="M20" s="105"/>
      <c r="N20" s="105"/>
      <c r="O20" s="147"/>
      <c r="P20" s="148"/>
      <c r="Q20" s="105"/>
      <c r="R20" s="147"/>
      <c r="S20" s="156"/>
      <c r="T20" s="147"/>
      <c r="U20" s="105"/>
      <c r="V20" s="147"/>
      <c r="W20" s="105"/>
      <c r="X20" s="105"/>
      <c r="Y20" s="147"/>
      <c r="Z20" s="105"/>
      <c r="AA20" s="105"/>
      <c r="AB20" s="105"/>
      <c r="AC20" s="147"/>
      <c r="AD20" s="147"/>
      <c r="AE20" s="105"/>
      <c r="AF20" s="154"/>
      <c r="AG20" s="147"/>
      <c r="AH20" s="105"/>
      <c r="AI20" s="105"/>
      <c r="AJ20" s="90">
        <f t="shared" si="3"/>
        <v>4</v>
      </c>
      <c r="AK20" s="10">
        <f t="shared" si="4"/>
        <v>0</v>
      </c>
      <c r="AL20" s="10">
        <f t="shared" si="5"/>
        <v>0</v>
      </c>
      <c r="AM20" s="151"/>
      <c r="AN20" s="151"/>
      <c r="AO20" s="151"/>
    </row>
    <row r="21" ht="21.0" customHeight="1">
      <c r="A21" s="83">
        <v>15.0</v>
      </c>
      <c r="B21" s="91">
        <v>2.110120038E9</v>
      </c>
      <c r="C21" s="95" t="s">
        <v>208</v>
      </c>
      <c r="D21" s="96" t="s">
        <v>57</v>
      </c>
      <c r="E21" s="152" t="s">
        <v>36</v>
      </c>
      <c r="F21" s="147" t="s">
        <v>193</v>
      </c>
      <c r="G21" s="147" t="s">
        <v>193</v>
      </c>
      <c r="H21" s="147" t="s">
        <v>193</v>
      </c>
      <c r="I21" s="105"/>
      <c r="J21" s="147"/>
      <c r="K21" s="154"/>
      <c r="L21" s="105"/>
      <c r="M21" s="147"/>
      <c r="N21" s="105"/>
      <c r="O21" s="147"/>
      <c r="P21" s="153"/>
      <c r="Q21" s="147"/>
      <c r="R21" s="147"/>
      <c r="S21" s="105"/>
      <c r="T21" s="147"/>
      <c r="U21" s="147"/>
      <c r="V21" s="147"/>
      <c r="W21" s="147"/>
      <c r="X21" s="147"/>
      <c r="Y21" s="147"/>
      <c r="Z21" s="147"/>
      <c r="AA21" s="105"/>
      <c r="AB21" s="105"/>
      <c r="AC21" s="147"/>
      <c r="AD21" s="147"/>
      <c r="AE21" s="147"/>
      <c r="AF21" s="147"/>
      <c r="AG21" s="147"/>
      <c r="AH21" s="105"/>
      <c r="AI21" s="105"/>
      <c r="AJ21" s="90">
        <f t="shared" si="3"/>
        <v>4</v>
      </c>
      <c r="AK21" s="10">
        <f t="shared" si="4"/>
        <v>0</v>
      </c>
      <c r="AL21" s="10">
        <f t="shared" si="5"/>
        <v>0</v>
      </c>
      <c r="AM21" s="159"/>
      <c r="AO21" s="151"/>
    </row>
    <row r="22" ht="21.75" customHeight="1">
      <c r="A22" s="83">
        <v>16.0</v>
      </c>
      <c r="B22" s="91">
        <v>2.110120039E9</v>
      </c>
      <c r="C22" s="95" t="s">
        <v>209</v>
      </c>
      <c r="D22" s="96" t="s">
        <v>57</v>
      </c>
      <c r="E22" s="152" t="s">
        <v>36</v>
      </c>
      <c r="F22" s="147" t="s">
        <v>193</v>
      </c>
      <c r="G22" s="147" t="s">
        <v>193</v>
      </c>
      <c r="H22" s="147" t="s">
        <v>193</v>
      </c>
      <c r="I22" s="105"/>
      <c r="J22" s="147"/>
      <c r="K22" s="147"/>
      <c r="L22" s="105"/>
      <c r="M22" s="147"/>
      <c r="N22" s="105"/>
      <c r="O22" s="147"/>
      <c r="P22" s="153"/>
      <c r="Q22" s="147"/>
      <c r="R22" s="147"/>
      <c r="S22" s="105"/>
      <c r="T22" s="147"/>
      <c r="U22" s="105"/>
      <c r="V22" s="147"/>
      <c r="W22" s="147"/>
      <c r="X22" s="147"/>
      <c r="Y22" s="147"/>
      <c r="Z22" s="147"/>
      <c r="AA22" s="147"/>
      <c r="AB22" s="105"/>
      <c r="AC22" s="147"/>
      <c r="AD22" s="147"/>
      <c r="AE22" s="147"/>
      <c r="AF22" s="147"/>
      <c r="AG22" s="147"/>
      <c r="AH22" s="147"/>
      <c r="AI22" s="105"/>
      <c r="AJ22" s="90">
        <f t="shared" si="3"/>
        <v>4</v>
      </c>
      <c r="AK22" s="10">
        <f t="shared" si="4"/>
        <v>0</v>
      </c>
      <c r="AL22" s="10">
        <f t="shared" si="5"/>
        <v>0</v>
      </c>
      <c r="AM22" s="151"/>
      <c r="AN22" s="151"/>
      <c r="AO22" s="151"/>
    </row>
    <row r="23" ht="21.0" customHeight="1">
      <c r="A23" s="83">
        <v>17.0</v>
      </c>
      <c r="B23" s="91">
        <v>2.11012004E9</v>
      </c>
      <c r="C23" s="95" t="s">
        <v>210</v>
      </c>
      <c r="D23" s="96" t="s">
        <v>211</v>
      </c>
      <c r="E23" s="152" t="s">
        <v>36</v>
      </c>
      <c r="F23" s="147" t="s">
        <v>193</v>
      </c>
      <c r="G23" s="147" t="s">
        <v>193</v>
      </c>
      <c r="H23" s="147" t="s">
        <v>193</v>
      </c>
      <c r="I23" s="105"/>
      <c r="J23" s="147"/>
      <c r="K23" s="147"/>
      <c r="L23" s="105"/>
      <c r="M23" s="147"/>
      <c r="N23" s="105"/>
      <c r="O23" s="147"/>
      <c r="P23" s="153"/>
      <c r="Q23" s="147"/>
      <c r="R23" s="147"/>
      <c r="S23" s="105"/>
      <c r="T23" s="147"/>
      <c r="U23" s="147"/>
      <c r="V23" s="147"/>
      <c r="W23" s="147"/>
      <c r="X23" s="147"/>
      <c r="Y23" s="147"/>
      <c r="Z23" s="147"/>
      <c r="AA23" s="147"/>
      <c r="AB23" s="105"/>
      <c r="AC23" s="147"/>
      <c r="AD23" s="147"/>
      <c r="AE23" s="147"/>
      <c r="AF23" s="147"/>
      <c r="AG23" s="147"/>
      <c r="AH23" s="147"/>
      <c r="AI23" s="105"/>
      <c r="AJ23" s="90">
        <f t="shared" si="3"/>
        <v>4</v>
      </c>
      <c r="AK23" s="10">
        <f t="shared" si="4"/>
        <v>0</v>
      </c>
      <c r="AL23" s="10">
        <f t="shared" si="5"/>
        <v>0</v>
      </c>
      <c r="AM23" s="151"/>
      <c r="AN23" s="151"/>
      <c r="AO23" s="151"/>
    </row>
    <row r="24" ht="21.0" customHeight="1">
      <c r="A24" s="83">
        <v>18.0</v>
      </c>
      <c r="B24" s="91">
        <v>2.110120041E9</v>
      </c>
      <c r="C24" s="95" t="s">
        <v>212</v>
      </c>
      <c r="D24" s="96" t="s">
        <v>213</v>
      </c>
      <c r="E24" s="152" t="s">
        <v>36</v>
      </c>
      <c r="F24" s="105"/>
      <c r="G24" s="105"/>
      <c r="H24" s="147"/>
      <c r="I24" s="105"/>
      <c r="J24" s="105"/>
      <c r="K24" s="105"/>
      <c r="L24" s="147"/>
      <c r="M24" s="105"/>
      <c r="N24" s="105"/>
      <c r="O24" s="105"/>
      <c r="P24" s="148"/>
      <c r="Q24" s="105"/>
      <c r="R24" s="147"/>
      <c r="S24" s="105"/>
      <c r="T24" s="147"/>
      <c r="U24" s="105"/>
      <c r="V24" s="147"/>
      <c r="W24" s="105"/>
      <c r="X24" s="147"/>
      <c r="Y24" s="147"/>
      <c r="Z24" s="147"/>
      <c r="AA24" s="105"/>
      <c r="AB24" s="105"/>
      <c r="AC24" s="147"/>
      <c r="AD24" s="147"/>
      <c r="AE24" s="105"/>
      <c r="AF24" s="147"/>
      <c r="AG24" s="147"/>
      <c r="AH24" s="147"/>
      <c r="AI24" s="105"/>
      <c r="AJ24" s="90">
        <f t="shared" si="3"/>
        <v>1</v>
      </c>
      <c r="AK24" s="10">
        <f t="shared" si="4"/>
        <v>0</v>
      </c>
      <c r="AL24" s="10">
        <f t="shared" si="5"/>
        <v>0</v>
      </c>
      <c r="AM24" s="151"/>
      <c r="AN24" s="151"/>
      <c r="AO24" s="151"/>
    </row>
    <row r="25" ht="21.0" customHeight="1">
      <c r="A25" s="83">
        <v>19.0</v>
      </c>
      <c r="B25" s="91">
        <v>2.110120043E9</v>
      </c>
      <c r="C25" s="95" t="s">
        <v>209</v>
      </c>
      <c r="D25" s="96" t="s">
        <v>60</v>
      </c>
      <c r="E25" s="152"/>
      <c r="F25" s="147" t="s">
        <v>193</v>
      </c>
      <c r="G25" s="147" t="s">
        <v>193</v>
      </c>
      <c r="H25" s="147" t="s">
        <v>193</v>
      </c>
      <c r="I25" s="105"/>
      <c r="J25" s="105"/>
      <c r="K25" s="105"/>
      <c r="L25" s="105"/>
      <c r="M25" s="105"/>
      <c r="N25" s="105"/>
      <c r="O25" s="147"/>
      <c r="P25" s="153"/>
      <c r="Q25" s="105"/>
      <c r="R25" s="147"/>
      <c r="S25" s="105"/>
      <c r="T25" s="147"/>
      <c r="U25" s="105"/>
      <c r="V25" s="147"/>
      <c r="W25" s="147"/>
      <c r="X25" s="147"/>
      <c r="Y25" s="147"/>
      <c r="Z25" s="147"/>
      <c r="AA25" s="105"/>
      <c r="AB25" s="105"/>
      <c r="AC25" s="147"/>
      <c r="AD25" s="147"/>
      <c r="AE25" s="147"/>
      <c r="AF25" s="147"/>
      <c r="AG25" s="147"/>
      <c r="AH25" s="147"/>
      <c r="AI25" s="105"/>
      <c r="AJ25" s="90">
        <f t="shared" si="3"/>
        <v>3</v>
      </c>
      <c r="AK25" s="10">
        <f t="shared" si="4"/>
        <v>0</v>
      </c>
      <c r="AL25" s="10">
        <f t="shared" si="5"/>
        <v>0</v>
      </c>
      <c r="AM25" s="151"/>
      <c r="AN25" s="151"/>
      <c r="AO25" s="151"/>
    </row>
    <row r="26" ht="21.0" customHeight="1">
      <c r="A26" s="83">
        <v>20.0</v>
      </c>
      <c r="B26" s="91">
        <v>2.110120044E9</v>
      </c>
      <c r="C26" s="95" t="s">
        <v>214</v>
      </c>
      <c r="D26" s="96" t="s">
        <v>121</v>
      </c>
      <c r="E26" s="152" t="s">
        <v>36</v>
      </c>
      <c r="F26" s="105"/>
      <c r="G26" s="105"/>
      <c r="H26" s="105"/>
      <c r="I26" s="105"/>
      <c r="J26" s="105"/>
      <c r="K26" s="105"/>
      <c r="L26" s="105"/>
      <c r="M26" s="147"/>
      <c r="N26" s="105"/>
      <c r="O26" s="147"/>
      <c r="P26" s="148"/>
      <c r="Q26" s="147"/>
      <c r="R26" s="147"/>
      <c r="S26" s="147"/>
      <c r="T26" s="147"/>
      <c r="U26" s="105"/>
      <c r="V26" s="147"/>
      <c r="W26" s="147"/>
      <c r="X26" s="105"/>
      <c r="Y26" s="147"/>
      <c r="Z26" s="147"/>
      <c r="AA26" s="147"/>
      <c r="AB26" s="105"/>
      <c r="AC26" s="147"/>
      <c r="AD26" s="147"/>
      <c r="AE26" s="105"/>
      <c r="AF26" s="154"/>
      <c r="AG26" s="147"/>
      <c r="AH26" s="105"/>
      <c r="AI26" s="105"/>
      <c r="AJ26" s="90">
        <f t="shared" si="3"/>
        <v>1</v>
      </c>
      <c r="AK26" s="10">
        <f t="shared" si="4"/>
        <v>0</v>
      </c>
      <c r="AL26" s="10">
        <f t="shared" si="5"/>
        <v>0</v>
      </c>
      <c r="AM26" s="151"/>
      <c r="AN26" s="151"/>
      <c r="AO26" s="151"/>
    </row>
    <row r="27" ht="21.0" customHeight="1">
      <c r="A27" s="83">
        <v>21.0</v>
      </c>
      <c r="B27" s="91">
        <v>2.110120046E9</v>
      </c>
      <c r="C27" s="95" t="s">
        <v>215</v>
      </c>
      <c r="D27" s="96" t="s">
        <v>216</v>
      </c>
      <c r="E27" s="152" t="s">
        <v>36</v>
      </c>
      <c r="F27" s="105"/>
      <c r="G27" s="105"/>
      <c r="H27" s="105"/>
      <c r="I27" s="105"/>
      <c r="J27" s="147"/>
      <c r="K27" s="147"/>
      <c r="L27" s="105"/>
      <c r="M27" s="105"/>
      <c r="N27" s="147"/>
      <c r="O27" s="105"/>
      <c r="P27" s="148"/>
      <c r="Q27" s="105"/>
      <c r="R27" s="147"/>
      <c r="S27" s="105"/>
      <c r="T27" s="147"/>
      <c r="U27" s="105"/>
      <c r="V27" s="155"/>
      <c r="W27" s="105"/>
      <c r="X27" s="147"/>
      <c r="Y27" s="147"/>
      <c r="Z27" s="105"/>
      <c r="AA27" s="105"/>
      <c r="AB27" s="105"/>
      <c r="AC27" s="147"/>
      <c r="AD27" s="147"/>
      <c r="AE27" s="105"/>
      <c r="AF27" s="147"/>
      <c r="AG27" s="147"/>
      <c r="AH27" s="105"/>
      <c r="AI27" s="105"/>
      <c r="AJ27" s="90">
        <f t="shared" si="3"/>
        <v>1</v>
      </c>
      <c r="AK27" s="10">
        <f t="shared" si="4"/>
        <v>0</v>
      </c>
      <c r="AL27" s="10">
        <f t="shared" si="5"/>
        <v>0</v>
      </c>
      <c r="AM27" s="151"/>
      <c r="AN27" s="151"/>
      <c r="AO27" s="151"/>
    </row>
    <row r="28" ht="21.0" customHeight="1">
      <c r="A28" s="83">
        <v>22.0</v>
      </c>
      <c r="B28" s="91">
        <v>2.110120047E9</v>
      </c>
      <c r="C28" s="95" t="s">
        <v>217</v>
      </c>
      <c r="D28" s="96" t="s">
        <v>218</v>
      </c>
      <c r="E28" s="152" t="s">
        <v>36</v>
      </c>
      <c r="F28" s="147" t="s">
        <v>193</v>
      </c>
      <c r="G28" s="147" t="s">
        <v>193</v>
      </c>
      <c r="H28" s="147" t="s">
        <v>193</v>
      </c>
      <c r="I28" s="147"/>
      <c r="J28" s="147"/>
      <c r="K28" s="147"/>
      <c r="L28" s="105"/>
      <c r="M28" s="147"/>
      <c r="N28" s="105"/>
      <c r="O28" s="147"/>
      <c r="P28" s="153"/>
      <c r="Q28" s="147"/>
      <c r="R28" s="147"/>
      <c r="S28" s="105"/>
      <c r="T28" s="147"/>
      <c r="U28" s="105"/>
      <c r="V28" s="147"/>
      <c r="W28" s="147"/>
      <c r="X28" s="147"/>
      <c r="Y28" s="147"/>
      <c r="Z28" s="147"/>
      <c r="AA28" s="147"/>
      <c r="AB28" s="105"/>
      <c r="AC28" s="147"/>
      <c r="AD28" s="147"/>
      <c r="AE28" s="147"/>
      <c r="AF28" s="147"/>
      <c r="AG28" s="147"/>
      <c r="AH28" s="105"/>
      <c r="AI28" s="105"/>
      <c r="AJ28" s="90">
        <f t="shared" si="3"/>
        <v>4</v>
      </c>
      <c r="AK28" s="10">
        <f t="shared" si="4"/>
        <v>0</v>
      </c>
      <c r="AL28" s="10">
        <f t="shared" si="5"/>
        <v>0</v>
      </c>
      <c r="AM28" s="151"/>
      <c r="AN28" s="151"/>
      <c r="AO28" s="151"/>
    </row>
    <row r="29" ht="21.0" customHeight="1">
      <c r="A29" s="83">
        <v>23.0</v>
      </c>
      <c r="B29" s="91">
        <v>2.110120049E9</v>
      </c>
      <c r="C29" s="95" t="s">
        <v>219</v>
      </c>
      <c r="D29" s="96" t="s">
        <v>220</v>
      </c>
      <c r="E29" s="152" t="s">
        <v>36</v>
      </c>
      <c r="F29" s="147" t="s">
        <v>193</v>
      </c>
      <c r="G29" s="147" t="s">
        <v>193</v>
      </c>
      <c r="H29" s="147" t="s">
        <v>193</v>
      </c>
      <c r="I29" s="105"/>
      <c r="J29" s="147"/>
      <c r="K29" s="147"/>
      <c r="L29" s="105"/>
      <c r="M29" s="147"/>
      <c r="N29" s="105"/>
      <c r="O29" s="147"/>
      <c r="P29" s="153"/>
      <c r="Q29" s="147"/>
      <c r="R29" s="147"/>
      <c r="S29" s="105"/>
      <c r="T29" s="105"/>
      <c r="U29" s="147"/>
      <c r="V29" s="147"/>
      <c r="W29" s="147"/>
      <c r="X29" s="147"/>
      <c r="Y29" s="147"/>
      <c r="Z29" s="147"/>
      <c r="AA29" s="147"/>
      <c r="AB29" s="105"/>
      <c r="AC29" s="147"/>
      <c r="AD29" s="147"/>
      <c r="AE29" s="147"/>
      <c r="AF29" s="147"/>
      <c r="AG29" s="147"/>
      <c r="AH29" s="105"/>
      <c r="AI29" s="105"/>
      <c r="AJ29" s="90">
        <f t="shared" si="3"/>
        <v>4</v>
      </c>
      <c r="AK29" s="10">
        <f t="shared" si="4"/>
        <v>0</v>
      </c>
      <c r="AL29" s="10">
        <f t="shared" si="5"/>
        <v>0</v>
      </c>
      <c r="AM29" s="151"/>
      <c r="AN29" s="151"/>
      <c r="AO29" s="151"/>
    </row>
    <row r="30" ht="21.0" customHeight="1">
      <c r="A30" s="83">
        <v>24.0</v>
      </c>
      <c r="B30" s="91">
        <v>2.110120055E9</v>
      </c>
      <c r="C30" s="95" t="s">
        <v>221</v>
      </c>
      <c r="D30" s="96" t="s">
        <v>125</v>
      </c>
      <c r="E30" s="152" t="s">
        <v>36</v>
      </c>
      <c r="F30" s="147" t="s">
        <v>193</v>
      </c>
      <c r="G30" s="147" t="s">
        <v>193</v>
      </c>
      <c r="H30" s="147" t="s">
        <v>193</v>
      </c>
      <c r="I30" s="105"/>
      <c r="K30" s="105"/>
      <c r="L30" s="105"/>
      <c r="M30" s="147"/>
      <c r="N30" s="147"/>
      <c r="O30" s="147"/>
      <c r="P30" s="153"/>
      <c r="Q30" s="147"/>
      <c r="R30" s="147"/>
      <c r="S30" s="147"/>
      <c r="T30" s="147"/>
      <c r="U30" s="105"/>
      <c r="V30" s="147"/>
      <c r="W30" s="147"/>
      <c r="X30" s="147"/>
      <c r="Y30" s="147"/>
      <c r="Z30" s="147"/>
      <c r="AA30" s="147"/>
      <c r="AB30" s="105"/>
      <c r="AC30" s="147"/>
      <c r="AD30" s="147"/>
      <c r="AE30" s="147"/>
      <c r="AF30" s="147"/>
      <c r="AG30" s="147"/>
      <c r="AH30" s="147"/>
      <c r="AI30" s="105"/>
      <c r="AJ30" s="90">
        <f t="shared" si="3"/>
        <v>4</v>
      </c>
      <c r="AK30" s="10">
        <f t="shared" si="4"/>
        <v>0</v>
      </c>
      <c r="AL30" s="10">
        <f t="shared" si="5"/>
        <v>0</v>
      </c>
      <c r="AM30" s="151"/>
      <c r="AN30" s="151"/>
      <c r="AO30" s="151"/>
    </row>
    <row r="31" ht="21.0" customHeight="1">
      <c r="A31" s="83">
        <v>25.0</v>
      </c>
      <c r="B31" s="91">
        <v>2.110120057E9</v>
      </c>
      <c r="C31" s="95" t="s">
        <v>222</v>
      </c>
      <c r="D31" s="96" t="s">
        <v>69</v>
      </c>
      <c r="E31" s="152" t="s">
        <v>36</v>
      </c>
      <c r="F31" s="147" t="s">
        <v>193</v>
      </c>
      <c r="G31" s="147" t="s">
        <v>193</v>
      </c>
      <c r="H31" s="147" t="s">
        <v>193</v>
      </c>
      <c r="I31" s="105"/>
      <c r="J31" s="147"/>
      <c r="K31" s="105"/>
      <c r="L31" s="105"/>
      <c r="M31" s="147"/>
      <c r="N31" s="105"/>
      <c r="O31" s="147"/>
      <c r="P31" s="153"/>
      <c r="Q31" s="147"/>
      <c r="R31" s="147"/>
      <c r="S31" s="105"/>
      <c r="T31" s="147"/>
      <c r="U31" s="105"/>
      <c r="V31" s="147"/>
      <c r="W31" s="147"/>
      <c r="X31" s="147"/>
      <c r="Y31" s="147"/>
      <c r="Z31" s="147"/>
      <c r="AA31" s="147"/>
      <c r="AB31" s="105"/>
      <c r="AC31" s="147"/>
      <c r="AD31" s="147"/>
      <c r="AE31" s="147"/>
      <c r="AF31" s="147"/>
      <c r="AG31" s="147"/>
      <c r="AH31" s="147"/>
      <c r="AI31" s="105"/>
      <c r="AJ31" s="90">
        <f t="shared" si="3"/>
        <v>4</v>
      </c>
      <c r="AK31" s="10">
        <f t="shared" si="4"/>
        <v>0</v>
      </c>
      <c r="AL31" s="10">
        <f t="shared" si="5"/>
        <v>0</v>
      </c>
      <c r="AM31" s="151"/>
      <c r="AN31" s="151"/>
      <c r="AO31" s="151"/>
    </row>
    <row r="32" ht="21.0" customHeight="1">
      <c r="A32" s="83">
        <v>26.0</v>
      </c>
      <c r="B32" s="91">
        <v>2.110120058E9</v>
      </c>
      <c r="C32" s="95" t="s">
        <v>223</v>
      </c>
      <c r="D32" s="96" t="s">
        <v>69</v>
      </c>
      <c r="E32" s="152" t="s">
        <v>36</v>
      </c>
      <c r="F32" s="147" t="s">
        <v>193</v>
      </c>
      <c r="G32" s="147" t="s">
        <v>193</v>
      </c>
      <c r="H32" s="147" t="s">
        <v>193</v>
      </c>
      <c r="I32" s="105"/>
      <c r="J32" s="147"/>
      <c r="K32" s="105"/>
      <c r="L32" s="105"/>
      <c r="M32" s="147"/>
      <c r="N32" s="105"/>
      <c r="O32" s="147"/>
      <c r="P32" s="153"/>
      <c r="Q32" s="147"/>
      <c r="R32" s="147"/>
      <c r="S32" s="105"/>
      <c r="T32" s="105"/>
      <c r="U32" s="147"/>
      <c r="V32" s="147"/>
      <c r="W32" s="147"/>
      <c r="X32" s="147"/>
      <c r="Y32" s="147"/>
      <c r="Z32" s="147"/>
      <c r="AA32" s="147"/>
      <c r="AB32" s="105"/>
      <c r="AC32" s="147"/>
      <c r="AD32" s="147"/>
      <c r="AE32" s="147"/>
      <c r="AF32" s="147"/>
      <c r="AG32" s="147"/>
      <c r="AH32" s="105"/>
      <c r="AI32" s="105"/>
      <c r="AJ32" s="90">
        <f t="shared" si="3"/>
        <v>4</v>
      </c>
      <c r="AK32" s="10">
        <f t="shared" si="4"/>
        <v>0</v>
      </c>
      <c r="AL32" s="10">
        <f t="shared" si="5"/>
        <v>0</v>
      </c>
      <c r="AM32" s="151"/>
      <c r="AN32" s="151"/>
      <c r="AO32" s="151"/>
    </row>
    <row r="33" ht="21.0" customHeight="1">
      <c r="A33" s="83">
        <v>27.0</v>
      </c>
      <c r="B33" s="91">
        <v>2.110120063E9</v>
      </c>
      <c r="C33" s="95" t="s">
        <v>224</v>
      </c>
      <c r="D33" s="96" t="s">
        <v>225</v>
      </c>
      <c r="E33" s="104"/>
      <c r="F33" s="147" t="s">
        <v>193</v>
      </c>
      <c r="G33" s="147" t="s">
        <v>193</v>
      </c>
      <c r="H33" s="147" t="s">
        <v>193</v>
      </c>
      <c r="I33" s="105"/>
      <c r="J33" s="105"/>
      <c r="K33" s="147"/>
      <c r="L33" s="105"/>
      <c r="M33" s="105"/>
      <c r="N33" s="105"/>
      <c r="O33" s="147"/>
      <c r="P33" s="153"/>
      <c r="Q33" s="105"/>
      <c r="R33" s="147"/>
      <c r="S33" s="105"/>
      <c r="T33" s="147"/>
      <c r="U33" s="105"/>
      <c r="V33" s="155"/>
      <c r="W33" s="147"/>
      <c r="X33" s="147"/>
      <c r="Y33" s="147"/>
      <c r="Z33" s="147"/>
      <c r="AA33" s="147"/>
      <c r="AB33" s="105"/>
      <c r="AC33" s="147"/>
      <c r="AD33" s="147"/>
      <c r="AE33" s="147"/>
      <c r="AF33" s="147"/>
      <c r="AG33" s="147"/>
      <c r="AH33" s="147"/>
      <c r="AI33" s="105"/>
      <c r="AJ33" s="90">
        <f t="shared" si="3"/>
        <v>3</v>
      </c>
      <c r="AK33" s="10">
        <f t="shared" si="4"/>
        <v>0</v>
      </c>
      <c r="AL33" s="10">
        <f t="shared" si="5"/>
        <v>0</v>
      </c>
      <c r="AM33" s="151"/>
      <c r="AN33" s="151"/>
      <c r="AO33" s="151"/>
    </row>
    <row r="34" ht="21.0" customHeight="1">
      <c r="A34" s="83">
        <v>28.0</v>
      </c>
      <c r="B34" s="91">
        <v>2.110120064E9</v>
      </c>
      <c r="C34" s="95" t="s">
        <v>226</v>
      </c>
      <c r="D34" s="96" t="s">
        <v>171</v>
      </c>
      <c r="E34" s="152" t="s">
        <v>36</v>
      </c>
      <c r="F34" s="147" t="s">
        <v>193</v>
      </c>
      <c r="G34" s="147" t="s">
        <v>193</v>
      </c>
      <c r="H34" s="147" t="s">
        <v>193</v>
      </c>
      <c r="I34" s="147"/>
      <c r="J34" s="147"/>
      <c r="K34" s="105"/>
      <c r="L34" s="105"/>
      <c r="M34" s="147"/>
      <c r="N34" s="105"/>
      <c r="O34" s="147"/>
      <c r="P34" s="153"/>
      <c r="Q34" s="147"/>
      <c r="R34" s="147"/>
      <c r="S34" s="147"/>
      <c r="T34" s="105"/>
      <c r="U34" s="105"/>
      <c r="V34" s="147"/>
      <c r="W34" s="147"/>
      <c r="X34" s="147"/>
      <c r="Y34" s="147"/>
      <c r="Z34" s="147"/>
      <c r="AA34" s="147"/>
      <c r="AB34" s="105"/>
      <c r="AC34" s="147"/>
      <c r="AD34" s="147"/>
      <c r="AE34" s="147"/>
      <c r="AF34" s="147"/>
      <c r="AG34" s="147"/>
      <c r="AH34" s="147"/>
      <c r="AI34" s="105"/>
      <c r="AJ34" s="90">
        <f t="shared" si="3"/>
        <v>4</v>
      </c>
      <c r="AK34" s="10">
        <f t="shared" si="4"/>
        <v>0</v>
      </c>
      <c r="AL34" s="10">
        <f t="shared" si="5"/>
        <v>0</v>
      </c>
      <c r="AM34" s="160"/>
    </row>
    <row r="35" ht="21.0" customHeight="1">
      <c r="A35" s="83">
        <v>29.0</v>
      </c>
      <c r="B35" s="91">
        <v>2.110120067E9</v>
      </c>
      <c r="C35" s="95" t="s">
        <v>227</v>
      </c>
      <c r="D35" s="96" t="s">
        <v>228</v>
      </c>
      <c r="E35" s="152" t="s">
        <v>36</v>
      </c>
      <c r="F35" s="147" t="s">
        <v>193</v>
      </c>
      <c r="G35" s="147" t="s">
        <v>193</v>
      </c>
      <c r="H35" s="147" t="s">
        <v>193</v>
      </c>
      <c r="I35" s="105"/>
      <c r="J35" s="147"/>
      <c r="K35" s="105"/>
      <c r="L35" s="105"/>
      <c r="M35" s="105"/>
      <c r="N35" s="105"/>
      <c r="O35" s="147"/>
      <c r="P35" s="153"/>
      <c r="Q35" s="147"/>
      <c r="R35" s="147"/>
      <c r="S35" s="105"/>
      <c r="T35" s="105"/>
      <c r="U35" s="105"/>
      <c r="V35" s="147"/>
      <c r="W35" s="147"/>
      <c r="X35" s="147"/>
      <c r="Y35" s="147"/>
      <c r="Z35" s="147"/>
      <c r="AA35" s="147"/>
      <c r="AB35" s="105"/>
      <c r="AC35" s="147"/>
      <c r="AD35" s="147"/>
      <c r="AE35" s="147"/>
      <c r="AF35" s="147"/>
      <c r="AG35" s="147"/>
      <c r="AH35" s="105"/>
      <c r="AI35" s="105"/>
      <c r="AJ35" s="90">
        <f t="shared" si="3"/>
        <v>4</v>
      </c>
      <c r="AK35" s="10">
        <f t="shared" si="4"/>
        <v>0</v>
      </c>
      <c r="AL35" s="10">
        <f t="shared" si="5"/>
        <v>0</v>
      </c>
      <c r="AM35" s="65"/>
      <c r="AN35" s="65"/>
      <c r="AO35" s="78"/>
    </row>
    <row r="36" ht="15.75" customHeight="1">
      <c r="A36" s="83">
        <v>30.0</v>
      </c>
      <c r="B36" s="91">
        <v>2.110120068E9</v>
      </c>
      <c r="C36" s="95" t="s">
        <v>229</v>
      </c>
      <c r="D36" s="96" t="s">
        <v>175</v>
      </c>
      <c r="E36" s="104"/>
      <c r="F36" s="105"/>
      <c r="G36" s="105"/>
      <c r="H36" s="105"/>
      <c r="I36" s="105"/>
      <c r="J36" s="147"/>
      <c r="K36" s="105"/>
      <c r="L36" s="105"/>
      <c r="M36" s="105"/>
      <c r="N36" s="105"/>
      <c r="O36" s="105"/>
      <c r="P36" s="105"/>
      <c r="Q36" s="147"/>
      <c r="R36" s="147"/>
      <c r="S36" s="105"/>
      <c r="T36" s="105"/>
      <c r="U36" s="105"/>
      <c r="V36" s="147"/>
      <c r="W36" s="105"/>
      <c r="X36" s="147"/>
      <c r="Y36" s="147"/>
      <c r="Z36" s="105"/>
      <c r="AA36" s="147"/>
      <c r="AB36" s="105"/>
      <c r="AC36" s="105"/>
      <c r="AD36" s="147"/>
      <c r="AE36" s="105"/>
      <c r="AF36" s="105"/>
      <c r="AG36" s="105"/>
      <c r="AH36" s="105"/>
      <c r="AI36" s="105"/>
      <c r="AJ36" s="90">
        <f t="shared" si="3"/>
        <v>0</v>
      </c>
      <c r="AK36" s="10">
        <f t="shared" si="4"/>
        <v>0</v>
      </c>
      <c r="AL36" s="10">
        <f t="shared" si="5"/>
        <v>0</v>
      </c>
    </row>
    <row r="37" ht="15.75" customHeight="1">
      <c r="A37" s="83">
        <v>31.0</v>
      </c>
      <c r="B37" s="91">
        <v>2.11012007E9</v>
      </c>
      <c r="C37" s="95" t="s">
        <v>230</v>
      </c>
      <c r="D37" s="96" t="s">
        <v>83</v>
      </c>
      <c r="E37" s="87"/>
      <c r="F37" s="88"/>
      <c r="G37" s="88"/>
      <c r="H37" s="88"/>
      <c r="I37" s="88"/>
      <c r="J37" s="88"/>
      <c r="K37" s="88"/>
      <c r="L37" s="105"/>
      <c r="M37" s="88"/>
      <c r="N37" s="94"/>
      <c r="O37" s="88"/>
      <c r="P37" s="88"/>
      <c r="Q37" s="88"/>
      <c r="R37" s="88"/>
      <c r="S37" s="88"/>
      <c r="T37" s="88"/>
      <c r="U37" s="88"/>
      <c r="V37" s="88"/>
      <c r="W37" s="88"/>
      <c r="X37" s="94"/>
      <c r="Y37" s="88"/>
      <c r="Z37" s="88"/>
      <c r="AA37" s="88"/>
      <c r="AB37" s="88"/>
      <c r="AC37" s="88"/>
      <c r="AD37" s="94"/>
      <c r="AE37" s="88"/>
      <c r="AF37" s="88"/>
      <c r="AG37" s="88"/>
      <c r="AH37" s="88"/>
      <c r="AI37" s="88"/>
      <c r="AJ37" s="90">
        <f t="shared" si="3"/>
        <v>0</v>
      </c>
      <c r="AK37" s="10">
        <f t="shared" si="4"/>
        <v>0</v>
      </c>
      <c r="AL37" s="10">
        <f t="shared" si="5"/>
        <v>0</v>
      </c>
    </row>
    <row r="38" ht="15.75" customHeight="1">
      <c r="A38" s="83">
        <v>32.0</v>
      </c>
      <c r="B38" s="91">
        <v>2.110120071E9</v>
      </c>
      <c r="C38" s="95" t="s">
        <v>231</v>
      </c>
      <c r="D38" s="96" t="s">
        <v>232</v>
      </c>
      <c r="E38" s="110" t="s">
        <v>36</v>
      </c>
      <c r="F38" s="94" t="s">
        <v>193</v>
      </c>
      <c r="G38" s="94" t="s">
        <v>193</v>
      </c>
      <c r="H38" s="94" t="s">
        <v>193</v>
      </c>
      <c r="I38" s="88"/>
      <c r="J38" s="94"/>
      <c r="K38" s="94"/>
      <c r="L38" s="147"/>
      <c r="M38" s="94"/>
      <c r="N38" s="94"/>
      <c r="O38" s="147"/>
      <c r="P38" s="94"/>
      <c r="Q38" s="94"/>
      <c r="R38" s="94"/>
      <c r="S38" s="94"/>
      <c r="T38" s="147"/>
      <c r="U38" s="88"/>
      <c r="V38" s="94"/>
      <c r="W38" s="94"/>
      <c r="X38" s="94"/>
      <c r="Y38" s="94"/>
      <c r="Z38" s="94"/>
      <c r="AA38" s="94"/>
      <c r="AB38" s="88"/>
      <c r="AC38" s="94"/>
      <c r="AD38" s="94"/>
      <c r="AE38" s="94"/>
      <c r="AF38" s="94"/>
      <c r="AG38" s="94"/>
      <c r="AH38" s="88"/>
      <c r="AI38" s="88"/>
      <c r="AJ38" s="90">
        <f t="shared" si="3"/>
        <v>4</v>
      </c>
      <c r="AK38" s="10">
        <f t="shared" si="4"/>
        <v>0</v>
      </c>
      <c r="AL38" s="10">
        <f t="shared" si="5"/>
        <v>0</v>
      </c>
    </row>
    <row r="39" ht="15.75" customHeight="1">
      <c r="A39" s="83">
        <v>33.0</v>
      </c>
      <c r="B39" s="91">
        <v>2.110120072E9</v>
      </c>
      <c r="C39" s="95" t="s">
        <v>233</v>
      </c>
      <c r="D39" s="96" t="s">
        <v>232</v>
      </c>
      <c r="E39" s="152" t="s">
        <v>36</v>
      </c>
      <c r="F39" s="147" t="s">
        <v>193</v>
      </c>
      <c r="G39" s="147" t="s">
        <v>193</v>
      </c>
      <c r="H39" s="147" t="s">
        <v>193</v>
      </c>
      <c r="I39" s="105"/>
      <c r="J39" s="147"/>
      <c r="K39" s="105"/>
      <c r="L39" s="105"/>
      <c r="M39" s="105"/>
      <c r="N39" s="147"/>
      <c r="O39" s="147"/>
      <c r="P39" s="153"/>
      <c r="Q39" s="147"/>
      <c r="R39" s="147"/>
      <c r="S39" s="105"/>
      <c r="U39" s="105"/>
      <c r="V39" s="147"/>
      <c r="W39" s="147"/>
      <c r="X39" s="147"/>
      <c r="Y39" s="147"/>
      <c r="Z39" s="147"/>
      <c r="AA39" s="147"/>
      <c r="AB39" s="105"/>
      <c r="AC39" s="147"/>
      <c r="AD39" s="147"/>
      <c r="AE39" s="147"/>
      <c r="AF39" s="147"/>
      <c r="AG39" s="147"/>
      <c r="AH39" s="147"/>
      <c r="AI39" s="105"/>
      <c r="AJ39" s="90">
        <f t="shared" si="3"/>
        <v>4</v>
      </c>
      <c r="AK39" s="10">
        <f t="shared" si="4"/>
        <v>0</v>
      </c>
      <c r="AL39" s="10">
        <f t="shared" si="5"/>
        <v>0</v>
      </c>
    </row>
    <row r="40" ht="15.75" customHeight="1">
      <c r="A40" s="83">
        <v>34.0</v>
      </c>
      <c r="B40" s="91">
        <v>2.110120078E9</v>
      </c>
      <c r="C40" s="95" t="s">
        <v>234</v>
      </c>
      <c r="D40" s="96" t="s">
        <v>184</v>
      </c>
      <c r="E40" s="152" t="s">
        <v>36</v>
      </c>
      <c r="F40" s="147" t="s">
        <v>193</v>
      </c>
      <c r="G40" s="147" t="s">
        <v>193</v>
      </c>
      <c r="H40" s="147" t="s">
        <v>193</v>
      </c>
      <c r="I40" s="105"/>
      <c r="J40" s="147"/>
      <c r="K40" s="105"/>
      <c r="L40" s="147"/>
      <c r="M40" s="147"/>
      <c r="N40" s="147"/>
      <c r="O40" s="147"/>
      <c r="P40" s="153"/>
      <c r="Q40" s="147"/>
      <c r="R40" s="147"/>
      <c r="S40" s="147"/>
      <c r="T40" s="105"/>
      <c r="U40" s="105"/>
      <c r="V40" s="147"/>
      <c r="W40" s="147"/>
      <c r="X40" s="147"/>
      <c r="Y40" s="147"/>
      <c r="Z40" s="147"/>
      <c r="AA40" s="105"/>
      <c r="AB40" s="105"/>
      <c r="AC40" s="147"/>
      <c r="AD40" s="147"/>
      <c r="AE40" s="147"/>
      <c r="AF40" s="147"/>
      <c r="AG40" s="147"/>
      <c r="AH40" s="147"/>
      <c r="AI40" s="105"/>
      <c r="AJ40" s="90">
        <f t="shared" si="3"/>
        <v>4</v>
      </c>
      <c r="AK40" s="10">
        <f t="shared" si="4"/>
        <v>0</v>
      </c>
      <c r="AL40" s="10">
        <f t="shared" si="5"/>
        <v>0</v>
      </c>
    </row>
    <row r="41" ht="15.75" customHeight="1">
      <c r="A41" s="83">
        <v>35.0</v>
      </c>
      <c r="B41" s="91">
        <v>2.110120079E9</v>
      </c>
      <c r="C41" s="95" t="s">
        <v>235</v>
      </c>
      <c r="D41" s="96" t="s">
        <v>186</v>
      </c>
      <c r="E41" s="152" t="s">
        <v>36</v>
      </c>
      <c r="F41" s="105"/>
      <c r="G41" s="105"/>
      <c r="H41" s="147"/>
      <c r="I41" s="105"/>
      <c r="J41" s="105"/>
      <c r="K41" s="105"/>
      <c r="L41" s="105"/>
      <c r="M41" s="105"/>
      <c r="N41" s="147"/>
      <c r="O41" s="105"/>
      <c r="P41" s="148"/>
      <c r="Q41" s="105"/>
      <c r="R41" s="147"/>
      <c r="S41" s="105"/>
      <c r="T41" s="105"/>
      <c r="U41" s="105"/>
      <c r="V41" s="105"/>
      <c r="W41" s="105"/>
      <c r="X41" s="105"/>
      <c r="Y41" s="147"/>
      <c r="Z41" s="105"/>
      <c r="AA41" s="105"/>
      <c r="AB41" s="105"/>
      <c r="AC41" s="147"/>
      <c r="AD41" s="147"/>
      <c r="AE41" s="105"/>
      <c r="AF41" s="154"/>
      <c r="AG41" s="147"/>
      <c r="AH41" s="105"/>
      <c r="AI41" s="105"/>
      <c r="AJ41" s="90">
        <f t="shared" si="3"/>
        <v>1</v>
      </c>
      <c r="AK41" s="10">
        <f t="shared" si="4"/>
        <v>0</v>
      </c>
      <c r="AL41" s="10">
        <f t="shared" si="5"/>
        <v>0</v>
      </c>
    </row>
    <row r="42" ht="15.75" customHeight="1">
      <c r="A42" s="83">
        <v>36.0</v>
      </c>
      <c r="B42" s="91">
        <v>2.110120081E9</v>
      </c>
      <c r="C42" s="95" t="s">
        <v>236</v>
      </c>
      <c r="D42" s="96" t="s">
        <v>188</v>
      </c>
      <c r="E42" s="104"/>
      <c r="F42" s="105"/>
      <c r="G42" s="105"/>
      <c r="H42" s="105"/>
      <c r="I42" s="105"/>
      <c r="J42" s="147"/>
      <c r="K42" s="105"/>
      <c r="L42" s="147"/>
      <c r="M42" s="147"/>
      <c r="N42" s="147"/>
      <c r="O42" s="147"/>
      <c r="P42" s="148"/>
      <c r="Q42" s="105"/>
      <c r="R42" s="105"/>
      <c r="S42" s="105"/>
      <c r="T42" s="105"/>
      <c r="U42" s="147"/>
      <c r="V42" s="147"/>
      <c r="W42" s="105"/>
      <c r="X42" s="105"/>
      <c r="Y42" s="105"/>
      <c r="Z42" s="105"/>
      <c r="AA42" s="105"/>
      <c r="AB42" s="105"/>
      <c r="AC42" s="105"/>
      <c r="AD42" s="147"/>
      <c r="AE42" s="105"/>
      <c r="AF42" s="105"/>
      <c r="AG42" s="105"/>
      <c r="AH42" s="105"/>
      <c r="AI42" s="105"/>
      <c r="AJ42" s="90">
        <f t="shared" si="3"/>
        <v>0</v>
      </c>
      <c r="AK42" s="10">
        <f t="shared" si="4"/>
        <v>0</v>
      </c>
      <c r="AL42" s="10">
        <f t="shared" si="5"/>
        <v>0</v>
      </c>
    </row>
    <row r="43" ht="15.75" customHeight="1">
      <c r="A43" s="83">
        <v>37.0</v>
      </c>
      <c r="B43" s="91">
        <v>2.110120082E9</v>
      </c>
      <c r="C43" s="95" t="s">
        <v>237</v>
      </c>
      <c r="D43" s="96" t="s">
        <v>238</v>
      </c>
      <c r="E43" s="152"/>
      <c r="F43" s="105"/>
      <c r="G43" s="105"/>
      <c r="H43" s="147"/>
      <c r="I43" s="105"/>
      <c r="J43" s="105"/>
      <c r="K43" s="105"/>
      <c r="L43" s="105"/>
      <c r="M43" s="105"/>
      <c r="N43" s="147"/>
      <c r="O43" s="147"/>
      <c r="P43" s="148"/>
      <c r="Q43" s="105"/>
      <c r="R43" s="105"/>
      <c r="S43" s="105"/>
      <c r="T43" s="105"/>
      <c r="U43" s="147"/>
      <c r="V43" s="147"/>
      <c r="W43" s="105"/>
      <c r="X43" s="147"/>
      <c r="Y43" s="147"/>
      <c r="Z43" s="105"/>
      <c r="AA43" s="105"/>
      <c r="AB43" s="105"/>
      <c r="AC43" s="105"/>
      <c r="AD43" s="147"/>
      <c r="AE43" s="105"/>
      <c r="AF43" s="105"/>
      <c r="AG43" s="105"/>
      <c r="AH43" s="105"/>
      <c r="AI43" s="105"/>
      <c r="AJ43" s="90">
        <f t="shared" si="3"/>
        <v>0</v>
      </c>
      <c r="AK43" s="10">
        <f t="shared" si="4"/>
        <v>0</v>
      </c>
      <c r="AL43" s="10">
        <f t="shared" si="5"/>
        <v>0</v>
      </c>
    </row>
    <row r="44" ht="15.75" customHeight="1">
      <c r="A44" s="161"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2">
        <f t="shared" ref="AJ44:AL44" si="6">SUM(AJ7:AJ43)</f>
        <v>87</v>
      </c>
      <c r="AK44" s="162">
        <f t="shared" si="6"/>
        <v>0</v>
      </c>
      <c r="AL44" s="162">
        <f t="shared" si="6"/>
        <v>0</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ht="15.75" customHeight="1">
      <c r="B47" s="101"/>
      <c r="C47" s="101"/>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ht="15.75" customHeight="1">
      <c r="B48" s="101"/>
      <c r="C48" s="101"/>
      <c r="E48" s="160"/>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N27 O6:O32 P6:AI27 L9:L17 L19:L20 L22:L27 O34 O38:O43 T38 E39:N43 P39:S43 U39:AI43 T40:T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S38 T28:T37 U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67" t="s">
        <v>239</v>
      </c>
      <c r="AM3" s="66"/>
      <c r="AN3" s="66"/>
      <c r="AO3" s="66"/>
    </row>
    <row r="4" ht="31.5" customHeight="1">
      <c r="A4" s="66"/>
      <c r="B4" s="68"/>
      <c r="C4" s="69"/>
      <c r="D4" s="69"/>
      <c r="E4" s="69" t="s">
        <v>30</v>
      </c>
      <c r="F4" s="69" t="s">
        <v>30</v>
      </c>
      <c r="G4" s="69"/>
      <c r="H4" s="69"/>
      <c r="I4" s="70" t="s">
        <v>31</v>
      </c>
      <c r="J4" s="71"/>
      <c r="K4" s="71"/>
      <c r="L4" s="71"/>
      <c r="M4" s="72">
        <v>8.0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44774</v>
      </c>
      <c r="F5" s="76">
        <f t="shared" ref="F5:AI5" si="1">E5+1</f>
        <v>44775</v>
      </c>
      <c r="G5" s="76">
        <f t="shared" si="1"/>
        <v>44776</v>
      </c>
      <c r="H5" s="76">
        <f t="shared" si="1"/>
        <v>44777</v>
      </c>
      <c r="I5" s="76">
        <f t="shared" si="1"/>
        <v>44778</v>
      </c>
      <c r="J5" s="76">
        <f t="shared" si="1"/>
        <v>44779</v>
      </c>
      <c r="K5" s="76">
        <f t="shared" si="1"/>
        <v>44780</v>
      </c>
      <c r="L5" s="76">
        <f t="shared" si="1"/>
        <v>44781</v>
      </c>
      <c r="M5" s="76">
        <f t="shared" si="1"/>
        <v>44782</v>
      </c>
      <c r="N5" s="76">
        <f t="shared" si="1"/>
        <v>44783</v>
      </c>
      <c r="O5" s="76">
        <f t="shared" si="1"/>
        <v>44784</v>
      </c>
      <c r="P5" s="76">
        <f t="shared" si="1"/>
        <v>44785</v>
      </c>
      <c r="Q5" s="76">
        <f t="shared" si="1"/>
        <v>44786</v>
      </c>
      <c r="R5" s="76">
        <f t="shared" si="1"/>
        <v>44787</v>
      </c>
      <c r="S5" s="76">
        <f t="shared" si="1"/>
        <v>44788</v>
      </c>
      <c r="T5" s="76">
        <f t="shared" si="1"/>
        <v>44789</v>
      </c>
      <c r="U5" s="76">
        <f t="shared" si="1"/>
        <v>44790</v>
      </c>
      <c r="V5" s="76">
        <f t="shared" si="1"/>
        <v>44791</v>
      </c>
      <c r="W5" s="76">
        <f t="shared" si="1"/>
        <v>44792</v>
      </c>
      <c r="X5" s="76">
        <f t="shared" si="1"/>
        <v>44793</v>
      </c>
      <c r="Y5" s="76">
        <f t="shared" si="1"/>
        <v>44794</v>
      </c>
      <c r="Z5" s="76">
        <f t="shared" si="1"/>
        <v>44795</v>
      </c>
      <c r="AA5" s="76">
        <f t="shared" si="1"/>
        <v>44796</v>
      </c>
      <c r="AB5" s="76">
        <f t="shared" si="1"/>
        <v>44797</v>
      </c>
      <c r="AC5" s="76">
        <f t="shared" si="1"/>
        <v>44798</v>
      </c>
      <c r="AD5" s="76">
        <f t="shared" si="1"/>
        <v>44799</v>
      </c>
      <c r="AE5" s="76">
        <f t="shared" si="1"/>
        <v>44800</v>
      </c>
      <c r="AF5" s="76">
        <f t="shared" si="1"/>
        <v>44801</v>
      </c>
      <c r="AG5" s="76">
        <f t="shared" si="1"/>
        <v>44802</v>
      </c>
      <c r="AH5" s="76">
        <f t="shared" si="1"/>
        <v>44803</v>
      </c>
      <c r="AI5" s="76">
        <f t="shared" si="1"/>
        <v>44804</v>
      </c>
      <c r="AJ5" s="77" t="s">
        <v>36</v>
      </c>
      <c r="AK5" s="77" t="s">
        <v>37</v>
      </c>
      <c r="AL5" s="77" t="s">
        <v>38</v>
      </c>
      <c r="AM5" s="78"/>
      <c r="AN5" s="78"/>
      <c r="AO5" s="78"/>
    </row>
    <row r="6" ht="21.0" customHeight="1">
      <c r="A6" s="79"/>
      <c r="B6" s="79"/>
      <c r="C6" s="80"/>
      <c r="D6" s="81"/>
      <c r="E6" s="82">
        <f t="shared" ref="E6:L6" si="2">IF(WEEKDAY(E5)=1,"CN",WEEKDAY(E5))</f>
        <v>2</v>
      </c>
      <c r="F6" s="82">
        <f t="shared" si="2"/>
        <v>3</v>
      </c>
      <c r="G6" s="82">
        <f t="shared" si="2"/>
        <v>4</v>
      </c>
      <c r="H6" s="82">
        <f t="shared" si="2"/>
        <v>5</v>
      </c>
      <c r="I6" s="82">
        <f t="shared" si="2"/>
        <v>6</v>
      </c>
      <c r="J6" s="82">
        <f t="shared" si="2"/>
        <v>7</v>
      </c>
      <c r="K6" s="82" t="str">
        <f t="shared" si="2"/>
        <v>CN</v>
      </c>
      <c r="L6" s="82">
        <f t="shared" si="2"/>
        <v>2</v>
      </c>
      <c r="M6" s="82"/>
      <c r="N6" s="82">
        <f t="shared" ref="N6:AI6" si="3">IF(WEEKDAY(N5)=1,"CN",WEEKDAY(N5))</f>
        <v>4</v>
      </c>
      <c r="O6" s="82">
        <f t="shared" si="3"/>
        <v>5</v>
      </c>
      <c r="P6" s="82">
        <f t="shared" si="3"/>
        <v>6</v>
      </c>
      <c r="Q6" s="82">
        <f t="shared" si="3"/>
        <v>7</v>
      </c>
      <c r="R6" s="82" t="str">
        <f t="shared" si="3"/>
        <v>CN</v>
      </c>
      <c r="S6" s="82">
        <f t="shared" si="3"/>
        <v>2</v>
      </c>
      <c r="T6" s="82">
        <f t="shared" si="3"/>
        <v>3</v>
      </c>
      <c r="U6" s="82">
        <f t="shared" si="3"/>
        <v>4</v>
      </c>
      <c r="V6" s="82">
        <f t="shared" si="3"/>
        <v>5</v>
      </c>
      <c r="W6" s="82">
        <f t="shared" si="3"/>
        <v>6</v>
      </c>
      <c r="X6" s="82">
        <f t="shared" si="3"/>
        <v>7</v>
      </c>
      <c r="Y6" s="82" t="str">
        <f t="shared" si="3"/>
        <v>CN</v>
      </c>
      <c r="Z6" s="82">
        <f t="shared" si="3"/>
        <v>2</v>
      </c>
      <c r="AA6" s="82">
        <f t="shared" si="3"/>
        <v>3</v>
      </c>
      <c r="AB6" s="82">
        <f t="shared" si="3"/>
        <v>4</v>
      </c>
      <c r="AC6" s="82">
        <f t="shared" si="3"/>
        <v>5</v>
      </c>
      <c r="AD6" s="82">
        <f t="shared" si="3"/>
        <v>6</v>
      </c>
      <c r="AE6" s="82">
        <f t="shared" si="3"/>
        <v>7</v>
      </c>
      <c r="AF6" s="82" t="str">
        <f t="shared" si="3"/>
        <v>CN</v>
      </c>
      <c r="AG6" s="82">
        <f t="shared" si="3"/>
        <v>2</v>
      </c>
      <c r="AH6" s="82">
        <f t="shared" si="3"/>
        <v>3</v>
      </c>
      <c r="AI6" s="82">
        <f t="shared" si="3"/>
        <v>4</v>
      </c>
      <c r="AJ6" s="79"/>
      <c r="AK6" s="79"/>
      <c r="AL6" s="79"/>
      <c r="AM6" s="78"/>
      <c r="AN6" s="78"/>
      <c r="AO6" s="78"/>
    </row>
    <row r="7" ht="21.0" customHeight="1">
      <c r="A7" s="164">
        <v>1.0</v>
      </c>
      <c r="B7" s="84">
        <v>2.110120017E9</v>
      </c>
      <c r="C7" s="113" t="s">
        <v>240</v>
      </c>
      <c r="D7" s="114" t="s">
        <v>241</v>
      </c>
      <c r="E7" s="165"/>
      <c r="F7" s="165"/>
      <c r="G7" s="166"/>
      <c r="H7" s="166"/>
      <c r="I7" s="166"/>
      <c r="J7" s="165"/>
      <c r="K7" s="166"/>
      <c r="L7" s="165"/>
      <c r="M7" s="166"/>
      <c r="N7" s="166"/>
      <c r="O7" s="166"/>
      <c r="P7" s="166"/>
      <c r="Q7" s="166"/>
      <c r="R7" s="166"/>
      <c r="S7" s="165"/>
      <c r="T7" s="166"/>
      <c r="U7" s="166"/>
      <c r="V7" s="165"/>
      <c r="W7" s="166"/>
      <c r="X7" s="166"/>
      <c r="Y7" s="165"/>
      <c r="Z7" s="165"/>
      <c r="AA7" s="166"/>
      <c r="AB7" s="166"/>
      <c r="AC7" s="165"/>
      <c r="AD7" s="165"/>
      <c r="AE7" s="166"/>
      <c r="AF7" s="166"/>
      <c r="AG7" s="165"/>
      <c r="AH7" s="166"/>
      <c r="AI7" s="166"/>
      <c r="AJ7" s="106">
        <f t="shared" ref="AJ7:AJ34" si="4">COUNTIF(E7:AI7,"K")+2*COUNTIF(E7:AI7,"2K")+COUNTIF(E7:AI7,"TK")+COUNTIF(E7:AI7,"KT")+COUNTIF(E7:AI7,"PK")+COUNTIF(E7:AI7,"KP")+2*COUNTIF(E7:AI7,"K2")</f>
        <v>0</v>
      </c>
      <c r="AK7" s="107">
        <f t="shared" ref="AK7:AK34" si="5">COUNTIF(F7:AJ7,"P")+2*COUNTIF(F7:AJ7,"2P")+COUNTIF(F7:AJ7,"TP")+COUNTIF(F7:AJ7,"PT")+COUNTIF(F7:AJ7,"PK")+COUNTIF(F7:AJ7,"KP")+2*COUNTIF(F7:AJ7,"P2")</f>
        <v>0</v>
      </c>
      <c r="AL7" s="107">
        <f t="shared" ref="AL7:AL34" si="6">COUNTIF(E7:AI7,"T")+2*COUNTIF(E7:AI7,"2T")+2*COUNTIF(E7:AI7,"T2")+COUNTIF(E7:AI7,"PT")+COUNTIF(E7:AI7,"TP")+COUNTIF(E7:AI7,"TK")+COUNTIF(E7:AI7,"KT")</f>
        <v>0</v>
      </c>
      <c r="AM7" s="167"/>
      <c r="AN7" s="168"/>
      <c r="AO7" s="169"/>
    </row>
    <row r="8" ht="21.0" customHeight="1">
      <c r="A8" s="164">
        <v>2.0</v>
      </c>
      <c r="B8" s="91">
        <v>2.110120021E9</v>
      </c>
      <c r="C8" s="95" t="s">
        <v>242</v>
      </c>
      <c r="D8" s="96" t="s">
        <v>40</v>
      </c>
      <c r="E8" s="165" t="s">
        <v>36</v>
      </c>
      <c r="F8" s="165"/>
      <c r="G8" s="165"/>
      <c r="H8" s="165"/>
      <c r="I8" s="166"/>
      <c r="J8" s="165"/>
      <c r="K8" s="166"/>
      <c r="L8" s="166"/>
      <c r="M8" s="166"/>
      <c r="N8" s="166"/>
      <c r="O8" s="166"/>
      <c r="P8" s="166"/>
      <c r="Q8" s="166"/>
      <c r="R8" s="166"/>
      <c r="S8" s="166"/>
      <c r="T8" s="166"/>
      <c r="U8" s="166"/>
      <c r="V8" s="166"/>
      <c r="W8" s="166"/>
      <c r="X8" s="166"/>
      <c r="Y8" s="166"/>
      <c r="Z8" s="166"/>
      <c r="AA8" s="165"/>
      <c r="AB8" s="166"/>
      <c r="AC8" s="165"/>
      <c r="AD8" s="165"/>
      <c r="AE8" s="166"/>
      <c r="AF8" s="165"/>
      <c r="AG8" s="166"/>
      <c r="AH8" s="165"/>
      <c r="AI8" s="166"/>
      <c r="AJ8" s="106">
        <f t="shared" si="4"/>
        <v>1</v>
      </c>
      <c r="AK8" s="107">
        <f t="shared" si="5"/>
        <v>0</v>
      </c>
      <c r="AL8" s="107">
        <f t="shared" si="6"/>
        <v>0</v>
      </c>
      <c r="AM8" s="169"/>
      <c r="AN8" s="169"/>
      <c r="AO8" s="169"/>
    </row>
    <row r="9" ht="21.0" customHeight="1">
      <c r="A9" s="164">
        <v>3.0</v>
      </c>
      <c r="B9" s="91">
        <v>2.110120023E9</v>
      </c>
      <c r="C9" s="95" t="s">
        <v>243</v>
      </c>
      <c r="D9" s="96" t="s">
        <v>108</v>
      </c>
      <c r="E9" s="166"/>
      <c r="F9" s="166"/>
      <c r="G9" s="166"/>
      <c r="H9" s="165"/>
      <c r="I9" s="166"/>
      <c r="J9" s="166"/>
      <c r="K9" s="165"/>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06">
        <f t="shared" si="4"/>
        <v>0</v>
      </c>
      <c r="AK9" s="107">
        <f t="shared" si="5"/>
        <v>0</v>
      </c>
      <c r="AL9" s="107">
        <f t="shared" si="6"/>
        <v>0</v>
      </c>
      <c r="AM9" s="169"/>
      <c r="AN9" s="169"/>
      <c r="AO9" s="169"/>
    </row>
    <row r="10" ht="21.0" customHeight="1">
      <c r="A10" s="164">
        <v>4.0</v>
      </c>
      <c r="B10" s="91">
        <v>2.110120024E9</v>
      </c>
      <c r="C10" s="95" t="s">
        <v>244</v>
      </c>
      <c r="D10" s="96" t="s">
        <v>245</v>
      </c>
      <c r="E10" s="165" t="s">
        <v>36</v>
      </c>
      <c r="F10" s="165" t="s">
        <v>193</v>
      </c>
      <c r="G10" s="165" t="s">
        <v>193</v>
      </c>
      <c r="H10" s="165" t="s">
        <v>193</v>
      </c>
      <c r="I10" s="166"/>
      <c r="J10" s="166"/>
      <c r="K10" s="166"/>
      <c r="L10" s="166"/>
      <c r="M10" s="165"/>
      <c r="N10" s="166"/>
      <c r="O10" s="165"/>
      <c r="P10" s="165"/>
      <c r="Q10" s="165"/>
      <c r="R10" s="165"/>
      <c r="S10" s="165"/>
      <c r="T10" s="166"/>
      <c r="U10" s="166"/>
      <c r="V10" s="165"/>
      <c r="W10" s="165"/>
      <c r="X10" s="165"/>
      <c r="Y10" s="165"/>
      <c r="Z10" s="165"/>
      <c r="AA10" s="166"/>
      <c r="AB10" s="166"/>
      <c r="AC10" s="165"/>
      <c r="AD10" s="165"/>
      <c r="AE10" s="165"/>
      <c r="AF10" s="165"/>
      <c r="AG10" s="165"/>
      <c r="AH10" s="166"/>
      <c r="AI10" s="166"/>
      <c r="AJ10" s="106">
        <f t="shared" si="4"/>
        <v>4</v>
      </c>
      <c r="AK10" s="107">
        <f t="shared" si="5"/>
        <v>0</v>
      </c>
      <c r="AL10" s="107">
        <f t="shared" si="6"/>
        <v>0</v>
      </c>
      <c r="AM10" s="169"/>
      <c r="AN10" s="169"/>
      <c r="AO10" s="169"/>
    </row>
    <row r="11" ht="21.0" customHeight="1">
      <c r="A11" s="164">
        <v>5.0</v>
      </c>
      <c r="B11" s="91">
        <v>2.110120034E9</v>
      </c>
      <c r="C11" s="95" t="s">
        <v>246</v>
      </c>
      <c r="D11" s="96" t="s">
        <v>55</v>
      </c>
      <c r="E11" s="165"/>
      <c r="F11" s="165"/>
      <c r="G11" s="166"/>
      <c r="H11" s="165"/>
      <c r="I11" s="166"/>
      <c r="J11" s="165"/>
      <c r="K11" s="165"/>
      <c r="L11" s="165"/>
      <c r="M11" s="165"/>
      <c r="N11" s="166"/>
      <c r="O11" s="165"/>
      <c r="P11" s="166"/>
      <c r="Q11" s="166"/>
      <c r="R11" s="166"/>
      <c r="S11" s="165"/>
      <c r="T11" s="165"/>
      <c r="U11" s="166"/>
      <c r="V11" s="165"/>
      <c r="W11" s="166"/>
      <c r="X11" s="165"/>
      <c r="Y11" s="165"/>
      <c r="Z11" s="166"/>
      <c r="AA11" s="166"/>
      <c r="AB11" s="166"/>
      <c r="AC11" s="165"/>
      <c r="AD11" s="165"/>
      <c r="AE11" s="165"/>
      <c r="AF11" s="165"/>
      <c r="AG11" s="165"/>
      <c r="AH11" s="166"/>
      <c r="AI11" s="166"/>
      <c r="AJ11" s="106">
        <f t="shared" si="4"/>
        <v>0</v>
      </c>
      <c r="AK11" s="107">
        <f t="shared" si="5"/>
        <v>0</v>
      </c>
      <c r="AL11" s="107">
        <f t="shared" si="6"/>
        <v>0</v>
      </c>
      <c r="AM11" s="169"/>
      <c r="AN11" s="169"/>
      <c r="AO11" s="169"/>
    </row>
    <row r="12" ht="21.0" customHeight="1">
      <c r="A12" s="164">
        <v>6.0</v>
      </c>
      <c r="B12" s="91">
        <v>2.110120036E9</v>
      </c>
      <c r="C12" s="95" t="s">
        <v>247</v>
      </c>
      <c r="D12" s="96" t="s">
        <v>119</v>
      </c>
      <c r="E12" s="165" t="s">
        <v>36</v>
      </c>
      <c r="F12" s="165" t="s">
        <v>193</v>
      </c>
      <c r="G12" s="165" t="s">
        <v>193</v>
      </c>
      <c r="H12" s="165" t="s">
        <v>193</v>
      </c>
      <c r="I12" s="166"/>
      <c r="J12" s="165"/>
      <c r="K12" s="166"/>
      <c r="L12" s="166"/>
      <c r="M12" s="165"/>
      <c r="N12" s="165"/>
      <c r="O12" s="165"/>
      <c r="P12" s="165"/>
      <c r="Q12" s="165"/>
      <c r="R12" s="165"/>
      <c r="S12" s="165"/>
      <c r="T12" s="165"/>
      <c r="U12" s="166"/>
      <c r="V12" s="165"/>
      <c r="W12" s="165"/>
      <c r="X12" s="165"/>
      <c r="Y12" s="165"/>
      <c r="Z12" s="165"/>
      <c r="AA12" s="166"/>
      <c r="AB12" s="166"/>
      <c r="AC12" s="165"/>
      <c r="AD12" s="165"/>
      <c r="AE12" s="165"/>
      <c r="AF12" s="165"/>
      <c r="AG12" s="165"/>
      <c r="AH12" s="166"/>
      <c r="AI12" s="166"/>
      <c r="AJ12" s="106">
        <f t="shared" si="4"/>
        <v>4</v>
      </c>
      <c r="AK12" s="107">
        <f t="shared" si="5"/>
        <v>0</v>
      </c>
      <c r="AL12" s="107">
        <f t="shared" si="6"/>
        <v>0</v>
      </c>
      <c r="AM12" s="65"/>
      <c r="AN12" s="65"/>
      <c r="AO12" s="65"/>
    </row>
    <row r="13" ht="21.0" customHeight="1">
      <c r="A13" s="164">
        <v>7.0</v>
      </c>
      <c r="B13" s="91">
        <v>2.110120042E9</v>
      </c>
      <c r="C13" s="95" t="s">
        <v>248</v>
      </c>
      <c r="D13" s="96" t="s">
        <v>249</v>
      </c>
      <c r="E13" s="165" t="s">
        <v>36</v>
      </c>
      <c r="F13" s="165" t="s">
        <v>193</v>
      </c>
      <c r="G13" s="165" t="s">
        <v>193</v>
      </c>
      <c r="H13" s="165" t="s">
        <v>193</v>
      </c>
      <c r="I13" s="166"/>
      <c r="J13" s="165"/>
      <c r="K13" s="166"/>
      <c r="L13" s="165"/>
      <c r="M13" s="165"/>
      <c r="N13" s="165"/>
      <c r="O13" s="165"/>
      <c r="P13" s="165"/>
      <c r="Q13" s="165"/>
      <c r="R13" s="165"/>
      <c r="S13" s="165"/>
      <c r="T13" s="166"/>
      <c r="U13" s="166"/>
      <c r="V13" s="165"/>
      <c r="W13" s="165"/>
      <c r="X13" s="165"/>
      <c r="Y13" s="165"/>
      <c r="Z13" s="165"/>
      <c r="AA13" s="165"/>
      <c r="AB13" s="166"/>
      <c r="AC13" s="165"/>
      <c r="AD13" s="165"/>
      <c r="AE13" s="165"/>
      <c r="AF13" s="165"/>
      <c r="AG13" s="165"/>
      <c r="AH13" s="165"/>
      <c r="AI13" s="166"/>
      <c r="AJ13" s="106">
        <f t="shared" si="4"/>
        <v>4</v>
      </c>
      <c r="AK13" s="107">
        <f t="shared" si="5"/>
        <v>0</v>
      </c>
      <c r="AL13" s="107">
        <f t="shared" si="6"/>
        <v>0</v>
      </c>
      <c r="AM13" s="65"/>
      <c r="AN13" s="65"/>
      <c r="AO13" s="65"/>
    </row>
    <row r="14" ht="21.0" customHeight="1">
      <c r="A14" s="164">
        <v>8.0</v>
      </c>
      <c r="B14" s="91">
        <v>2.110120045E9</v>
      </c>
      <c r="C14" s="95" t="s">
        <v>250</v>
      </c>
      <c r="D14" s="96" t="s">
        <v>251</v>
      </c>
      <c r="E14" s="165" t="s">
        <v>36</v>
      </c>
      <c r="F14" s="165" t="s">
        <v>193</v>
      </c>
      <c r="G14" s="165" t="s">
        <v>193</v>
      </c>
      <c r="H14" s="165" t="s">
        <v>193</v>
      </c>
      <c r="I14" s="166"/>
      <c r="J14" s="166"/>
      <c r="K14" s="166"/>
      <c r="L14" s="165"/>
      <c r="M14" s="165"/>
      <c r="N14" s="165"/>
      <c r="O14" s="165"/>
      <c r="P14" s="165"/>
      <c r="Q14" s="165"/>
      <c r="R14" s="166"/>
      <c r="S14" s="165"/>
      <c r="T14" s="166"/>
      <c r="U14" s="166"/>
      <c r="V14" s="165"/>
      <c r="W14" s="165"/>
      <c r="X14" s="165"/>
      <c r="Y14" s="165"/>
      <c r="Z14" s="165"/>
      <c r="AA14" s="166"/>
      <c r="AB14" s="166"/>
      <c r="AC14" s="165"/>
      <c r="AD14" s="165"/>
      <c r="AE14" s="165"/>
      <c r="AF14" s="165"/>
      <c r="AG14" s="165"/>
      <c r="AH14" s="165"/>
      <c r="AI14" s="166"/>
      <c r="AJ14" s="106">
        <f t="shared" si="4"/>
        <v>4</v>
      </c>
      <c r="AK14" s="107">
        <f t="shared" si="5"/>
        <v>0</v>
      </c>
      <c r="AL14" s="107">
        <f t="shared" si="6"/>
        <v>0</v>
      </c>
      <c r="AM14" s="65"/>
      <c r="AN14" s="65"/>
      <c r="AO14" s="65"/>
    </row>
    <row r="15" ht="21.0" customHeight="1">
      <c r="A15" s="164">
        <v>9.0</v>
      </c>
      <c r="B15" s="91">
        <v>2.11012005E9</v>
      </c>
      <c r="C15" s="95" t="s">
        <v>252</v>
      </c>
      <c r="D15" s="96" t="s">
        <v>220</v>
      </c>
      <c r="E15" s="165" t="s">
        <v>36</v>
      </c>
      <c r="F15" s="165" t="s">
        <v>193</v>
      </c>
      <c r="G15" s="165" t="s">
        <v>193</v>
      </c>
      <c r="H15" s="165" t="s">
        <v>193</v>
      </c>
      <c r="I15" s="166"/>
      <c r="J15" s="166"/>
      <c r="K15" s="166"/>
      <c r="L15" s="166"/>
      <c r="M15" s="166"/>
      <c r="N15" s="166"/>
      <c r="O15" s="165"/>
      <c r="P15" s="165"/>
      <c r="Q15" s="165"/>
      <c r="R15" s="165"/>
      <c r="S15" s="165"/>
      <c r="T15" s="166"/>
      <c r="U15" s="166"/>
      <c r="V15" s="165"/>
      <c r="W15" s="165"/>
      <c r="X15" s="165"/>
      <c r="Y15" s="165"/>
      <c r="Z15" s="165"/>
      <c r="AA15" s="166"/>
      <c r="AB15" s="166"/>
      <c r="AC15" s="165"/>
      <c r="AD15" s="165"/>
      <c r="AE15" s="165"/>
      <c r="AF15" s="165"/>
      <c r="AG15" s="165"/>
      <c r="AH15" s="165"/>
      <c r="AI15" s="166"/>
      <c r="AJ15" s="106">
        <f t="shared" si="4"/>
        <v>4</v>
      </c>
      <c r="AK15" s="107">
        <f t="shared" si="5"/>
        <v>0</v>
      </c>
      <c r="AL15" s="107">
        <f t="shared" si="6"/>
        <v>0</v>
      </c>
      <c r="AM15" s="65"/>
      <c r="AN15" s="65"/>
      <c r="AO15" s="65"/>
    </row>
    <row r="16" ht="21.0" customHeight="1">
      <c r="A16" s="164">
        <v>10.0</v>
      </c>
      <c r="B16" s="91">
        <v>2.110120051E9</v>
      </c>
      <c r="C16" s="95" t="s">
        <v>253</v>
      </c>
      <c r="D16" s="96" t="s">
        <v>220</v>
      </c>
      <c r="E16" s="165" t="s">
        <v>36</v>
      </c>
      <c r="F16" s="165" t="s">
        <v>193</v>
      </c>
      <c r="G16" s="166"/>
      <c r="H16" s="166"/>
      <c r="I16" s="166"/>
      <c r="J16" s="165"/>
      <c r="K16" s="166"/>
      <c r="L16" s="166"/>
      <c r="M16" s="165"/>
      <c r="N16" s="166"/>
      <c r="O16" s="165"/>
      <c r="P16" s="166"/>
      <c r="Q16" s="165"/>
      <c r="R16" s="166"/>
      <c r="S16" s="165"/>
      <c r="T16" s="165"/>
      <c r="U16" s="166"/>
      <c r="V16" s="166"/>
      <c r="W16" s="165"/>
      <c r="X16" s="166"/>
      <c r="Y16" s="166"/>
      <c r="Z16" s="165"/>
      <c r="AA16" s="165"/>
      <c r="AB16" s="166"/>
      <c r="AC16" s="165"/>
      <c r="AD16" s="165"/>
      <c r="AE16" s="166"/>
      <c r="AF16" s="166"/>
      <c r="AG16" s="165"/>
      <c r="AH16" s="165"/>
      <c r="AI16" s="166"/>
      <c r="AJ16" s="106">
        <f t="shared" si="4"/>
        <v>2</v>
      </c>
      <c r="AK16" s="107">
        <f t="shared" si="5"/>
        <v>0</v>
      </c>
      <c r="AL16" s="107">
        <f t="shared" si="6"/>
        <v>0</v>
      </c>
      <c r="AM16" s="65"/>
      <c r="AN16" s="65"/>
      <c r="AO16" s="65"/>
    </row>
    <row r="17" ht="21.0" customHeight="1">
      <c r="A17" s="164">
        <v>11.0</v>
      </c>
      <c r="B17" s="91">
        <v>2.110120051E9</v>
      </c>
      <c r="C17" s="95" t="s">
        <v>254</v>
      </c>
      <c r="D17" s="96" t="s">
        <v>164</v>
      </c>
      <c r="E17" s="166"/>
      <c r="F17" s="165" t="s">
        <v>193</v>
      </c>
      <c r="G17" s="165" t="s">
        <v>193</v>
      </c>
      <c r="H17" s="165" t="s">
        <v>193</v>
      </c>
      <c r="I17" s="166"/>
      <c r="J17" s="166"/>
      <c r="K17" s="166"/>
      <c r="L17" s="166"/>
      <c r="M17" s="166"/>
      <c r="N17" s="166"/>
      <c r="O17" s="165"/>
      <c r="P17" s="166"/>
      <c r="Q17" s="166"/>
      <c r="R17" s="166"/>
      <c r="S17" s="166"/>
      <c r="T17" s="166"/>
      <c r="U17" s="166"/>
      <c r="V17" s="166"/>
      <c r="W17" s="166"/>
      <c r="X17" s="166"/>
      <c r="Y17" s="166"/>
      <c r="Z17" s="166"/>
      <c r="AA17" s="166"/>
      <c r="AB17" s="166"/>
      <c r="AC17" s="165"/>
      <c r="AD17" s="165"/>
      <c r="AE17" s="166"/>
      <c r="AF17" s="166"/>
      <c r="AG17" s="166"/>
      <c r="AH17" s="166"/>
      <c r="AI17" s="166"/>
      <c r="AJ17" s="106">
        <f t="shared" si="4"/>
        <v>3</v>
      </c>
      <c r="AK17" s="107">
        <f t="shared" si="5"/>
        <v>0</v>
      </c>
      <c r="AL17" s="107">
        <f t="shared" si="6"/>
        <v>0</v>
      </c>
      <c r="AM17" s="65"/>
      <c r="AN17" s="65"/>
      <c r="AO17" s="65"/>
    </row>
    <row r="18" ht="21.0" customHeight="1">
      <c r="A18" s="164">
        <v>12.0</v>
      </c>
      <c r="B18" s="91">
        <v>2.110120052E9</v>
      </c>
      <c r="C18" s="95" t="s">
        <v>255</v>
      </c>
      <c r="D18" s="96" t="s">
        <v>256</v>
      </c>
      <c r="E18" s="165" t="s">
        <v>36</v>
      </c>
      <c r="F18" s="165" t="s">
        <v>193</v>
      </c>
      <c r="G18" s="165" t="s">
        <v>193</v>
      </c>
      <c r="H18" s="165" t="s">
        <v>193</v>
      </c>
      <c r="I18" s="166"/>
      <c r="J18" s="165"/>
      <c r="K18" s="166"/>
      <c r="L18" s="165"/>
      <c r="M18" s="165"/>
      <c r="N18" s="165"/>
      <c r="O18" s="165"/>
      <c r="P18" s="165"/>
      <c r="Q18" s="165"/>
      <c r="R18" s="165"/>
      <c r="S18" s="165"/>
      <c r="T18" s="166"/>
      <c r="U18" s="166"/>
      <c r="V18" s="165"/>
      <c r="W18" s="165"/>
      <c r="X18" s="165"/>
      <c r="Y18" s="165"/>
      <c r="Z18" s="165"/>
      <c r="AA18" s="166"/>
      <c r="AB18" s="166"/>
      <c r="AC18" s="165"/>
      <c r="AD18" s="165"/>
      <c r="AE18" s="165"/>
      <c r="AF18" s="165"/>
      <c r="AG18" s="165"/>
      <c r="AH18" s="166"/>
      <c r="AI18" s="166"/>
      <c r="AJ18" s="106">
        <f t="shared" si="4"/>
        <v>4</v>
      </c>
      <c r="AK18" s="107">
        <f t="shared" si="5"/>
        <v>0</v>
      </c>
      <c r="AL18" s="107">
        <f t="shared" si="6"/>
        <v>0</v>
      </c>
      <c r="AM18" s="65"/>
      <c r="AN18" s="65"/>
      <c r="AO18" s="65"/>
    </row>
    <row r="19" ht="21.0" customHeight="1">
      <c r="A19" s="164">
        <v>13.0</v>
      </c>
      <c r="B19" s="91">
        <v>2.110120053E9</v>
      </c>
      <c r="C19" s="95" t="s">
        <v>257</v>
      </c>
      <c r="D19" s="96" t="s">
        <v>256</v>
      </c>
      <c r="E19" s="165"/>
      <c r="F19" s="166"/>
      <c r="G19" s="165"/>
      <c r="H19" s="165"/>
      <c r="I19" s="166"/>
      <c r="J19" s="165"/>
      <c r="K19" s="165"/>
      <c r="L19" s="166"/>
      <c r="M19" s="166"/>
      <c r="N19" s="166"/>
      <c r="O19" s="165"/>
      <c r="P19" s="165"/>
      <c r="Q19" s="166"/>
      <c r="R19" s="166"/>
      <c r="S19" s="165"/>
      <c r="T19" s="166"/>
      <c r="U19" s="166"/>
      <c r="V19" s="166"/>
      <c r="W19" s="166"/>
      <c r="X19" s="166"/>
      <c r="Y19" s="166"/>
      <c r="Z19" s="166"/>
      <c r="AA19" s="166"/>
      <c r="AB19" s="166"/>
      <c r="AC19" s="166"/>
      <c r="AD19" s="166"/>
      <c r="AE19" s="166"/>
      <c r="AF19" s="166"/>
      <c r="AG19" s="165"/>
      <c r="AH19" s="166"/>
      <c r="AI19" s="166"/>
      <c r="AJ19" s="106">
        <f t="shared" si="4"/>
        <v>0</v>
      </c>
      <c r="AK19" s="107">
        <f t="shared" si="5"/>
        <v>0</v>
      </c>
      <c r="AL19" s="107">
        <f t="shared" si="6"/>
        <v>0</v>
      </c>
      <c r="AM19" s="65"/>
      <c r="AN19" s="65"/>
      <c r="AO19" s="65"/>
    </row>
    <row r="20" ht="18.0" customHeight="1">
      <c r="A20" s="164">
        <v>14.0</v>
      </c>
      <c r="B20" s="91">
        <v>2.110120054E9</v>
      </c>
      <c r="C20" s="95" t="s">
        <v>258</v>
      </c>
      <c r="D20" s="96" t="s">
        <v>256</v>
      </c>
      <c r="E20" s="165" t="s">
        <v>36</v>
      </c>
      <c r="F20" s="165" t="s">
        <v>193</v>
      </c>
      <c r="G20" s="165" t="s">
        <v>193</v>
      </c>
      <c r="H20" s="165" t="s">
        <v>193</v>
      </c>
      <c r="I20" s="166"/>
      <c r="J20" s="165"/>
      <c r="K20" s="166"/>
      <c r="L20" s="165"/>
      <c r="M20" s="165"/>
      <c r="N20" s="165"/>
      <c r="O20" s="165"/>
      <c r="P20" s="165"/>
      <c r="Q20" s="165"/>
      <c r="R20" s="165"/>
      <c r="S20" s="165"/>
      <c r="T20" s="165"/>
      <c r="U20" s="166"/>
      <c r="V20" s="165"/>
      <c r="W20" s="165"/>
      <c r="X20" s="165"/>
      <c r="Y20" s="165"/>
      <c r="Z20" s="165"/>
      <c r="AA20" s="165"/>
      <c r="AB20" s="166"/>
      <c r="AC20" s="165"/>
      <c r="AD20" s="165"/>
      <c r="AE20" s="165"/>
      <c r="AF20" s="165"/>
      <c r="AG20" s="165"/>
      <c r="AH20" s="165"/>
      <c r="AI20" s="166"/>
      <c r="AJ20" s="106">
        <f t="shared" si="4"/>
        <v>4</v>
      </c>
      <c r="AK20" s="107">
        <f t="shared" si="5"/>
        <v>0</v>
      </c>
      <c r="AL20" s="107">
        <f t="shared" si="6"/>
        <v>0</v>
      </c>
      <c r="AM20" s="78"/>
      <c r="AN20" s="78"/>
      <c r="AO20" s="78"/>
    </row>
    <row r="21" ht="18.0" customHeight="1">
      <c r="A21" s="164">
        <v>15.0</v>
      </c>
      <c r="B21" s="91">
        <v>2.110120056E9</v>
      </c>
      <c r="C21" s="95" t="s">
        <v>259</v>
      </c>
      <c r="D21" s="96" t="s">
        <v>260</v>
      </c>
      <c r="E21" s="165"/>
      <c r="F21" s="165"/>
      <c r="G21" s="165"/>
      <c r="H21" s="165"/>
      <c r="I21" s="166"/>
      <c r="J21" s="166"/>
      <c r="K21" s="166"/>
      <c r="L21" s="165"/>
      <c r="M21" s="166"/>
      <c r="N21" s="166"/>
      <c r="O21" s="166"/>
      <c r="P21" s="165"/>
      <c r="Q21" s="166"/>
      <c r="R21" s="166"/>
      <c r="S21" s="166"/>
      <c r="T21" s="166"/>
      <c r="U21" s="166"/>
      <c r="V21" s="166"/>
      <c r="W21" s="166"/>
      <c r="X21" s="166"/>
      <c r="Y21" s="166"/>
      <c r="Z21" s="165"/>
      <c r="AA21" s="166"/>
      <c r="AB21" s="166"/>
      <c r="AC21" s="165"/>
      <c r="AD21" s="165"/>
      <c r="AE21" s="166"/>
      <c r="AF21" s="166"/>
      <c r="AG21" s="165"/>
      <c r="AH21" s="166"/>
      <c r="AI21" s="166"/>
      <c r="AJ21" s="106">
        <f t="shared" si="4"/>
        <v>0</v>
      </c>
      <c r="AK21" s="107">
        <f t="shared" si="5"/>
        <v>0</v>
      </c>
      <c r="AL21" s="107">
        <f t="shared" si="6"/>
        <v>0</v>
      </c>
      <c r="AM21" s="78"/>
      <c r="AN21" s="78"/>
      <c r="AO21" s="78"/>
    </row>
    <row r="22" ht="18.0" customHeight="1">
      <c r="A22" s="164">
        <v>16.0</v>
      </c>
      <c r="B22" s="91">
        <v>2.110120059E9</v>
      </c>
      <c r="C22" s="95" t="s">
        <v>261</v>
      </c>
      <c r="D22" s="96" t="s">
        <v>69</v>
      </c>
      <c r="E22" s="165" t="s">
        <v>36</v>
      </c>
      <c r="F22" s="165" t="s">
        <v>193</v>
      </c>
      <c r="G22" s="165" t="s">
        <v>193</v>
      </c>
      <c r="H22" s="165" t="s">
        <v>193</v>
      </c>
      <c r="I22" s="166"/>
      <c r="J22" s="165"/>
      <c r="K22" s="166"/>
      <c r="L22" s="165"/>
      <c r="M22" s="165"/>
      <c r="N22" s="165"/>
      <c r="O22" s="165"/>
      <c r="P22" s="165"/>
      <c r="Q22" s="165"/>
      <c r="R22" s="165"/>
      <c r="S22" s="165"/>
      <c r="T22" s="166"/>
      <c r="U22" s="166"/>
      <c r="V22" s="165"/>
      <c r="W22" s="165"/>
      <c r="X22" s="165"/>
      <c r="Y22" s="165"/>
      <c r="Z22" s="165"/>
      <c r="AA22" s="166"/>
      <c r="AB22" s="166"/>
      <c r="AC22" s="165"/>
      <c r="AD22" s="165"/>
      <c r="AE22" s="165"/>
      <c r="AF22" s="165"/>
      <c r="AG22" s="165"/>
      <c r="AH22" s="166"/>
      <c r="AI22" s="166"/>
      <c r="AJ22" s="106">
        <f t="shared" si="4"/>
        <v>4</v>
      </c>
      <c r="AK22" s="107">
        <f t="shared" si="5"/>
        <v>0</v>
      </c>
      <c r="AL22" s="107">
        <f t="shared" si="6"/>
        <v>0</v>
      </c>
      <c r="AM22" s="78"/>
      <c r="AN22" s="78"/>
      <c r="AO22" s="78"/>
    </row>
    <row r="23" ht="18.0" customHeight="1">
      <c r="A23" s="164">
        <v>17.0</v>
      </c>
      <c r="B23" s="91">
        <v>2.11012006E9</v>
      </c>
      <c r="C23" s="95" t="s">
        <v>127</v>
      </c>
      <c r="D23" s="96" t="s">
        <v>262</v>
      </c>
      <c r="E23" s="165" t="s">
        <v>36</v>
      </c>
      <c r="F23" s="165" t="s">
        <v>193</v>
      </c>
      <c r="G23" s="165" t="s">
        <v>193</v>
      </c>
      <c r="H23" s="165" t="s">
        <v>193</v>
      </c>
      <c r="I23" s="166"/>
      <c r="J23" s="166"/>
      <c r="K23" s="166"/>
      <c r="L23" s="165"/>
      <c r="M23" s="165"/>
      <c r="N23" s="165"/>
      <c r="O23" s="165"/>
      <c r="P23" s="165"/>
      <c r="Q23" s="165"/>
      <c r="R23" s="165"/>
      <c r="S23" s="165"/>
      <c r="T23" s="165"/>
      <c r="U23" s="166"/>
      <c r="V23" s="165"/>
      <c r="W23" s="165"/>
      <c r="X23" s="165"/>
      <c r="Y23" s="165"/>
      <c r="Z23" s="165"/>
      <c r="AA23" s="166"/>
      <c r="AB23" s="166"/>
      <c r="AC23" s="165"/>
      <c r="AD23" s="165"/>
      <c r="AE23" s="165"/>
      <c r="AF23" s="165"/>
      <c r="AG23" s="165"/>
      <c r="AH23" s="165"/>
      <c r="AI23" s="166"/>
      <c r="AJ23" s="106">
        <f t="shared" si="4"/>
        <v>4</v>
      </c>
      <c r="AK23" s="107">
        <f t="shared" si="5"/>
        <v>0</v>
      </c>
      <c r="AL23" s="107">
        <f t="shared" si="6"/>
        <v>0</v>
      </c>
      <c r="AM23" s="78"/>
      <c r="AN23" s="78"/>
      <c r="AO23" s="78"/>
    </row>
    <row r="24" ht="18.0" customHeight="1">
      <c r="A24" s="164">
        <v>18.0</v>
      </c>
      <c r="B24" s="91">
        <v>2.110120061E9</v>
      </c>
      <c r="C24" s="95" t="s">
        <v>187</v>
      </c>
      <c r="D24" s="96" t="s">
        <v>126</v>
      </c>
      <c r="E24" s="165" t="s">
        <v>36</v>
      </c>
      <c r="F24" s="165" t="s">
        <v>193</v>
      </c>
      <c r="G24" s="165" t="s">
        <v>193</v>
      </c>
      <c r="H24" s="165" t="s">
        <v>193</v>
      </c>
      <c r="I24" s="166"/>
      <c r="J24" s="165"/>
      <c r="K24" s="165"/>
      <c r="L24" s="165"/>
      <c r="M24" s="165"/>
      <c r="N24" s="165"/>
      <c r="O24" s="165"/>
      <c r="P24" s="165"/>
      <c r="Q24" s="165"/>
      <c r="R24" s="165"/>
      <c r="S24" s="165"/>
      <c r="T24" s="166"/>
      <c r="U24" s="166"/>
      <c r="V24" s="165"/>
      <c r="W24" s="165"/>
      <c r="X24" s="165"/>
      <c r="Y24" s="165"/>
      <c r="Z24" s="165"/>
      <c r="AA24" s="166"/>
      <c r="AB24" s="166"/>
      <c r="AC24" s="165"/>
      <c r="AD24" s="165"/>
      <c r="AE24" s="165"/>
      <c r="AF24" s="165"/>
      <c r="AG24" s="165"/>
      <c r="AH24" s="166"/>
      <c r="AI24" s="166"/>
      <c r="AJ24" s="106">
        <f t="shared" si="4"/>
        <v>4</v>
      </c>
      <c r="AK24" s="107">
        <f t="shared" si="5"/>
        <v>0</v>
      </c>
      <c r="AL24" s="107">
        <f t="shared" si="6"/>
        <v>0</v>
      </c>
      <c r="AM24" s="78"/>
      <c r="AN24" s="78"/>
      <c r="AO24" s="78"/>
    </row>
    <row r="25" ht="18.0" customHeight="1">
      <c r="A25" s="164">
        <v>19.0</v>
      </c>
      <c r="B25" s="91">
        <v>2.110120062E9</v>
      </c>
      <c r="C25" s="95" t="s">
        <v>263</v>
      </c>
      <c r="D25" s="96" t="s">
        <v>126</v>
      </c>
      <c r="E25" s="165" t="s">
        <v>36</v>
      </c>
      <c r="F25" s="165" t="s">
        <v>193</v>
      </c>
      <c r="G25" s="165" t="s">
        <v>193</v>
      </c>
      <c r="H25" s="165" t="s">
        <v>193</v>
      </c>
      <c r="I25" s="166"/>
      <c r="J25" s="165"/>
      <c r="K25" s="165"/>
      <c r="L25" s="165"/>
      <c r="M25" s="165"/>
      <c r="N25" s="165"/>
      <c r="O25" s="165"/>
      <c r="P25" s="165"/>
      <c r="Q25" s="165"/>
      <c r="R25" s="165"/>
      <c r="S25" s="165"/>
      <c r="T25" s="166"/>
      <c r="U25" s="166"/>
      <c r="V25" s="165"/>
      <c r="W25" s="165"/>
      <c r="X25" s="165"/>
      <c r="Y25" s="165"/>
      <c r="Z25" s="165"/>
      <c r="AA25" s="166"/>
      <c r="AB25" s="166"/>
      <c r="AC25" s="165"/>
      <c r="AD25" s="165"/>
      <c r="AE25" s="165"/>
      <c r="AF25" s="165"/>
      <c r="AG25" s="165"/>
      <c r="AH25" s="166"/>
      <c r="AI25" s="166"/>
      <c r="AJ25" s="106">
        <f t="shared" si="4"/>
        <v>4</v>
      </c>
      <c r="AK25" s="107">
        <f t="shared" si="5"/>
        <v>0</v>
      </c>
      <c r="AL25" s="107">
        <f t="shared" si="6"/>
        <v>0</v>
      </c>
      <c r="AM25" s="78"/>
      <c r="AN25" s="78"/>
      <c r="AO25" s="78"/>
    </row>
    <row r="26" ht="18.0" customHeight="1">
      <c r="A26" s="164">
        <v>20.0</v>
      </c>
      <c r="B26" s="91">
        <v>2.110120065E9</v>
      </c>
      <c r="C26" s="95" t="s">
        <v>264</v>
      </c>
      <c r="D26" s="96" t="s">
        <v>171</v>
      </c>
      <c r="E26" s="165" t="s">
        <v>36</v>
      </c>
      <c r="F26" s="165" t="s">
        <v>193</v>
      </c>
      <c r="G26" s="165" t="s">
        <v>193</v>
      </c>
      <c r="H26" s="165" t="s">
        <v>193</v>
      </c>
      <c r="I26" s="166"/>
      <c r="J26" s="166"/>
      <c r="K26" s="165"/>
      <c r="L26" s="165"/>
      <c r="M26" s="165"/>
      <c r="N26" s="166"/>
      <c r="O26" s="165"/>
      <c r="P26" s="165"/>
      <c r="Q26" s="165"/>
      <c r="R26" s="165"/>
      <c r="S26" s="165"/>
      <c r="T26" s="166"/>
      <c r="U26" s="166"/>
      <c r="V26" s="165"/>
      <c r="W26" s="165"/>
      <c r="X26" s="165"/>
      <c r="Y26" s="165"/>
      <c r="Z26" s="165"/>
      <c r="AA26" s="166"/>
      <c r="AB26" s="166"/>
      <c r="AC26" s="165"/>
      <c r="AD26" s="165"/>
      <c r="AE26" s="165"/>
      <c r="AF26" s="165"/>
      <c r="AG26" s="165"/>
      <c r="AH26" s="166"/>
      <c r="AI26" s="166"/>
      <c r="AJ26" s="106">
        <f t="shared" si="4"/>
        <v>4</v>
      </c>
      <c r="AK26" s="107">
        <f t="shared" si="5"/>
        <v>0</v>
      </c>
      <c r="AL26" s="107">
        <f t="shared" si="6"/>
        <v>0</v>
      </c>
      <c r="AM26" s="78"/>
      <c r="AN26" s="78"/>
      <c r="AO26" s="78"/>
    </row>
    <row r="27" ht="18.0" customHeight="1">
      <c r="A27" s="164">
        <v>21.0</v>
      </c>
      <c r="B27" s="91">
        <v>2.110120066E9</v>
      </c>
      <c r="C27" s="95" t="s">
        <v>265</v>
      </c>
      <c r="D27" s="96" t="s">
        <v>171</v>
      </c>
      <c r="E27" s="165" t="s">
        <v>36</v>
      </c>
      <c r="F27" s="165" t="s">
        <v>193</v>
      </c>
      <c r="G27" s="165" t="s">
        <v>193</v>
      </c>
      <c r="H27" s="165" t="s">
        <v>193</v>
      </c>
      <c r="I27" s="166"/>
      <c r="J27" s="166"/>
      <c r="K27" s="166"/>
      <c r="L27" s="166"/>
      <c r="M27" s="165"/>
      <c r="N27" s="165"/>
      <c r="O27" s="165"/>
      <c r="P27" s="165"/>
      <c r="Q27" s="165"/>
      <c r="R27" s="165"/>
      <c r="S27" s="165"/>
      <c r="T27" s="166"/>
      <c r="U27" s="166"/>
      <c r="V27" s="165"/>
      <c r="W27" s="165"/>
      <c r="X27" s="165"/>
      <c r="Y27" s="165"/>
      <c r="Z27" s="165"/>
      <c r="AA27" s="166"/>
      <c r="AB27" s="166"/>
      <c r="AC27" s="165"/>
      <c r="AD27" s="165"/>
      <c r="AE27" s="165"/>
      <c r="AF27" s="165"/>
      <c r="AG27" s="165"/>
      <c r="AH27" s="166"/>
      <c r="AI27" s="166"/>
      <c r="AJ27" s="106">
        <f t="shared" si="4"/>
        <v>4</v>
      </c>
      <c r="AK27" s="107">
        <f t="shared" si="5"/>
        <v>0</v>
      </c>
      <c r="AL27" s="107">
        <f t="shared" si="6"/>
        <v>0</v>
      </c>
      <c r="AM27" s="78"/>
      <c r="AN27" s="78"/>
      <c r="AO27" s="78"/>
    </row>
    <row r="28" ht="18.0" customHeight="1">
      <c r="A28" s="164">
        <v>22.0</v>
      </c>
      <c r="B28" s="91">
        <v>2.110120069E9</v>
      </c>
      <c r="C28" s="95" t="s">
        <v>266</v>
      </c>
      <c r="D28" s="96" t="s">
        <v>267</v>
      </c>
      <c r="E28" s="166"/>
      <c r="F28" s="165"/>
      <c r="G28" s="166"/>
      <c r="H28" s="165"/>
      <c r="I28" s="166"/>
      <c r="J28" s="165"/>
      <c r="K28" s="166"/>
      <c r="L28" s="166"/>
      <c r="M28" s="166"/>
      <c r="N28" s="166"/>
      <c r="O28" s="166"/>
      <c r="P28" s="166"/>
      <c r="Q28" s="166"/>
      <c r="R28" s="166"/>
      <c r="S28" s="166"/>
      <c r="T28" s="166"/>
      <c r="U28" s="166"/>
      <c r="V28" s="166"/>
      <c r="W28" s="165"/>
      <c r="X28" s="166"/>
      <c r="Y28" s="166"/>
      <c r="Z28" s="166"/>
      <c r="AA28" s="165"/>
      <c r="AB28" s="166"/>
      <c r="AC28" s="165"/>
      <c r="AD28" s="165"/>
      <c r="AE28" s="166"/>
      <c r="AF28" s="166"/>
      <c r="AG28" s="166"/>
      <c r="AH28" s="166"/>
      <c r="AI28" s="166"/>
      <c r="AJ28" s="106">
        <f t="shared" si="4"/>
        <v>0</v>
      </c>
      <c r="AK28" s="107">
        <f t="shared" si="5"/>
        <v>0</v>
      </c>
      <c r="AL28" s="107">
        <f t="shared" si="6"/>
        <v>0</v>
      </c>
      <c r="AM28" s="78"/>
      <c r="AN28" s="78"/>
      <c r="AO28" s="78"/>
    </row>
    <row r="29" ht="18.0" customHeight="1">
      <c r="A29" s="164">
        <v>23.0</v>
      </c>
      <c r="B29" s="91">
        <v>2.110120073E9</v>
      </c>
      <c r="C29" s="95" t="s">
        <v>268</v>
      </c>
      <c r="D29" s="96" t="s">
        <v>232</v>
      </c>
      <c r="E29" s="166"/>
      <c r="F29" s="166"/>
      <c r="G29" s="166"/>
      <c r="H29" s="165"/>
      <c r="I29" s="166"/>
      <c r="J29" s="165"/>
      <c r="K29" s="166"/>
      <c r="L29" s="166"/>
      <c r="M29" s="165"/>
      <c r="N29" s="166"/>
      <c r="O29" s="166"/>
      <c r="P29" s="166"/>
      <c r="Q29" s="166"/>
      <c r="R29" s="166"/>
      <c r="S29" s="166"/>
      <c r="T29" s="166"/>
      <c r="U29" s="166"/>
      <c r="V29" s="165"/>
      <c r="W29" s="166"/>
      <c r="X29" s="166"/>
      <c r="Y29" s="166"/>
      <c r="Z29" s="166"/>
      <c r="AA29" s="166"/>
      <c r="AB29" s="166"/>
      <c r="AC29" s="165"/>
      <c r="AD29" s="165"/>
      <c r="AE29" s="166"/>
      <c r="AF29" s="166"/>
      <c r="AG29" s="166"/>
      <c r="AH29" s="165"/>
      <c r="AI29" s="166"/>
      <c r="AJ29" s="106">
        <f t="shared" si="4"/>
        <v>0</v>
      </c>
      <c r="AK29" s="107">
        <f t="shared" si="5"/>
        <v>0</v>
      </c>
      <c r="AL29" s="107">
        <f t="shared" si="6"/>
        <v>0</v>
      </c>
      <c r="AM29" s="78"/>
      <c r="AN29" s="78"/>
      <c r="AO29" s="78"/>
    </row>
    <row r="30" ht="18.0" customHeight="1">
      <c r="A30" s="164">
        <v>24.0</v>
      </c>
      <c r="B30" s="91">
        <v>2.110120074E9</v>
      </c>
      <c r="C30" s="95" t="s">
        <v>229</v>
      </c>
      <c r="D30" s="96" t="s">
        <v>232</v>
      </c>
      <c r="E30" s="166"/>
      <c r="F30" s="166"/>
      <c r="G30" s="166"/>
      <c r="H30" s="165"/>
      <c r="I30" s="166"/>
      <c r="J30" s="166"/>
      <c r="K30" s="166"/>
      <c r="L30" s="166"/>
      <c r="M30" s="166"/>
      <c r="N30" s="166"/>
      <c r="O30" s="166"/>
      <c r="P30" s="166"/>
      <c r="Q30" s="166"/>
      <c r="R30" s="166"/>
      <c r="S30" s="166"/>
      <c r="T30" s="166"/>
      <c r="U30" s="166"/>
      <c r="V30" s="165"/>
      <c r="W30" s="166"/>
      <c r="X30" s="165"/>
      <c r="Y30" s="166"/>
      <c r="Z30" s="166"/>
      <c r="AA30" s="166"/>
      <c r="AB30" s="166"/>
      <c r="AC30" s="166"/>
      <c r="AD30" s="166"/>
      <c r="AE30" s="166"/>
      <c r="AF30" s="166"/>
      <c r="AG30" s="165"/>
      <c r="AH30" s="166"/>
      <c r="AI30" s="166"/>
      <c r="AJ30" s="106">
        <f t="shared" si="4"/>
        <v>0</v>
      </c>
      <c r="AK30" s="107">
        <f t="shared" si="5"/>
        <v>0</v>
      </c>
      <c r="AL30" s="107">
        <f t="shared" si="6"/>
        <v>0</v>
      </c>
      <c r="AM30" s="78"/>
      <c r="AN30" s="78"/>
      <c r="AO30" s="78"/>
    </row>
    <row r="31" ht="18.0" customHeight="1">
      <c r="A31" s="164">
        <v>25.0</v>
      </c>
      <c r="B31" s="91">
        <v>2.110120076E9</v>
      </c>
      <c r="C31" s="95" t="s">
        <v>269</v>
      </c>
      <c r="D31" s="96" t="s">
        <v>85</v>
      </c>
      <c r="E31" s="165" t="s">
        <v>36</v>
      </c>
      <c r="F31" s="165" t="s">
        <v>193</v>
      </c>
      <c r="G31" s="165" t="s">
        <v>193</v>
      </c>
      <c r="H31" s="165" t="s">
        <v>193</v>
      </c>
      <c r="I31" s="166"/>
      <c r="J31" s="165"/>
      <c r="K31" s="166"/>
      <c r="L31" s="166"/>
      <c r="M31" s="165"/>
      <c r="N31" s="165"/>
      <c r="O31" s="165"/>
      <c r="P31" s="165"/>
      <c r="Q31" s="165"/>
      <c r="R31" s="165"/>
      <c r="S31" s="165"/>
      <c r="T31" s="166"/>
      <c r="U31" s="166"/>
      <c r="V31" s="165"/>
      <c r="W31" s="165"/>
      <c r="X31" s="165"/>
      <c r="Y31" s="165"/>
      <c r="Z31" s="165"/>
      <c r="AA31" s="166"/>
      <c r="AB31" s="166"/>
      <c r="AC31" s="165"/>
      <c r="AD31" s="165"/>
      <c r="AE31" s="165"/>
      <c r="AF31" s="165"/>
      <c r="AG31" s="165"/>
      <c r="AH31" s="166"/>
      <c r="AI31" s="166"/>
      <c r="AJ31" s="106">
        <f t="shared" si="4"/>
        <v>4</v>
      </c>
      <c r="AK31" s="107">
        <f t="shared" si="5"/>
        <v>0</v>
      </c>
      <c r="AL31" s="107">
        <f t="shared" si="6"/>
        <v>0</v>
      </c>
      <c r="AM31" s="78"/>
      <c r="AN31" s="78"/>
      <c r="AO31" s="78"/>
    </row>
    <row r="32" ht="18.0" customHeight="1">
      <c r="A32" s="164">
        <v>26.0</v>
      </c>
      <c r="B32" s="91">
        <v>2.110120077E9</v>
      </c>
      <c r="C32" s="95" t="s">
        <v>270</v>
      </c>
      <c r="D32" s="96" t="s">
        <v>271</v>
      </c>
      <c r="E32" s="165" t="s">
        <v>36</v>
      </c>
      <c r="F32" s="165" t="s">
        <v>193</v>
      </c>
      <c r="G32" s="165" t="s">
        <v>193</v>
      </c>
      <c r="H32" s="165" t="s">
        <v>193</v>
      </c>
      <c r="I32" s="166"/>
      <c r="J32" s="165"/>
      <c r="K32" s="166"/>
      <c r="L32" s="165"/>
      <c r="M32" s="165"/>
      <c r="N32" s="165"/>
      <c r="O32" s="165"/>
      <c r="P32" s="165"/>
      <c r="Q32" s="165"/>
      <c r="R32" s="165"/>
      <c r="S32" s="165"/>
      <c r="T32" s="166"/>
      <c r="U32" s="166"/>
      <c r="V32" s="165"/>
      <c r="W32" s="165"/>
      <c r="X32" s="165"/>
      <c r="Y32" s="165"/>
      <c r="Z32" s="165"/>
      <c r="AA32" s="166"/>
      <c r="AB32" s="166"/>
      <c r="AC32" s="165"/>
      <c r="AD32" s="165"/>
      <c r="AE32" s="165"/>
      <c r="AF32" s="165"/>
      <c r="AG32" s="165"/>
      <c r="AH32" s="165"/>
      <c r="AI32" s="166"/>
      <c r="AJ32" s="106">
        <f t="shared" si="4"/>
        <v>4</v>
      </c>
      <c r="AK32" s="107">
        <f t="shared" si="5"/>
        <v>0</v>
      </c>
      <c r="AL32" s="107">
        <f t="shared" si="6"/>
        <v>0</v>
      </c>
      <c r="AM32" s="78"/>
      <c r="AN32" s="78"/>
      <c r="AO32" s="78"/>
    </row>
    <row r="33" ht="18.0" customHeight="1">
      <c r="A33" s="164">
        <v>27.0</v>
      </c>
      <c r="B33" s="91">
        <v>2.11012008E9</v>
      </c>
      <c r="C33" s="95" t="s">
        <v>272</v>
      </c>
      <c r="D33" s="96" t="s">
        <v>186</v>
      </c>
      <c r="E33" s="165"/>
      <c r="F33" s="166"/>
      <c r="G33" s="166"/>
      <c r="H33" s="165"/>
      <c r="I33" s="166"/>
      <c r="J33" s="166"/>
      <c r="K33" s="166"/>
      <c r="L33" s="165"/>
      <c r="M33" s="165"/>
      <c r="N33" s="166"/>
      <c r="O33" s="165"/>
      <c r="P33" s="166"/>
      <c r="Q33" s="166"/>
      <c r="R33" s="166"/>
      <c r="S33" s="165"/>
      <c r="T33" s="166"/>
      <c r="U33" s="166"/>
      <c r="V33" s="165"/>
      <c r="W33" s="166"/>
      <c r="X33" s="166"/>
      <c r="Y33" s="166"/>
      <c r="Z33" s="165"/>
      <c r="AA33" s="166"/>
      <c r="AB33" s="166"/>
      <c r="AC33" s="166"/>
      <c r="AD33" s="166"/>
      <c r="AE33" s="166"/>
      <c r="AF33" s="166"/>
      <c r="AG33" s="165"/>
      <c r="AH33" s="166"/>
      <c r="AI33" s="166"/>
      <c r="AJ33" s="106">
        <f t="shared" si="4"/>
        <v>0</v>
      </c>
      <c r="AK33" s="107">
        <f t="shared" si="5"/>
        <v>0</v>
      </c>
      <c r="AL33" s="107">
        <f t="shared" si="6"/>
        <v>0</v>
      </c>
      <c r="AM33" s="78"/>
      <c r="AN33" s="78"/>
      <c r="AO33" s="78"/>
    </row>
    <row r="34" ht="18.0" customHeight="1">
      <c r="A34" s="164">
        <v>28.0</v>
      </c>
      <c r="B34" s="91">
        <v>2.110120083E9</v>
      </c>
      <c r="C34" s="95" t="s">
        <v>273</v>
      </c>
      <c r="D34" s="96" t="s">
        <v>98</v>
      </c>
      <c r="E34" s="166"/>
      <c r="F34" s="166"/>
      <c r="G34" s="166"/>
      <c r="H34" s="165"/>
      <c r="I34" s="166"/>
      <c r="J34" s="166"/>
      <c r="K34" s="166"/>
      <c r="L34" s="166"/>
      <c r="M34" s="165"/>
      <c r="N34" s="166"/>
      <c r="O34" s="166"/>
      <c r="P34" s="166"/>
      <c r="Q34" s="166"/>
      <c r="R34" s="166"/>
      <c r="S34" s="166"/>
      <c r="T34" s="166"/>
      <c r="U34" s="166"/>
      <c r="V34" s="166"/>
      <c r="W34" s="166"/>
      <c r="X34" s="166"/>
      <c r="Y34" s="166"/>
      <c r="Z34" s="166"/>
      <c r="AA34" s="165"/>
      <c r="AB34" s="166"/>
      <c r="AC34" s="165"/>
      <c r="AD34" s="166"/>
      <c r="AE34" s="166"/>
      <c r="AF34" s="166"/>
      <c r="AG34" s="166"/>
      <c r="AH34" s="166"/>
      <c r="AI34" s="166"/>
      <c r="AJ34" s="106">
        <f t="shared" si="4"/>
        <v>0</v>
      </c>
      <c r="AK34" s="107">
        <f t="shared" si="5"/>
        <v>0</v>
      </c>
      <c r="AL34" s="107">
        <f t="shared" si="6"/>
        <v>0</v>
      </c>
      <c r="AM34" s="66"/>
      <c r="AN34" s="66"/>
      <c r="AO34" s="66"/>
    </row>
    <row r="35" ht="18.0" customHeight="1">
      <c r="A35" s="170"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71">
        <f t="shared" ref="AJ35:AL35" si="7">SUM(AJ7:AJ34)</f>
        <v>66</v>
      </c>
      <c r="AK35" s="171">
        <f t="shared" si="7"/>
        <v>0</v>
      </c>
      <c r="AL35" s="171">
        <f t="shared" si="7"/>
        <v>0</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O31:O32">
    <cfRule type="expression" dxfId="0" priority="1">
      <formula>IF(E$6="CN",1,0)</formula>
    </cfRule>
  </conditionalFormatting>
  <conditionalFormatting sqref="E6:AI28 O31:O32">
    <cfRule type="expression" dxfId="0" priority="2">
      <formula>IF(#REF!="CN",1,0)</formula>
    </cfRule>
  </conditionalFormatting>
  <conditionalFormatting sqref="E6:AI28 O31:O32">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67" t="s">
        <v>274</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2.110090045E9</v>
      </c>
      <c r="C7" s="113" t="s">
        <v>275</v>
      </c>
      <c r="D7" s="114" t="s">
        <v>147</v>
      </c>
      <c r="E7" s="166"/>
      <c r="F7" s="165"/>
      <c r="G7" s="165"/>
      <c r="H7" s="166"/>
      <c r="I7" s="166"/>
      <c r="J7" s="166"/>
      <c r="K7" s="166"/>
      <c r="L7" s="166"/>
      <c r="M7" s="165"/>
      <c r="N7" s="165"/>
      <c r="O7" s="166"/>
      <c r="P7" s="166"/>
      <c r="Q7" s="166"/>
      <c r="R7" s="166"/>
      <c r="S7" s="166"/>
      <c r="T7" s="165"/>
      <c r="U7" s="165"/>
      <c r="V7" s="165"/>
      <c r="W7" s="166"/>
      <c r="X7" s="166"/>
      <c r="Y7" s="166"/>
      <c r="Z7" s="166"/>
      <c r="AA7" s="165"/>
      <c r="AB7" s="165"/>
      <c r="AC7" s="166"/>
      <c r="AD7" s="166"/>
      <c r="AE7" s="166"/>
      <c r="AF7" s="166"/>
      <c r="AG7" s="166"/>
      <c r="AH7" s="166"/>
      <c r="AI7" s="16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2"/>
      <c r="AN7" s="173"/>
      <c r="AO7" s="65"/>
    </row>
    <row r="8" ht="18.0" customHeight="1">
      <c r="A8" s="83">
        <v>2.0</v>
      </c>
      <c r="B8" s="91">
        <v>2.110090046E9</v>
      </c>
      <c r="C8" s="95" t="s">
        <v>276</v>
      </c>
      <c r="D8" s="96" t="s">
        <v>46</v>
      </c>
      <c r="E8" s="165"/>
      <c r="F8" s="165"/>
      <c r="G8" s="165"/>
      <c r="H8" s="165"/>
      <c r="I8" s="166"/>
      <c r="J8" s="166"/>
      <c r="K8" s="166"/>
      <c r="L8" s="166"/>
      <c r="M8" s="165"/>
      <c r="N8" s="165"/>
      <c r="O8" s="166"/>
      <c r="P8" s="166"/>
      <c r="Q8" s="166"/>
      <c r="R8" s="166"/>
      <c r="S8" s="166"/>
      <c r="T8" s="165"/>
      <c r="U8" s="165"/>
      <c r="V8" s="165"/>
      <c r="W8" s="166"/>
      <c r="X8" s="166"/>
      <c r="Y8" s="166"/>
      <c r="Z8" s="166"/>
      <c r="AA8" s="165"/>
      <c r="AB8" s="165"/>
      <c r="AC8" s="165"/>
      <c r="AD8" s="166"/>
      <c r="AE8" s="166"/>
      <c r="AF8" s="166"/>
      <c r="AG8" s="166"/>
      <c r="AH8" s="166"/>
      <c r="AI8" s="166"/>
      <c r="AJ8" s="90">
        <f t="shared" si="3"/>
        <v>0</v>
      </c>
      <c r="AK8" s="10">
        <f t="shared" si="4"/>
        <v>0</v>
      </c>
      <c r="AL8" s="10">
        <f t="shared" si="5"/>
        <v>0</v>
      </c>
      <c r="AM8" s="65"/>
      <c r="AN8" s="65"/>
      <c r="AO8" s="65"/>
    </row>
    <row r="9" ht="18.0" customHeight="1">
      <c r="A9" s="83">
        <v>3.0</v>
      </c>
      <c r="B9" s="91">
        <v>2.110090047E9</v>
      </c>
      <c r="C9" s="95" t="s">
        <v>277</v>
      </c>
      <c r="D9" s="96" t="s">
        <v>278</v>
      </c>
      <c r="E9" s="166"/>
      <c r="F9" s="165"/>
      <c r="G9" s="165"/>
      <c r="H9" s="166"/>
      <c r="I9" s="166"/>
      <c r="J9" s="166"/>
      <c r="K9" s="166"/>
      <c r="L9" s="166"/>
      <c r="M9" s="165"/>
      <c r="N9" s="165"/>
      <c r="O9" s="166"/>
      <c r="P9" s="166"/>
      <c r="Q9" s="166"/>
      <c r="R9" s="166"/>
      <c r="S9" s="166"/>
      <c r="T9" s="165"/>
      <c r="U9" s="165"/>
      <c r="V9" s="165"/>
      <c r="W9" s="166"/>
      <c r="X9" s="166"/>
      <c r="Y9" s="166"/>
      <c r="Z9" s="166"/>
      <c r="AA9" s="165"/>
      <c r="AB9" s="165"/>
      <c r="AC9" s="166"/>
      <c r="AD9" s="166"/>
      <c r="AE9" s="166"/>
      <c r="AF9" s="166"/>
      <c r="AG9" s="166"/>
      <c r="AH9" s="166"/>
      <c r="AI9" s="166"/>
      <c r="AJ9" s="90">
        <f t="shared" si="3"/>
        <v>0</v>
      </c>
      <c r="AK9" s="10">
        <f t="shared" si="4"/>
        <v>0</v>
      </c>
      <c r="AL9" s="10">
        <f t="shared" si="5"/>
        <v>0</v>
      </c>
      <c r="AM9" s="65"/>
      <c r="AN9" s="65"/>
      <c r="AO9" s="65"/>
    </row>
    <row r="10" ht="18.0" customHeight="1">
      <c r="A10" s="83">
        <v>4.0</v>
      </c>
      <c r="B10" s="91">
        <v>2.110090048E9</v>
      </c>
      <c r="C10" s="95" t="s">
        <v>279</v>
      </c>
      <c r="D10" s="96" t="s">
        <v>57</v>
      </c>
      <c r="E10" s="166"/>
      <c r="F10" s="165"/>
      <c r="G10" s="165"/>
      <c r="H10" s="166"/>
      <c r="I10" s="166"/>
      <c r="J10" s="166"/>
      <c r="K10" s="166"/>
      <c r="L10" s="166"/>
      <c r="M10" s="165"/>
      <c r="N10" s="165"/>
      <c r="O10" s="166"/>
      <c r="P10" s="166"/>
      <c r="Q10" s="166"/>
      <c r="R10" s="166"/>
      <c r="S10" s="166"/>
      <c r="T10" s="165"/>
      <c r="U10" s="165"/>
      <c r="V10" s="165"/>
      <c r="W10" s="166"/>
      <c r="X10" s="166"/>
      <c r="Y10" s="166"/>
      <c r="Z10" s="166"/>
      <c r="AA10" s="165"/>
      <c r="AB10" s="165"/>
      <c r="AC10" s="166"/>
      <c r="AD10" s="166"/>
      <c r="AE10" s="166"/>
      <c r="AF10" s="166"/>
      <c r="AG10" s="166"/>
      <c r="AH10" s="166"/>
      <c r="AI10" s="166"/>
      <c r="AJ10" s="90">
        <f t="shared" si="3"/>
        <v>0</v>
      </c>
      <c r="AK10" s="10">
        <f t="shared" si="4"/>
        <v>0</v>
      </c>
      <c r="AL10" s="10">
        <f t="shared" si="5"/>
        <v>0</v>
      </c>
      <c r="AM10" s="65"/>
      <c r="AN10" s="65"/>
      <c r="AO10" s="65"/>
    </row>
    <row r="11" ht="18.0" customHeight="1">
      <c r="A11" s="83">
        <v>5.0</v>
      </c>
      <c r="B11" s="91">
        <v>2.110090049E9</v>
      </c>
      <c r="C11" s="95" t="s">
        <v>280</v>
      </c>
      <c r="D11" s="96" t="s">
        <v>281</v>
      </c>
      <c r="E11" s="166"/>
      <c r="F11" s="165" t="s">
        <v>193</v>
      </c>
      <c r="G11" s="165"/>
      <c r="H11" s="166"/>
      <c r="I11" s="166"/>
      <c r="J11" s="166"/>
      <c r="K11" s="166"/>
      <c r="L11" s="166"/>
      <c r="M11" s="165"/>
      <c r="N11" s="165"/>
      <c r="O11" s="166"/>
      <c r="P11" s="166"/>
      <c r="Q11" s="166"/>
      <c r="R11" s="166"/>
      <c r="S11" s="166"/>
      <c r="T11" s="165"/>
      <c r="U11" s="165"/>
      <c r="V11" s="165"/>
      <c r="W11" s="166"/>
      <c r="X11" s="166"/>
      <c r="Y11" s="166"/>
      <c r="Z11" s="166"/>
      <c r="AA11" s="165"/>
      <c r="AB11" s="165"/>
      <c r="AC11" s="165"/>
      <c r="AD11" s="166"/>
      <c r="AE11" s="166"/>
      <c r="AF11" s="166"/>
      <c r="AG11" s="166"/>
      <c r="AH11" s="166"/>
      <c r="AI11" s="166"/>
      <c r="AJ11" s="90">
        <f t="shared" si="3"/>
        <v>1</v>
      </c>
      <c r="AK11" s="10">
        <f t="shared" si="4"/>
        <v>0</v>
      </c>
      <c r="AL11" s="10">
        <f t="shared" si="5"/>
        <v>0</v>
      </c>
      <c r="AM11" s="65"/>
      <c r="AN11" s="65"/>
      <c r="AO11" s="65"/>
    </row>
    <row r="12" ht="18.0" customHeight="1">
      <c r="A12" s="83">
        <v>6.0</v>
      </c>
      <c r="B12" s="91">
        <v>2.11009005E9</v>
      </c>
      <c r="C12" s="95" t="s">
        <v>282</v>
      </c>
      <c r="D12" s="96" t="s">
        <v>281</v>
      </c>
      <c r="E12" s="165"/>
      <c r="F12" s="165" t="s">
        <v>193</v>
      </c>
      <c r="G12" s="165"/>
      <c r="H12" s="165"/>
      <c r="I12" s="166"/>
      <c r="J12" s="166"/>
      <c r="K12" s="165"/>
      <c r="L12" s="166"/>
      <c r="M12" s="165"/>
      <c r="N12" s="165"/>
      <c r="O12" s="166"/>
      <c r="P12" s="166"/>
      <c r="Q12" s="166"/>
      <c r="R12" s="165"/>
      <c r="S12" s="166"/>
      <c r="T12" s="165"/>
      <c r="U12" s="165"/>
      <c r="V12" s="165"/>
      <c r="W12" s="166"/>
      <c r="X12" s="166"/>
      <c r="Y12" s="166"/>
      <c r="Z12" s="166"/>
      <c r="AA12" s="165"/>
      <c r="AB12" s="165"/>
      <c r="AC12" s="165"/>
      <c r="AD12" s="166"/>
      <c r="AE12" s="166"/>
      <c r="AF12" s="166"/>
      <c r="AG12" s="166"/>
      <c r="AH12" s="166"/>
      <c r="AI12" s="166"/>
      <c r="AJ12" s="90">
        <f t="shared" si="3"/>
        <v>1</v>
      </c>
      <c r="AK12" s="10">
        <f t="shared" si="4"/>
        <v>0</v>
      </c>
      <c r="AL12" s="10">
        <f t="shared" si="5"/>
        <v>0</v>
      </c>
      <c r="AM12" s="65"/>
      <c r="AN12" s="65"/>
      <c r="AO12" s="65"/>
    </row>
    <row r="13" ht="18.0" customHeight="1">
      <c r="A13" s="83">
        <v>7.0</v>
      </c>
      <c r="B13" s="91">
        <v>2.110090051E9</v>
      </c>
      <c r="C13" s="95" t="s">
        <v>283</v>
      </c>
      <c r="D13" s="96" t="s">
        <v>284</v>
      </c>
      <c r="E13" s="165"/>
      <c r="F13" s="165" t="s">
        <v>193</v>
      </c>
      <c r="G13" s="165"/>
      <c r="H13" s="165"/>
      <c r="I13" s="166"/>
      <c r="J13" s="166"/>
      <c r="K13" s="166"/>
      <c r="L13" s="166"/>
      <c r="M13" s="165"/>
      <c r="N13" s="165"/>
      <c r="O13" s="166"/>
      <c r="P13" s="166"/>
      <c r="Q13" s="166"/>
      <c r="R13" s="166"/>
      <c r="S13" s="166"/>
      <c r="T13" s="165"/>
      <c r="U13" s="165"/>
      <c r="V13" s="165"/>
      <c r="W13" s="166"/>
      <c r="X13" s="166"/>
      <c r="Y13" s="166"/>
      <c r="Z13" s="166"/>
      <c r="AA13" s="165"/>
      <c r="AB13" s="165"/>
      <c r="AC13" s="165"/>
      <c r="AD13" s="166"/>
      <c r="AE13" s="166"/>
      <c r="AF13" s="166"/>
      <c r="AG13" s="166"/>
      <c r="AH13" s="166"/>
      <c r="AI13" s="166"/>
      <c r="AJ13" s="90">
        <f t="shared" si="3"/>
        <v>1</v>
      </c>
      <c r="AK13" s="10">
        <f t="shared" si="4"/>
        <v>0</v>
      </c>
      <c r="AL13" s="10">
        <f t="shared" si="5"/>
        <v>0</v>
      </c>
      <c r="AM13" s="65"/>
      <c r="AN13" s="65"/>
      <c r="AO13" s="65"/>
    </row>
    <row r="14" ht="18.0" customHeight="1">
      <c r="A14" s="83">
        <v>8.0</v>
      </c>
      <c r="B14" s="91">
        <v>2.110090052E9</v>
      </c>
      <c r="C14" s="95" t="s">
        <v>285</v>
      </c>
      <c r="D14" s="96" t="s">
        <v>286</v>
      </c>
      <c r="E14" s="166"/>
      <c r="F14" s="165"/>
      <c r="G14" s="165"/>
      <c r="H14" s="166"/>
      <c r="I14" s="166"/>
      <c r="J14" s="166"/>
      <c r="K14" s="166"/>
      <c r="L14" s="166"/>
      <c r="M14" s="165"/>
      <c r="N14" s="165"/>
      <c r="O14" s="166"/>
      <c r="P14" s="166"/>
      <c r="Q14" s="166"/>
      <c r="R14" s="166"/>
      <c r="S14" s="166"/>
      <c r="T14" s="165"/>
      <c r="U14" s="165"/>
      <c r="V14" s="165"/>
      <c r="W14" s="166"/>
      <c r="X14" s="166"/>
      <c r="Y14" s="166"/>
      <c r="Z14" s="166"/>
      <c r="AA14" s="165"/>
      <c r="AB14" s="165"/>
      <c r="AC14" s="166"/>
      <c r="AD14" s="166"/>
      <c r="AE14" s="166"/>
      <c r="AF14" s="166"/>
      <c r="AG14" s="166"/>
      <c r="AH14" s="166"/>
      <c r="AI14" s="166"/>
      <c r="AJ14" s="90">
        <f t="shared" si="3"/>
        <v>0</v>
      </c>
      <c r="AK14" s="10">
        <f t="shared" si="4"/>
        <v>0</v>
      </c>
      <c r="AL14" s="10">
        <f t="shared" si="5"/>
        <v>0</v>
      </c>
      <c r="AM14" s="65"/>
      <c r="AN14" s="65"/>
      <c r="AO14" s="65"/>
    </row>
    <row r="15" ht="18.0" customHeight="1">
      <c r="A15" s="83">
        <v>9.0</v>
      </c>
      <c r="B15" s="91">
        <v>2.110090053E9</v>
      </c>
      <c r="C15" s="95" t="s">
        <v>287</v>
      </c>
      <c r="D15" s="96" t="s">
        <v>286</v>
      </c>
      <c r="E15" s="166"/>
      <c r="F15" s="165"/>
      <c r="G15" s="165"/>
      <c r="H15" s="165"/>
      <c r="I15" s="166"/>
      <c r="J15" s="166"/>
      <c r="K15" s="166"/>
      <c r="L15" s="166"/>
      <c r="M15" s="165"/>
      <c r="N15" s="165"/>
      <c r="O15" s="166"/>
      <c r="P15" s="166"/>
      <c r="Q15" s="166"/>
      <c r="R15" s="166"/>
      <c r="S15" s="166"/>
      <c r="T15" s="165"/>
      <c r="U15" s="165"/>
      <c r="V15" s="165"/>
      <c r="W15" s="166"/>
      <c r="X15" s="166"/>
      <c r="Y15" s="166"/>
      <c r="Z15" s="166"/>
      <c r="AA15" s="165"/>
      <c r="AB15" s="165"/>
      <c r="AC15" s="165"/>
      <c r="AD15" s="166"/>
      <c r="AE15" s="166"/>
      <c r="AF15" s="166"/>
      <c r="AG15" s="166"/>
      <c r="AH15" s="166"/>
      <c r="AI15" s="166"/>
      <c r="AJ15" s="90">
        <f t="shared" si="3"/>
        <v>0</v>
      </c>
      <c r="AK15" s="10">
        <f t="shared" si="4"/>
        <v>0</v>
      </c>
      <c r="AL15" s="10">
        <f t="shared" si="5"/>
        <v>0</v>
      </c>
      <c r="AM15" s="65"/>
      <c r="AN15" s="65"/>
      <c r="AO15" s="65"/>
    </row>
    <row r="16" ht="18.0" customHeight="1">
      <c r="A16" s="83">
        <v>10.0</v>
      </c>
      <c r="B16" s="91">
        <v>2.110090054E9</v>
      </c>
      <c r="C16" s="95" t="s">
        <v>113</v>
      </c>
      <c r="D16" s="96" t="s">
        <v>267</v>
      </c>
      <c r="E16" s="165"/>
      <c r="F16" s="165"/>
      <c r="G16" s="165"/>
      <c r="H16" s="165"/>
      <c r="I16" s="166"/>
      <c r="J16" s="166"/>
      <c r="K16" s="165"/>
      <c r="L16" s="166"/>
      <c r="M16" s="165"/>
      <c r="N16" s="165"/>
      <c r="O16" s="166"/>
      <c r="P16" s="166"/>
      <c r="Q16" s="166"/>
      <c r="R16" s="166"/>
      <c r="S16" s="166"/>
      <c r="T16" s="165"/>
      <c r="U16" s="165"/>
      <c r="V16" s="165"/>
      <c r="W16" s="166"/>
      <c r="X16" s="166"/>
      <c r="Y16" s="166"/>
      <c r="Z16" s="166"/>
      <c r="AA16" s="165"/>
      <c r="AB16" s="165"/>
      <c r="AC16" s="165"/>
      <c r="AD16" s="166"/>
      <c r="AE16" s="166"/>
      <c r="AF16" s="166"/>
      <c r="AG16" s="166"/>
      <c r="AH16" s="166"/>
      <c r="AI16" s="166"/>
      <c r="AJ16" s="90">
        <f t="shared" si="3"/>
        <v>0</v>
      </c>
      <c r="AK16" s="10">
        <f t="shared" si="4"/>
        <v>0</v>
      </c>
      <c r="AL16" s="10">
        <f t="shared" si="5"/>
        <v>0</v>
      </c>
      <c r="AM16" s="65"/>
      <c r="AN16" s="65"/>
      <c r="AO16" s="65"/>
    </row>
    <row r="17" ht="18.0" customHeight="1">
      <c r="A17" s="83">
        <v>11.0</v>
      </c>
      <c r="B17" s="91">
        <v>2.110090055E9</v>
      </c>
      <c r="C17" s="95" t="s">
        <v>288</v>
      </c>
      <c r="D17" s="96" t="s">
        <v>289</v>
      </c>
      <c r="E17" s="165"/>
      <c r="F17" s="165"/>
      <c r="G17" s="165"/>
      <c r="H17" s="165"/>
      <c r="I17" s="166"/>
      <c r="J17" s="166"/>
      <c r="K17" s="166"/>
      <c r="L17" s="166"/>
      <c r="M17" s="165"/>
      <c r="N17" s="165"/>
      <c r="O17" s="166"/>
      <c r="P17" s="166"/>
      <c r="Q17" s="166"/>
      <c r="R17" s="165"/>
      <c r="S17" s="166"/>
      <c r="T17" s="165"/>
      <c r="U17" s="165"/>
      <c r="V17" s="165"/>
      <c r="W17" s="166"/>
      <c r="X17" s="166"/>
      <c r="Y17" s="166"/>
      <c r="Z17" s="166"/>
      <c r="AA17" s="165"/>
      <c r="AB17" s="165"/>
      <c r="AC17" s="165"/>
      <c r="AD17" s="166"/>
      <c r="AE17" s="166"/>
      <c r="AF17" s="166"/>
      <c r="AG17" s="166"/>
      <c r="AH17" s="166"/>
      <c r="AI17" s="166"/>
      <c r="AJ17" s="90">
        <f t="shared" si="3"/>
        <v>0</v>
      </c>
      <c r="AK17" s="10">
        <f t="shared" si="4"/>
        <v>0</v>
      </c>
      <c r="AL17" s="10">
        <f t="shared" si="5"/>
        <v>0</v>
      </c>
      <c r="AM17" s="65"/>
      <c r="AN17" s="65"/>
      <c r="AO17" s="65"/>
    </row>
    <row r="18" ht="21.0" customHeight="1">
      <c r="A18" s="83">
        <v>12.0</v>
      </c>
      <c r="B18" s="91">
        <v>2.110090056E9</v>
      </c>
      <c r="C18" s="95" t="s">
        <v>290</v>
      </c>
      <c r="D18" s="96" t="s">
        <v>232</v>
      </c>
      <c r="E18" s="166"/>
      <c r="F18" s="165"/>
      <c r="G18" s="165"/>
      <c r="H18" s="165"/>
      <c r="I18" s="166"/>
      <c r="J18" s="166"/>
      <c r="K18" s="166"/>
      <c r="L18" s="166"/>
      <c r="M18" s="165"/>
      <c r="N18" s="165"/>
      <c r="O18" s="166"/>
      <c r="P18" s="166"/>
      <c r="Q18" s="166"/>
      <c r="R18" s="166"/>
      <c r="S18" s="166"/>
      <c r="T18" s="165"/>
      <c r="U18" s="165"/>
      <c r="V18" s="165"/>
      <c r="W18" s="166"/>
      <c r="X18" s="166"/>
      <c r="Y18" s="166"/>
      <c r="Z18" s="166"/>
      <c r="AA18" s="165"/>
      <c r="AB18" s="165"/>
      <c r="AC18" s="166"/>
      <c r="AD18" s="166"/>
      <c r="AE18" s="166"/>
      <c r="AF18" s="166"/>
      <c r="AG18" s="166"/>
      <c r="AH18" s="166"/>
      <c r="AI18" s="166"/>
      <c r="AJ18" s="90">
        <f t="shared" si="3"/>
        <v>0</v>
      </c>
      <c r="AK18" s="10">
        <f t="shared" si="4"/>
        <v>0</v>
      </c>
      <c r="AL18" s="10">
        <f t="shared" si="5"/>
        <v>0</v>
      </c>
      <c r="AM18" s="65"/>
      <c r="AN18" s="65"/>
      <c r="AO18" s="65"/>
    </row>
    <row r="19" ht="21.0" customHeight="1">
      <c r="A19" s="83">
        <v>13.0</v>
      </c>
      <c r="B19" s="91">
        <v>2.110090057E9</v>
      </c>
      <c r="C19" s="95" t="s">
        <v>229</v>
      </c>
      <c r="D19" s="96" t="s">
        <v>232</v>
      </c>
      <c r="E19" s="166"/>
      <c r="F19" s="165"/>
      <c r="G19" s="165"/>
      <c r="H19" s="166"/>
      <c r="I19" s="166"/>
      <c r="J19" s="166"/>
      <c r="K19" s="166"/>
      <c r="L19" s="166"/>
      <c r="M19" s="165"/>
      <c r="N19" s="165"/>
      <c r="O19" s="166"/>
      <c r="P19" s="166"/>
      <c r="Q19" s="166"/>
      <c r="R19" s="165"/>
      <c r="S19" s="166"/>
      <c r="T19" s="165"/>
      <c r="U19" s="165"/>
      <c r="V19" s="165"/>
      <c r="W19" s="166"/>
      <c r="X19" s="166"/>
      <c r="Y19" s="166"/>
      <c r="Z19" s="166"/>
      <c r="AA19" s="165"/>
      <c r="AB19" s="165"/>
      <c r="AC19" s="166"/>
      <c r="AD19" s="166"/>
      <c r="AE19" s="166"/>
      <c r="AF19" s="166"/>
      <c r="AG19" s="166"/>
      <c r="AH19" s="166"/>
      <c r="AI19" s="166"/>
      <c r="AJ19" s="90">
        <f t="shared" si="3"/>
        <v>0</v>
      </c>
      <c r="AK19" s="10">
        <f t="shared" si="4"/>
        <v>0</v>
      </c>
      <c r="AL19" s="10">
        <f t="shared" si="5"/>
        <v>0</v>
      </c>
      <c r="AM19" s="65"/>
      <c r="AN19" s="65"/>
      <c r="AO19" s="65"/>
    </row>
    <row r="20" ht="21.0" customHeight="1">
      <c r="A20" s="83">
        <v>14.0</v>
      </c>
      <c r="B20" s="91">
        <v>2.110090058E9</v>
      </c>
      <c r="C20" s="95" t="s">
        <v>291</v>
      </c>
      <c r="D20" s="96" t="s">
        <v>292</v>
      </c>
      <c r="E20" s="165"/>
      <c r="F20" s="165" t="s">
        <v>193</v>
      </c>
      <c r="G20" s="165"/>
      <c r="H20" s="165"/>
      <c r="I20" s="166"/>
      <c r="J20" s="166"/>
      <c r="K20" s="165"/>
      <c r="L20" s="166"/>
      <c r="M20" s="165"/>
      <c r="N20" s="165"/>
      <c r="O20" s="166"/>
      <c r="P20" s="166"/>
      <c r="Q20" s="166"/>
      <c r="R20" s="165"/>
      <c r="S20" s="166"/>
      <c r="T20" s="165"/>
      <c r="U20" s="165"/>
      <c r="V20" s="165"/>
      <c r="W20" s="166"/>
      <c r="X20" s="166"/>
      <c r="Y20" s="166"/>
      <c r="Z20" s="166"/>
      <c r="AA20" s="165"/>
      <c r="AB20" s="165"/>
      <c r="AC20" s="165"/>
      <c r="AD20" s="166"/>
      <c r="AE20" s="166"/>
      <c r="AF20" s="166"/>
      <c r="AG20" s="166"/>
      <c r="AH20" s="166"/>
      <c r="AI20" s="166"/>
      <c r="AJ20" s="90">
        <f t="shared" si="3"/>
        <v>1</v>
      </c>
      <c r="AK20" s="10">
        <f t="shared" si="4"/>
        <v>0</v>
      </c>
      <c r="AL20" s="10">
        <f t="shared" si="5"/>
        <v>0</v>
      </c>
      <c r="AM20" s="174"/>
      <c r="AO20" s="65"/>
    </row>
    <row r="21" ht="21.0" customHeight="1">
      <c r="A21" s="83">
        <v>15.0</v>
      </c>
      <c r="B21" s="91">
        <v>2.110090059E9</v>
      </c>
      <c r="C21" s="95" t="s">
        <v>159</v>
      </c>
      <c r="D21" s="96" t="s">
        <v>293</v>
      </c>
      <c r="E21" s="165"/>
      <c r="F21" s="165" t="s">
        <v>193</v>
      </c>
      <c r="G21" s="165"/>
      <c r="H21" s="165"/>
      <c r="I21" s="166"/>
      <c r="J21" s="166"/>
      <c r="K21" s="165"/>
      <c r="L21" s="166"/>
      <c r="M21" s="165"/>
      <c r="N21" s="165"/>
      <c r="O21" s="166"/>
      <c r="P21" s="166"/>
      <c r="Q21" s="166"/>
      <c r="R21" s="166"/>
      <c r="S21" s="166"/>
      <c r="T21" s="165"/>
      <c r="U21" s="165"/>
      <c r="V21" s="165"/>
      <c r="W21" s="166"/>
      <c r="X21" s="166"/>
      <c r="Y21" s="165"/>
      <c r="Z21" s="166"/>
      <c r="AA21" s="165"/>
      <c r="AB21" s="165"/>
      <c r="AC21" s="166"/>
      <c r="AD21" s="166"/>
      <c r="AE21" s="166"/>
      <c r="AF21" s="166"/>
      <c r="AG21" s="166"/>
      <c r="AH21" s="166"/>
      <c r="AI21" s="166"/>
      <c r="AJ21" s="90">
        <f t="shared" si="3"/>
        <v>1</v>
      </c>
      <c r="AK21" s="10">
        <f t="shared" si="4"/>
        <v>0</v>
      </c>
      <c r="AL21" s="10">
        <f t="shared" si="5"/>
        <v>0</v>
      </c>
      <c r="AM21" s="65"/>
      <c r="AN21" s="65"/>
      <c r="AO21" s="65"/>
    </row>
    <row r="22" ht="21.0" customHeight="1">
      <c r="A22" s="83">
        <v>16.0</v>
      </c>
      <c r="B22" s="91">
        <v>2.110090061E9</v>
      </c>
      <c r="C22" s="95" t="s">
        <v>294</v>
      </c>
      <c r="D22" s="96" t="s">
        <v>295</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296</v>
      </c>
      <c r="D23" s="96" t="s">
        <v>295</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5</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