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X5">
      <text>
        <t xml:space="preserve">V:0</t>
      </text>
    </comment>
    <comment authorId="0" ref="Y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D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C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D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<sst xmlns="http://schemas.openxmlformats.org/spreadsheetml/2006/main" count="2485" uniqueCount="734">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</sst>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readingOrder="0"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2" numFmtId="0" xfId="0" applyAlignment="1" applyBorder="1" applyFont="1">
      <alignment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37</v>
      </c>
      <c r="E5" s="18">
        <f>CKCT20!AK37</f>
        <v>0</v>
      </c>
      <c r="F5" s="19">
        <f>CKCT20!AL37</f>
        <v>0</v>
      </c>
      <c r="G5" s="14">
        <v>1.0</v>
      </c>
      <c r="H5" s="20" t="s">
        <v>11</v>
      </c>
      <c r="I5" s="16">
        <v>13.0</v>
      </c>
      <c r="J5" s="21">
        <f>TKTT20!AJ20</f>
        <v>8</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12</v>
      </c>
      <c r="W5" s="18">
        <f>'THUD 20.2'!AK34</f>
        <v>5</v>
      </c>
      <c r="X5" s="19">
        <f>'THUD 20.2'!AL34</f>
        <v>0</v>
      </c>
      <c r="Y5" s="24"/>
    </row>
    <row r="6" ht="20.25" customHeight="1">
      <c r="A6" s="14">
        <v>2.0</v>
      </c>
      <c r="B6" s="20" t="s">
        <v>14</v>
      </c>
      <c r="C6" s="16">
        <v>33.0</v>
      </c>
      <c r="D6" s="17">
        <f>'CKĐL 20.1'!AJ40</f>
        <v>15</v>
      </c>
      <c r="E6" s="18">
        <f>'CKĐL 20.1'!AK40</f>
        <v>0</v>
      </c>
      <c r="F6" s="19">
        <f>'CKĐL 20.1'!AL40</f>
        <v>0</v>
      </c>
      <c r="G6" s="14">
        <v>2.0</v>
      </c>
      <c r="H6" s="20" t="s">
        <v>15</v>
      </c>
      <c r="I6" s="16">
        <v>24.0</v>
      </c>
      <c r="J6" s="21">
        <f>TBN20.1!AJ35</f>
        <v>28</v>
      </c>
      <c r="K6" s="22">
        <f>TBN20.1!AK35</f>
        <v>3</v>
      </c>
      <c r="L6" s="23">
        <f>TBN20.1!AL35</f>
        <v>0</v>
      </c>
      <c r="M6" s="14">
        <v>2.0</v>
      </c>
      <c r="N6" s="15" t="s">
        <v>16</v>
      </c>
      <c r="O6" s="16">
        <v>38.0</v>
      </c>
      <c r="P6" s="17">
        <f>KTDN20!AJ45</f>
        <v>14</v>
      </c>
      <c r="Q6" s="18">
        <f>KTDN20!AK45</f>
        <v>14</v>
      </c>
      <c r="R6" s="19">
        <f>KTDN20!AL45</f>
        <v>0</v>
      </c>
      <c r="S6" s="14">
        <v>2.0</v>
      </c>
      <c r="T6" s="20" t="s">
        <v>17</v>
      </c>
      <c r="U6" s="16">
        <v>30.0</v>
      </c>
      <c r="V6" s="17">
        <f>THUD20.3!AJ36</f>
        <v>7</v>
      </c>
      <c r="W6" s="18">
        <f>THUD20.3!AK36</f>
        <v>9</v>
      </c>
      <c r="X6" s="19">
        <f>THUD20.3!AL36</f>
        <v>33</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16</v>
      </c>
      <c r="K7" s="22">
        <f>TBN20.2!AK49</f>
        <v>1</v>
      </c>
      <c r="L7" s="23">
        <f>TBN20.2!AL49</f>
        <v>0</v>
      </c>
      <c r="M7" s="14">
        <v>3.0</v>
      </c>
      <c r="N7" s="20" t="s">
        <v>20</v>
      </c>
      <c r="O7" s="16">
        <v>20.0</v>
      </c>
      <c r="P7" s="17">
        <f>TCNH20!AJ25</f>
        <v>16</v>
      </c>
      <c r="Q7" s="18">
        <f>TCNH20!AK25</f>
        <v>12</v>
      </c>
      <c r="R7" s="19">
        <f>TCNH20!AL25</f>
        <v>5</v>
      </c>
      <c r="S7" s="14">
        <v>3.0</v>
      </c>
      <c r="T7" s="20" t="s">
        <v>21</v>
      </c>
      <c r="U7" s="16">
        <v>13.0</v>
      </c>
      <c r="V7" s="17">
        <f>PCMT20!AJ21</f>
        <v>11</v>
      </c>
      <c r="W7" s="18">
        <f>PCMT20!AK21</f>
        <v>5</v>
      </c>
      <c r="X7" s="19">
        <f>PCMT20!AL21</f>
        <v>0</v>
      </c>
      <c r="Y7" s="24"/>
    </row>
    <row r="8" ht="20.25" customHeight="1">
      <c r="A8" s="14">
        <v>4.0</v>
      </c>
      <c r="B8" s="20" t="s">
        <v>22</v>
      </c>
      <c r="C8" s="16">
        <v>34.0</v>
      </c>
      <c r="D8" s="17">
        <f>'CKĐL 20.3'!AJ38</f>
        <v>15</v>
      </c>
      <c r="E8" s="18">
        <f>'CKĐL 20.3'!AK38</f>
        <v>2</v>
      </c>
      <c r="F8" s="19">
        <f>'CKĐL 20.3'!AL38</f>
        <v>1</v>
      </c>
      <c r="G8" s="14">
        <v>4.0</v>
      </c>
      <c r="H8" s="20" t="s">
        <v>23</v>
      </c>
      <c r="I8" s="14">
        <v>25.0</v>
      </c>
      <c r="J8" s="21">
        <f>CSSD20.1!AJ29</f>
        <v>0</v>
      </c>
      <c r="K8" s="22">
        <f>CSSD20.1!AK29</f>
        <v>1</v>
      </c>
      <c r="L8" s="23">
        <f>CSSD20.1!AL29</f>
        <v>0</v>
      </c>
      <c r="M8" s="14">
        <v>4.0</v>
      </c>
      <c r="N8" s="20" t="s">
        <v>24</v>
      </c>
      <c r="O8" s="16">
        <v>33.0</v>
      </c>
      <c r="P8" s="17">
        <f>'LGT20'!AJ38</f>
        <v>6</v>
      </c>
      <c r="Q8" s="18">
        <f>'LGT20'!AK38</f>
        <v>4</v>
      </c>
      <c r="R8" s="19">
        <f>'LGT20'!AL38</f>
        <v>0</v>
      </c>
      <c r="S8" s="14">
        <v>4.0</v>
      </c>
      <c r="T8" s="20" t="s">
        <v>25</v>
      </c>
      <c r="U8" s="16">
        <v>24.0</v>
      </c>
      <c r="V8" s="17">
        <f>'TQW20'!AJ31</f>
        <v>13</v>
      </c>
      <c r="W8" s="18">
        <f>'TQW20'!AK31</f>
        <v>8</v>
      </c>
      <c r="X8" s="19">
        <f>'TQW20'!AL31</f>
        <v>1</v>
      </c>
      <c r="Y8" s="24"/>
    </row>
    <row r="9" ht="20.25" customHeight="1">
      <c r="A9" s="14">
        <v>5.0</v>
      </c>
      <c r="B9" s="20"/>
      <c r="C9" s="14"/>
      <c r="D9" s="17"/>
      <c r="E9" s="25"/>
      <c r="F9" s="26"/>
      <c r="G9" s="14">
        <v>5.0</v>
      </c>
      <c r="H9" s="20" t="s">
        <v>26</v>
      </c>
      <c r="I9" s="16">
        <v>30.0</v>
      </c>
      <c r="J9" s="21">
        <f>CSSD20.2!AJ37</f>
        <v>5</v>
      </c>
      <c r="K9" s="22">
        <f>CSSD20.2!AK37</f>
        <v>1</v>
      </c>
      <c r="L9" s="23">
        <f>CSSD20.2!AL37</f>
        <v>0</v>
      </c>
      <c r="M9" s="14">
        <v>5.0</v>
      </c>
      <c r="N9" s="27"/>
      <c r="O9" s="27"/>
      <c r="P9" s="27"/>
      <c r="Q9" s="27"/>
      <c r="R9" s="27"/>
      <c r="S9" s="14">
        <v>5.0</v>
      </c>
      <c r="T9" s="20" t="s">
        <v>27</v>
      </c>
      <c r="U9" s="16">
        <v>18.0</v>
      </c>
      <c r="V9" s="17">
        <f>'CĐT20'!AJ24</f>
        <v>0</v>
      </c>
      <c r="W9" s="18">
        <f>'CĐT20'!AK24</f>
        <v>3</v>
      </c>
      <c r="X9" s="19">
        <f>'CĐT20'!AL24</f>
        <v>0</v>
      </c>
      <c r="Y9" s="24"/>
    </row>
    <row r="10" ht="20.25" customHeight="1">
      <c r="A10" s="14">
        <v>6.0</v>
      </c>
      <c r="B10" s="27"/>
      <c r="C10" s="27"/>
      <c r="D10" s="27"/>
      <c r="E10" s="27"/>
      <c r="F10" s="27"/>
      <c r="G10" s="14">
        <v>6.0</v>
      </c>
      <c r="H10" s="15" t="s">
        <v>28</v>
      </c>
      <c r="I10" s="16">
        <v>38.0</v>
      </c>
      <c r="J10" s="21">
        <f>'ĐCN 20'!AJ46</f>
        <v>11</v>
      </c>
      <c r="K10" s="22">
        <f>'ĐCN 20'!AK46</f>
        <v>7</v>
      </c>
      <c r="L10" s="23">
        <f>'ĐCN 20'!AL46</f>
        <v>0</v>
      </c>
      <c r="M10" s="14">
        <v>6.0</v>
      </c>
      <c r="N10" s="27"/>
      <c r="O10" s="27"/>
      <c r="P10" s="27"/>
      <c r="Q10" s="27"/>
      <c r="R10" s="27"/>
      <c r="S10" s="14">
        <v>6.0</v>
      </c>
      <c r="T10" s="20" t="s">
        <v>29</v>
      </c>
      <c r="U10" s="16">
        <v>38.0</v>
      </c>
      <c r="V10" s="17">
        <f>'TKĐH 20.1'!AJ42</f>
        <v>14</v>
      </c>
      <c r="W10" s="18">
        <f>'TKĐH 20.1'!AK42</f>
        <v>6</v>
      </c>
      <c r="X10" s="19">
        <f>'TKĐH 20.1'!AL42</f>
        <v>1</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3</v>
      </c>
      <c r="W11" s="18">
        <f>'TKĐH 20.2'!AK44</f>
        <v>3</v>
      </c>
      <c r="X11" s="19">
        <f>'TKĐH 20.2'!AL44</f>
        <v>4</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67</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2</v>
      </c>
      <c r="B19" s="37"/>
      <c r="C19" s="37"/>
      <c r="D19" s="37"/>
      <c r="E19" s="37"/>
      <c r="F19" s="38"/>
      <c r="G19" s="45" t="s">
        <v>32</v>
      </c>
      <c r="H19" s="37"/>
      <c r="I19" s="37"/>
      <c r="J19" s="40"/>
      <c r="K19" s="41">
        <f>SUM(J5:J17)</f>
        <v>68</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v>
      </c>
      <c r="B20" s="37"/>
      <c r="C20" s="37"/>
      <c r="D20" s="37"/>
      <c r="E20" s="37"/>
      <c r="F20" s="38"/>
      <c r="G20" s="44" t="str">
        <f>"Tổng HS vắng có phép "&amp; SUM(K5:K17)</f>
        <v>Tổng HS vắng có phép 14</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0</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245</v>
      </c>
      <c r="L22" s="53"/>
      <c r="M22" s="46" t="str">
        <f>"Tổng HS đi học trễ "&amp;SUM(R5:R18)</f>
        <v>Tổng HS đi học trễ 5</v>
      </c>
      <c r="N22" s="37"/>
      <c r="O22" s="37"/>
      <c r="P22" s="37"/>
      <c r="Q22" s="37"/>
      <c r="R22" s="38"/>
      <c r="S22" s="45" t="s">
        <v>35</v>
      </c>
      <c r="T22" s="37"/>
      <c r="U22" s="37"/>
      <c r="V22" s="40"/>
      <c r="W22" s="41">
        <f>SUM(V5:V20)</f>
        <v>60</v>
      </c>
      <c r="X22" s="38"/>
      <c r="Y22" s="55"/>
    </row>
    <row r="23" ht="24.75" customHeight="1">
      <c r="A23" s="4"/>
      <c r="B23" s="56" t="s">
        <v>37</v>
      </c>
      <c r="C23" s="52"/>
      <c r="D23" s="52"/>
      <c r="E23" s="52"/>
      <c r="F23" s="52"/>
      <c r="G23" s="52"/>
      <c r="H23" s="52"/>
      <c r="I23" s="52"/>
      <c r="J23" s="52"/>
      <c r="K23" s="52"/>
      <c r="L23" s="52"/>
      <c r="M23" s="53"/>
      <c r="N23" s="57">
        <f>SUM(E5:E16)+SUM(K5:K17)+SUM(Q5:Q18)+SUM(W5:W20)</f>
        <v>85</v>
      </c>
      <c r="O23" s="53"/>
      <c r="P23" s="58"/>
      <c r="Q23" s="59"/>
      <c r="R23" s="60"/>
      <c r="S23" s="44" t="str">
        <f>"Tổng HS vắng có phép "&amp; SUM(W5:W20)</f>
        <v>Tổng HS vắng có phép 39</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45</v>
      </c>
      <c r="P24" s="52"/>
      <c r="Q24" s="52"/>
      <c r="R24" s="65"/>
      <c r="S24" s="46" t="str">
        <f>"Tổng HS đi học trễ "&amp; SUM(X5:X20)</f>
        <v>Tổng HS đi học trễ 39</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329</v>
      </c>
      <c r="D7" s="180" t="s">
        <v>330</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331</v>
      </c>
      <c r="D8" s="180" t="s">
        <v>58</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332</v>
      </c>
      <c r="D9" s="111" t="s">
        <v>233</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333</v>
      </c>
      <c r="D10" s="180" t="s">
        <v>116</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334</v>
      </c>
      <c r="D11" s="111" t="s">
        <v>191</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335</v>
      </c>
      <c r="D12" s="180" t="s">
        <v>336</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337</v>
      </c>
      <c r="D13" s="111" t="s">
        <v>338</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133</v>
      </c>
      <c r="D14" s="111" t="s">
        <v>63</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339</v>
      </c>
      <c r="D15" s="111" t="s">
        <v>63</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340</v>
      </c>
      <c r="D16" s="111" t="s">
        <v>341</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342</v>
      </c>
      <c r="D17" s="180" t="s">
        <v>341</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343</v>
      </c>
      <c r="D18" s="111" t="s">
        <v>74</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344</v>
      </c>
      <c r="D19" s="111" t="s">
        <v>74</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345</v>
      </c>
      <c r="D20" s="111" t="s">
        <v>346</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347</v>
      </c>
      <c r="D21" s="180" t="s">
        <v>299</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348</v>
      </c>
      <c r="D22" s="180" t="s">
        <v>299</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349</v>
      </c>
      <c r="D23" s="111" t="s">
        <v>299</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350</v>
      </c>
      <c r="D24" s="111" t="s">
        <v>351</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352</v>
      </c>
      <c r="D25" s="180" t="s">
        <v>353</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354</v>
      </c>
      <c r="D26" s="180" t="s">
        <v>127</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355</v>
      </c>
      <c r="D27" s="180" t="s">
        <v>132</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356</v>
      </c>
      <c r="D28" s="180" t="s">
        <v>272</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357</v>
      </c>
      <c r="D29" s="111" t="s">
        <v>303</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358</v>
      </c>
      <c r="D30" s="180" t="s">
        <v>359</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360</v>
      </c>
      <c r="D31" s="180" t="s">
        <v>361</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296</v>
      </c>
      <c r="D32" s="180" t="s">
        <v>93</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362</v>
      </c>
      <c r="D33" s="180" t="s">
        <v>93</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312</v>
      </c>
      <c r="D34" s="111" t="s">
        <v>363</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364</v>
      </c>
      <c r="D35" s="186" t="s">
        <v>363</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365</v>
      </c>
      <c r="D36" s="111" t="s">
        <v>363</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366</v>
      </c>
      <c r="D37" s="111" t="s">
        <v>320</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367</v>
      </c>
      <c r="D38" s="111" t="s">
        <v>368</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369</v>
      </c>
      <c r="D39" s="180" t="s">
        <v>370</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371</v>
      </c>
      <c r="D40" s="180" t="s">
        <v>372</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373</v>
      </c>
      <c r="D41" s="111" t="s">
        <v>374</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375</v>
      </c>
      <c r="D42" s="111" t="s">
        <v>179</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376</v>
      </c>
      <c r="D43" s="111" t="s">
        <v>179</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377</v>
      </c>
      <c r="D44" s="180" t="s">
        <v>179</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379</v>
      </c>
      <c r="D7" s="111" t="s">
        <v>380</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358</v>
      </c>
      <c r="D8" s="111" t="s">
        <v>381</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324</v>
      </c>
      <c r="D9" s="111" t="s">
        <v>216</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382</v>
      </c>
      <c r="D10" s="111" t="s">
        <v>383</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384</v>
      </c>
      <c r="D11" s="111" t="s">
        <v>385</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386</v>
      </c>
      <c r="D12" s="111" t="s">
        <v>353</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387</v>
      </c>
      <c r="D13" s="200" t="s">
        <v>132</v>
      </c>
      <c r="E13" s="190"/>
      <c r="F13" s="114" t="s">
        <v>49</v>
      </c>
      <c r="G13" s="114" t="s">
        <v>49</v>
      </c>
      <c r="H13" s="114" t="s">
        <v>388</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389</v>
      </c>
      <c r="D14" s="111" t="s">
        <v>132</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390</v>
      </c>
      <c r="D15" s="111" t="s">
        <v>88</v>
      </c>
      <c r="E15" s="190"/>
      <c r="F15" s="114"/>
      <c r="G15" s="114"/>
      <c r="H15" s="114"/>
      <c r="I15" s="114"/>
      <c r="J15" s="114"/>
      <c r="K15" s="114"/>
      <c r="L15" s="114" t="s">
        <v>388</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391</v>
      </c>
      <c r="D16" s="111" t="s">
        <v>392</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267</v>
      </c>
      <c r="D17" s="111" t="s">
        <v>363</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393</v>
      </c>
      <c r="D18" s="111" t="s">
        <v>322</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394</v>
      </c>
      <c r="D19" s="111" t="s">
        <v>395</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396</v>
      </c>
      <c r="D20" s="111" t="s">
        <v>152</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397</v>
      </c>
      <c r="D21" s="111" t="s">
        <v>398</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399</v>
      </c>
      <c r="D22" s="111" t="s">
        <v>398</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400</v>
      </c>
      <c r="D23" s="111" t="s">
        <v>179</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401</v>
      </c>
      <c r="D24" s="111" t="s">
        <v>402</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403</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404</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405</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406</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407</v>
      </c>
      <c r="D10" s="94" t="s">
        <v>408</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121</v>
      </c>
      <c r="D11" s="212"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409</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410</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349</v>
      </c>
      <c r="D14" s="94" t="s">
        <v>270</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230</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296</v>
      </c>
      <c r="D16" s="94" t="s">
        <v>299</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411</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412</v>
      </c>
      <c r="D18" s="94" t="s">
        <v>272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413</v>
      </c>
      <c r="D19" s="94" t="s">
        <v>414</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415</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416</v>
      </c>
      <c r="D21" s="94" t="s">
        <v>417</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418</v>
      </c>
      <c r="D22" s="94" t="s">
        <v>359</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419</v>
      </c>
      <c r="D23" s="94" t="s">
        <v>361</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313</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420</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421</v>
      </c>
      <c r="D26" s="94" t="s">
        <v>276</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422</v>
      </c>
      <c r="D27" s="94" t="s">
        <v>363</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423</v>
      </c>
      <c r="D28" s="94" t="s">
        <v>368</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424</v>
      </c>
      <c r="D29" s="94" t="s">
        <v>368</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425</v>
      </c>
      <c r="D30" s="94" t="s">
        <v>426</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427</v>
      </c>
      <c r="D31" s="94" t="s">
        <v>370</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428</v>
      </c>
      <c r="D32" s="94" t="s">
        <v>395</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429</v>
      </c>
      <c r="D33" s="94" t="s">
        <v>280</v>
      </c>
      <c r="E33" s="169"/>
      <c r="F33" s="132"/>
      <c r="G33" s="132"/>
      <c r="H33" s="132"/>
      <c r="I33" s="132"/>
      <c r="J33" s="169"/>
      <c r="K33" s="132"/>
      <c r="L33" s="132"/>
      <c r="M33" s="169"/>
      <c r="N33" s="169"/>
      <c r="O33" s="169"/>
      <c r="P33" s="132"/>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430</v>
      </c>
      <c r="D34" s="94" t="s">
        <v>431</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432</v>
      </c>
      <c r="D35" s="94" t="s">
        <v>221</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433</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434</v>
      </c>
      <c r="D37" s="94" t="s">
        <v>327</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436</v>
      </c>
      <c r="D7" s="111" t="s">
        <v>437</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438</v>
      </c>
      <c r="D8" s="111" t="s">
        <v>439</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440</v>
      </c>
      <c r="D9" s="111" t="s">
        <v>385</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441</v>
      </c>
      <c r="D10" s="111" t="s">
        <v>67</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442</v>
      </c>
      <c r="D11" s="111" t="s">
        <v>443</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444</v>
      </c>
      <c r="D12" s="111" t="s">
        <v>445</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446</v>
      </c>
      <c r="D13" s="111" t="s">
        <v>297</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447</v>
      </c>
      <c r="D14" s="111" t="s">
        <v>132</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334</v>
      </c>
      <c r="D15" s="111" t="s">
        <v>132</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448</v>
      </c>
      <c r="D16" s="111" t="s">
        <v>449</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309</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450</v>
      </c>
      <c r="D18" s="111" t="s">
        <v>207</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360</v>
      </c>
      <c r="D20" s="111" t="s">
        <v>93</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451</v>
      </c>
      <c r="D21" s="111" t="s">
        <v>276</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452</v>
      </c>
      <c r="D22" s="111" t="s">
        <v>395</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453</v>
      </c>
      <c r="D23" s="111" t="s">
        <v>372</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454</v>
      </c>
      <c r="D24" s="111" t="s">
        <v>179</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455</v>
      </c>
      <c r="D25" s="111" t="s">
        <v>327</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456</v>
      </c>
      <c r="D26" s="111" t="s">
        <v>380</v>
      </c>
      <c r="E26" s="113"/>
      <c r="F26" s="221"/>
      <c r="G26" s="113"/>
      <c r="H26" s="217"/>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457</v>
      </c>
      <c r="D27" s="111" t="s">
        <v>458</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459</v>
      </c>
      <c r="D28" s="111" t="s">
        <v>330</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460</v>
      </c>
      <c r="D29" s="111" t="s">
        <v>385</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461</v>
      </c>
      <c r="D30" s="111" t="s">
        <v>353</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460</v>
      </c>
      <c r="D31" s="111" t="s">
        <v>462</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463</v>
      </c>
      <c r="D32" s="111" t="s">
        <v>132</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464</v>
      </c>
      <c r="D33" s="111" t="s">
        <v>132</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465</v>
      </c>
      <c r="D34" s="111" t="s">
        <v>132</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466</v>
      </c>
      <c r="D35" s="111" t="s">
        <v>88</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467</v>
      </c>
      <c r="D36" s="111" t="s">
        <v>449</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468</v>
      </c>
      <c r="D37" s="111" t="s">
        <v>449</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460</v>
      </c>
      <c r="D38" s="111" t="s">
        <v>469</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470</v>
      </c>
      <c r="D39" s="111" t="s">
        <v>93</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471</v>
      </c>
      <c r="D40" s="111" t="s">
        <v>363</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472</v>
      </c>
      <c r="D42" s="111" t="s">
        <v>426</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473</v>
      </c>
      <c r="D43" s="111" t="s">
        <v>370</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474</v>
      </c>
      <c r="D44" s="111" t="s">
        <v>370</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475</v>
      </c>
      <c r="D45" s="111" t="s">
        <v>476</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477</v>
      </c>
      <c r="D46" s="111" t="s">
        <v>179</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478</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479</v>
      </c>
      <c r="AH6" s="84">
        <f>IF(WEEKDAY(AH5)=1,"CN",WEEKDAY(AH5))</f>
        <v>5</v>
      </c>
      <c r="AI6" s="139" t="s">
        <v>480</v>
      </c>
      <c r="AJ6" s="139" t="s">
        <v>481</v>
      </c>
      <c r="AK6" s="81"/>
      <c r="AL6" s="81"/>
      <c r="AM6" s="81"/>
      <c r="AN6" s="80"/>
    </row>
    <row r="7" ht="22.5" customHeight="1">
      <c r="A7" s="85">
        <v>1.0</v>
      </c>
      <c r="B7" s="109">
        <v>2.010200071E9</v>
      </c>
      <c r="C7" s="110" t="s">
        <v>456</v>
      </c>
      <c r="D7" s="111" t="s">
        <v>380</v>
      </c>
      <c r="E7" s="133"/>
      <c r="F7" s="124"/>
      <c r="G7" s="122"/>
      <c r="H7" s="121"/>
      <c r="I7" s="124"/>
      <c r="J7" s="122"/>
      <c r="K7" s="121"/>
      <c r="L7" s="122"/>
      <c r="M7" s="122"/>
      <c r="N7" s="122"/>
      <c r="O7" s="124"/>
      <c r="P7" s="122"/>
      <c r="Q7" s="122"/>
      <c r="R7" s="122"/>
      <c r="S7" s="122"/>
      <c r="T7" s="122"/>
      <c r="U7" s="122"/>
      <c r="V7" s="124"/>
      <c r="W7" s="124"/>
      <c r="X7" s="124"/>
      <c r="Y7" s="122"/>
      <c r="Z7" s="122"/>
      <c r="AA7" s="122"/>
      <c r="AB7" s="122"/>
      <c r="AC7" s="122"/>
      <c r="AD7" s="124"/>
      <c r="AE7" s="122"/>
      <c r="AF7" s="122"/>
      <c r="AG7" s="122"/>
      <c r="AH7" s="122"/>
      <c r="AI7" s="122"/>
      <c r="AJ7" s="122"/>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457</v>
      </c>
      <c r="D8" s="111" t="s">
        <v>458</v>
      </c>
      <c r="E8" s="133"/>
      <c r="F8" s="124"/>
      <c r="G8" s="122"/>
      <c r="H8" s="122"/>
      <c r="I8" s="124"/>
      <c r="J8" s="122"/>
      <c r="K8" s="122"/>
      <c r="L8" s="122"/>
      <c r="M8" s="122"/>
      <c r="N8" s="122"/>
      <c r="O8" s="124"/>
      <c r="P8" s="149"/>
      <c r="Q8" s="121"/>
      <c r="R8" s="122"/>
      <c r="S8" s="122"/>
      <c r="T8" s="122"/>
      <c r="U8" s="122"/>
      <c r="V8" s="124"/>
      <c r="W8" s="124"/>
      <c r="X8" s="124"/>
      <c r="Y8" s="122"/>
      <c r="Z8" s="122"/>
      <c r="AA8" s="122"/>
      <c r="AB8" s="122"/>
      <c r="AC8" s="122"/>
      <c r="AD8" s="123"/>
      <c r="AE8" s="122"/>
      <c r="AF8" s="122"/>
      <c r="AG8" s="122"/>
      <c r="AH8" s="122"/>
      <c r="AI8" s="122"/>
      <c r="AJ8" s="122"/>
      <c r="AK8" s="91">
        <f t="shared" si="3"/>
        <v>0</v>
      </c>
      <c r="AL8" s="10">
        <f t="shared" si="4"/>
        <v>0</v>
      </c>
      <c r="AM8" s="10">
        <f t="shared" si="5"/>
        <v>0</v>
      </c>
      <c r="AN8" s="80"/>
    </row>
    <row r="9" ht="22.5" customHeight="1">
      <c r="A9" s="85">
        <v>3.0</v>
      </c>
      <c r="B9" s="109">
        <v>2.010200042E9</v>
      </c>
      <c r="C9" s="110" t="s">
        <v>459</v>
      </c>
      <c r="D9" s="111" t="s">
        <v>330</v>
      </c>
      <c r="E9" s="133"/>
      <c r="F9" s="124"/>
      <c r="G9" s="122"/>
      <c r="H9" s="122"/>
      <c r="I9" s="124"/>
      <c r="J9" s="122"/>
      <c r="K9" s="122"/>
      <c r="L9" s="122"/>
      <c r="M9" s="122"/>
      <c r="N9" s="122"/>
      <c r="O9" s="124"/>
      <c r="P9" s="122"/>
      <c r="Q9" s="122"/>
      <c r="R9" s="122"/>
      <c r="S9" s="122"/>
      <c r="T9" s="122"/>
      <c r="U9" s="122"/>
      <c r="V9" s="124"/>
      <c r="W9" s="124"/>
      <c r="X9" s="124"/>
      <c r="Y9" s="122"/>
      <c r="Z9" s="122"/>
      <c r="AA9" s="122"/>
      <c r="AB9" s="122"/>
      <c r="AC9" s="122"/>
      <c r="AD9" s="124"/>
      <c r="AE9" s="122"/>
      <c r="AF9" s="122"/>
      <c r="AG9" s="122"/>
      <c r="AH9" s="122"/>
      <c r="AI9" s="122"/>
      <c r="AJ9" s="122"/>
      <c r="AK9" s="91">
        <f t="shared" si="3"/>
        <v>0</v>
      </c>
      <c r="AL9" s="10">
        <f t="shared" si="4"/>
        <v>0</v>
      </c>
      <c r="AM9" s="10">
        <f t="shared" si="5"/>
        <v>0</v>
      </c>
      <c r="AN9" s="80"/>
    </row>
    <row r="10" ht="22.5" customHeight="1">
      <c r="A10" s="85">
        <v>4.0</v>
      </c>
      <c r="B10" s="109">
        <v>2.010200024E9</v>
      </c>
      <c r="C10" s="110" t="s">
        <v>482</v>
      </c>
      <c r="D10" s="111" t="s">
        <v>483</v>
      </c>
      <c r="E10" s="133"/>
      <c r="F10" s="124"/>
      <c r="G10" s="122"/>
      <c r="H10" s="122"/>
      <c r="I10" s="124"/>
      <c r="J10" s="122"/>
      <c r="K10" s="121"/>
      <c r="L10" s="122"/>
      <c r="M10" s="122"/>
      <c r="N10" s="122"/>
      <c r="O10" s="124"/>
      <c r="P10" s="122"/>
      <c r="Q10" s="122"/>
      <c r="R10" s="122"/>
      <c r="S10" s="122"/>
      <c r="T10" s="122"/>
      <c r="U10" s="122"/>
      <c r="V10" s="124"/>
      <c r="W10" s="124"/>
      <c r="X10" s="124"/>
      <c r="Y10" s="122"/>
      <c r="Z10" s="122"/>
      <c r="AA10" s="122"/>
      <c r="AB10" s="122"/>
      <c r="AC10" s="122"/>
      <c r="AD10" s="124"/>
      <c r="AE10" s="122"/>
      <c r="AF10" s="122"/>
      <c r="AG10" s="122"/>
      <c r="AH10" s="122"/>
      <c r="AI10" s="122"/>
      <c r="AJ10" s="121"/>
      <c r="AK10" s="91">
        <f t="shared" si="3"/>
        <v>0</v>
      </c>
      <c r="AL10" s="10">
        <f t="shared" si="4"/>
        <v>0</v>
      </c>
      <c r="AM10" s="10">
        <f t="shared" si="5"/>
        <v>0</v>
      </c>
      <c r="AN10" s="80"/>
    </row>
    <row r="11" ht="22.5" customHeight="1">
      <c r="A11" s="85">
        <v>5.0</v>
      </c>
      <c r="B11" s="109">
        <v>2.010200058E9</v>
      </c>
      <c r="C11" s="110" t="s">
        <v>484</v>
      </c>
      <c r="D11" s="111" t="s">
        <v>116</v>
      </c>
      <c r="E11" s="133"/>
      <c r="F11" s="124"/>
      <c r="G11" s="122"/>
      <c r="H11" s="122"/>
      <c r="I11" s="124"/>
      <c r="J11" s="122"/>
      <c r="K11" s="122"/>
      <c r="L11" s="122"/>
      <c r="M11" s="122"/>
      <c r="N11" s="122"/>
      <c r="O11" s="124"/>
      <c r="P11" s="121"/>
      <c r="Q11" s="121"/>
      <c r="R11" s="122"/>
      <c r="S11" s="122"/>
      <c r="T11" s="122"/>
      <c r="U11" s="122"/>
      <c r="V11" s="124"/>
      <c r="W11" s="123"/>
      <c r="X11" s="124"/>
      <c r="Y11" s="122"/>
      <c r="Z11" s="122"/>
      <c r="AA11" s="122"/>
      <c r="AB11" s="122"/>
      <c r="AC11" s="122"/>
      <c r="AD11" s="123"/>
      <c r="AE11" s="122"/>
      <c r="AF11" s="122"/>
      <c r="AG11" s="122"/>
      <c r="AH11" s="122"/>
      <c r="AI11" s="122"/>
      <c r="AJ11" s="122"/>
      <c r="AK11" s="91">
        <f t="shared" si="3"/>
        <v>0</v>
      </c>
      <c r="AL11" s="10">
        <f t="shared" si="4"/>
        <v>0</v>
      </c>
      <c r="AM11" s="10">
        <f t="shared" si="5"/>
        <v>0</v>
      </c>
      <c r="AN11" s="80"/>
    </row>
    <row r="12" ht="22.5" customHeight="1">
      <c r="A12" s="85">
        <v>6.0</v>
      </c>
      <c r="B12" s="109">
        <v>2.010200041E9</v>
      </c>
      <c r="C12" s="110" t="s">
        <v>334</v>
      </c>
      <c r="D12" s="111" t="s">
        <v>341</v>
      </c>
      <c r="E12" s="122"/>
      <c r="F12" s="124"/>
      <c r="G12" s="122"/>
      <c r="H12" s="122"/>
      <c r="I12" s="124"/>
      <c r="J12" s="122"/>
      <c r="K12" s="122"/>
      <c r="L12" s="122"/>
      <c r="M12" s="122"/>
      <c r="N12" s="122"/>
      <c r="O12" s="124"/>
      <c r="P12" s="122"/>
      <c r="Q12" s="122"/>
      <c r="R12" s="122"/>
      <c r="S12" s="122"/>
      <c r="T12" s="122"/>
      <c r="U12" s="122"/>
      <c r="V12" s="124"/>
      <c r="W12" s="124"/>
      <c r="X12" s="124"/>
      <c r="Y12" s="122"/>
      <c r="Z12" s="122"/>
      <c r="AA12" s="122"/>
      <c r="AB12" s="122"/>
      <c r="AC12" s="122"/>
      <c r="AD12" s="123"/>
      <c r="AE12" s="122"/>
      <c r="AF12" s="122"/>
      <c r="AG12" s="122"/>
      <c r="AH12" s="122"/>
      <c r="AI12" s="122"/>
      <c r="AJ12" s="122"/>
      <c r="AK12" s="91">
        <f t="shared" si="3"/>
        <v>0</v>
      </c>
      <c r="AL12" s="10">
        <f t="shared" si="4"/>
        <v>0</v>
      </c>
      <c r="AM12" s="10">
        <f t="shared" si="5"/>
        <v>0</v>
      </c>
      <c r="AN12" s="80"/>
    </row>
    <row r="13" ht="22.5" customHeight="1">
      <c r="A13" s="85">
        <v>7.0</v>
      </c>
      <c r="B13" s="109">
        <v>2.010200022E9</v>
      </c>
      <c r="C13" s="110" t="s">
        <v>460</v>
      </c>
      <c r="D13" s="111" t="s">
        <v>385</v>
      </c>
      <c r="E13" s="122"/>
      <c r="F13" s="124"/>
      <c r="G13" s="122"/>
      <c r="H13" s="122"/>
      <c r="I13" s="124"/>
      <c r="J13" s="122"/>
      <c r="K13" s="122"/>
      <c r="L13" s="122"/>
      <c r="M13" s="122"/>
      <c r="N13" s="122"/>
      <c r="O13" s="124"/>
      <c r="P13" s="149"/>
      <c r="Q13" s="121"/>
      <c r="R13" s="122"/>
      <c r="S13" s="122"/>
      <c r="T13" s="122"/>
      <c r="U13" s="122"/>
      <c r="V13" s="124"/>
      <c r="W13" s="124"/>
      <c r="X13" s="124"/>
      <c r="Y13" s="122"/>
      <c r="Z13" s="122"/>
      <c r="AA13" s="122"/>
      <c r="AB13" s="122"/>
      <c r="AC13" s="122"/>
      <c r="AD13" s="124"/>
      <c r="AE13" s="122"/>
      <c r="AF13" s="122"/>
      <c r="AG13" s="122"/>
      <c r="AH13" s="122"/>
      <c r="AI13" s="122"/>
      <c r="AJ13" s="122"/>
      <c r="AK13" s="91">
        <f t="shared" si="3"/>
        <v>0</v>
      </c>
      <c r="AL13" s="10">
        <f t="shared" si="4"/>
        <v>0</v>
      </c>
      <c r="AM13" s="10">
        <f t="shared" si="5"/>
        <v>0</v>
      </c>
      <c r="AN13" s="80"/>
    </row>
    <row r="14" ht="22.5" customHeight="1">
      <c r="A14" s="85">
        <v>8.0</v>
      </c>
      <c r="B14" s="109">
        <v>2.010200044E9</v>
      </c>
      <c r="C14" s="110" t="s">
        <v>485</v>
      </c>
      <c r="D14" s="111" t="s">
        <v>74</v>
      </c>
      <c r="E14" s="122"/>
      <c r="F14" s="124"/>
      <c r="G14" s="122"/>
      <c r="H14" s="122"/>
      <c r="I14" s="124"/>
      <c r="J14" s="122"/>
      <c r="K14" s="122"/>
      <c r="L14" s="122"/>
      <c r="M14" s="122"/>
      <c r="N14" s="122"/>
      <c r="O14" s="124"/>
      <c r="P14" s="122"/>
      <c r="Q14" s="122"/>
      <c r="R14" s="122"/>
      <c r="S14" s="122"/>
      <c r="T14" s="122"/>
      <c r="U14" s="121"/>
      <c r="V14" s="124"/>
      <c r="W14" s="124"/>
      <c r="X14" s="124"/>
      <c r="Y14" s="122"/>
      <c r="Z14" s="122"/>
      <c r="AA14" s="122"/>
      <c r="AB14" s="121"/>
      <c r="AC14" s="122"/>
      <c r="AD14" s="124"/>
      <c r="AE14" s="122"/>
      <c r="AF14" s="122"/>
      <c r="AG14" s="122"/>
      <c r="AH14" s="122"/>
      <c r="AI14" s="122"/>
      <c r="AJ14" s="121"/>
      <c r="AK14" s="91">
        <f t="shared" si="3"/>
        <v>0</v>
      </c>
      <c r="AL14" s="10">
        <f t="shared" si="4"/>
        <v>0</v>
      </c>
      <c r="AM14" s="10">
        <f t="shared" si="5"/>
        <v>0</v>
      </c>
      <c r="AN14" s="80"/>
    </row>
    <row r="15" ht="22.5" customHeight="1">
      <c r="A15" s="85">
        <v>9.0</v>
      </c>
      <c r="B15" s="109">
        <v>2.010200047E9</v>
      </c>
      <c r="C15" s="110" t="s">
        <v>461</v>
      </c>
      <c r="D15" s="111" t="s">
        <v>353</v>
      </c>
      <c r="E15" s="122"/>
      <c r="F15" s="124"/>
      <c r="G15" s="122"/>
      <c r="H15" s="122"/>
      <c r="I15" s="124"/>
      <c r="J15" s="122"/>
      <c r="K15" s="122"/>
      <c r="L15" s="122"/>
      <c r="M15" s="122"/>
      <c r="N15" s="122"/>
      <c r="O15" s="124"/>
      <c r="P15" s="122"/>
      <c r="Q15" s="122"/>
      <c r="R15" s="122"/>
      <c r="S15" s="122"/>
      <c r="T15" s="122"/>
      <c r="U15" s="122"/>
      <c r="V15" s="124"/>
      <c r="W15" s="124"/>
      <c r="X15" s="124"/>
      <c r="Y15" s="122"/>
      <c r="Z15" s="122"/>
      <c r="AA15" s="122"/>
      <c r="AB15" s="122"/>
      <c r="AC15" s="122"/>
      <c r="AD15" s="123"/>
      <c r="AE15" s="122"/>
      <c r="AF15" s="122"/>
      <c r="AG15" s="122"/>
      <c r="AH15" s="122"/>
      <c r="AI15" s="122"/>
      <c r="AJ15" s="122"/>
      <c r="AK15" s="91">
        <f t="shared" si="3"/>
        <v>0</v>
      </c>
      <c r="AL15" s="10">
        <f t="shared" si="4"/>
        <v>0</v>
      </c>
      <c r="AM15" s="10">
        <f t="shared" si="5"/>
        <v>0</v>
      </c>
      <c r="AN15" s="80"/>
    </row>
    <row r="16" ht="22.5" customHeight="1">
      <c r="A16" s="85">
        <v>10.0</v>
      </c>
      <c r="B16" s="109">
        <v>2.010200063E9</v>
      </c>
      <c r="C16" s="110" t="s">
        <v>460</v>
      </c>
      <c r="D16" s="111" t="s">
        <v>462</v>
      </c>
      <c r="E16" s="122"/>
      <c r="F16" s="124"/>
      <c r="G16" s="122"/>
      <c r="H16" s="122"/>
      <c r="I16" s="124"/>
      <c r="J16" s="122"/>
      <c r="K16" s="122"/>
      <c r="L16" s="122"/>
      <c r="M16" s="122"/>
      <c r="N16" s="122"/>
      <c r="O16" s="124"/>
      <c r="P16" s="121"/>
      <c r="Q16" s="122"/>
      <c r="R16" s="122"/>
      <c r="S16" s="122"/>
      <c r="T16" s="122"/>
      <c r="U16" s="122"/>
      <c r="V16" s="124"/>
      <c r="W16" s="124"/>
      <c r="X16" s="124"/>
      <c r="Y16" s="122"/>
      <c r="Z16" s="122"/>
      <c r="AA16" s="122"/>
      <c r="AB16" s="122"/>
      <c r="AC16" s="122"/>
      <c r="AD16" s="124"/>
      <c r="AE16" s="122"/>
      <c r="AF16" s="121"/>
      <c r="AG16" s="122"/>
      <c r="AH16" s="122"/>
      <c r="AI16" s="122"/>
      <c r="AJ16" s="122"/>
      <c r="AK16" s="91">
        <f t="shared" si="3"/>
        <v>0</v>
      </c>
      <c r="AL16" s="10">
        <f t="shared" si="4"/>
        <v>0</v>
      </c>
      <c r="AM16" s="10">
        <f t="shared" si="5"/>
        <v>0</v>
      </c>
      <c r="AN16" s="80"/>
    </row>
    <row r="17" ht="22.5" customHeight="1">
      <c r="A17" s="85">
        <v>11.0</v>
      </c>
      <c r="B17" s="109">
        <v>2.010200002E9</v>
      </c>
      <c r="C17" s="110" t="s">
        <v>463</v>
      </c>
      <c r="D17" s="111" t="s">
        <v>132</v>
      </c>
      <c r="E17" s="122"/>
      <c r="F17" s="124"/>
      <c r="G17" s="122"/>
      <c r="H17" s="122"/>
      <c r="I17" s="124"/>
      <c r="J17" s="122"/>
      <c r="K17" s="122"/>
      <c r="L17" s="122"/>
      <c r="M17" s="122"/>
      <c r="N17" s="122"/>
      <c r="O17" s="124"/>
      <c r="P17" s="122"/>
      <c r="Q17" s="122"/>
      <c r="R17" s="122"/>
      <c r="S17" s="122"/>
      <c r="T17" s="122"/>
      <c r="U17" s="122"/>
      <c r="V17" s="124"/>
      <c r="W17" s="124"/>
      <c r="X17" s="124"/>
      <c r="Y17" s="122"/>
      <c r="Z17" s="122"/>
      <c r="AA17" s="122"/>
      <c r="AB17" s="122"/>
      <c r="AC17" s="122"/>
      <c r="AD17" s="124"/>
      <c r="AE17" s="122"/>
      <c r="AF17" s="122"/>
      <c r="AG17" s="122"/>
      <c r="AH17" s="122"/>
      <c r="AI17" s="122"/>
      <c r="AJ17" s="122"/>
      <c r="AK17" s="91">
        <f t="shared" si="3"/>
        <v>0</v>
      </c>
      <c r="AL17" s="10">
        <f t="shared" si="4"/>
        <v>0</v>
      </c>
      <c r="AM17" s="10">
        <f t="shared" si="5"/>
        <v>0</v>
      </c>
      <c r="AN17" s="80"/>
    </row>
    <row r="18" ht="22.5" customHeight="1">
      <c r="A18" s="85">
        <v>12.0</v>
      </c>
      <c r="B18" s="109">
        <v>2.010200016E9</v>
      </c>
      <c r="C18" s="110" t="s">
        <v>464</v>
      </c>
      <c r="D18" s="111" t="s">
        <v>132</v>
      </c>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1"/>
      <c r="AE18" s="122"/>
      <c r="AF18" s="122"/>
      <c r="AG18" s="122"/>
      <c r="AH18" s="122"/>
      <c r="AI18" s="122"/>
      <c r="AJ18" s="122"/>
      <c r="AK18" s="91">
        <f t="shared" si="3"/>
        <v>0</v>
      </c>
      <c r="AL18" s="10">
        <f t="shared" si="4"/>
        <v>0</v>
      </c>
      <c r="AM18" s="10">
        <f t="shared" si="5"/>
        <v>0</v>
      </c>
      <c r="AN18" s="80"/>
    </row>
    <row r="19" ht="22.5" customHeight="1">
      <c r="A19" s="85">
        <v>13.0</v>
      </c>
      <c r="B19" s="109">
        <v>2.010200023E9</v>
      </c>
      <c r="C19" s="110" t="s">
        <v>465</v>
      </c>
      <c r="D19" s="111" t="s">
        <v>132</v>
      </c>
      <c r="E19" s="122"/>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137"/>
      <c r="AG19" s="137"/>
      <c r="AH19" s="137"/>
      <c r="AI19" s="137"/>
      <c r="AJ19" s="137"/>
      <c r="AK19" s="91">
        <f t="shared" si="3"/>
        <v>0</v>
      </c>
      <c r="AL19" s="10">
        <f t="shared" si="4"/>
        <v>0</v>
      </c>
      <c r="AM19" s="10">
        <f t="shared" si="5"/>
        <v>0</v>
      </c>
      <c r="AN19" s="80"/>
    </row>
    <row r="20" ht="22.5" customHeight="1">
      <c r="A20" s="85">
        <v>14.0</v>
      </c>
      <c r="B20" s="109">
        <v>2.010200049E9</v>
      </c>
      <c r="C20" s="110" t="s">
        <v>486</v>
      </c>
      <c r="D20" s="111" t="s">
        <v>272</v>
      </c>
      <c r="E20" s="122"/>
      <c r="F20" s="122"/>
      <c r="G20" s="122"/>
      <c r="H20" s="122"/>
      <c r="I20" s="122"/>
      <c r="J20" s="122"/>
      <c r="K20" s="122"/>
      <c r="L20" s="122"/>
      <c r="M20" s="122"/>
      <c r="N20" s="121"/>
      <c r="O20" s="122"/>
      <c r="P20" s="122"/>
      <c r="Q20" s="122"/>
      <c r="R20" s="122"/>
      <c r="S20" s="122"/>
      <c r="T20" s="122"/>
      <c r="U20" s="121"/>
      <c r="V20" s="122"/>
      <c r="W20" s="122"/>
      <c r="X20" s="122"/>
      <c r="Y20" s="122"/>
      <c r="Z20" s="122"/>
      <c r="AA20" s="122"/>
      <c r="AB20" s="121"/>
      <c r="AC20" s="122"/>
      <c r="AD20" s="122"/>
      <c r="AE20" s="122"/>
      <c r="AF20" s="121"/>
      <c r="AG20" s="122"/>
      <c r="AH20" s="122"/>
      <c r="AI20" s="122"/>
      <c r="AJ20" s="121"/>
      <c r="AK20" s="91">
        <f t="shared" si="3"/>
        <v>0</v>
      </c>
      <c r="AL20" s="10">
        <f t="shared" si="4"/>
        <v>0</v>
      </c>
      <c r="AM20" s="10">
        <f t="shared" si="5"/>
        <v>0</v>
      </c>
      <c r="AN20" s="80"/>
    </row>
    <row r="21" ht="22.5" customHeight="1">
      <c r="A21" s="85">
        <v>15.0</v>
      </c>
      <c r="B21" s="109">
        <v>2.010200053E9</v>
      </c>
      <c r="C21" s="110" t="s">
        <v>466</v>
      </c>
      <c r="D21" s="111" t="s">
        <v>88</v>
      </c>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1"/>
      <c r="AC21" s="122"/>
      <c r="AD21" s="122"/>
      <c r="AE21" s="122"/>
      <c r="AF21" s="122"/>
      <c r="AG21" s="122"/>
      <c r="AH21" s="122"/>
      <c r="AI21" s="122"/>
      <c r="AJ21" s="122"/>
      <c r="AK21" s="91">
        <f t="shared" si="3"/>
        <v>0</v>
      </c>
      <c r="AL21" s="10">
        <f t="shared" si="4"/>
        <v>0</v>
      </c>
      <c r="AM21" s="10">
        <f t="shared" si="5"/>
        <v>0</v>
      </c>
      <c r="AN21" s="80"/>
    </row>
    <row r="22" ht="22.5" customHeight="1">
      <c r="A22" s="85">
        <v>16.0</v>
      </c>
      <c r="B22" s="109">
        <v>2.010200054E9</v>
      </c>
      <c r="C22" s="110" t="s">
        <v>487</v>
      </c>
      <c r="D22" s="111" t="s">
        <v>88</v>
      </c>
      <c r="E22" s="122"/>
      <c r="F22" s="122"/>
      <c r="G22" s="122"/>
      <c r="H22" s="122"/>
      <c r="I22" s="122"/>
      <c r="J22" s="122"/>
      <c r="K22" s="122"/>
      <c r="L22" s="122"/>
      <c r="M22" s="122"/>
      <c r="N22" s="122"/>
      <c r="O22" s="122"/>
      <c r="P22" s="122"/>
      <c r="Q22" s="122"/>
      <c r="R22" s="122"/>
      <c r="S22" s="122"/>
      <c r="T22" s="122"/>
      <c r="U22" s="121"/>
      <c r="V22" s="122"/>
      <c r="W22" s="122"/>
      <c r="X22" s="122"/>
      <c r="Y22" s="122"/>
      <c r="Z22" s="122"/>
      <c r="AA22" s="122"/>
      <c r="AB22" s="121"/>
      <c r="AC22" s="122"/>
      <c r="AD22" s="122"/>
      <c r="AE22" s="122"/>
      <c r="AF22" s="122"/>
      <c r="AG22" s="122"/>
      <c r="AH22" s="122"/>
      <c r="AI22" s="122"/>
      <c r="AJ22" s="121"/>
      <c r="AK22" s="91">
        <f t="shared" si="3"/>
        <v>0</v>
      </c>
      <c r="AL22" s="10">
        <f t="shared" si="4"/>
        <v>0</v>
      </c>
      <c r="AM22" s="10">
        <f t="shared" si="5"/>
        <v>0</v>
      </c>
      <c r="AN22" s="80"/>
    </row>
    <row r="23" ht="22.5" customHeight="1">
      <c r="A23" s="85">
        <v>17.0</v>
      </c>
      <c r="B23" s="109">
        <v>2.01020005E9</v>
      </c>
      <c r="C23" s="110" t="s">
        <v>467</v>
      </c>
      <c r="D23" s="111" t="s">
        <v>449</v>
      </c>
      <c r="E23" s="122"/>
      <c r="F23" s="122"/>
      <c r="G23" s="122"/>
      <c r="H23" s="121"/>
      <c r="I23" s="122"/>
      <c r="J23" s="122"/>
      <c r="K23" s="122"/>
      <c r="L23" s="122"/>
      <c r="M23" s="122"/>
      <c r="N23" s="122"/>
      <c r="O23" s="122"/>
      <c r="P23" s="121"/>
      <c r="Q23" s="121"/>
      <c r="R23" s="122"/>
      <c r="S23" s="122"/>
      <c r="T23" s="122"/>
      <c r="U23" s="122"/>
      <c r="V23" s="122"/>
      <c r="W23" s="122"/>
      <c r="X23" s="122"/>
      <c r="Y23" s="122"/>
      <c r="Z23" s="122"/>
      <c r="AA23" s="122"/>
      <c r="AB23" s="122"/>
      <c r="AC23" s="122"/>
      <c r="AD23" s="121"/>
      <c r="AE23" s="122"/>
      <c r="AF23" s="222"/>
      <c r="AG23" s="122"/>
      <c r="AH23" s="122"/>
      <c r="AI23" s="122"/>
      <c r="AJ23" s="122"/>
      <c r="AK23" s="91">
        <f t="shared" si="3"/>
        <v>0</v>
      </c>
      <c r="AL23" s="10">
        <f t="shared" si="4"/>
        <v>0</v>
      </c>
      <c r="AM23" s="10">
        <f t="shared" si="5"/>
        <v>0</v>
      </c>
      <c r="AN23" s="80"/>
    </row>
    <row r="24" ht="22.5" customHeight="1">
      <c r="A24" s="85">
        <v>18.0</v>
      </c>
      <c r="B24" s="109">
        <v>2.010200006E9</v>
      </c>
      <c r="C24" s="110" t="s">
        <v>468</v>
      </c>
      <c r="D24" s="111" t="s">
        <v>449</v>
      </c>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91">
        <f t="shared" si="3"/>
        <v>0</v>
      </c>
      <c r="AL24" s="10">
        <f t="shared" si="4"/>
        <v>0</v>
      </c>
      <c r="AM24" s="10">
        <f t="shared" si="5"/>
        <v>0</v>
      </c>
      <c r="AN24" s="80"/>
    </row>
    <row r="25" ht="22.5" customHeight="1">
      <c r="A25" s="85">
        <v>19.0</v>
      </c>
      <c r="B25" s="109">
        <v>2.010200069E9</v>
      </c>
      <c r="C25" s="110" t="s">
        <v>460</v>
      </c>
      <c r="D25" s="111" t="s">
        <v>469</v>
      </c>
      <c r="E25" s="122"/>
      <c r="F25" s="122"/>
      <c r="G25" s="122"/>
      <c r="H25" s="122"/>
      <c r="I25" s="122"/>
      <c r="J25" s="122"/>
      <c r="K25" s="122"/>
      <c r="L25" s="122"/>
      <c r="M25" s="122"/>
      <c r="N25" s="122"/>
      <c r="O25" s="122"/>
      <c r="P25" s="121"/>
      <c r="Q25" s="121"/>
      <c r="R25" s="122"/>
      <c r="S25" s="122"/>
      <c r="T25" s="122"/>
      <c r="U25" s="122"/>
      <c r="V25" s="122"/>
      <c r="W25" s="122"/>
      <c r="X25" s="122"/>
      <c r="Y25" s="122"/>
      <c r="Z25" s="122"/>
      <c r="AA25" s="122"/>
      <c r="AB25" s="122"/>
      <c r="AC25" s="122"/>
      <c r="AD25" s="122"/>
      <c r="AE25" s="122"/>
      <c r="AF25" s="122"/>
      <c r="AG25" s="122"/>
      <c r="AH25" s="122"/>
      <c r="AI25" s="122"/>
      <c r="AJ25" s="122"/>
      <c r="AK25" s="91">
        <f t="shared" si="3"/>
        <v>0</v>
      </c>
      <c r="AL25" s="10">
        <f t="shared" si="4"/>
        <v>0</v>
      </c>
      <c r="AM25" s="10">
        <f t="shared" si="5"/>
        <v>0</v>
      </c>
      <c r="AN25" s="80"/>
    </row>
    <row r="26" ht="22.5" customHeight="1">
      <c r="A26" s="85">
        <v>20.0</v>
      </c>
      <c r="B26" s="109">
        <v>2.010200021E9</v>
      </c>
      <c r="C26" s="110" t="s">
        <v>470</v>
      </c>
      <c r="D26" s="111" t="s">
        <v>93</v>
      </c>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91">
        <f t="shared" si="3"/>
        <v>0</v>
      </c>
      <c r="AL26" s="10">
        <f t="shared" si="4"/>
        <v>0</v>
      </c>
      <c r="AM26" s="10">
        <f t="shared" si="5"/>
        <v>0</v>
      </c>
      <c r="AN26" s="80"/>
    </row>
    <row r="27" ht="22.5" customHeight="1">
      <c r="A27" s="85">
        <v>21.0</v>
      </c>
      <c r="B27" s="109">
        <v>2.010200032E9</v>
      </c>
      <c r="C27" s="110" t="s">
        <v>471</v>
      </c>
      <c r="D27" s="111" t="s">
        <v>363</v>
      </c>
      <c r="E27" s="122"/>
      <c r="F27" s="122"/>
      <c r="G27" s="122"/>
      <c r="H27" s="122"/>
      <c r="I27" s="122"/>
      <c r="J27" s="122"/>
      <c r="K27" s="121"/>
      <c r="L27" s="122"/>
      <c r="M27" s="122"/>
      <c r="N27" s="122"/>
      <c r="O27" s="122"/>
      <c r="P27" s="121"/>
      <c r="Q27" s="122"/>
      <c r="R27" s="122"/>
      <c r="S27" s="122"/>
      <c r="T27" s="122"/>
      <c r="U27" s="122"/>
      <c r="V27" s="122"/>
      <c r="W27" s="121"/>
      <c r="X27" s="122"/>
      <c r="Y27" s="122"/>
      <c r="Z27" s="122"/>
      <c r="AA27" s="122"/>
      <c r="AB27" s="122"/>
      <c r="AC27" s="122"/>
      <c r="AD27" s="123"/>
      <c r="AE27" s="122"/>
      <c r="AF27" s="122"/>
      <c r="AG27" s="122"/>
      <c r="AH27" s="122"/>
      <c r="AI27" s="122"/>
      <c r="AJ27" s="122"/>
      <c r="AK27" s="91">
        <f t="shared" si="3"/>
        <v>0</v>
      </c>
      <c r="AL27" s="10">
        <f t="shared" si="4"/>
        <v>0</v>
      </c>
      <c r="AM27" s="10">
        <f t="shared" si="5"/>
        <v>0</v>
      </c>
      <c r="AN27" s="80"/>
    </row>
    <row r="28" ht="22.5" customHeight="1">
      <c r="A28" s="85">
        <v>22.0</v>
      </c>
      <c r="B28" s="109">
        <v>2.010200061E9</v>
      </c>
      <c r="C28" s="110" t="s">
        <v>83</v>
      </c>
      <c r="D28" s="111" t="s">
        <v>171</v>
      </c>
      <c r="E28" s="122"/>
      <c r="F28" s="122"/>
      <c r="G28" s="122"/>
      <c r="H28" s="122"/>
      <c r="I28" s="122"/>
      <c r="J28" s="122"/>
      <c r="K28" s="122"/>
      <c r="L28" s="122"/>
      <c r="M28" s="122"/>
      <c r="N28" s="122"/>
      <c r="O28" s="122"/>
      <c r="P28" s="122"/>
      <c r="Q28" s="122"/>
      <c r="R28" s="122"/>
      <c r="S28" s="122"/>
      <c r="T28" s="122"/>
      <c r="U28" s="122"/>
      <c r="V28" s="122"/>
      <c r="W28" s="121"/>
      <c r="X28" s="122"/>
      <c r="Y28" s="122"/>
      <c r="Z28" s="122"/>
      <c r="AA28" s="122"/>
      <c r="AB28" s="122"/>
      <c r="AC28" s="122"/>
      <c r="AD28" s="121"/>
      <c r="AE28" s="122"/>
      <c r="AF28" s="222"/>
      <c r="AG28" s="122"/>
      <c r="AH28" s="122"/>
      <c r="AI28" s="122"/>
      <c r="AJ28" s="122"/>
      <c r="AK28" s="91">
        <f t="shared" si="3"/>
        <v>0</v>
      </c>
      <c r="AL28" s="10">
        <f t="shared" si="4"/>
        <v>0</v>
      </c>
      <c r="AM28" s="10">
        <f t="shared" si="5"/>
        <v>0</v>
      </c>
      <c r="AN28" s="80"/>
    </row>
    <row r="29" ht="22.5" customHeight="1">
      <c r="A29" s="85">
        <v>23.0</v>
      </c>
      <c r="B29" s="109">
        <v>2.010200043E9</v>
      </c>
      <c r="C29" s="110" t="s">
        <v>472</v>
      </c>
      <c r="D29" s="111" t="s">
        <v>426</v>
      </c>
      <c r="E29" s="133"/>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1"/>
      <c r="AE29" s="122"/>
      <c r="AF29" s="122"/>
      <c r="AG29" s="122"/>
      <c r="AH29" s="122"/>
      <c r="AI29" s="122"/>
      <c r="AJ29" s="122"/>
      <c r="AK29" s="91">
        <f t="shared" si="3"/>
        <v>0</v>
      </c>
      <c r="AL29" s="10">
        <f t="shared" si="4"/>
        <v>0</v>
      </c>
      <c r="AM29" s="10">
        <f t="shared" si="5"/>
        <v>0</v>
      </c>
      <c r="AN29" s="80"/>
    </row>
    <row r="30" ht="22.5" customHeight="1">
      <c r="A30" s="85">
        <v>24.0</v>
      </c>
      <c r="B30" s="109">
        <v>2.010200028E9</v>
      </c>
      <c r="C30" s="110" t="s">
        <v>473</v>
      </c>
      <c r="D30" s="111" t="s">
        <v>370</v>
      </c>
      <c r="E30" s="133"/>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1"/>
      <c r="AE30" s="122"/>
      <c r="AF30" s="122"/>
      <c r="AG30" s="122"/>
      <c r="AH30" s="122"/>
      <c r="AI30" s="122"/>
      <c r="AJ30" s="122"/>
      <c r="AK30" s="91">
        <f t="shared" si="3"/>
        <v>0</v>
      </c>
      <c r="AL30" s="10">
        <f t="shared" si="4"/>
        <v>0</v>
      </c>
      <c r="AM30" s="10">
        <f t="shared" si="5"/>
        <v>0</v>
      </c>
      <c r="AN30" s="80"/>
    </row>
    <row r="31" ht="22.5" customHeight="1">
      <c r="A31" s="85">
        <v>25.0</v>
      </c>
      <c r="B31" s="109">
        <v>2.010200057E9</v>
      </c>
      <c r="C31" s="110" t="s">
        <v>474</v>
      </c>
      <c r="D31" s="111" t="s">
        <v>370</v>
      </c>
      <c r="E31" s="133"/>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3"/>
      <c r="AE31" s="122"/>
      <c r="AF31" s="122"/>
      <c r="AG31" s="122"/>
      <c r="AH31" s="122"/>
      <c r="AI31" s="122"/>
      <c r="AJ31" s="122"/>
      <c r="AK31" s="91">
        <f t="shared" si="3"/>
        <v>0</v>
      </c>
      <c r="AL31" s="10">
        <f t="shared" si="4"/>
        <v>0</v>
      </c>
      <c r="AM31" s="10">
        <f t="shared" si="5"/>
        <v>0</v>
      </c>
      <c r="AN31" s="80"/>
    </row>
    <row r="32" ht="22.5" customHeight="1">
      <c r="A32" s="85">
        <v>26.0</v>
      </c>
      <c r="B32" s="109">
        <v>2.010200062E9</v>
      </c>
      <c r="C32" s="110" t="s">
        <v>81</v>
      </c>
      <c r="D32" s="111" t="s">
        <v>101</v>
      </c>
      <c r="E32" s="133"/>
      <c r="F32" s="122"/>
      <c r="G32" s="122"/>
      <c r="H32" s="122"/>
      <c r="I32" s="122"/>
      <c r="J32" s="122"/>
      <c r="K32" s="122"/>
      <c r="L32" s="122"/>
      <c r="M32" s="122"/>
      <c r="N32" s="122"/>
      <c r="O32" s="122"/>
      <c r="P32" s="223"/>
      <c r="Q32" s="122"/>
      <c r="R32" s="122"/>
      <c r="S32" s="122"/>
      <c r="T32" s="122"/>
      <c r="U32" s="122"/>
      <c r="V32" s="122"/>
      <c r="W32" s="122"/>
      <c r="X32" s="122"/>
      <c r="Y32" s="122"/>
      <c r="Z32" s="122"/>
      <c r="AA32" s="122"/>
      <c r="AB32" s="122"/>
      <c r="AC32" s="122"/>
      <c r="AD32" s="121"/>
      <c r="AE32" s="122"/>
      <c r="AF32" s="122"/>
      <c r="AG32" s="122"/>
      <c r="AH32" s="122"/>
      <c r="AI32" s="122"/>
      <c r="AJ32" s="122"/>
      <c r="AK32" s="91">
        <f t="shared" si="3"/>
        <v>0</v>
      </c>
      <c r="AL32" s="10">
        <f t="shared" si="4"/>
        <v>0</v>
      </c>
      <c r="AM32" s="10">
        <f t="shared" si="5"/>
        <v>0</v>
      </c>
      <c r="AN32" s="80"/>
    </row>
    <row r="33" ht="22.5" customHeight="1">
      <c r="A33" s="85">
        <v>27.0</v>
      </c>
      <c r="B33" s="109">
        <v>2.010200018E9</v>
      </c>
      <c r="C33" s="110" t="s">
        <v>488</v>
      </c>
      <c r="D33" s="111" t="s">
        <v>476</v>
      </c>
      <c r="E33" s="133"/>
      <c r="F33" s="122"/>
      <c r="G33" s="122"/>
      <c r="H33" s="122"/>
      <c r="I33" s="122"/>
      <c r="J33" s="122"/>
      <c r="K33" s="121"/>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1"/>
      <c r="AK33" s="91">
        <f t="shared" si="3"/>
        <v>0</v>
      </c>
      <c r="AL33" s="10">
        <f t="shared" si="4"/>
        <v>0</v>
      </c>
      <c r="AM33" s="10">
        <f t="shared" si="5"/>
        <v>0</v>
      </c>
      <c r="AN33" s="80"/>
    </row>
    <row r="34" ht="22.5" customHeight="1">
      <c r="A34" s="85">
        <v>28.0</v>
      </c>
      <c r="B34" s="109">
        <v>2.010200052E9</v>
      </c>
      <c r="C34" s="110" t="s">
        <v>475</v>
      </c>
      <c r="D34" s="111" t="s">
        <v>476</v>
      </c>
      <c r="E34" s="133"/>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91">
        <f t="shared" si="3"/>
        <v>0</v>
      </c>
      <c r="AL34" s="10">
        <f t="shared" si="4"/>
        <v>0</v>
      </c>
      <c r="AM34" s="10">
        <f t="shared" si="5"/>
        <v>0</v>
      </c>
      <c r="AN34" s="80"/>
    </row>
    <row r="35" ht="22.5" customHeight="1">
      <c r="A35" s="85">
        <v>29.0</v>
      </c>
      <c r="B35" s="109">
        <v>2.010200013E9</v>
      </c>
      <c r="C35" s="110" t="s">
        <v>477</v>
      </c>
      <c r="D35" s="111" t="s">
        <v>179</v>
      </c>
      <c r="E35" s="133"/>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1"/>
      <c r="AE35" s="122"/>
      <c r="AF35" s="122"/>
      <c r="AG35" s="122"/>
      <c r="AH35" s="122"/>
      <c r="AI35" s="122"/>
      <c r="AJ35" s="122"/>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489</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2.5" customHeight="1">
      <c r="A7" s="85">
        <v>1.0</v>
      </c>
      <c r="B7" s="86">
        <v>2.010240019E9</v>
      </c>
      <c r="C7" s="224" t="s">
        <v>490</v>
      </c>
      <c r="D7" s="88" t="s">
        <v>491</v>
      </c>
      <c r="E7" s="133"/>
      <c r="F7" s="124"/>
      <c r="G7" s="122"/>
      <c r="H7" s="225"/>
      <c r="I7" s="123"/>
      <c r="J7" s="122"/>
      <c r="K7" s="122"/>
      <c r="L7" s="122"/>
      <c r="M7" s="122"/>
      <c r="N7" s="122"/>
      <c r="O7" s="124"/>
      <c r="P7" s="122"/>
      <c r="Q7" s="122"/>
      <c r="R7" s="121"/>
      <c r="S7" s="121"/>
      <c r="T7" s="122"/>
      <c r="U7" s="122"/>
      <c r="V7" s="124"/>
      <c r="W7" s="124"/>
      <c r="X7" s="124"/>
      <c r="Y7" s="122"/>
      <c r="Z7" s="121"/>
      <c r="AA7" s="122"/>
      <c r="AB7" s="122"/>
      <c r="AC7" s="122"/>
      <c r="AD7" s="124"/>
      <c r="AE7" s="122"/>
      <c r="AF7" s="226"/>
      <c r="AG7" s="122"/>
      <c r="AH7" s="122"/>
      <c r="AI7" s="122"/>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492</v>
      </c>
      <c r="D8" s="94" t="s">
        <v>493</v>
      </c>
      <c r="E8" s="120"/>
      <c r="F8" s="124"/>
      <c r="G8" s="122"/>
      <c r="H8" s="228"/>
      <c r="I8" s="124"/>
      <c r="J8" s="122"/>
      <c r="K8" s="122"/>
      <c r="L8" s="122"/>
      <c r="M8" s="121"/>
      <c r="N8" s="122"/>
      <c r="O8" s="124"/>
      <c r="P8" s="121"/>
      <c r="Q8" s="122"/>
      <c r="R8" s="122"/>
      <c r="S8" s="121"/>
      <c r="T8" s="122"/>
      <c r="U8" s="122"/>
      <c r="V8" s="124"/>
      <c r="W8" s="124"/>
      <c r="X8" s="123"/>
      <c r="Y8" s="122"/>
      <c r="Z8" s="122"/>
      <c r="AA8" s="122"/>
      <c r="AB8" s="122"/>
      <c r="AC8" s="122"/>
      <c r="AD8" s="124"/>
      <c r="AE8" s="122"/>
      <c r="AF8" s="229"/>
      <c r="AG8" s="122"/>
      <c r="AH8" s="122"/>
      <c r="AI8" s="121"/>
      <c r="AJ8" s="91">
        <f t="shared" si="3"/>
        <v>0</v>
      </c>
      <c r="AK8" s="10">
        <f t="shared" si="4"/>
        <v>0</v>
      </c>
      <c r="AL8" s="10">
        <f t="shared" si="5"/>
        <v>0</v>
      </c>
      <c r="AM8" s="80"/>
    </row>
    <row r="9" ht="22.5" customHeight="1">
      <c r="A9" s="85">
        <v>3.0</v>
      </c>
      <c r="B9" s="92">
        <v>2.010240022E9</v>
      </c>
      <c r="C9" s="227" t="s">
        <v>494</v>
      </c>
      <c r="D9" s="94" t="s">
        <v>116</v>
      </c>
      <c r="E9" s="133"/>
      <c r="F9" s="124"/>
      <c r="G9" s="122"/>
      <c r="H9" s="225"/>
      <c r="I9" s="123"/>
      <c r="J9" s="121"/>
      <c r="K9" s="122"/>
      <c r="L9" s="121"/>
      <c r="M9" s="122"/>
      <c r="N9" s="122"/>
      <c r="O9" s="124"/>
      <c r="P9" s="122"/>
      <c r="Q9" s="121"/>
      <c r="R9" s="121"/>
      <c r="S9" s="121"/>
      <c r="T9" s="122"/>
      <c r="U9" s="122"/>
      <c r="V9" s="124"/>
      <c r="W9" s="123"/>
      <c r="X9" s="124"/>
      <c r="Y9" s="122"/>
      <c r="Z9" s="122"/>
      <c r="AA9" s="122"/>
      <c r="AB9" s="122"/>
      <c r="AC9" s="122"/>
      <c r="AD9" s="123"/>
      <c r="AE9" s="122"/>
      <c r="AF9" s="229"/>
      <c r="AG9" s="122"/>
      <c r="AH9" s="122"/>
      <c r="AI9" s="121"/>
      <c r="AJ9" s="91">
        <f t="shared" si="3"/>
        <v>0</v>
      </c>
      <c r="AK9" s="10">
        <f t="shared" si="4"/>
        <v>0</v>
      </c>
      <c r="AL9" s="10">
        <f t="shared" si="5"/>
        <v>0</v>
      </c>
      <c r="AM9" s="80"/>
    </row>
    <row r="10" ht="22.5" customHeight="1">
      <c r="A10" s="85">
        <v>4.0</v>
      </c>
      <c r="B10" s="92">
        <v>2.010100024E9</v>
      </c>
      <c r="C10" s="227" t="s">
        <v>495</v>
      </c>
      <c r="D10" s="94" t="s">
        <v>496</v>
      </c>
      <c r="E10" s="133"/>
      <c r="F10" s="123"/>
      <c r="G10" s="122"/>
      <c r="H10" s="228"/>
      <c r="I10" s="124"/>
      <c r="J10" s="122"/>
      <c r="K10" s="121"/>
      <c r="L10" s="121"/>
      <c r="M10" s="122"/>
      <c r="N10" s="122"/>
      <c r="O10" s="124"/>
      <c r="P10" s="122"/>
      <c r="Q10" s="122"/>
      <c r="R10" s="122"/>
      <c r="S10" s="122"/>
      <c r="T10" s="121"/>
      <c r="U10" s="121"/>
      <c r="V10" s="124"/>
      <c r="W10" s="124"/>
      <c r="X10" s="124"/>
      <c r="Y10" s="122"/>
      <c r="Z10" s="122"/>
      <c r="AA10" s="122"/>
      <c r="AB10" s="122"/>
      <c r="AC10" s="122"/>
      <c r="AD10" s="123"/>
      <c r="AE10" s="122"/>
      <c r="AF10" s="229"/>
      <c r="AG10" s="122"/>
      <c r="AH10" s="122"/>
      <c r="AI10" s="122"/>
      <c r="AJ10" s="91">
        <f t="shared" si="3"/>
        <v>0</v>
      </c>
      <c r="AK10" s="10">
        <f t="shared" si="4"/>
        <v>0</v>
      </c>
      <c r="AL10" s="10">
        <f t="shared" si="5"/>
        <v>0</v>
      </c>
      <c r="AM10" s="80"/>
    </row>
    <row r="11" ht="22.5" customHeight="1">
      <c r="A11" s="85">
        <v>5.0</v>
      </c>
      <c r="B11" s="92">
        <v>2.010240068E9</v>
      </c>
      <c r="C11" s="227" t="s">
        <v>497</v>
      </c>
      <c r="D11" s="94" t="s">
        <v>498</v>
      </c>
      <c r="E11" s="133"/>
      <c r="F11" s="123"/>
      <c r="G11" s="121"/>
      <c r="H11" s="228"/>
      <c r="I11" s="124"/>
      <c r="J11" s="122"/>
      <c r="K11" s="122"/>
      <c r="L11" s="122"/>
      <c r="M11" s="122"/>
      <c r="N11" s="122"/>
      <c r="O11" s="124"/>
      <c r="P11" s="122"/>
      <c r="Q11" s="122"/>
      <c r="R11" s="122"/>
      <c r="S11" s="121"/>
      <c r="T11" s="122"/>
      <c r="U11" s="121"/>
      <c r="V11" s="124"/>
      <c r="W11" s="123"/>
      <c r="X11" s="124"/>
      <c r="Y11" s="122"/>
      <c r="Z11" s="122"/>
      <c r="AA11" s="122"/>
      <c r="AB11" s="122"/>
      <c r="AC11" s="121"/>
      <c r="AD11" s="123"/>
      <c r="AE11" s="122"/>
      <c r="AF11" s="229"/>
      <c r="AG11" s="122"/>
      <c r="AH11" s="122"/>
      <c r="AI11" s="122"/>
      <c r="AJ11" s="91">
        <f t="shared" si="3"/>
        <v>0</v>
      </c>
      <c r="AK11" s="10">
        <f t="shared" si="4"/>
        <v>0</v>
      </c>
      <c r="AL11" s="10">
        <f t="shared" si="5"/>
        <v>0</v>
      </c>
      <c r="AM11" s="80"/>
    </row>
    <row r="12" ht="22.5" customHeight="1">
      <c r="A12" s="85">
        <v>6.0</v>
      </c>
      <c r="B12" s="92">
        <v>2.01010003E9</v>
      </c>
      <c r="C12" s="227" t="s">
        <v>59</v>
      </c>
      <c r="D12" s="94" t="s">
        <v>157</v>
      </c>
      <c r="E12" s="121"/>
      <c r="F12" s="123"/>
      <c r="G12" s="122"/>
      <c r="H12" s="225"/>
      <c r="I12" s="123"/>
      <c r="J12" s="122"/>
      <c r="K12" s="121"/>
      <c r="L12" s="122"/>
      <c r="M12" s="121"/>
      <c r="N12" s="121"/>
      <c r="O12" s="123"/>
      <c r="P12" s="121"/>
      <c r="Q12" s="121"/>
      <c r="R12" s="121"/>
      <c r="S12" s="121"/>
      <c r="T12" s="122"/>
      <c r="U12" s="121"/>
      <c r="V12" s="123"/>
      <c r="W12" s="123"/>
      <c r="X12" s="124"/>
      <c r="Y12" s="122"/>
      <c r="Z12" s="122"/>
      <c r="AA12" s="122"/>
      <c r="AB12" s="122"/>
      <c r="AC12" s="121"/>
      <c r="AD12" s="123"/>
      <c r="AE12" s="122"/>
      <c r="AF12" s="229"/>
      <c r="AG12" s="121"/>
      <c r="AH12" s="122"/>
      <c r="AI12" s="121"/>
      <c r="AJ12" s="91">
        <f t="shared" si="3"/>
        <v>0</v>
      </c>
      <c r="AK12" s="10">
        <f t="shared" si="4"/>
        <v>0</v>
      </c>
      <c r="AL12" s="10">
        <f t="shared" si="5"/>
        <v>0</v>
      </c>
      <c r="AM12" s="80"/>
    </row>
    <row r="13" ht="22.5" customHeight="1">
      <c r="A13" s="85">
        <v>7.0</v>
      </c>
      <c r="B13" s="92">
        <v>2.010240072E9</v>
      </c>
      <c r="C13" s="227" t="s">
        <v>499</v>
      </c>
      <c r="D13" s="94" t="s">
        <v>74</v>
      </c>
      <c r="E13" s="122"/>
      <c r="F13" s="124"/>
      <c r="G13" s="122"/>
      <c r="H13" s="228"/>
      <c r="I13" s="123"/>
      <c r="J13" s="122"/>
      <c r="K13" s="122"/>
      <c r="L13" s="121"/>
      <c r="M13" s="121"/>
      <c r="N13" s="121"/>
      <c r="O13" s="123"/>
      <c r="P13" s="121"/>
      <c r="Q13" s="122"/>
      <c r="R13" s="122"/>
      <c r="S13" s="122"/>
      <c r="T13" s="121"/>
      <c r="U13" s="121"/>
      <c r="V13" s="123"/>
      <c r="W13" s="123"/>
      <c r="X13" s="123"/>
      <c r="Y13" s="122"/>
      <c r="Z13" s="121"/>
      <c r="AA13" s="122"/>
      <c r="AB13" s="121"/>
      <c r="AC13" s="121"/>
      <c r="AD13" s="123"/>
      <c r="AE13" s="121"/>
      <c r="AF13" s="229"/>
      <c r="AG13" s="122"/>
      <c r="AH13" s="121"/>
      <c r="AI13" s="121"/>
      <c r="AJ13" s="91">
        <f t="shared" si="3"/>
        <v>0</v>
      </c>
      <c r="AK13" s="10">
        <f t="shared" si="4"/>
        <v>0</v>
      </c>
      <c r="AL13" s="10">
        <f t="shared" si="5"/>
        <v>0</v>
      </c>
      <c r="AM13" s="80"/>
    </row>
    <row r="14" ht="22.5" customHeight="1">
      <c r="A14" s="85">
        <v>8.0</v>
      </c>
      <c r="B14" s="92">
        <v>2.010060032E9</v>
      </c>
      <c r="C14" s="227" t="s">
        <v>500</v>
      </c>
      <c r="D14" s="94" t="s">
        <v>299</v>
      </c>
      <c r="E14" s="122"/>
      <c r="F14" s="124"/>
      <c r="G14" s="122"/>
      <c r="H14" s="228"/>
      <c r="I14" s="123"/>
      <c r="J14" s="122"/>
      <c r="K14" s="122"/>
      <c r="L14" s="122"/>
      <c r="M14" s="121"/>
      <c r="N14" s="121"/>
      <c r="O14" s="124"/>
      <c r="P14" s="121"/>
      <c r="Q14" s="122"/>
      <c r="R14" s="122"/>
      <c r="S14" s="121"/>
      <c r="T14" s="121"/>
      <c r="U14" s="121"/>
      <c r="V14" s="124"/>
      <c r="W14" s="124"/>
      <c r="X14" s="124"/>
      <c r="Y14" s="121"/>
      <c r="Z14" s="121"/>
      <c r="AA14" s="122"/>
      <c r="AB14" s="121"/>
      <c r="AC14" s="121"/>
      <c r="AD14" s="124"/>
      <c r="AE14" s="122"/>
      <c r="AF14" s="229"/>
      <c r="AG14" s="121"/>
      <c r="AH14" s="122"/>
      <c r="AI14" s="122"/>
      <c r="AJ14" s="91">
        <f t="shared" si="3"/>
        <v>0</v>
      </c>
      <c r="AK14" s="10">
        <f t="shared" si="4"/>
        <v>0</v>
      </c>
      <c r="AL14" s="10">
        <f t="shared" si="5"/>
        <v>0</v>
      </c>
      <c r="AM14" s="80"/>
    </row>
    <row r="15" ht="22.5" customHeight="1">
      <c r="A15" s="85">
        <v>9.0</v>
      </c>
      <c r="B15" s="92">
        <v>2.01024003E9</v>
      </c>
      <c r="C15" s="227" t="s">
        <v>501</v>
      </c>
      <c r="D15" s="94" t="s">
        <v>299</v>
      </c>
      <c r="E15" s="122"/>
      <c r="F15" s="124"/>
      <c r="G15" s="122"/>
      <c r="H15" s="228"/>
      <c r="I15" s="123"/>
      <c r="J15" s="121"/>
      <c r="K15" s="122"/>
      <c r="L15" s="122"/>
      <c r="M15" s="121"/>
      <c r="N15" s="122"/>
      <c r="O15" s="124"/>
      <c r="P15" s="121"/>
      <c r="Q15" s="122"/>
      <c r="R15" s="122"/>
      <c r="S15" s="121"/>
      <c r="T15" s="122"/>
      <c r="U15" s="122"/>
      <c r="V15" s="124"/>
      <c r="W15" s="124"/>
      <c r="X15" s="123"/>
      <c r="Y15" s="122"/>
      <c r="Z15" s="121"/>
      <c r="AA15" s="122"/>
      <c r="AB15" s="122"/>
      <c r="AC15" s="122"/>
      <c r="AD15" s="123"/>
      <c r="AE15" s="121"/>
      <c r="AF15" s="230"/>
      <c r="AG15" s="121"/>
      <c r="AH15" s="122"/>
      <c r="AI15" s="121"/>
      <c r="AJ15" s="91">
        <f t="shared" si="3"/>
        <v>0</v>
      </c>
      <c r="AK15" s="10">
        <f t="shared" si="4"/>
        <v>0</v>
      </c>
      <c r="AL15" s="10">
        <f t="shared" si="5"/>
        <v>0</v>
      </c>
      <c r="AM15" s="80"/>
    </row>
    <row r="16" ht="22.5" customHeight="1">
      <c r="A16" s="85">
        <v>10.0</v>
      </c>
      <c r="B16" s="92">
        <v>2.010240059E9</v>
      </c>
      <c r="C16" s="227" t="s">
        <v>502</v>
      </c>
      <c r="D16" s="94" t="s">
        <v>299</v>
      </c>
      <c r="E16" s="122"/>
      <c r="F16" s="124"/>
      <c r="G16" s="122"/>
      <c r="H16" s="225"/>
      <c r="I16" s="124"/>
      <c r="J16" s="122"/>
      <c r="K16" s="122"/>
      <c r="L16" s="122"/>
      <c r="M16" s="122"/>
      <c r="N16" s="122"/>
      <c r="O16" s="124"/>
      <c r="P16" s="122"/>
      <c r="Q16" s="121"/>
      <c r="R16" s="122"/>
      <c r="S16" s="121"/>
      <c r="T16" s="122"/>
      <c r="U16" s="122"/>
      <c r="V16" s="124"/>
      <c r="W16" s="124"/>
      <c r="X16" s="124"/>
      <c r="Y16" s="122"/>
      <c r="Z16" s="122"/>
      <c r="AA16" s="122"/>
      <c r="AB16" s="122"/>
      <c r="AC16" s="122"/>
      <c r="AD16" s="124"/>
      <c r="AE16" s="122"/>
      <c r="AF16" s="229"/>
      <c r="AG16" s="122"/>
      <c r="AH16" s="122"/>
      <c r="AI16" s="121"/>
      <c r="AJ16" s="91">
        <f t="shared" si="3"/>
        <v>0</v>
      </c>
      <c r="AK16" s="10">
        <f t="shared" si="4"/>
        <v>0</v>
      </c>
      <c r="AL16" s="10">
        <f t="shared" si="5"/>
        <v>0</v>
      </c>
      <c r="AM16" s="80"/>
    </row>
    <row r="17" ht="18.0" customHeight="1">
      <c r="A17" s="85">
        <v>11.0</v>
      </c>
      <c r="B17" s="92">
        <v>2.010240034E9</v>
      </c>
      <c r="C17" s="227" t="s">
        <v>503</v>
      </c>
      <c r="D17" s="94" t="s">
        <v>299</v>
      </c>
      <c r="E17" s="121"/>
      <c r="F17" s="124"/>
      <c r="G17" s="122"/>
      <c r="H17" s="228"/>
      <c r="I17" s="123"/>
      <c r="J17" s="122"/>
      <c r="K17" s="122"/>
      <c r="L17" s="122"/>
      <c r="M17" s="122"/>
      <c r="N17" s="122"/>
      <c r="O17" s="124"/>
      <c r="P17" s="122"/>
      <c r="Q17" s="122"/>
      <c r="R17" s="122"/>
      <c r="S17" s="122"/>
      <c r="T17" s="122"/>
      <c r="U17" s="122"/>
      <c r="V17" s="124"/>
      <c r="W17" s="123"/>
      <c r="X17" s="123"/>
      <c r="Y17" s="122"/>
      <c r="Z17" s="121"/>
      <c r="AA17" s="122"/>
      <c r="AB17" s="122"/>
      <c r="AC17" s="121"/>
      <c r="AD17" s="124"/>
      <c r="AE17" s="122"/>
      <c r="AF17" s="229"/>
      <c r="AG17" s="122"/>
      <c r="AH17" s="122"/>
      <c r="AI17" s="121"/>
      <c r="AJ17" s="91">
        <f t="shared" si="3"/>
        <v>0</v>
      </c>
      <c r="AK17" s="10">
        <f t="shared" si="4"/>
        <v>0</v>
      </c>
      <c r="AL17" s="10">
        <f t="shared" si="5"/>
        <v>0</v>
      </c>
      <c r="AM17" s="80"/>
    </row>
    <row r="18" ht="22.5" customHeight="1">
      <c r="A18" s="85">
        <v>12.0</v>
      </c>
      <c r="B18" s="92">
        <v>2.010240065E9</v>
      </c>
      <c r="C18" s="227" t="s">
        <v>504</v>
      </c>
      <c r="D18" s="94" t="s">
        <v>353</v>
      </c>
      <c r="E18" s="122"/>
      <c r="F18" s="122"/>
      <c r="G18" s="122"/>
      <c r="H18" s="225"/>
      <c r="I18" s="121"/>
      <c r="J18" s="122"/>
      <c r="K18" s="122"/>
      <c r="L18" s="121"/>
      <c r="M18" s="122"/>
      <c r="N18" s="121"/>
      <c r="O18" s="122"/>
      <c r="P18" s="121"/>
      <c r="Q18" s="122"/>
      <c r="R18" s="122"/>
      <c r="S18" s="122"/>
      <c r="T18" s="122"/>
      <c r="U18" s="122"/>
      <c r="V18" s="121"/>
      <c r="W18" s="121"/>
      <c r="X18" s="122"/>
      <c r="Y18" s="122"/>
      <c r="Z18" s="122"/>
      <c r="AA18" s="122"/>
      <c r="AB18" s="122"/>
      <c r="AC18" s="121"/>
      <c r="AD18" s="122"/>
      <c r="AE18" s="122"/>
      <c r="AF18" s="231"/>
      <c r="AG18" s="121"/>
      <c r="AH18" s="122"/>
      <c r="AI18" s="122"/>
      <c r="AJ18" s="91">
        <f t="shared" si="3"/>
        <v>0</v>
      </c>
      <c r="AK18" s="10">
        <f t="shared" si="4"/>
        <v>0</v>
      </c>
      <c r="AL18" s="10">
        <f t="shared" si="5"/>
        <v>0</v>
      </c>
      <c r="AM18" s="80"/>
    </row>
    <row r="19" ht="22.5" customHeight="1">
      <c r="A19" s="85">
        <v>13.0</v>
      </c>
      <c r="B19" s="92">
        <v>2.010240047E9</v>
      </c>
      <c r="C19" s="227" t="s">
        <v>505</v>
      </c>
      <c r="D19" s="94" t="s">
        <v>353</v>
      </c>
      <c r="E19" s="122"/>
      <c r="F19" s="137"/>
      <c r="G19" s="137"/>
      <c r="H19" s="232"/>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233"/>
      <c r="AG19" s="137"/>
      <c r="AH19" s="137"/>
      <c r="AI19" s="126"/>
      <c r="AJ19" s="91">
        <f t="shared" si="3"/>
        <v>0</v>
      </c>
      <c r="AK19" s="10">
        <f t="shared" si="4"/>
        <v>0</v>
      </c>
      <c r="AL19" s="10">
        <f t="shared" si="5"/>
        <v>0</v>
      </c>
      <c r="AM19" s="80"/>
    </row>
    <row r="20" ht="22.5" customHeight="1">
      <c r="A20" s="85">
        <v>14.0</v>
      </c>
      <c r="B20" s="92">
        <v>2.010100017E9</v>
      </c>
      <c r="C20" s="227" t="s">
        <v>506</v>
      </c>
      <c r="D20" s="94" t="s">
        <v>82</v>
      </c>
      <c r="E20" s="122"/>
      <c r="F20" s="122"/>
      <c r="G20" s="122"/>
      <c r="H20" s="225"/>
      <c r="I20" s="121"/>
      <c r="J20" s="122"/>
      <c r="K20" s="122"/>
      <c r="L20" s="122"/>
      <c r="M20" s="122"/>
      <c r="N20" s="122"/>
      <c r="O20" s="122"/>
      <c r="P20" s="121"/>
      <c r="Q20" s="122"/>
      <c r="R20" s="122"/>
      <c r="S20" s="121"/>
      <c r="T20" s="122"/>
      <c r="U20" s="122"/>
      <c r="V20" s="122"/>
      <c r="W20" s="122"/>
      <c r="X20" s="122"/>
      <c r="Y20" s="122"/>
      <c r="Z20" s="122"/>
      <c r="AA20" s="122"/>
      <c r="AB20" s="122"/>
      <c r="AC20" s="121"/>
      <c r="AD20" s="122"/>
      <c r="AE20" s="122"/>
      <c r="AF20" s="230"/>
      <c r="AG20" s="122"/>
      <c r="AH20" s="122"/>
      <c r="AI20" s="122"/>
      <c r="AJ20" s="91">
        <f t="shared" si="3"/>
        <v>0</v>
      </c>
      <c r="AK20" s="10">
        <f t="shared" si="4"/>
        <v>0</v>
      </c>
      <c r="AL20" s="10">
        <f t="shared" si="5"/>
        <v>0</v>
      </c>
      <c r="AM20" s="80"/>
    </row>
    <row r="21" ht="18.0" customHeight="1">
      <c r="A21" s="85">
        <v>15.0</v>
      </c>
      <c r="B21" s="92">
        <v>2.010240053E9</v>
      </c>
      <c r="C21" s="227" t="s">
        <v>507</v>
      </c>
      <c r="D21" s="94" t="s">
        <v>414</v>
      </c>
      <c r="E21" s="122"/>
      <c r="F21" s="122"/>
      <c r="G21" s="122"/>
      <c r="H21" s="228"/>
      <c r="I21" s="121"/>
      <c r="J21" s="122"/>
      <c r="K21" s="122"/>
      <c r="L21" s="122"/>
      <c r="M21" s="122"/>
      <c r="N21" s="121"/>
      <c r="O21" s="122"/>
      <c r="P21" s="122"/>
      <c r="Q21" s="122"/>
      <c r="R21" s="122"/>
      <c r="S21" s="121"/>
      <c r="T21" s="122"/>
      <c r="U21" s="121"/>
      <c r="V21" s="122"/>
      <c r="W21" s="121"/>
      <c r="X21" s="122"/>
      <c r="Y21" s="122"/>
      <c r="Z21" s="122"/>
      <c r="AA21" s="122"/>
      <c r="AB21" s="122"/>
      <c r="AC21" s="121"/>
      <c r="AD21" s="122"/>
      <c r="AE21" s="122"/>
      <c r="AF21" s="229"/>
      <c r="AG21" s="122"/>
      <c r="AH21" s="122"/>
      <c r="AI21" s="122"/>
      <c r="AJ21" s="91">
        <f t="shared" si="3"/>
        <v>0</v>
      </c>
      <c r="AK21" s="10">
        <f t="shared" si="4"/>
        <v>0</v>
      </c>
      <c r="AL21" s="10">
        <f t="shared" si="5"/>
        <v>0</v>
      </c>
      <c r="AM21" s="80"/>
    </row>
    <row r="22" ht="22.5" customHeight="1">
      <c r="A22" s="85">
        <v>16.0</v>
      </c>
      <c r="B22" s="92">
        <v>2.010240075E9</v>
      </c>
      <c r="C22" s="227" t="s">
        <v>508</v>
      </c>
      <c r="D22" s="94" t="s">
        <v>392</v>
      </c>
      <c r="E22" s="122"/>
      <c r="F22" s="122"/>
      <c r="G22" s="122"/>
      <c r="H22" s="225"/>
      <c r="I22" s="122"/>
      <c r="J22" s="121"/>
      <c r="K22" s="122"/>
      <c r="L22" s="121"/>
      <c r="M22" s="121"/>
      <c r="N22" s="122"/>
      <c r="O22" s="122"/>
      <c r="P22" s="122"/>
      <c r="Q22" s="122"/>
      <c r="R22" s="122"/>
      <c r="S22" s="121"/>
      <c r="T22" s="122"/>
      <c r="U22" s="121"/>
      <c r="V22" s="121"/>
      <c r="W22" s="122"/>
      <c r="X22" s="122"/>
      <c r="Y22" s="122"/>
      <c r="Z22" s="122"/>
      <c r="AA22" s="121"/>
      <c r="AB22" s="121"/>
      <c r="AC22" s="121"/>
      <c r="AD22" s="122"/>
      <c r="AE22" s="122"/>
      <c r="AF22" s="231"/>
      <c r="AG22" s="122"/>
      <c r="AH22" s="122"/>
      <c r="AI22" s="122"/>
      <c r="AJ22" s="91">
        <f t="shared" si="3"/>
        <v>0</v>
      </c>
      <c r="AK22" s="10">
        <f t="shared" si="4"/>
        <v>0</v>
      </c>
      <c r="AL22" s="10">
        <f t="shared" si="5"/>
        <v>0</v>
      </c>
      <c r="AM22" s="80"/>
    </row>
    <row r="23" ht="22.5" customHeight="1">
      <c r="A23" s="85">
        <v>17.0</v>
      </c>
      <c r="B23" s="92">
        <v>2.010240008E9</v>
      </c>
      <c r="C23" s="227" t="s">
        <v>509</v>
      </c>
      <c r="D23" s="94" t="s">
        <v>359</v>
      </c>
      <c r="E23" s="121"/>
      <c r="F23" s="121" t="s">
        <v>50</v>
      </c>
      <c r="G23" s="122"/>
      <c r="H23" s="228"/>
      <c r="I23" s="121"/>
      <c r="J23" s="121"/>
      <c r="K23" s="122"/>
      <c r="L23" s="121"/>
      <c r="M23" s="122"/>
      <c r="N23" s="121"/>
      <c r="O23" s="122"/>
      <c r="P23" s="121"/>
      <c r="Q23" s="122"/>
      <c r="R23" s="122"/>
      <c r="S23" s="121"/>
      <c r="T23" s="122"/>
      <c r="U23" s="121"/>
      <c r="V23" s="122"/>
      <c r="W23" s="121"/>
      <c r="X23" s="122"/>
      <c r="Y23" s="121"/>
      <c r="Z23" s="122"/>
      <c r="AA23" s="122"/>
      <c r="AB23" s="122"/>
      <c r="AC23" s="122"/>
      <c r="AD23" s="121"/>
      <c r="AE23" s="122"/>
      <c r="AF23" s="229"/>
      <c r="AG23" s="122"/>
      <c r="AH23" s="121"/>
      <c r="AI23" s="121"/>
      <c r="AJ23" s="91">
        <f t="shared" si="3"/>
        <v>0</v>
      </c>
      <c r="AK23" s="10">
        <f t="shared" si="4"/>
        <v>1</v>
      </c>
      <c r="AL23" s="10">
        <f t="shared" si="5"/>
        <v>0</v>
      </c>
      <c r="AM23" s="80"/>
    </row>
    <row r="24" ht="22.5" customHeight="1">
      <c r="A24" s="85">
        <v>18.0</v>
      </c>
      <c r="B24" s="92">
        <v>2.010240035E9</v>
      </c>
      <c r="C24" s="227" t="s">
        <v>510</v>
      </c>
      <c r="D24" s="94" t="s">
        <v>368</v>
      </c>
      <c r="E24" s="122"/>
      <c r="F24" s="122"/>
      <c r="G24" s="122"/>
      <c r="H24" s="225"/>
      <c r="I24" s="122"/>
      <c r="J24" s="122"/>
      <c r="K24" s="122"/>
      <c r="L24" s="121"/>
      <c r="M24" s="122"/>
      <c r="N24" s="121"/>
      <c r="O24" s="121"/>
      <c r="P24" s="121"/>
      <c r="Q24" s="121"/>
      <c r="R24" s="122"/>
      <c r="S24" s="122"/>
      <c r="T24" s="121"/>
      <c r="U24" s="121"/>
      <c r="V24" s="121"/>
      <c r="W24" s="121"/>
      <c r="X24" s="122"/>
      <c r="Y24" s="122"/>
      <c r="Z24" s="122"/>
      <c r="AA24" s="122"/>
      <c r="AB24" s="122"/>
      <c r="AC24" s="121"/>
      <c r="AD24" s="121"/>
      <c r="AE24" s="121"/>
      <c r="AF24" s="229"/>
      <c r="AG24" s="122"/>
      <c r="AH24" s="122"/>
      <c r="AI24" s="122"/>
      <c r="AJ24" s="91">
        <f t="shared" si="3"/>
        <v>0</v>
      </c>
      <c r="AK24" s="10">
        <f t="shared" si="4"/>
        <v>0</v>
      </c>
      <c r="AL24" s="10">
        <f t="shared" si="5"/>
        <v>0</v>
      </c>
      <c r="AM24" s="80"/>
    </row>
    <row r="25" ht="22.5" customHeight="1">
      <c r="A25" s="85">
        <v>19.0</v>
      </c>
      <c r="B25" s="92">
        <v>2.010240055E9</v>
      </c>
      <c r="C25" s="227" t="s">
        <v>511</v>
      </c>
      <c r="D25" s="94" t="s">
        <v>426</v>
      </c>
      <c r="E25" s="122"/>
      <c r="F25" s="122"/>
      <c r="G25" s="121"/>
      <c r="H25" s="228"/>
      <c r="I25" s="121"/>
      <c r="J25" s="122"/>
      <c r="K25" s="122"/>
      <c r="L25" s="122"/>
      <c r="M25" s="122"/>
      <c r="N25" s="121"/>
      <c r="O25" s="121"/>
      <c r="P25" s="121"/>
      <c r="Q25" s="122"/>
      <c r="R25" s="122"/>
      <c r="S25" s="121"/>
      <c r="T25" s="122"/>
      <c r="U25" s="121"/>
      <c r="V25" s="121"/>
      <c r="W25" s="121"/>
      <c r="X25" s="122"/>
      <c r="Y25" s="121"/>
      <c r="Z25" s="121"/>
      <c r="AA25" s="121"/>
      <c r="AB25" s="122"/>
      <c r="AC25" s="121"/>
      <c r="AD25" s="122"/>
      <c r="AE25" s="122"/>
      <c r="AF25" s="229"/>
      <c r="AG25" s="121"/>
      <c r="AH25" s="122"/>
      <c r="AI25" s="122"/>
      <c r="AJ25" s="91">
        <f t="shared" si="3"/>
        <v>0</v>
      </c>
      <c r="AK25" s="10">
        <f t="shared" si="4"/>
        <v>0</v>
      </c>
      <c r="AL25" s="10">
        <f t="shared" si="5"/>
        <v>0</v>
      </c>
      <c r="AM25" s="80"/>
    </row>
    <row r="26" ht="22.5" customHeight="1">
      <c r="A26" s="85">
        <v>20.0</v>
      </c>
      <c r="B26" s="92">
        <v>2.010240025E9</v>
      </c>
      <c r="C26" s="227" t="s">
        <v>512</v>
      </c>
      <c r="D26" s="94" t="s">
        <v>372</v>
      </c>
      <c r="E26" s="122"/>
      <c r="F26" s="122"/>
      <c r="G26" s="122"/>
      <c r="H26" s="228"/>
      <c r="I26" s="122"/>
      <c r="J26" s="122"/>
      <c r="K26" s="122"/>
      <c r="L26" s="122"/>
      <c r="M26" s="122"/>
      <c r="N26" s="122"/>
      <c r="O26" s="122"/>
      <c r="P26" s="121"/>
      <c r="Q26" s="122"/>
      <c r="R26" s="122"/>
      <c r="S26" s="122"/>
      <c r="T26" s="121"/>
      <c r="U26" s="122"/>
      <c r="V26" s="122"/>
      <c r="W26" s="121"/>
      <c r="X26" s="122"/>
      <c r="Y26" s="122"/>
      <c r="Z26" s="122"/>
      <c r="AA26" s="122"/>
      <c r="AB26" s="122"/>
      <c r="AC26" s="122"/>
      <c r="AD26" s="124"/>
      <c r="AE26" s="122"/>
      <c r="AF26" s="229"/>
      <c r="AG26" s="122"/>
      <c r="AH26" s="122"/>
      <c r="AI26" s="121"/>
      <c r="AJ26" s="91">
        <f t="shared" si="3"/>
        <v>0</v>
      </c>
      <c r="AK26" s="10">
        <f t="shared" si="4"/>
        <v>0</v>
      </c>
      <c r="AL26" s="10">
        <f t="shared" si="5"/>
        <v>0</v>
      </c>
      <c r="AM26" s="80"/>
    </row>
    <row r="27" ht="22.5" customHeight="1">
      <c r="A27" s="85">
        <v>21.0</v>
      </c>
      <c r="B27" s="92">
        <v>2.010240036E9</v>
      </c>
      <c r="C27" s="227" t="s">
        <v>133</v>
      </c>
      <c r="D27" s="94" t="s">
        <v>398</v>
      </c>
      <c r="E27" s="122"/>
      <c r="F27" s="122"/>
      <c r="G27" s="122"/>
      <c r="H27" s="234"/>
      <c r="I27" s="121"/>
      <c r="J27" s="121"/>
      <c r="K27" s="122"/>
      <c r="L27" s="122"/>
      <c r="M27" s="122"/>
      <c r="N27" s="121"/>
      <c r="O27" s="122"/>
      <c r="P27" s="121"/>
      <c r="Q27" s="122"/>
      <c r="R27" s="122"/>
      <c r="S27" s="122"/>
      <c r="T27" s="122"/>
      <c r="U27" s="121"/>
      <c r="V27" s="122"/>
      <c r="W27" s="122"/>
      <c r="X27" s="122"/>
      <c r="Y27" s="122"/>
      <c r="Z27" s="122"/>
      <c r="AA27" s="122"/>
      <c r="AB27" s="121"/>
      <c r="AC27" s="121"/>
      <c r="AD27" s="122"/>
      <c r="AE27" s="122"/>
      <c r="AF27" s="229"/>
      <c r="AG27" s="122"/>
      <c r="AH27" s="122"/>
      <c r="AI27" s="121"/>
      <c r="AJ27" s="91">
        <f t="shared" si="3"/>
        <v>0</v>
      </c>
      <c r="AK27" s="10">
        <f t="shared" si="4"/>
        <v>0</v>
      </c>
      <c r="AL27" s="10">
        <f t="shared" si="5"/>
        <v>0</v>
      </c>
      <c r="AM27" s="80"/>
    </row>
    <row r="28" ht="22.5" customHeight="1">
      <c r="A28" s="85">
        <v>22.0</v>
      </c>
      <c r="B28" s="92">
        <v>2.010240074E9</v>
      </c>
      <c r="C28" s="227" t="s">
        <v>513</v>
      </c>
      <c r="D28" s="94" t="s">
        <v>514</v>
      </c>
      <c r="E28" s="133"/>
      <c r="F28" s="122"/>
      <c r="G28" s="122"/>
      <c r="H28" s="228"/>
      <c r="I28" s="122"/>
      <c r="J28" s="122"/>
      <c r="K28" s="122"/>
      <c r="L28" s="122"/>
      <c r="M28" s="122"/>
      <c r="N28" s="121"/>
      <c r="O28" s="122"/>
      <c r="P28" s="122"/>
      <c r="Q28" s="122"/>
      <c r="R28" s="121"/>
      <c r="S28" s="122"/>
      <c r="T28" s="122"/>
      <c r="U28" s="122"/>
      <c r="V28" s="122"/>
      <c r="W28" s="122"/>
      <c r="X28" s="122"/>
      <c r="Y28" s="122"/>
      <c r="Z28" s="122"/>
      <c r="AA28" s="122"/>
      <c r="AB28" s="122"/>
      <c r="AC28" s="122"/>
      <c r="AD28" s="122"/>
      <c r="AE28" s="121"/>
      <c r="AF28" s="229"/>
      <c r="AG28" s="122"/>
      <c r="AH28" s="122"/>
      <c r="AI28" s="122"/>
      <c r="AJ28" s="91">
        <f t="shared" si="3"/>
        <v>0</v>
      </c>
      <c r="AK28" s="10">
        <f t="shared" si="4"/>
        <v>0</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1</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2.010240031E9</v>
      </c>
      <c r="C7" s="110" t="s">
        <v>508</v>
      </c>
      <c r="D7" s="111"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517</v>
      </c>
      <c r="D8" s="200"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460</v>
      </c>
      <c r="D9" s="111" t="s">
        <v>518</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2"/>
      <c r="AN9" s="152"/>
      <c r="AO9" s="152"/>
    </row>
    <row r="10" ht="21.0" customHeight="1">
      <c r="A10" s="85">
        <v>4.0</v>
      </c>
      <c r="B10" s="109">
        <v>2.010100028E9</v>
      </c>
      <c r="C10" s="110" t="s">
        <v>519</v>
      </c>
      <c r="D10" s="111" t="s">
        <v>518</v>
      </c>
      <c r="E10" s="235" t="s">
        <v>49</v>
      </c>
      <c r="F10" s="235" t="s">
        <v>49</v>
      </c>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2</v>
      </c>
      <c r="AK10" s="10">
        <f t="shared" si="4"/>
        <v>0</v>
      </c>
      <c r="AL10" s="10">
        <f t="shared" si="5"/>
        <v>0</v>
      </c>
      <c r="AM10" s="152"/>
      <c r="AN10" s="152"/>
      <c r="AO10" s="152"/>
    </row>
    <row r="11" ht="21.0" customHeight="1">
      <c r="A11" s="197">
        <v>5.0</v>
      </c>
      <c r="B11" s="198">
        <v>2.010240028E9</v>
      </c>
      <c r="C11" s="199" t="s">
        <v>520</v>
      </c>
      <c r="D11" s="200" t="s">
        <v>521</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487</v>
      </c>
      <c r="D12" s="111" t="s">
        <v>116</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522</v>
      </c>
      <c r="D13" s="111" t="s">
        <v>523</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524</v>
      </c>
      <c r="D14" s="111" t="s">
        <v>525</v>
      </c>
      <c r="E14" s="235"/>
      <c r="F14" s="235" t="s">
        <v>50</v>
      </c>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1</v>
      </c>
      <c r="AL14" s="10">
        <f t="shared" si="5"/>
        <v>0</v>
      </c>
      <c r="AM14" s="152"/>
      <c r="AN14" s="152"/>
      <c r="AO14" s="152"/>
    </row>
    <row r="15" ht="21.0" customHeight="1">
      <c r="A15" s="197">
        <v>9.0</v>
      </c>
      <c r="B15" s="198">
        <v>2.010240016E9</v>
      </c>
      <c r="C15" s="199" t="s">
        <v>526</v>
      </c>
      <c r="D15" s="200"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62</v>
      </c>
      <c r="D16" s="200"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527</v>
      </c>
      <c r="D17" s="200"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271</v>
      </c>
      <c r="D18" s="111" t="s">
        <v>297</v>
      </c>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0</v>
      </c>
      <c r="AK18" s="10">
        <f t="shared" si="4"/>
        <v>0</v>
      </c>
      <c r="AL18" s="10">
        <f t="shared" si="5"/>
        <v>0</v>
      </c>
      <c r="AM18" s="152"/>
      <c r="AN18" s="152"/>
      <c r="AO18" s="152"/>
    </row>
    <row r="19" ht="21.0" customHeight="1">
      <c r="A19" s="197">
        <v>13.0</v>
      </c>
      <c r="B19" s="198">
        <v>2.010240042E9</v>
      </c>
      <c r="C19" s="199" t="s">
        <v>528</v>
      </c>
      <c r="D19" s="200" t="s">
        <v>299</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0</v>
      </c>
      <c r="AK19" s="10">
        <f t="shared" si="4"/>
        <v>0</v>
      </c>
      <c r="AL19" s="10">
        <f t="shared" si="5"/>
        <v>0</v>
      </c>
      <c r="AM19" s="152"/>
      <c r="AN19" s="152"/>
      <c r="AO19" s="152"/>
    </row>
    <row r="20" ht="21.0" customHeight="1">
      <c r="A20" s="85">
        <v>14.0</v>
      </c>
      <c r="B20" s="109">
        <v>2.010240026E9</v>
      </c>
      <c r="C20" s="110" t="s">
        <v>529</v>
      </c>
      <c r="D20" s="111" t="s">
        <v>299</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2"/>
      <c r="AN20" s="152"/>
      <c r="AO20" s="152"/>
    </row>
    <row r="21" ht="21.0" customHeight="1">
      <c r="A21" s="85">
        <v>15.0</v>
      </c>
      <c r="B21" s="109">
        <v>2.010100026E9</v>
      </c>
      <c r="C21" s="110" t="s">
        <v>530</v>
      </c>
      <c r="D21" s="111"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531</v>
      </c>
      <c r="D22" s="200" t="s">
        <v>532</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533</v>
      </c>
      <c r="D23" s="111" t="s">
        <v>127</v>
      </c>
      <c r="E23" s="235" t="s">
        <v>49</v>
      </c>
      <c r="F23" s="235" t="s">
        <v>49</v>
      </c>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0</v>
      </c>
      <c r="AL23" s="91">
        <f t="shared" si="5"/>
        <v>0</v>
      </c>
      <c r="AM23" s="238"/>
      <c r="AN23" s="238"/>
      <c r="AO23" s="238"/>
    </row>
    <row r="24" ht="21.0" customHeight="1">
      <c r="A24" s="197">
        <v>18.0</v>
      </c>
      <c r="B24" s="198">
        <v>2.010240021E9</v>
      </c>
      <c r="C24" s="199" t="s">
        <v>534</v>
      </c>
      <c r="D24" s="200" t="s">
        <v>272</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534</v>
      </c>
      <c r="D25" s="111"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2"/>
      <c r="AN25" s="152"/>
      <c r="AO25" s="152"/>
    </row>
    <row r="26" ht="21.0" customHeight="1">
      <c r="A26" s="85">
        <v>20.0</v>
      </c>
      <c r="B26" s="109">
        <v>2.010240027E9</v>
      </c>
      <c r="C26" s="110" t="s">
        <v>535</v>
      </c>
      <c r="D26" s="111"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536</v>
      </c>
      <c r="D27" s="111" t="s">
        <v>449</v>
      </c>
      <c r="E27" s="235" t="s">
        <v>49</v>
      </c>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1</v>
      </c>
      <c r="AK27" s="10">
        <f t="shared" si="4"/>
        <v>0</v>
      </c>
      <c r="AL27" s="10">
        <f t="shared" si="5"/>
        <v>0</v>
      </c>
      <c r="AM27" s="152"/>
      <c r="AN27" s="152"/>
      <c r="AO27" s="152"/>
    </row>
    <row r="28" ht="21.0" customHeight="1">
      <c r="A28" s="85">
        <v>22.0</v>
      </c>
      <c r="B28" s="109">
        <v>2.010100022E9</v>
      </c>
      <c r="C28" s="110" t="s">
        <v>537</v>
      </c>
      <c r="D28" s="111" t="s">
        <v>392</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2"/>
      <c r="AN28" s="152"/>
      <c r="AO28" s="152"/>
    </row>
    <row r="29" ht="21.0" customHeight="1">
      <c r="A29" s="197">
        <v>23.0</v>
      </c>
      <c r="B29" s="198">
        <v>2.010240051E9</v>
      </c>
      <c r="C29" s="199" t="s">
        <v>538</v>
      </c>
      <c r="D29" s="200" t="s">
        <v>392</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539</v>
      </c>
      <c r="D30" s="200" t="s">
        <v>540</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289</v>
      </c>
      <c r="D31" s="200" t="s">
        <v>169</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541</v>
      </c>
      <c r="D32" s="200" t="s">
        <v>372</v>
      </c>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0</v>
      </c>
      <c r="AK32" s="10">
        <f t="shared" si="4"/>
        <v>0</v>
      </c>
      <c r="AL32" s="10">
        <f t="shared" si="5"/>
        <v>0</v>
      </c>
      <c r="AM32" s="152"/>
      <c r="AN32" s="152"/>
      <c r="AO32" s="152"/>
    </row>
    <row r="33" ht="21.0" customHeight="1">
      <c r="A33" s="85">
        <v>27.0</v>
      </c>
      <c r="B33" s="109">
        <v>2.010240011E9</v>
      </c>
      <c r="C33" s="110" t="s">
        <v>542</v>
      </c>
      <c r="D33" s="111" t="s">
        <v>372</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543</v>
      </c>
      <c r="D34" s="200"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544</v>
      </c>
      <c r="D35" s="200" t="s">
        <v>179</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545</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5</v>
      </c>
      <c r="AK37" s="151">
        <f t="shared" si="6"/>
        <v>1</v>
      </c>
      <c r="AL37" s="151">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2.010100002E9</v>
      </c>
      <c r="C7" s="110" t="s">
        <v>547</v>
      </c>
      <c r="D7" s="111" t="s">
        <v>181</v>
      </c>
      <c r="E7" s="183"/>
      <c r="F7" s="183"/>
      <c r="G7" s="183"/>
      <c r="H7" s="183"/>
      <c r="I7" s="182"/>
      <c r="J7" s="183"/>
      <c r="K7" s="183"/>
      <c r="L7" s="182"/>
      <c r="M7" s="182" t="s">
        <v>49</v>
      </c>
      <c r="N7" s="182"/>
      <c r="O7" s="182"/>
      <c r="P7" s="182"/>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460</v>
      </c>
      <c r="D8" s="111" t="s">
        <v>437</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548</v>
      </c>
      <c r="D9" s="111" t="s">
        <v>338</v>
      </c>
      <c r="E9" s="182"/>
      <c r="F9" s="183"/>
      <c r="G9" s="183"/>
      <c r="H9" s="183"/>
      <c r="I9" s="182"/>
      <c r="J9" s="183"/>
      <c r="K9" s="183"/>
      <c r="L9" s="183"/>
      <c r="M9" s="182" t="s">
        <v>49</v>
      </c>
      <c r="N9" s="182"/>
      <c r="O9" s="182"/>
      <c r="P9" s="183"/>
      <c r="Q9" s="183"/>
      <c r="R9" s="182"/>
      <c r="S9" s="182"/>
      <c r="T9" s="183"/>
      <c r="U9" s="183"/>
      <c r="V9" s="182"/>
      <c r="W9" s="182"/>
      <c r="X9" s="183"/>
      <c r="Y9" s="183"/>
      <c r="Z9" s="183"/>
      <c r="AA9" s="183"/>
      <c r="AB9" s="183"/>
      <c r="AC9" s="183"/>
      <c r="AD9" s="182"/>
      <c r="AE9" s="247"/>
      <c r="AF9" s="183"/>
      <c r="AG9" s="183"/>
      <c r="AH9" s="183"/>
      <c r="AI9" s="183"/>
      <c r="AJ9" s="91">
        <f t="shared" si="3"/>
        <v>1</v>
      </c>
      <c r="AK9" s="10">
        <f t="shared" si="4"/>
        <v>0</v>
      </c>
      <c r="AL9" s="10">
        <f t="shared" si="5"/>
        <v>0</v>
      </c>
      <c r="AM9" s="245"/>
      <c r="AN9" s="245"/>
      <c r="AO9" s="245"/>
    </row>
    <row r="10" ht="21.0" customHeight="1">
      <c r="A10" s="85">
        <v>4.0</v>
      </c>
      <c r="B10" s="248">
        <v>2.010100025E9</v>
      </c>
      <c r="C10" s="249" t="s">
        <v>549</v>
      </c>
      <c r="D10" s="250" t="s">
        <v>80</v>
      </c>
      <c r="E10" s="183"/>
      <c r="F10" s="183"/>
      <c r="G10" s="183"/>
      <c r="H10" s="182" t="s">
        <v>50</v>
      </c>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1</v>
      </c>
      <c r="AL10" s="10">
        <f t="shared" si="5"/>
        <v>0</v>
      </c>
      <c r="AM10" s="245"/>
      <c r="AN10" s="245"/>
      <c r="AO10" s="245"/>
    </row>
    <row r="11" ht="21.0" customHeight="1">
      <c r="A11" s="85">
        <v>5.0</v>
      </c>
      <c r="B11" s="109">
        <v>2.010100011E9</v>
      </c>
      <c r="C11" s="110" t="s">
        <v>550</v>
      </c>
      <c r="D11" s="111" t="s">
        <v>299</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551</v>
      </c>
      <c r="D12" s="111" t="s">
        <v>86</v>
      </c>
      <c r="E12" s="183"/>
      <c r="F12" s="183"/>
      <c r="G12" s="183"/>
      <c r="H12" s="183"/>
      <c r="I12" s="182"/>
      <c r="J12" s="183"/>
      <c r="K12" s="182"/>
      <c r="L12" s="183"/>
      <c r="M12" s="182" t="s">
        <v>49</v>
      </c>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1</v>
      </c>
      <c r="AK12" s="10">
        <f t="shared" si="4"/>
        <v>0</v>
      </c>
      <c r="AL12" s="10">
        <f t="shared" si="5"/>
        <v>0</v>
      </c>
      <c r="AM12" s="245"/>
      <c r="AN12" s="245"/>
      <c r="AO12" s="245"/>
    </row>
    <row r="13" ht="21.0" customHeight="1">
      <c r="A13" s="85">
        <v>7.0</v>
      </c>
      <c r="B13" s="109">
        <v>2.010100006E9</v>
      </c>
      <c r="C13" s="110" t="s">
        <v>552</v>
      </c>
      <c r="D13" s="111" t="s">
        <v>363</v>
      </c>
      <c r="E13" s="112"/>
      <c r="F13" s="113"/>
      <c r="G13" s="113"/>
      <c r="H13" s="113"/>
      <c r="I13" s="114"/>
      <c r="J13" s="113"/>
      <c r="K13" s="113"/>
      <c r="L13" s="113"/>
      <c r="M13" s="114" t="s">
        <v>49</v>
      </c>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1</v>
      </c>
      <c r="AK13" s="10">
        <f t="shared" si="4"/>
        <v>0</v>
      </c>
      <c r="AL13" s="10">
        <f t="shared" si="5"/>
        <v>0</v>
      </c>
      <c r="AM13" s="68"/>
      <c r="AN13" s="68"/>
      <c r="AO13" s="68"/>
    </row>
    <row r="14" ht="21.0" customHeight="1">
      <c r="A14" s="85">
        <v>8.0</v>
      </c>
      <c r="B14" s="109">
        <v>2.010100012E9</v>
      </c>
      <c r="C14" s="110" t="s">
        <v>553</v>
      </c>
      <c r="D14" s="111" t="s">
        <v>370</v>
      </c>
      <c r="E14" s="112"/>
      <c r="F14" s="113"/>
      <c r="G14" s="113"/>
      <c r="H14" s="113"/>
      <c r="I14" s="113"/>
      <c r="J14" s="113"/>
      <c r="K14" s="113"/>
      <c r="L14" s="113"/>
      <c r="M14" s="114" t="s">
        <v>49</v>
      </c>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1</v>
      </c>
      <c r="AK14" s="10">
        <f t="shared" si="4"/>
        <v>0</v>
      </c>
      <c r="AL14" s="10">
        <f t="shared" si="5"/>
        <v>0</v>
      </c>
      <c r="AM14" s="68"/>
      <c r="AN14" s="68"/>
      <c r="AO14" s="68"/>
    </row>
    <row r="15" ht="21.0" customHeight="1">
      <c r="A15" s="85">
        <v>9.0</v>
      </c>
      <c r="B15" s="109">
        <v>2.010100014E9</v>
      </c>
      <c r="C15" s="110" t="s">
        <v>334</v>
      </c>
      <c r="D15" s="111" t="s">
        <v>398</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554</v>
      </c>
      <c r="D16" s="111" t="s">
        <v>555</v>
      </c>
      <c r="E16" s="112"/>
      <c r="F16" s="113"/>
      <c r="G16" s="113"/>
      <c r="H16" s="114" t="s">
        <v>50</v>
      </c>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1</v>
      </c>
      <c r="AL16" s="10">
        <f t="shared" si="5"/>
        <v>0</v>
      </c>
      <c r="AM16" s="68"/>
      <c r="AN16" s="68"/>
      <c r="AO16" s="68"/>
    </row>
    <row r="17" ht="21.0" customHeight="1">
      <c r="A17" s="85">
        <v>11.0</v>
      </c>
      <c r="B17" s="109">
        <v>2.01010001E9</v>
      </c>
      <c r="C17" s="110" t="s">
        <v>556</v>
      </c>
      <c r="D17" s="111" t="s">
        <v>179</v>
      </c>
      <c r="E17" s="117"/>
      <c r="F17" s="114" t="s">
        <v>49</v>
      </c>
      <c r="G17" s="114"/>
      <c r="H17" s="114" t="s">
        <v>49</v>
      </c>
      <c r="I17" s="114"/>
      <c r="J17" s="114"/>
      <c r="K17" s="114"/>
      <c r="L17" s="121"/>
      <c r="M17" s="114" t="s">
        <v>49</v>
      </c>
      <c r="N17" s="114"/>
      <c r="O17" s="114" t="s">
        <v>49</v>
      </c>
      <c r="P17" s="114"/>
      <c r="Q17" s="114"/>
      <c r="R17" s="114"/>
      <c r="S17" s="114"/>
      <c r="T17" s="114"/>
      <c r="U17" s="114"/>
      <c r="V17" s="114"/>
      <c r="W17" s="114"/>
      <c r="X17" s="114"/>
      <c r="Y17" s="114"/>
      <c r="Z17" s="114"/>
      <c r="AA17" s="114"/>
      <c r="AB17" s="114"/>
      <c r="AC17" s="114"/>
      <c r="AD17" s="114"/>
      <c r="AE17" s="254"/>
      <c r="AF17" s="114"/>
      <c r="AG17" s="114"/>
      <c r="AH17" s="114"/>
      <c r="AI17" s="255"/>
      <c r="AJ17" s="91">
        <f t="shared" si="3"/>
        <v>4</v>
      </c>
      <c r="AK17" s="10">
        <f t="shared" si="4"/>
        <v>0</v>
      </c>
      <c r="AL17" s="10">
        <f t="shared" si="5"/>
        <v>0</v>
      </c>
      <c r="AM17" s="68"/>
      <c r="AN17" s="68"/>
      <c r="AO17" s="68"/>
    </row>
    <row r="18" ht="21.0" customHeight="1">
      <c r="A18" s="85">
        <v>12.0</v>
      </c>
      <c r="B18" s="109">
        <v>2.010100003E9</v>
      </c>
      <c r="C18" s="110" t="s">
        <v>557</v>
      </c>
      <c r="D18" s="111" t="s">
        <v>179</v>
      </c>
      <c r="E18" s="117"/>
      <c r="F18" s="113"/>
      <c r="G18" s="113"/>
      <c r="H18" s="114" t="s">
        <v>49</v>
      </c>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2</v>
      </c>
      <c r="AK18" s="10">
        <f t="shared" si="4"/>
        <v>0</v>
      </c>
      <c r="AL18" s="10">
        <f t="shared" si="5"/>
        <v>0</v>
      </c>
      <c r="AM18" s="68"/>
      <c r="AN18" s="68"/>
      <c r="AO18" s="68"/>
    </row>
    <row r="19" ht="21.0" customHeight="1">
      <c r="A19" s="85">
        <v>13.0</v>
      </c>
      <c r="B19" s="109">
        <v>2.010100008E9</v>
      </c>
      <c r="C19" s="110" t="s">
        <v>358</v>
      </c>
      <c r="D19" s="111" t="s">
        <v>402</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8</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558</v>
      </c>
      <c r="AM3" s="69"/>
      <c r="AN3" s="69"/>
      <c r="AO3" s="69"/>
    </row>
    <row r="4" ht="31.5" customHeight="1">
      <c r="A4" s="69"/>
      <c r="B4" s="72"/>
      <c r="C4" s="258"/>
      <c r="D4" s="258"/>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68"/>
      <c r="AN5" s="68"/>
      <c r="AO5" s="68"/>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68"/>
      <c r="AN6" s="68"/>
      <c r="AO6" s="68"/>
    </row>
    <row r="7" ht="18.0" customHeight="1">
      <c r="A7" s="85">
        <v>1.0</v>
      </c>
      <c r="B7" s="109">
        <v>2.010080031E9</v>
      </c>
      <c r="C7" s="110" t="s">
        <v>559</v>
      </c>
      <c r="D7" s="111" t="s">
        <v>181</v>
      </c>
      <c r="E7" s="182"/>
      <c r="F7" s="183"/>
      <c r="G7" s="182"/>
      <c r="H7" s="182"/>
      <c r="I7" s="182"/>
      <c r="J7" s="182"/>
      <c r="K7" s="182"/>
      <c r="L7" s="182"/>
      <c r="M7" s="183"/>
      <c r="N7" s="182"/>
      <c r="O7" s="182"/>
      <c r="P7" s="182"/>
      <c r="Q7" s="182"/>
      <c r="R7" s="182"/>
      <c r="S7" s="182"/>
      <c r="T7" s="182"/>
      <c r="U7" s="182"/>
      <c r="V7" s="182"/>
      <c r="W7" s="182"/>
      <c r="X7" s="182"/>
      <c r="Y7" s="183"/>
      <c r="Z7" s="182"/>
      <c r="AA7" s="183"/>
      <c r="AB7" s="183"/>
      <c r="AC7" s="182"/>
      <c r="AD7" s="182"/>
      <c r="AE7" s="183"/>
      <c r="AF7" s="182"/>
      <c r="AG7" s="182"/>
      <c r="AH7" s="182"/>
      <c r="AI7" s="183"/>
      <c r="AJ7" s="91">
        <f t="shared" ref="AJ7:AJ45" si="3">COUNTIF(E7:AI7,"K")+2*COUNTIF(E7:AI7,"2K")+COUNTIF(E7:AI7,"TK")+COUNTIF(E7:AI7,"KT")+COUNTIF(E7:AI7,"PK")+COUNTIF(E7:AI7,"KP")+2*COUNTIF(E7:AI7,"K2")</f>
        <v>0</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98</v>
      </c>
      <c r="D8" s="111" t="s">
        <v>250</v>
      </c>
      <c r="E8" s="183"/>
      <c r="F8" s="183"/>
      <c r="G8" s="182"/>
      <c r="H8" s="183"/>
      <c r="I8" s="183"/>
      <c r="J8" s="183"/>
      <c r="K8" s="182"/>
      <c r="L8" s="183"/>
      <c r="M8" s="183"/>
      <c r="N8" s="183"/>
      <c r="O8" s="183"/>
      <c r="P8" s="183"/>
      <c r="Q8" s="183"/>
      <c r="R8" s="182"/>
      <c r="S8" s="183"/>
      <c r="T8" s="183"/>
      <c r="U8" s="183"/>
      <c r="V8" s="183"/>
      <c r="W8" s="183"/>
      <c r="X8" s="183"/>
      <c r="Y8" s="183"/>
      <c r="Z8" s="183"/>
      <c r="AA8" s="183"/>
      <c r="AB8" s="182"/>
      <c r="AC8" s="183"/>
      <c r="AD8" s="183"/>
      <c r="AE8" s="183"/>
      <c r="AF8" s="183"/>
      <c r="AG8" s="182"/>
      <c r="AH8" s="182"/>
      <c r="AI8" s="183"/>
      <c r="AJ8" s="91">
        <f t="shared" si="3"/>
        <v>0</v>
      </c>
      <c r="AK8" s="10">
        <f t="shared" si="4"/>
        <v>0</v>
      </c>
      <c r="AL8" s="10">
        <f t="shared" si="5"/>
        <v>0</v>
      </c>
      <c r="AM8" s="68"/>
      <c r="AN8" s="68"/>
      <c r="AO8" s="68"/>
    </row>
    <row r="9" ht="18.0" customHeight="1">
      <c r="A9" s="85">
        <v>3.0</v>
      </c>
      <c r="B9" s="109">
        <v>2.010080001E9</v>
      </c>
      <c r="C9" s="110" t="s">
        <v>154</v>
      </c>
      <c r="D9" s="111" t="s">
        <v>58</v>
      </c>
      <c r="E9" s="183"/>
      <c r="F9" s="183"/>
      <c r="G9" s="183"/>
      <c r="H9" s="182" t="s">
        <v>49</v>
      </c>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1</v>
      </c>
      <c r="AK9" s="10">
        <f t="shared" si="4"/>
        <v>0</v>
      </c>
      <c r="AL9" s="10">
        <f t="shared" si="5"/>
        <v>0</v>
      </c>
      <c r="AM9" s="68"/>
      <c r="AN9" s="68"/>
      <c r="AO9" s="68"/>
    </row>
    <row r="10" ht="18.0" customHeight="1">
      <c r="A10" s="85">
        <v>4.0</v>
      </c>
      <c r="B10" s="109">
        <v>2.010080014E9</v>
      </c>
      <c r="C10" s="110" t="s">
        <v>62</v>
      </c>
      <c r="D10" s="111" t="s">
        <v>216</v>
      </c>
      <c r="E10" s="182"/>
      <c r="F10" s="183"/>
      <c r="G10" s="182"/>
      <c r="H10" s="183"/>
      <c r="I10" s="182"/>
      <c r="J10" s="182"/>
      <c r="K10" s="182"/>
      <c r="L10" s="182"/>
      <c r="M10" s="183"/>
      <c r="N10" s="182"/>
      <c r="O10" s="182"/>
      <c r="P10" s="182"/>
      <c r="Q10" s="182"/>
      <c r="R10" s="182"/>
      <c r="S10" s="182"/>
      <c r="T10" s="182"/>
      <c r="U10" s="183"/>
      <c r="V10" s="182"/>
      <c r="W10" s="182"/>
      <c r="X10" s="182"/>
      <c r="Y10" s="183"/>
      <c r="Z10" s="183"/>
      <c r="AA10" s="183"/>
      <c r="AB10" s="182"/>
      <c r="AC10" s="182"/>
      <c r="AD10" s="182"/>
      <c r="AE10" s="182"/>
      <c r="AF10" s="182"/>
      <c r="AG10" s="182"/>
      <c r="AH10" s="182"/>
      <c r="AI10" s="183"/>
      <c r="AJ10" s="91">
        <f t="shared" si="3"/>
        <v>0</v>
      </c>
      <c r="AK10" s="10">
        <f t="shared" si="4"/>
        <v>0</v>
      </c>
      <c r="AL10" s="10">
        <f t="shared" si="5"/>
        <v>0</v>
      </c>
      <c r="AM10" s="68"/>
      <c r="AN10" s="68"/>
      <c r="AO10" s="68"/>
    </row>
    <row r="11" ht="18.0" customHeight="1">
      <c r="A11" s="85">
        <v>5.0</v>
      </c>
      <c r="B11" s="109">
        <v>2.010080018E9</v>
      </c>
      <c r="C11" s="110" t="s">
        <v>560</v>
      </c>
      <c r="D11" s="111" t="s">
        <v>561</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562</v>
      </c>
      <c r="D12" s="111" t="s">
        <v>563</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133</v>
      </c>
      <c r="D13" s="111" t="s">
        <v>563</v>
      </c>
      <c r="E13" s="183"/>
      <c r="F13" s="182"/>
      <c r="G13" s="182" t="s">
        <v>50</v>
      </c>
      <c r="H13" s="183"/>
      <c r="I13" s="183"/>
      <c r="J13" s="183"/>
      <c r="K13" s="183"/>
      <c r="L13" s="182"/>
      <c r="M13" s="182" t="s">
        <v>49</v>
      </c>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1</v>
      </c>
      <c r="AK13" s="10">
        <f t="shared" si="4"/>
        <v>1</v>
      </c>
      <c r="AL13" s="10">
        <f t="shared" si="5"/>
        <v>0</v>
      </c>
      <c r="AM13" s="68"/>
      <c r="AN13" s="68"/>
      <c r="AO13" s="68"/>
    </row>
    <row r="14" ht="18.0" customHeight="1">
      <c r="A14" s="85">
        <v>8.0</v>
      </c>
      <c r="B14" s="109">
        <v>2.010080015E9</v>
      </c>
      <c r="C14" s="110" t="s">
        <v>564</v>
      </c>
      <c r="D14" s="111" t="s">
        <v>227</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117</v>
      </c>
      <c r="D15" s="111" t="s">
        <v>523</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230</v>
      </c>
      <c r="D16" s="111" t="s">
        <v>523</v>
      </c>
      <c r="E16" s="183"/>
      <c r="F16" s="183"/>
      <c r="G16" s="183"/>
      <c r="H16" s="182" t="s">
        <v>49</v>
      </c>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1</v>
      </c>
      <c r="AK16" s="10">
        <f t="shared" si="4"/>
        <v>0</v>
      </c>
      <c r="AL16" s="10">
        <f t="shared" si="5"/>
        <v>0</v>
      </c>
      <c r="AM16" s="68"/>
      <c r="AN16" s="68"/>
      <c r="AO16" s="68"/>
    </row>
    <row r="17" ht="18.0" customHeight="1">
      <c r="A17" s="85">
        <v>11.0</v>
      </c>
      <c r="B17" s="109">
        <v>2.010080042E9</v>
      </c>
      <c r="C17" s="110" t="s">
        <v>565</v>
      </c>
      <c r="D17" s="111" t="s">
        <v>69</v>
      </c>
      <c r="E17" s="183"/>
      <c r="F17" s="183"/>
      <c r="G17" s="182"/>
      <c r="H17" s="182" t="s">
        <v>49</v>
      </c>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1</v>
      </c>
      <c r="AK17" s="10">
        <f t="shared" si="4"/>
        <v>0</v>
      </c>
      <c r="AL17" s="10">
        <f t="shared" si="5"/>
        <v>0</v>
      </c>
      <c r="AM17" s="68"/>
      <c r="AN17" s="68"/>
      <c r="AO17" s="68"/>
    </row>
    <row r="18" ht="21.0" customHeight="1">
      <c r="A18" s="85">
        <v>12.0</v>
      </c>
      <c r="B18" s="109">
        <v>2.01008002E9</v>
      </c>
      <c r="C18" s="110" t="s">
        <v>121</v>
      </c>
      <c r="D18" s="111" t="s">
        <v>69</v>
      </c>
      <c r="E18" s="183"/>
      <c r="F18" s="183"/>
      <c r="G18" s="183"/>
      <c r="H18" s="182" t="s">
        <v>49</v>
      </c>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1</v>
      </c>
      <c r="AK18" s="10">
        <f t="shared" si="4"/>
        <v>0</v>
      </c>
      <c r="AL18" s="10">
        <f t="shared" si="5"/>
        <v>0</v>
      </c>
      <c r="AM18" s="68"/>
      <c r="AN18" s="68"/>
      <c r="AO18" s="68"/>
    </row>
    <row r="19" ht="21.0" customHeight="1">
      <c r="A19" s="85">
        <v>13.0</v>
      </c>
      <c r="B19" s="109">
        <v>2.010080029E9</v>
      </c>
      <c r="C19" s="110" t="s">
        <v>566</v>
      </c>
      <c r="D19" s="111" t="s">
        <v>567</v>
      </c>
      <c r="E19" s="183"/>
      <c r="F19" s="183"/>
      <c r="G19" s="182"/>
      <c r="H19" s="182" t="s">
        <v>49</v>
      </c>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2"/>
      <c r="AF19" s="183"/>
      <c r="AG19" s="183"/>
      <c r="AH19" s="183"/>
      <c r="AI19" s="183"/>
      <c r="AJ19" s="91">
        <f t="shared" si="3"/>
        <v>1</v>
      </c>
      <c r="AK19" s="10">
        <f t="shared" si="4"/>
        <v>0</v>
      </c>
      <c r="AL19" s="10">
        <f t="shared" si="5"/>
        <v>0</v>
      </c>
      <c r="AM19" s="68"/>
      <c r="AN19" s="68"/>
      <c r="AO19" s="68"/>
    </row>
    <row r="20" ht="21.0" customHeight="1">
      <c r="A20" s="85">
        <v>14.0</v>
      </c>
      <c r="B20" s="109">
        <v>2.010100033E9</v>
      </c>
      <c r="C20" s="110" t="s">
        <v>568</v>
      </c>
      <c r="D20" s="111" t="s">
        <v>76</v>
      </c>
      <c r="E20" s="183"/>
      <c r="F20" s="182"/>
      <c r="G20" s="182" t="s">
        <v>50</v>
      </c>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1</v>
      </c>
      <c r="AL20" s="10">
        <f t="shared" si="5"/>
        <v>0</v>
      </c>
      <c r="AM20" s="99"/>
      <c r="AO20" s="68"/>
    </row>
    <row r="21" ht="21.0" customHeight="1">
      <c r="A21" s="85">
        <v>15.0</v>
      </c>
      <c r="B21" s="109">
        <v>2.010080032E9</v>
      </c>
      <c r="C21" s="110" t="s">
        <v>569</v>
      </c>
      <c r="D21" s="111" t="s">
        <v>78</v>
      </c>
      <c r="E21" s="182"/>
      <c r="F21" s="182"/>
      <c r="G21" s="182" t="s">
        <v>50</v>
      </c>
      <c r="H21" s="182" t="s">
        <v>49</v>
      </c>
      <c r="I21" s="182"/>
      <c r="J21" s="182"/>
      <c r="K21" s="182"/>
      <c r="L21" s="262"/>
      <c r="M21" s="182"/>
      <c r="N21" s="182"/>
      <c r="O21" s="182"/>
      <c r="P21" s="183"/>
      <c r="Q21" s="183"/>
      <c r="R21" s="182"/>
      <c r="S21" s="182"/>
      <c r="T21" s="183"/>
      <c r="U21" s="183"/>
      <c r="V21" s="183"/>
      <c r="W21" s="183"/>
      <c r="X21" s="182"/>
      <c r="Y21" s="183"/>
      <c r="Z21" s="182"/>
      <c r="AA21" s="183"/>
      <c r="AB21" s="182"/>
      <c r="AC21" s="182"/>
      <c r="AD21" s="182"/>
      <c r="AE21" s="183"/>
      <c r="AF21" s="183"/>
      <c r="AG21" s="182"/>
      <c r="AH21" s="182"/>
      <c r="AI21" s="183"/>
      <c r="AJ21" s="91">
        <f t="shared" si="3"/>
        <v>1</v>
      </c>
      <c r="AK21" s="10">
        <f t="shared" si="4"/>
        <v>1</v>
      </c>
      <c r="AL21" s="10">
        <f t="shared" si="5"/>
        <v>0</v>
      </c>
      <c r="AM21" s="68"/>
      <c r="AN21" s="68"/>
      <c r="AO21" s="68"/>
    </row>
    <row r="22" ht="21.0" customHeight="1">
      <c r="A22" s="85">
        <v>16.0</v>
      </c>
      <c r="B22" s="109">
        <v>2.010080011E9</v>
      </c>
      <c r="C22" s="110" t="s">
        <v>570</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571</v>
      </c>
      <c r="D23" s="111" t="s">
        <v>572</v>
      </c>
      <c r="E23" s="113"/>
      <c r="F23" s="113"/>
      <c r="G23" s="113"/>
      <c r="H23" s="114" t="s">
        <v>49</v>
      </c>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1</v>
      </c>
      <c r="AK23" s="10">
        <f t="shared" si="4"/>
        <v>0</v>
      </c>
      <c r="AL23" s="10">
        <f t="shared" si="5"/>
        <v>0</v>
      </c>
      <c r="AM23" s="68"/>
      <c r="AN23" s="68"/>
      <c r="AO23" s="68"/>
    </row>
    <row r="24" ht="21.0" customHeight="1">
      <c r="A24" s="85">
        <v>18.0</v>
      </c>
      <c r="B24" s="109">
        <v>2.010080016E9</v>
      </c>
      <c r="C24" s="110" t="s">
        <v>573</v>
      </c>
      <c r="D24" s="111" t="s">
        <v>160</v>
      </c>
      <c r="E24" s="114"/>
      <c r="F24" s="113"/>
      <c r="G24" s="114" t="s">
        <v>50</v>
      </c>
      <c r="H24" s="114" t="s">
        <v>49</v>
      </c>
      <c r="I24" s="114"/>
      <c r="J24" s="114"/>
      <c r="K24" s="114"/>
      <c r="L24" s="263"/>
      <c r="M24" s="113"/>
      <c r="N24" s="113"/>
      <c r="O24" s="114"/>
      <c r="P24" s="113"/>
      <c r="Q24" s="114"/>
      <c r="R24" s="114"/>
      <c r="S24" s="114"/>
      <c r="T24" s="114"/>
      <c r="U24" s="113"/>
      <c r="V24" s="114"/>
      <c r="W24" s="113"/>
      <c r="X24" s="114"/>
      <c r="Y24" s="114"/>
      <c r="Z24" s="114"/>
      <c r="AA24" s="113"/>
      <c r="AB24" s="114"/>
      <c r="AC24" s="114"/>
      <c r="AD24" s="113"/>
      <c r="AE24" s="113"/>
      <c r="AF24" s="113"/>
      <c r="AG24" s="114"/>
      <c r="AH24" s="113"/>
      <c r="AI24" s="113"/>
      <c r="AJ24" s="91">
        <f t="shared" si="3"/>
        <v>1</v>
      </c>
      <c r="AK24" s="10">
        <f t="shared" si="4"/>
        <v>1</v>
      </c>
      <c r="AL24" s="10">
        <f t="shared" si="5"/>
        <v>0</v>
      </c>
      <c r="AM24" s="68"/>
      <c r="AN24" s="68"/>
      <c r="AO24" s="68"/>
    </row>
    <row r="25" ht="21.0" customHeight="1">
      <c r="A25" s="85">
        <v>19.0</v>
      </c>
      <c r="B25" s="109">
        <v>2.010090095E9</v>
      </c>
      <c r="C25" s="110" t="s">
        <v>62</v>
      </c>
      <c r="D25" s="111" t="s">
        <v>574</v>
      </c>
      <c r="E25" s="113"/>
      <c r="F25" s="113"/>
      <c r="G25" s="113"/>
      <c r="H25" s="113"/>
      <c r="I25" s="113"/>
      <c r="J25" s="113"/>
      <c r="K25" s="114"/>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0</v>
      </c>
      <c r="AM25" s="68"/>
      <c r="AN25" s="68"/>
      <c r="AO25" s="68"/>
    </row>
    <row r="26" ht="21.0" customHeight="1">
      <c r="A26" s="85">
        <v>20.0</v>
      </c>
      <c r="B26" s="109">
        <v>2.010080044E9</v>
      </c>
      <c r="C26" s="110" t="s">
        <v>575</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576</v>
      </c>
      <c r="D27" s="111" t="s">
        <v>134</v>
      </c>
      <c r="E27" s="113"/>
      <c r="F27" s="114"/>
      <c r="G27" s="114" t="s">
        <v>50</v>
      </c>
      <c r="H27" s="114" t="s">
        <v>49</v>
      </c>
      <c r="I27" s="114"/>
      <c r="J27" s="114"/>
      <c r="K27" s="114"/>
      <c r="L27" s="263"/>
      <c r="M27" s="114"/>
      <c r="N27" s="114"/>
      <c r="O27" s="114"/>
      <c r="P27" s="114"/>
      <c r="Q27" s="114"/>
      <c r="R27" s="114"/>
      <c r="S27" s="113"/>
      <c r="T27" s="113"/>
      <c r="U27" s="114"/>
      <c r="V27" s="113"/>
      <c r="W27" s="113"/>
      <c r="X27" s="114"/>
      <c r="Y27" s="114"/>
      <c r="Z27" s="114"/>
      <c r="AA27" s="114"/>
      <c r="AB27" s="114"/>
      <c r="AC27" s="113"/>
      <c r="AD27" s="114"/>
      <c r="AE27" s="114"/>
      <c r="AF27" s="114"/>
      <c r="AG27" s="113"/>
      <c r="AH27" s="114"/>
      <c r="AI27" s="113"/>
      <c r="AJ27" s="91">
        <f t="shared" si="3"/>
        <v>1</v>
      </c>
      <c r="AK27" s="10">
        <f t="shared" si="4"/>
        <v>1</v>
      </c>
      <c r="AL27" s="10">
        <f t="shared" si="5"/>
        <v>0</v>
      </c>
      <c r="AM27" s="68"/>
      <c r="AN27" s="68"/>
      <c r="AO27" s="68"/>
    </row>
    <row r="28" ht="21.0" customHeight="1">
      <c r="A28" s="85">
        <v>22.0</v>
      </c>
      <c r="B28" s="109">
        <v>2.010020049E9</v>
      </c>
      <c r="C28" s="110" t="s">
        <v>577</v>
      </c>
      <c r="D28" s="111" t="s">
        <v>136</v>
      </c>
      <c r="E28" s="113"/>
      <c r="F28" s="114"/>
      <c r="G28" s="114"/>
      <c r="H28" s="114" t="s">
        <v>49</v>
      </c>
      <c r="I28" s="114"/>
      <c r="J28" s="114"/>
      <c r="K28" s="114"/>
      <c r="L28" s="265"/>
      <c r="M28" s="113"/>
      <c r="N28" s="114"/>
      <c r="O28" s="114"/>
      <c r="P28" s="114"/>
      <c r="Q28" s="114"/>
      <c r="R28" s="114"/>
      <c r="S28" s="114"/>
      <c r="T28" s="113"/>
      <c r="U28" s="114"/>
      <c r="V28" s="114"/>
      <c r="W28" s="114"/>
      <c r="X28" s="114"/>
      <c r="Y28" s="114"/>
      <c r="Z28" s="114"/>
      <c r="AA28" s="113"/>
      <c r="AB28" s="114"/>
      <c r="AC28" s="113"/>
      <c r="AD28" s="114"/>
      <c r="AE28" s="114"/>
      <c r="AF28" s="114"/>
      <c r="AG28" s="114"/>
      <c r="AH28" s="114"/>
      <c r="AI28" s="113"/>
      <c r="AJ28" s="91">
        <f t="shared" si="3"/>
        <v>1</v>
      </c>
      <c r="AK28" s="10">
        <f t="shared" si="4"/>
        <v>0</v>
      </c>
      <c r="AL28" s="10">
        <f t="shared" si="5"/>
        <v>0</v>
      </c>
      <c r="AM28" s="68"/>
      <c r="AN28" s="68"/>
      <c r="AO28" s="68"/>
    </row>
    <row r="29" ht="21.0" customHeight="1">
      <c r="A29" s="85">
        <v>23.0</v>
      </c>
      <c r="B29" s="109">
        <v>2.010080013E9</v>
      </c>
      <c r="C29" s="110" t="s">
        <v>313</v>
      </c>
      <c r="D29" s="111" t="s">
        <v>90</v>
      </c>
      <c r="E29" s="114"/>
      <c r="F29" s="113"/>
      <c r="G29" s="114"/>
      <c r="H29" s="113"/>
      <c r="I29" s="114"/>
      <c r="J29" s="114"/>
      <c r="K29" s="114"/>
      <c r="L29" s="266"/>
      <c r="M29" s="113"/>
      <c r="N29" s="114"/>
      <c r="O29" s="114"/>
      <c r="P29" s="114"/>
      <c r="Q29" s="114"/>
      <c r="R29" s="114"/>
      <c r="S29" s="114"/>
      <c r="T29" s="113"/>
      <c r="U29" s="113"/>
      <c r="V29" s="114"/>
      <c r="W29" s="114"/>
      <c r="X29" s="114"/>
      <c r="Y29" s="114"/>
      <c r="Z29" s="114"/>
      <c r="AA29" s="113"/>
      <c r="AB29" s="114"/>
      <c r="AC29" s="114"/>
      <c r="AD29" s="114"/>
      <c r="AE29" s="113"/>
      <c r="AF29" s="114"/>
      <c r="AG29" s="114"/>
      <c r="AH29" s="114"/>
      <c r="AI29" s="113"/>
      <c r="AJ29" s="91">
        <f t="shared" si="3"/>
        <v>0</v>
      </c>
      <c r="AK29" s="10">
        <f t="shared" si="4"/>
        <v>0</v>
      </c>
      <c r="AL29" s="10">
        <f t="shared" si="5"/>
        <v>0</v>
      </c>
      <c r="AM29" s="68"/>
      <c r="AN29" s="68"/>
      <c r="AO29" s="68"/>
    </row>
    <row r="30" ht="21.0" customHeight="1">
      <c r="A30" s="85">
        <v>24.0</v>
      </c>
      <c r="B30" s="109">
        <v>2.010080019E9</v>
      </c>
      <c r="C30" s="110" t="s">
        <v>578</v>
      </c>
      <c r="D30" s="111" t="s">
        <v>90</v>
      </c>
      <c r="E30" s="113"/>
      <c r="F30" s="113"/>
      <c r="G30" s="114"/>
      <c r="H30" s="113"/>
      <c r="I30" s="114"/>
      <c r="J30" s="114"/>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579</v>
      </c>
      <c r="D31" s="111" t="s">
        <v>580</v>
      </c>
      <c r="E31" s="114"/>
      <c r="F31" s="113"/>
      <c r="G31" s="114"/>
      <c r="H31" s="114"/>
      <c r="I31" s="114"/>
      <c r="J31" s="114"/>
      <c r="K31" s="114"/>
      <c r="L31" s="263"/>
      <c r="M31" s="114"/>
      <c r="N31" s="114"/>
      <c r="O31" s="114"/>
      <c r="P31" s="114"/>
      <c r="Q31" s="114"/>
      <c r="R31" s="114"/>
      <c r="S31" s="114"/>
      <c r="T31" s="113"/>
      <c r="U31" s="113"/>
      <c r="V31" s="114"/>
      <c r="W31" s="114"/>
      <c r="X31" s="114"/>
      <c r="Y31" s="113"/>
      <c r="Z31" s="113"/>
      <c r="AA31" s="113"/>
      <c r="AB31" s="114"/>
      <c r="AC31" s="114"/>
      <c r="AD31" s="113"/>
      <c r="AE31" s="113"/>
      <c r="AF31" s="114"/>
      <c r="AG31" s="114"/>
      <c r="AH31" s="114"/>
      <c r="AI31" s="113"/>
      <c r="AJ31" s="91">
        <f t="shared" si="3"/>
        <v>0</v>
      </c>
      <c r="AK31" s="10">
        <f t="shared" si="4"/>
        <v>0</v>
      </c>
      <c r="AL31" s="10">
        <f t="shared" si="5"/>
        <v>0</v>
      </c>
      <c r="AM31" s="68"/>
      <c r="AN31" s="68"/>
      <c r="AO31" s="68"/>
    </row>
    <row r="32" ht="21.0" customHeight="1">
      <c r="A32" s="85">
        <v>26.0</v>
      </c>
      <c r="B32" s="109">
        <v>2.010080028E9</v>
      </c>
      <c r="C32" s="110" t="s">
        <v>54</v>
      </c>
      <c r="D32" s="111" t="s">
        <v>580</v>
      </c>
      <c r="E32" s="114"/>
      <c r="F32" s="114" t="s">
        <v>49</v>
      </c>
      <c r="G32" s="114" t="s">
        <v>50</v>
      </c>
      <c r="H32" s="114" t="s">
        <v>49</v>
      </c>
      <c r="I32" s="114"/>
      <c r="J32" s="113"/>
      <c r="K32" s="114"/>
      <c r="L32" s="263"/>
      <c r="M32" s="114" t="s">
        <v>49</v>
      </c>
      <c r="N32" s="114"/>
      <c r="O32" s="113"/>
      <c r="P32" s="114"/>
      <c r="Q32" s="113"/>
      <c r="R32" s="114"/>
      <c r="S32" s="113"/>
      <c r="T32" s="113"/>
      <c r="U32" s="113"/>
      <c r="V32" s="113"/>
      <c r="W32" s="114"/>
      <c r="X32" s="114"/>
      <c r="Y32" s="113"/>
      <c r="Z32" s="113"/>
      <c r="AA32" s="113"/>
      <c r="AB32" s="114"/>
      <c r="AC32" s="114"/>
      <c r="AD32" s="113"/>
      <c r="AE32" s="114"/>
      <c r="AF32" s="114"/>
      <c r="AG32" s="114"/>
      <c r="AH32" s="113"/>
      <c r="AI32" s="113"/>
      <c r="AJ32" s="91">
        <f t="shared" si="3"/>
        <v>3</v>
      </c>
      <c r="AK32" s="10">
        <f t="shared" si="4"/>
        <v>1</v>
      </c>
      <c r="AL32" s="10">
        <f t="shared" si="5"/>
        <v>0</v>
      </c>
      <c r="AM32" s="68"/>
      <c r="AN32" s="68"/>
      <c r="AO32" s="68"/>
    </row>
    <row r="33" ht="21.0" customHeight="1">
      <c r="A33" s="85">
        <v>27.0</v>
      </c>
      <c r="B33" s="109">
        <v>2.010080048E9</v>
      </c>
      <c r="C33" s="110" t="s">
        <v>581</v>
      </c>
      <c r="D33" s="111" t="s">
        <v>582</v>
      </c>
      <c r="E33" s="114"/>
      <c r="F33" s="113"/>
      <c r="G33" s="113"/>
      <c r="H33" s="113"/>
      <c r="I33" s="114"/>
      <c r="J33" s="113"/>
      <c r="K33" s="113"/>
      <c r="L33" s="263"/>
      <c r="M33" s="114"/>
      <c r="N33" s="114"/>
      <c r="O33" s="113"/>
      <c r="P33" s="114"/>
      <c r="Q33" s="114"/>
      <c r="R33" s="114"/>
      <c r="S33" s="114"/>
      <c r="T33" s="114"/>
      <c r="U33" s="114"/>
      <c r="V33" s="113"/>
      <c r="W33" s="113"/>
      <c r="X33" s="114"/>
      <c r="Y33" s="114"/>
      <c r="Z33" s="114"/>
      <c r="AA33" s="114"/>
      <c r="AB33" s="114"/>
      <c r="AC33" s="113"/>
      <c r="AD33" s="113"/>
      <c r="AE33" s="113"/>
      <c r="AF33" s="114"/>
      <c r="AG33" s="114"/>
      <c r="AH33" s="114"/>
      <c r="AI33" s="114"/>
      <c r="AJ33" s="91">
        <f t="shared" si="3"/>
        <v>0</v>
      </c>
      <c r="AK33" s="10">
        <f t="shared" si="4"/>
        <v>0</v>
      </c>
      <c r="AL33" s="10">
        <f t="shared" si="5"/>
        <v>0</v>
      </c>
      <c r="AM33" s="68"/>
      <c r="AN33" s="68"/>
      <c r="AO33" s="68"/>
    </row>
    <row r="34" ht="21.0" customHeight="1">
      <c r="A34" s="85">
        <v>28.0</v>
      </c>
      <c r="B34" s="109">
        <v>2.010080025E9</v>
      </c>
      <c r="C34" s="110" t="s">
        <v>583</v>
      </c>
      <c r="D34" s="111" t="s">
        <v>143</v>
      </c>
      <c r="E34" s="114"/>
      <c r="F34" s="114"/>
      <c r="G34" s="114"/>
      <c r="H34" s="113"/>
      <c r="I34" s="113"/>
      <c r="J34" s="113"/>
      <c r="K34" s="114"/>
      <c r="L34" s="263"/>
      <c r="M34" s="114"/>
      <c r="N34" s="113"/>
      <c r="O34" s="113"/>
      <c r="P34" s="113"/>
      <c r="Q34" s="113"/>
      <c r="R34" s="113"/>
      <c r="S34" s="113"/>
      <c r="T34" s="113"/>
      <c r="U34" s="113"/>
      <c r="V34" s="113"/>
      <c r="W34" s="267"/>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584</v>
      </c>
      <c r="D35" s="111" t="s">
        <v>318</v>
      </c>
      <c r="E35" s="113"/>
      <c r="F35" s="113"/>
      <c r="G35" s="113"/>
      <c r="H35" s="114"/>
      <c r="I35" s="113"/>
      <c r="J35" s="113"/>
      <c r="K35" s="113"/>
      <c r="L35" s="264"/>
      <c r="M35" s="113"/>
      <c r="N35" s="113"/>
      <c r="O35" s="114"/>
      <c r="P35" s="113"/>
      <c r="Q35" s="113"/>
      <c r="R35" s="114"/>
      <c r="S35" s="113"/>
      <c r="T35" s="113"/>
      <c r="U35" s="113"/>
      <c r="V35" s="113"/>
      <c r="W35" s="113"/>
      <c r="X35" s="113"/>
      <c r="Y35" s="113"/>
      <c r="Z35" s="113"/>
      <c r="AA35" s="113"/>
      <c r="AB35" s="113"/>
      <c r="AC35" s="113"/>
      <c r="AD35" s="113"/>
      <c r="AE35" s="113"/>
      <c r="AF35" s="113"/>
      <c r="AG35" s="113"/>
      <c r="AH35" s="113"/>
      <c r="AI35" s="113"/>
      <c r="AJ35" s="91">
        <f t="shared" si="3"/>
        <v>0</v>
      </c>
      <c r="AK35" s="10">
        <f t="shared" si="4"/>
        <v>0</v>
      </c>
      <c r="AL35" s="10">
        <f t="shared" si="5"/>
        <v>0</v>
      </c>
      <c r="AM35" s="68"/>
      <c r="AN35" s="68"/>
      <c r="AO35" s="68"/>
    </row>
    <row r="36" ht="18.0" customHeight="1">
      <c r="A36" s="85">
        <v>30.0</v>
      </c>
      <c r="B36" s="109">
        <v>2.010080035E9</v>
      </c>
      <c r="C36" s="110" t="s">
        <v>585</v>
      </c>
      <c r="D36" s="111" t="s">
        <v>148</v>
      </c>
      <c r="E36" s="114"/>
      <c r="F36" s="113"/>
      <c r="G36" s="114" t="s">
        <v>50</v>
      </c>
      <c r="H36" s="114"/>
      <c r="I36" s="114"/>
      <c r="J36" s="113"/>
      <c r="K36" s="113"/>
      <c r="L36" s="263"/>
      <c r="M36" s="114"/>
      <c r="N36" s="113"/>
      <c r="O36" s="114"/>
      <c r="P36" s="113"/>
      <c r="Q36" s="113"/>
      <c r="R36" s="114"/>
      <c r="S36" s="113"/>
      <c r="T36" s="113"/>
      <c r="U36" s="114"/>
      <c r="V36" s="113"/>
      <c r="W36" s="113"/>
      <c r="X36" s="114"/>
      <c r="Y36" s="113"/>
      <c r="Z36" s="113"/>
      <c r="AA36" s="113"/>
      <c r="AB36" s="114"/>
      <c r="AC36" s="114"/>
      <c r="AD36" s="113"/>
      <c r="AE36" s="113"/>
      <c r="AF36" s="113"/>
      <c r="AG36" s="114"/>
      <c r="AH36" s="113"/>
      <c r="AI36" s="113"/>
      <c r="AJ36" s="91">
        <f t="shared" si="3"/>
        <v>0</v>
      </c>
      <c r="AK36" s="10">
        <f t="shared" si="4"/>
        <v>1</v>
      </c>
      <c r="AL36" s="10">
        <f t="shared" si="5"/>
        <v>0</v>
      </c>
      <c r="AM36" s="68"/>
      <c r="AN36" s="68"/>
      <c r="AO36" s="68"/>
    </row>
    <row r="37" ht="18.0" customHeight="1">
      <c r="A37" s="85">
        <v>31.0</v>
      </c>
      <c r="B37" s="109">
        <v>2.010080041E9</v>
      </c>
      <c r="C37" s="110" t="s">
        <v>586</v>
      </c>
      <c r="D37" s="111" t="s">
        <v>148</v>
      </c>
      <c r="E37" s="113"/>
      <c r="F37" s="114"/>
      <c r="G37" s="113"/>
      <c r="H37" s="113"/>
      <c r="I37" s="113"/>
      <c r="J37" s="113"/>
      <c r="K37" s="113"/>
      <c r="L37" s="113"/>
      <c r="M37" s="113"/>
      <c r="N37" s="113"/>
      <c r="O37" s="113"/>
      <c r="P37" s="113"/>
      <c r="Q37" s="113"/>
      <c r="R37" s="114"/>
      <c r="S37" s="114"/>
      <c r="T37" s="113"/>
      <c r="U37" s="113"/>
      <c r="V37" s="113"/>
      <c r="W37" s="113"/>
      <c r="X37" s="113"/>
      <c r="Y37" s="113"/>
      <c r="Z37" s="114"/>
      <c r="AA37" s="114"/>
      <c r="AB37" s="113"/>
      <c r="AC37" s="113"/>
      <c r="AD37" s="114"/>
      <c r="AE37" s="114"/>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587</v>
      </c>
      <c r="D38" s="111" t="s">
        <v>171</v>
      </c>
      <c r="E38" s="114"/>
      <c r="F38" s="113"/>
      <c r="G38" s="114" t="s">
        <v>50</v>
      </c>
      <c r="H38" s="114" t="s">
        <v>49</v>
      </c>
      <c r="I38" s="113"/>
      <c r="J38" s="113"/>
      <c r="K38" s="114"/>
      <c r="L38" s="114"/>
      <c r="M38" s="113"/>
      <c r="N38" s="114"/>
      <c r="O38" s="113"/>
      <c r="P38" s="113"/>
      <c r="Q38" s="113"/>
      <c r="R38" s="114"/>
      <c r="S38" s="113"/>
      <c r="T38" s="113"/>
      <c r="U38" s="113"/>
      <c r="V38" s="113"/>
      <c r="W38" s="113"/>
      <c r="X38" s="113"/>
      <c r="Y38" s="113"/>
      <c r="Z38" s="113"/>
      <c r="AA38" s="113"/>
      <c r="AB38" s="114"/>
      <c r="AC38" s="114"/>
      <c r="AD38" s="113"/>
      <c r="AE38" s="113"/>
      <c r="AF38" s="113"/>
      <c r="AG38" s="114"/>
      <c r="AH38" s="113"/>
      <c r="AI38" s="113"/>
      <c r="AJ38" s="91">
        <f t="shared" si="3"/>
        <v>1</v>
      </c>
      <c r="AK38" s="10">
        <f t="shared" si="4"/>
        <v>1</v>
      </c>
      <c r="AL38" s="10">
        <f t="shared" si="5"/>
        <v>0</v>
      </c>
      <c r="AM38" s="68"/>
      <c r="AN38" s="68"/>
      <c r="AO38" s="68"/>
    </row>
    <row r="39" ht="18.0" customHeight="1">
      <c r="A39" s="85">
        <v>33.0</v>
      </c>
      <c r="B39" s="109">
        <v>2.010080053E9</v>
      </c>
      <c r="C39" s="110" t="s">
        <v>588</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589</v>
      </c>
      <c r="D40" s="111" t="s">
        <v>280</v>
      </c>
      <c r="E40" s="113"/>
      <c r="F40" s="114"/>
      <c r="G40" s="113"/>
      <c r="H40" s="113"/>
      <c r="I40" s="113"/>
      <c r="J40" s="113"/>
      <c r="K40" s="113"/>
      <c r="L40" s="113"/>
      <c r="M40" s="114"/>
      <c r="N40" s="113"/>
      <c r="O40" s="113"/>
      <c r="P40" s="113"/>
      <c r="Q40" s="113"/>
      <c r="R40" s="114"/>
      <c r="S40" s="113"/>
      <c r="T40" s="114"/>
      <c r="U40" s="113"/>
      <c r="V40" s="113"/>
      <c r="W40" s="113"/>
      <c r="X40" s="113"/>
      <c r="Y40" s="114"/>
      <c r="Z40" s="113"/>
      <c r="AA40" s="114"/>
      <c r="AB40" s="113"/>
      <c r="AC40" s="113"/>
      <c r="AD40" s="114"/>
      <c r="AE40" s="113"/>
      <c r="AF40" s="113"/>
      <c r="AG40" s="113"/>
      <c r="AH40" s="114"/>
      <c r="AI40" s="113"/>
      <c r="AJ40" s="91">
        <f t="shared" si="3"/>
        <v>0</v>
      </c>
      <c r="AK40" s="10">
        <f t="shared" si="4"/>
        <v>0</v>
      </c>
      <c r="AL40" s="10">
        <f t="shared" si="5"/>
        <v>0</v>
      </c>
      <c r="AM40" s="68"/>
      <c r="AN40" s="68"/>
      <c r="AO40" s="68"/>
    </row>
    <row r="41" ht="18.0" customHeight="1">
      <c r="A41" s="85">
        <v>35.0</v>
      </c>
      <c r="B41" s="109">
        <v>2.010080038E9</v>
      </c>
      <c r="C41" s="110" t="s">
        <v>590</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591</v>
      </c>
      <c r="D42" s="111" t="s">
        <v>221</v>
      </c>
      <c r="E42" s="113"/>
      <c r="F42" s="113"/>
      <c r="G42" s="113"/>
      <c r="H42" s="114" t="s">
        <v>49</v>
      </c>
      <c r="I42" s="113"/>
      <c r="J42" s="113"/>
      <c r="K42" s="113"/>
      <c r="L42" s="113"/>
      <c r="M42" s="114" t="s">
        <v>50</v>
      </c>
      <c r="N42" s="113"/>
      <c r="O42" s="113"/>
      <c r="P42" s="113"/>
      <c r="Q42" s="113"/>
      <c r="R42" s="114"/>
      <c r="S42" s="113"/>
      <c r="T42" s="113"/>
      <c r="U42" s="113"/>
      <c r="V42" s="113"/>
      <c r="W42" s="114"/>
      <c r="X42" s="113"/>
      <c r="Y42" s="113"/>
      <c r="Z42" s="113"/>
      <c r="AA42" s="113"/>
      <c r="AB42" s="113"/>
      <c r="AC42" s="113"/>
      <c r="AD42" s="114"/>
      <c r="AE42" s="114"/>
      <c r="AF42" s="113"/>
      <c r="AG42" s="113"/>
      <c r="AH42" s="114"/>
      <c r="AI42" s="113"/>
      <c r="AJ42" s="91">
        <f t="shared" si="3"/>
        <v>1</v>
      </c>
      <c r="AK42" s="10">
        <f t="shared" si="4"/>
        <v>1</v>
      </c>
      <c r="AL42" s="10">
        <f t="shared" si="5"/>
        <v>0</v>
      </c>
      <c r="AM42" s="68"/>
      <c r="AN42" s="68"/>
      <c r="AO42" s="68"/>
    </row>
    <row r="43" ht="18.0" customHeight="1">
      <c r="A43" s="85">
        <v>37.0</v>
      </c>
      <c r="B43" s="109">
        <v>2.010190004E9</v>
      </c>
      <c r="C43" s="110" t="s">
        <v>64</v>
      </c>
      <c r="D43" s="111" t="s">
        <v>221</v>
      </c>
      <c r="E43" s="113"/>
      <c r="F43" s="113"/>
      <c r="G43" s="114" t="s">
        <v>50</v>
      </c>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1</v>
      </c>
      <c r="AL43" s="10">
        <f t="shared" si="5"/>
        <v>0</v>
      </c>
      <c r="AM43" s="68"/>
      <c r="AN43" s="68"/>
      <c r="AO43" s="68"/>
    </row>
    <row r="44" ht="18.0" customHeight="1">
      <c r="A44" s="85">
        <v>38.0</v>
      </c>
      <c r="B44" s="109">
        <v>2.010080007E9</v>
      </c>
      <c r="C44" s="179" t="s">
        <v>230</v>
      </c>
      <c r="D44" s="180" t="s">
        <v>592</v>
      </c>
      <c r="E44" s="114"/>
      <c r="F44" s="113"/>
      <c r="G44" s="113"/>
      <c r="H44" s="114" t="s">
        <v>49</v>
      </c>
      <c r="I44" s="114"/>
      <c r="J44" s="114"/>
      <c r="K44" s="114"/>
      <c r="L44" s="113"/>
      <c r="M44" s="114" t="s">
        <v>49</v>
      </c>
      <c r="N44" s="113"/>
      <c r="O44" s="113"/>
      <c r="P44" s="113"/>
      <c r="Q44" s="113"/>
      <c r="R44" s="114"/>
      <c r="S44" s="113"/>
      <c r="T44" s="114"/>
      <c r="U44" s="113"/>
      <c r="V44" s="113"/>
      <c r="W44" s="114"/>
      <c r="X44" s="114"/>
      <c r="Y44" s="114"/>
      <c r="Z44" s="114"/>
      <c r="AA44" s="113"/>
      <c r="AB44" s="114"/>
      <c r="AC44" s="113"/>
      <c r="AD44" s="114"/>
      <c r="AE44" s="114"/>
      <c r="AF44" s="114"/>
      <c r="AG44" s="114"/>
      <c r="AH44" s="114"/>
      <c r="AI44" s="114"/>
      <c r="AJ44" s="91">
        <f t="shared" si="3"/>
        <v>2</v>
      </c>
      <c r="AK44" s="10">
        <f t="shared" si="4"/>
        <v>0</v>
      </c>
      <c r="AL44" s="10">
        <f t="shared" si="5"/>
        <v>0</v>
      </c>
      <c r="AM44" s="68"/>
      <c r="AN44" s="68"/>
      <c r="AO44" s="68"/>
    </row>
    <row r="45" ht="18.0" customHeight="1">
      <c r="A45" s="85">
        <v>39.0</v>
      </c>
      <c r="B45" s="109">
        <v>1.610050018E9</v>
      </c>
      <c r="C45" s="179" t="s">
        <v>349</v>
      </c>
      <c r="D45" s="180" t="s">
        <v>593</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11</v>
      </c>
      <c r="AK46" s="91">
        <f t="shared" si="6"/>
        <v>7</v>
      </c>
      <c r="AL46" s="91">
        <f t="shared" si="6"/>
        <v>0</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594</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2.01009005E9</v>
      </c>
      <c r="C7" s="110" t="s">
        <v>581</v>
      </c>
      <c r="D7" s="111" t="s">
        <v>53</v>
      </c>
      <c r="E7" s="269"/>
      <c r="F7" s="270"/>
      <c r="G7" s="269" t="s">
        <v>49</v>
      </c>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1</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595</v>
      </c>
      <c r="D8" s="111" t="s">
        <v>111</v>
      </c>
      <c r="E8" s="269"/>
      <c r="F8" s="270"/>
      <c r="G8" s="269" t="s">
        <v>49</v>
      </c>
      <c r="H8" s="270"/>
      <c r="I8" s="269"/>
      <c r="J8" s="270"/>
      <c r="K8" s="269"/>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1</v>
      </c>
      <c r="AK8" s="10">
        <f t="shared" si="4"/>
        <v>0</v>
      </c>
      <c r="AL8" s="10">
        <f t="shared" si="5"/>
        <v>0</v>
      </c>
      <c r="AM8" s="68"/>
      <c r="AN8" s="68"/>
      <c r="AO8" s="68"/>
    </row>
    <row r="9" ht="21.0" customHeight="1">
      <c r="A9" s="85">
        <v>3.0</v>
      </c>
      <c r="B9" s="109">
        <v>2.010090009E9</v>
      </c>
      <c r="C9" s="110" t="s">
        <v>235</v>
      </c>
      <c r="D9" s="111" t="s">
        <v>58</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313</v>
      </c>
      <c r="D10" s="111" t="s">
        <v>58</v>
      </c>
      <c r="E10" s="269"/>
      <c r="F10" s="270"/>
      <c r="G10" s="269" t="s">
        <v>49</v>
      </c>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1</v>
      </c>
      <c r="AK10" s="10">
        <f t="shared" si="4"/>
        <v>0</v>
      </c>
      <c r="AL10" s="10">
        <f t="shared" si="5"/>
        <v>0</v>
      </c>
      <c r="AM10" s="68"/>
      <c r="AN10" s="68"/>
      <c r="AO10" s="68"/>
    </row>
    <row r="11" ht="21.0" customHeight="1">
      <c r="A11" s="85">
        <v>5.0</v>
      </c>
      <c r="B11" s="109">
        <v>2.010090007E9</v>
      </c>
      <c r="C11" s="110" t="s">
        <v>133</v>
      </c>
      <c r="D11" s="111" t="s">
        <v>216</v>
      </c>
      <c r="E11" s="269"/>
      <c r="F11" s="270"/>
      <c r="G11" s="269" t="s">
        <v>49</v>
      </c>
      <c r="H11" s="269"/>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596</v>
      </c>
      <c r="D12" s="111" t="s">
        <v>118</v>
      </c>
      <c r="E12" s="269"/>
      <c r="F12" s="270"/>
      <c r="G12" s="269" t="s">
        <v>49</v>
      </c>
      <c r="H12" s="270"/>
      <c r="I12" s="269"/>
      <c r="J12" s="269"/>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1</v>
      </c>
      <c r="AK12" s="10">
        <f t="shared" si="4"/>
        <v>0</v>
      </c>
      <c r="AL12" s="10">
        <f t="shared" si="5"/>
        <v>0</v>
      </c>
      <c r="AM12" s="68"/>
      <c r="AN12" s="68"/>
      <c r="AO12" s="68"/>
    </row>
    <row r="13" ht="21.0" customHeight="1">
      <c r="A13" s="85">
        <v>7.0</v>
      </c>
      <c r="B13" s="109">
        <v>2.010090025E9</v>
      </c>
      <c r="C13" s="110" t="s">
        <v>597</v>
      </c>
      <c r="D13" s="111" t="s">
        <v>338</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598</v>
      </c>
      <c r="D14" s="111" t="s">
        <v>227</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599</v>
      </c>
      <c r="D15" s="111" t="s">
        <v>600</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121</v>
      </c>
      <c r="D16" s="111" t="s">
        <v>72</v>
      </c>
      <c r="E16" s="269"/>
      <c r="F16" s="269"/>
      <c r="G16" s="269" t="s">
        <v>49</v>
      </c>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1</v>
      </c>
      <c r="AK16" s="91">
        <f t="shared" si="4"/>
        <v>0</v>
      </c>
      <c r="AL16" s="91">
        <f t="shared" si="5"/>
        <v>0</v>
      </c>
      <c r="AM16" s="271"/>
      <c r="AN16" s="271"/>
      <c r="AO16" s="271"/>
    </row>
    <row r="17" ht="21.0" customHeight="1">
      <c r="A17" s="85">
        <v>11.0</v>
      </c>
      <c r="B17" s="109">
        <v>2.010090006E9</v>
      </c>
      <c r="C17" s="110" t="s">
        <v>300</v>
      </c>
      <c r="D17" s="111" t="s">
        <v>601</v>
      </c>
      <c r="E17" s="269"/>
      <c r="F17" s="270"/>
      <c r="G17" s="269" t="s">
        <v>49</v>
      </c>
      <c r="H17" s="269" t="s">
        <v>49</v>
      </c>
      <c r="I17" s="269"/>
      <c r="J17" s="270"/>
      <c r="K17" s="269"/>
      <c r="L17" s="272"/>
      <c r="M17" s="269"/>
      <c r="N17" s="269"/>
      <c r="O17" s="270"/>
      <c r="P17" s="269"/>
      <c r="Q17" s="269"/>
      <c r="R17" s="270"/>
      <c r="S17" s="269"/>
      <c r="T17" s="269"/>
      <c r="U17" s="270"/>
      <c r="V17" s="270"/>
      <c r="W17" s="269"/>
      <c r="X17" s="270"/>
      <c r="Y17" s="270"/>
      <c r="Z17" s="270"/>
      <c r="AA17" s="270"/>
      <c r="AB17" s="270"/>
      <c r="AC17" s="269"/>
      <c r="AD17" s="270"/>
      <c r="AE17" s="270"/>
      <c r="AF17" s="269"/>
      <c r="AG17" s="270"/>
      <c r="AH17" s="270"/>
      <c r="AI17" s="270"/>
      <c r="AJ17" s="91">
        <f t="shared" si="3"/>
        <v>2</v>
      </c>
      <c r="AK17" s="10">
        <f t="shared" si="4"/>
        <v>0</v>
      </c>
      <c r="AL17" s="10">
        <f t="shared" si="5"/>
        <v>0</v>
      </c>
      <c r="AM17" s="68"/>
      <c r="AN17" s="68"/>
      <c r="AO17" s="68"/>
    </row>
    <row r="18" ht="21.0" customHeight="1">
      <c r="A18" s="85">
        <v>12.0</v>
      </c>
      <c r="B18" s="109">
        <v>2.010090076E9</v>
      </c>
      <c r="C18" s="110" t="s">
        <v>324</v>
      </c>
      <c r="D18" s="111" t="s">
        <v>157</v>
      </c>
      <c r="E18" s="270"/>
      <c r="F18" s="270"/>
      <c r="G18" s="269" t="s">
        <v>49</v>
      </c>
      <c r="H18" s="270"/>
      <c r="I18" s="269"/>
      <c r="J18" s="270"/>
      <c r="K18" s="270"/>
      <c r="L18" s="270"/>
      <c r="M18" s="270"/>
      <c r="N18" s="270"/>
      <c r="O18" s="270"/>
      <c r="P18" s="269"/>
      <c r="Q18" s="269"/>
      <c r="R18" s="270"/>
      <c r="S18" s="270"/>
      <c r="T18" s="270"/>
      <c r="U18" s="270"/>
      <c r="V18" s="269"/>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192</v>
      </c>
      <c r="D19" s="111" t="s">
        <v>157</v>
      </c>
      <c r="E19" s="270"/>
      <c r="F19" s="269" t="s">
        <v>49</v>
      </c>
      <c r="G19" s="269" t="s">
        <v>49</v>
      </c>
      <c r="H19" s="269"/>
      <c r="I19" s="269"/>
      <c r="J19" s="269"/>
      <c r="K19" s="269"/>
      <c r="L19" s="269"/>
      <c r="M19" s="269"/>
      <c r="N19" s="269"/>
      <c r="O19" s="269"/>
      <c r="P19" s="269"/>
      <c r="Q19" s="269"/>
      <c r="R19" s="269"/>
      <c r="S19" s="269"/>
      <c r="T19" s="269"/>
      <c r="U19" s="270"/>
      <c r="V19" s="269"/>
      <c r="W19" s="269"/>
      <c r="X19" s="269"/>
      <c r="Y19" s="269"/>
      <c r="Z19" s="269"/>
      <c r="AA19" s="269"/>
      <c r="AB19" s="269"/>
      <c r="AC19" s="269"/>
      <c r="AD19" s="269"/>
      <c r="AE19" s="269"/>
      <c r="AF19" s="269"/>
      <c r="AG19" s="269"/>
      <c r="AH19" s="270"/>
      <c r="AI19" s="270"/>
      <c r="AJ19" s="91">
        <f t="shared" si="3"/>
        <v>2</v>
      </c>
      <c r="AK19" s="10">
        <f t="shared" si="4"/>
        <v>0</v>
      </c>
      <c r="AL19" s="10">
        <f t="shared" si="5"/>
        <v>0</v>
      </c>
      <c r="AM19" s="99"/>
      <c r="AO19" s="68"/>
    </row>
    <row r="20" ht="21.0" customHeight="1">
      <c r="A20" s="85">
        <v>14.0</v>
      </c>
      <c r="B20" s="109">
        <v>2.010090028E9</v>
      </c>
      <c r="C20" s="110" t="s">
        <v>602</v>
      </c>
      <c r="D20" s="111" t="s">
        <v>567</v>
      </c>
      <c r="E20" s="270"/>
      <c r="F20" s="270"/>
      <c r="G20" s="269" t="s">
        <v>49</v>
      </c>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1</v>
      </c>
      <c r="AK20" s="10">
        <f t="shared" si="4"/>
        <v>0</v>
      </c>
      <c r="AL20" s="10">
        <f t="shared" si="5"/>
        <v>0</v>
      </c>
      <c r="AM20" s="68"/>
      <c r="AN20" s="68"/>
      <c r="AO20" s="68"/>
    </row>
    <row r="21" ht="21.0" customHeight="1">
      <c r="A21" s="85">
        <v>15.0</v>
      </c>
      <c r="B21" s="109">
        <v>2.010090023E9</v>
      </c>
      <c r="C21" s="110" t="s">
        <v>603</v>
      </c>
      <c r="D21" s="111" t="s">
        <v>604</v>
      </c>
      <c r="E21" s="269"/>
      <c r="F21" s="270"/>
      <c r="G21" s="269" t="s">
        <v>50</v>
      </c>
      <c r="H21" s="269"/>
      <c r="I21" s="270"/>
      <c r="J21" s="269"/>
      <c r="K21" s="269"/>
      <c r="L21" s="269"/>
      <c r="M21" s="269"/>
      <c r="N21" s="269"/>
      <c r="O21" s="269"/>
      <c r="P21" s="269"/>
      <c r="Q21" s="269"/>
      <c r="R21" s="269"/>
      <c r="S21" s="269"/>
      <c r="T21" s="269"/>
      <c r="U21" s="270"/>
      <c r="V21" s="269"/>
      <c r="W21" s="270"/>
      <c r="X21" s="269"/>
      <c r="Y21" s="269"/>
      <c r="Z21" s="269"/>
      <c r="AA21" s="269"/>
      <c r="AB21" s="269"/>
      <c r="AC21" s="269"/>
      <c r="AD21" s="270"/>
      <c r="AE21" s="269"/>
      <c r="AF21" s="269"/>
      <c r="AG21" s="269"/>
      <c r="AH21" s="270"/>
      <c r="AI21" s="270"/>
      <c r="AJ21" s="91">
        <f t="shared" si="3"/>
        <v>0</v>
      </c>
      <c r="AK21" s="10">
        <f t="shared" si="4"/>
        <v>1</v>
      </c>
      <c r="AL21" s="10">
        <f t="shared" si="5"/>
        <v>0</v>
      </c>
      <c r="AM21" s="68"/>
      <c r="AN21" s="68"/>
      <c r="AO21" s="68"/>
    </row>
    <row r="22" ht="21.0" customHeight="1">
      <c r="A22" s="85">
        <v>16.0</v>
      </c>
      <c r="B22" s="273">
        <v>2.010090078E9</v>
      </c>
      <c r="C22" s="274" t="s">
        <v>154</v>
      </c>
      <c r="D22" s="275" t="s">
        <v>143</v>
      </c>
      <c r="E22" s="269"/>
      <c r="F22" s="269"/>
      <c r="G22" s="269" t="s">
        <v>49</v>
      </c>
      <c r="H22" s="269"/>
      <c r="I22" s="269"/>
      <c r="J22" s="269"/>
      <c r="K22" s="269"/>
      <c r="L22" s="269"/>
      <c r="M22" s="269"/>
      <c r="N22" s="269"/>
      <c r="O22" s="269"/>
      <c r="P22" s="269"/>
      <c r="Q22" s="269"/>
      <c r="R22" s="269"/>
      <c r="S22" s="269"/>
      <c r="T22" s="269"/>
      <c r="U22" s="270"/>
      <c r="V22" s="269"/>
      <c r="W22" s="270"/>
      <c r="X22" s="269"/>
      <c r="Y22" s="269"/>
      <c r="Z22" s="269"/>
      <c r="AA22" s="269"/>
      <c r="AB22" s="269"/>
      <c r="AC22" s="269"/>
      <c r="AD22" s="270"/>
      <c r="AE22" s="269"/>
      <c r="AF22" s="269"/>
      <c r="AG22" s="270"/>
      <c r="AH22" s="270"/>
      <c r="AI22" s="270"/>
      <c r="AJ22" s="91">
        <f t="shared" si="3"/>
        <v>1</v>
      </c>
      <c r="AK22" s="10">
        <f t="shared" si="4"/>
        <v>0</v>
      </c>
      <c r="AL22" s="10">
        <f t="shared" si="5"/>
        <v>0</v>
      </c>
      <c r="AM22" s="68"/>
      <c r="AN22" s="68"/>
      <c r="AO22" s="68"/>
    </row>
    <row r="23" ht="21.0" customHeight="1">
      <c r="A23" s="85">
        <v>17.0</v>
      </c>
      <c r="B23" s="109">
        <v>2.010090081E9</v>
      </c>
      <c r="C23" s="110" t="s">
        <v>300</v>
      </c>
      <c r="D23" s="111" t="s">
        <v>605</v>
      </c>
      <c r="E23" s="269"/>
      <c r="F23" s="269" t="s">
        <v>49</v>
      </c>
      <c r="G23" s="270"/>
      <c r="H23" s="269"/>
      <c r="I23" s="269"/>
      <c r="J23" s="269"/>
      <c r="K23" s="269"/>
      <c r="L23" s="269"/>
      <c r="M23" s="269"/>
      <c r="N23" s="269"/>
      <c r="O23" s="269"/>
      <c r="P23" s="270"/>
      <c r="Q23" s="269"/>
      <c r="R23" s="269"/>
      <c r="S23" s="269"/>
      <c r="T23" s="269"/>
      <c r="U23" s="269"/>
      <c r="V23" s="269"/>
      <c r="W23" s="269"/>
      <c r="X23" s="269"/>
      <c r="Y23" s="269"/>
      <c r="Z23" s="269"/>
      <c r="AA23" s="269"/>
      <c r="AB23" s="269"/>
      <c r="AC23" s="269"/>
      <c r="AD23" s="270"/>
      <c r="AE23" s="269"/>
      <c r="AF23" s="269"/>
      <c r="AG23" s="269"/>
      <c r="AH23" s="270"/>
      <c r="AI23" s="269"/>
      <c r="AJ23" s="91">
        <f t="shared" si="3"/>
        <v>1</v>
      </c>
      <c r="AK23" s="10">
        <f t="shared" si="4"/>
        <v>0</v>
      </c>
      <c r="AL23" s="10">
        <f t="shared" si="5"/>
        <v>0</v>
      </c>
      <c r="AM23" s="68"/>
      <c r="AN23" s="68"/>
      <c r="AO23" s="68"/>
    </row>
    <row r="24" ht="21.0" customHeight="1">
      <c r="A24" s="85">
        <v>18.0</v>
      </c>
      <c r="B24" s="109">
        <v>2.010020077E9</v>
      </c>
      <c r="C24" s="110" t="s">
        <v>164</v>
      </c>
      <c r="D24" s="111" t="s">
        <v>152</v>
      </c>
      <c r="E24" s="270"/>
      <c r="F24" s="270"/>
      <c r="G24" s="269" t="s">
        <v>50</v>
      </c>
      <c r="H24" s="269" t="s">
        <v>50</v>
      </c>
      <c r="I24" s="270"/>
      <c r="J24" s="270"/>
      <c r="K24" s="269"/>
      <c r="L24" s="270"/>
      <c r="M24" s="269"/>
      <c r="N24" s="270"/>
      <c r="O24" s="269"/>
      <c r="P24" s="269"/>
      <c r="Q24" s="269"/>
      <c r="R24" s="269"/>
      <c r="S24" s="270"/>
      <c r="T24" s="270"/>
      <c r="U24" s="270"/>
      <c r="V24" s="269"/>
      <c r="W24" s="270"/>
      <c r="X24" s="269"/>
      <c r="Y24" s="270"/>
      <c r="Z24" s="270"/>
      <c r="AA24" s="270"/>
      <c r="AB24" s="269"/>
      <c r="AC24" s="269"/>
      <c r="AD24" s="270"/>
      <c r="AE24" s="270"/>
      <c r="AF24" s="270"/>
      <c r="AG24" s="269"/>
      <c r="AH24" s="270"/>
      <c r="AI24" s="270"/>
      <c r="AJ24" s="91">
        <f t="shared" si="3"/>
        <v>0</v>
      </c>
      <c r="AK24" s="10">
        <f t="shared" si="4"/>
        <v>2</v>
      </c>
      <c r="AL24" s="10">
        <f t="shared" si="5"/>
        <v>0</v>
      </c>
      <c r="AM24" s="68"/>
      <c r="AN24" s="68"/>
      <c r="AO24" s="68"/>
    </row>
    <row r="25" ht="21.0" customHeight="1">
      <c r="A25" s="85">
        <v>19.0</v>
      </c>
      <c r="B25" s="109">
        <v>2.010080017E9</v>
      </c>
      <c r="C25" s="110" t="s">
        <v>606</v>
      </c>
      <c r="D25" s="111" t="s">
        <v>607</v>
      </c>
      <c r="E25" s="270"/>
      <c r="F25" s="270"/>
      <c r="G25" s="269" t="s">
        <v>49</v>
      </c>
      <c r="H25" s="269" t="s">
        <v>49</v>
      </c>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2</v>
      </c>
      <c r="AK25" s="10">
        <f t="shared" si="4"/>
        <v>0</v>
      </c>
      <c r="AL25" s="10">
        <f t="shared" si="5"/>
        <v>0</v>
      </c>
      <c r="AM25" s="68"/>
      <c r="AN25" s="68"/>
      <c r="AO25" s="68"/>
    </row>
    <row r="26" ht="21.0" customHeight="1">
      <c r="A26" s="85">
        <v>20.0</v>
      </c>
      <c r="B26" s="109">
        <v>2.010090046E9</v>
      </c>
      <c r="C26" s="110" t="s">
        <v>608</v>
      </c>
      <c r="D26" s="111" t="s">
        <v>609</v>
      </c>
      <c r="E26" s="270"/>
      <c r="F26" s="270"/>
      <c r="G26" s="269" t="s">
        <v>49</v>
      </c>
      <c r="H26" s="269"/>
      <c r="I26" s="269"/>
      <c r="J26" s="270"/>
      <c r="K26" s="270"/>
      <c r="L26" s="270"/>
      <c r="M26" s="270"/>
      <c r="N26" s="270"/>
      <c r="O26" s="269"/>
      <c r="P26" s="270"/>
      <c r="Q26" s="270"/>
      <c r="R26" s="269"/>
      <c r="S26" s="270"/>
      <c r="T26" s="269"/>
      <c r="U26" s="270"/>
      <c r="V26" s="269"/>
      <c r="W26" s="270"/>
      <c r="X26" s="270"/>
      <c r="Y26" s="270"/>
      <c r="Z26" s="269"/>
      <c r="AA26" s="269"/>
      <c r="AB26" s="270"/>
      <c r="AC26" s="270"/>
      <c r="AD26" s="270"/>
      <c r="AE26" s="270"/>
      <c r="AF26" s="270"/>
      <c r="AG26" s="269"/>
      <c r="AH26" s="270"/>
      <c r="AI26" s="270"/>
      <c r="AJ26" s="91">
        <f t="shared" si="3"/>
        <v>1</v>
      </c>
      <c r="AK26" s="91">
        <f t="shared" si="4"/>
        <v>0</v>
      </c>
      <c r="AL26" s="91">
        <f t="shared" si="5"/>
        <v>0</v>
      </c>
      <c r="AM26" s="271"/>
      <c r="AN26" s="271"/>
      <c r="AO26" s="271"/>
    </row>
    <row r="27" ht="21.0" customHeight="1">
      <c r="A27" s="85">
        <v>21.0</v>
      </c>
      <c r="B27" s="109">
        <v>2.010090056E9</v>
      </c>
      <c r="C27" s="110" t="s">
        <v>610</v>
      </c>
      <c r="D27" s="111" t="s">
        <v>611</v>
      </c>
      <c r="E27" s="269"/>
      <c r="F27" s="269"/>
      <c r="G27" s="269" t="s">
        <v>49</v>
      </c>
      <c r="H27" s="269"/>
      <c r="I27" s="269"/>
      <c r="J27" s="269"/>
      <c r="K27" s="269"/>
      <c r="L27" s="269"/>
      <c r="M27" s="269"/>
      <c r="N27" s="269"/>
      <c r="O27" s="269"/>
      <c r="P27" s="269"/>
      <c r="Q27" s="269"/>
      <c r="R27" s="269"/>
      <c r="S27" s="269"/>
      <c r="T27" s="269"/>
      <c r="U27" s="270"/>
      <c r="V27" s="269"/>
      <c r="W27" s="270"/>
      <c r="X27" s="269"/>
      <c r="Y27" s="269"/>
      <c r="Z27" s="269"/>
      <c r="AA27" s="269"/>
      <c r="AB27" s="269"/>
      <c r="AC27" s="269"/>
      <c r="AD27" s="269"/>
      <c r="AE27" s="269"/>
      <c r="AF27" s="269"/>
      <c r="AG27" s="269"/>
      <c r="AH27" s="270"/>
      <c r="AI27" s="270"/>
      <c r="AJ27" s="91">
        <f t="shared" si="3"/>
        <v>1</v>
      </c>
      <c r="AK27" s="10">
        <f t="shared" si="4"/>
        <v>0</v>
      </c>
      <c r="AL27" s="10">
        <f t="shared" si="5"/>
        <v>0</v>
      </c>
      <c r="AM27" s="68"/>
      <c r="AN27" s="68"/>
      <c r="AO27" s="68"/>
    </row>
    <row r="28" ht="21.0" customHeight="1">
      <c r="A28" s="85">
        <v>22.0</v>
      </c>
      <c r="B28" s="109">
        <v>2.010090055E9</v>
      </c>
      <c r="C28" s="110" t="s">
        <v>612</v>
      </c>
      <c r="D28" s="111" t="s">
        <v>82</v>
      </c>
      <c r="E28" s="270"/>
      <c r="F28" s="269" t="s">
        <v>49</v>
      </c>
      <c r="G28" s="269" t="s">
        <v>49</v>
      </c>
      <c r="H28" s="269" t="s">
        <v>49</v>
      </c>
      <c r="I28" s="269"/>
      <c r="J28" s="269"/>
      <c r="K28" s="269"/>
      <c r="L28" s="269"/>
      <c r="M28" s="269"/>
      <c r="N28" s="269" t="s">
        <v>49</v>
      </c>
      <c r="O28" s="269" t="s">
        <v>49</v>
      </c>
      <c r="P28" s="269"/>
      <c r="Q28" s="269"/>
      <c r="R28" s="269"/>
      <c r="S28" s="269"/>
      <c r="T28" s="269"/>
      <c r="U28" s="270"/>
      <c r="V28" s="269"/>
      <c r="W28" s="270"/>
      <c r="X28" s="270"/>
      <c r="Y28" s="269"/>
      <c r="Z28" s="269"/>
      <c r="AA28" s="269"/>
      <c r="AB28" s="269"/>
      <c r="AC28" s="269"/>
      <c r="AD28" s="270"/>
      <c r="AE28" s="269"/>
      <c r="AF28" s="269"/>
      <c r="AG28" s="269"/>
      <c r="AH28" s="270"/>
      <c r="AI28" s="270"/>
      <c r="AJ28" s="91">
        <f t="shared" si="3"/>
        <v>5</v>
      </c>
      <c r="AK28" s="10">
        <f t="shared" si="4"/>
        <v>0</v>
      </c>
      <c r="AL28" s="10">
        <f t="shared" si="5"/>
        <v>0</v>
      </c>
      <c r="AM28" s="68"/>
      <c r="AN28" s="68"/>
      <c r="AO28" s="68"/>
    </row>
    <row r="29" ht="21.0" customHeight="1">
      <c r="A29" s="85">
        <v>23.0</v>
      </c>
      <c r="B29" s="109">
        <v>2.010090043E9</v>
      </c>
      <c r="C29" s="110" t="s">
        <v>208</v>
      </c>
      <c r="D29" s="111" t="s">
        <v>82</v>
      </c>
      <c r="E29" s="269"/>
      <c r="F29" s="269" t="s">
        <v>49</v>
      </c>
      <c r="G29" s="269" t="s">
        <v>49</v>
      </c>
      <c r="H29" s="269" t="s">
        <v>49</v>
      </c>
      <c r="I29" s="269"/>
      <c r="J29" s="269"/>
      <c r="K29" s="269"/>
      <c r="L29" s="269"/>
      <c r="M29" s="270"/>
      <c r="N29" s="269" t="s">
        <v>49</v>
      </c>
      <c r="O29" s="269" t="s">
        <v>49</v>
      </c>
      <c r="P29" s="269"/>
      <c r="Q29" s="269"/>
      <c r="R29" s="269"/>
      <c r="S29" s="269"/>
      <c r="T29" s="270"/>
      <c r="U29" s="270"/>
      <c r="V29" s="269"/>
      <c r="W29" s="270"/>
      <c r="X29" s="269"/>
      <c r="Y29" s="270"/>
      <c r="Z29" s="270"/>
      <c r="AA29" s="269"/>
      <c r="AB29" s="269"/>
      <c r="AC29" s="269"/>
      <c r="AD29" s="270"/>
      <c r="AE29" s="269"/>
      <c r="AF29" s="269"/>
      <c r="AG29" s="269"/>
      <c r="AH29" s="270"/>
      <c r="AI29" s="270"/>
      <c r="AJ29" s="91">
        <f t="shared" si="3"/>
        <v>5</v>
      </c>
      <c r="AK29" s="10">
        <f t="shared" si="4"/>
        <v>0</v>
      </c>
      <c r="AL29" s="10">
        <f t="shared" si="5"/>
        <v>0</v>
      </c>
      <c r="AM29" s="68"/>
      <c r="AN29" s="68"/>
      <c r="AO29" s="68"/>
    </row>
    <row r="30" ht="21.0" customHeight="1">
      <c r="A30" s="85">
        <v>24.0</v>
      </c>
      <c r="B30" s="109">
        <v>2.010090047E9</v>
      </c>
      <c r="C30" s="110" t="s">
        <v>613</v>
      </c>
      <c r="D30" s="111" t="s">
        <v>582</v>
      </c>
      <c r="E30" s="269"/>
      <c r="F30" s="270"/>
      <c r="G30" s="269"/>
      <c r="H30" s="269"/>
      <c r="I30" s="270"/>
      <c r="J30" s="269"/>
      <c r="K30" s="269"/>
      <c r="L30" s="269"/>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0</v>
      </c>
      <c r="AK30" s="10">
        <f t="shared" si="4"/>
        <v>0</v>
      </c>
      <c r="AL30" s="10">
        <f t="shared" si="5"/>
        <v>0</v>
      </c>
      <c r="AM30" s="68"/>
      <c r="AN30" s="68"/>
      <c r="AO30" s="68"/>
    </row>
    <row r="31" ht="21.0" customHeight="1">
      <c r="A31" s="85">
        <v>25.0</v>
      </c>
      <c r="B31" s="109">
        <v>2.01009009E9</v>
      </c>
      <c r="C31" s="110" t="s">
        <v>430</v>
      </c>
      <c r="D31" s="111" t="s">
        <v>614</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313</v>
      </c>
      <c r="D32" s="111" t="s">
        <v>615</v>
      </c>
      <c r="E32" s="269"/>
      <c r="F32" s="270"/>
      <c r="G32" s="269"/>
      <c r="H32" s="269" t="s">
        <v>50</v>
      </c>
      <c r="I32" s="270"/>
      <c r="J32" s="270"/>
      <c r="K32" s="269"/>
      <c r="L32" s="269"/>
      <c r="M32" s="270"/>
      <c r="N32" s="269"/>
      <c r="O32" s="269"/>
      <c r="P32" s="270"/>
      <c r="Q32" s="269"/>
      <c r="R32" s="270"/>
      <c r="S32" s="269"/>
      <c r="T32" s="270"/>
      <c r="U32" s="270"/>
      <c r="V32" s="269"/>
      <c r="W32" s="270"/>
      <c r="X32" s="269"/>
      <c r="Y32" s="269"/>
      <c r="Z32" s="269"/>
      <c r="AA32" s="269"/>
      <c r="AB32" s="269"/>
      <c r="AC32" s="270"/>
      <c r="AD32" s="270"/>
      <c r="AE32" s="270"/>
      <c r="AF32" s="270"/>
      <c r="AG32" s="270"/>
      <c r="AH32" s="270"/>
      <c r="AI32" s="270"/>
      <c r="AJ32" s="91">
        <f t="shared" si="3"/>
        <v>0</v>
      </c>
      <c r="AK32" s="10">
        <f t="shared" si="4"/>
        <v>1</v>
      </c>
      <c r="AL32" s="10">
        <f t="shared" si="5"/>
        <v>0</v>
      </c>
      <c r="AM32" s="68"/>
      <c r="AN32" s="68"/>
      <c r="AO32" s="68"/>
    </row>
    <row r="33" ht="21.0" customHeight="1">
      <c r="A33" s="85">
        <v>27.0</v>
      </c>
      <c r="B33" s="109">
        <v>2.010090012E9</v>
      </c>
      <c r="C33" s="110" t="s">
        <v>81</v>
      </c>
      <c r="D33" s="111" t="s">
        <v>146</v>
      </c>
      <c r="E33" s="269"/>
      <c r="F33" s="270"/>
      <c r="G33" s="269"/>
      <c r="H33" s="269"/>
      <c r="I33" s="270"/>
      <c r="J33" s="270"/>
      <c r="K33" s="269"/>
      <c r="L33" s="269"/>
      <c r="M33" s="270"/>
      <c r="N33" s="269"/>
      <c r="O33" s="270"/>
      <c r="P33" s="269"/>
      <c r="Q33" s="269"/>
      <c r="R33" s="270"/>
      <c r="S33" s="269"/>
      <c r="T33" s="270"/>
      <c r="U33" s="270"/>
      <c r="V33" s="269"/>
      <c r="W33" s="270"/>
      <c r="X33" s="270"/>
      <c r="Y33" s="269"/>
      <c r="Z33" s="269"/>
      <c r="AA33" s="269"/>
      <c r="AB33" s="269"/>
      <c r="AC33" s="269"/>
      <c r="AD33" s="270"/>
      <c r="AE33" s="270"/>
      <c r="AF33" s="270"/>
      <c r="AG33" s="270"/>
      <c r="AH33" s="270"/>
      <c r="AI33" s="270"/>
      <c r="AJ33" s="91">
        <f t="shared" si="3"/>
        <v>0</v>
      </c>
      <c r="AK33" s="10">
        <f t="shared" si="4"/>
        <v>0</v>
      </c>
      <c r="AL33" s="10">
        <f t="shared" si="5"/>
        <v>0</v>
      </c>
      <c r="AM33" s="68"/>
      <c r="AN33" s="68"/>
      <c r="AO33" s="68"/>
    </row>
    <row r="34" ht="21.0" customHeight="1">
      <c r="A34" s="85">
        <v>28.0</v>
      </c>
      <c r="B34" s="109">
        <v>2.010090039E9</v>
      </c>
      <c r="C34" s="110" t="s">
        <v>616</v>
      </c>
      <c r="D34" s="111" t="s">
        <v>146</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28</v>
      </c>
      <c r="AK35" s="91">
        <f t="shared" si="6"/>
        <v>3</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8.0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t="s">
        <v>49</v>
      </c>
      <c r="J8" s="89"/>
      <c r="K8" s="89"/>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2</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t="s">
        <v>50</v>
      </c>
      <c r="J9" s="89"/>
      <c r="K9" s="89"/>
      <c r="L9" s="89"/>
      <c r="M9" s="89"/>
      <c r="N9" s="89"/>
      <c r="O9" s="89"/>
      <c r="P9" s="90"/>
      <c r="Q9" s="89"/>
      <c r="R9" s="89"/>
      <c r="S9" s="89"/>
      <c r="T9" s="89"/>
      <c r="U9" s="89"/>
      <c r="V9" s="89"/>
      <c r="W9" s="89"/>
      <c r="X9" s="89"/>
      <c r="Y9" s="89"/>
      <c r="Z9" s="89"/>
      <c r="AA9" s="89"/>
      <c r="AB9" s="89"/>
      <c r="AC9" s="89"/>
      <c r="AD9" s="89"/>
      <c r="AE9" s="89"/>
      <c r="AF9" s="89"/>
      <c r="AG9" s="89"/>
      <c r="AH9" s="89"/>
      <c r="AI9" s="89"/>
      <c r="AJ9" s="91">
        <f t="shared" si="3"/>
        <v>0</v>
      </c>
      <c r="AK9" s="10">
        <f t="shared" si="4"/>
        <v>1</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c r="L10" s="89"/>
      <c r="M10" s="89"/>
      <c r="N10" s="89"/>
      <c r="O10" s="89"/>
      <c r="P10" s="90"/>
      <c r="Q10" s="89"/>
      <c r="R10" s="89"/>
      <c r="S10" s="89"/>
      <c r="T10" s="89"/>
      <c r="U10" s="89"/>
      <c r="V10" s="89"/>
      <c r="W10" s="89"/>
      <c r="X10" s="89"/>
      <c r="Y10" s="89"/>
      <c r="Z10" s="89"/>
      <c r="AA10" s="89"/>
      <c r="AB10" s="89"/>
      <c r="AC10" s="89"/>
      <c r="AD10" s="89"/>
      <c r="AE10" s="89"/>
      <c r="AF10" s="89"/>
      <c r="AG10" s="89"/>
      <c r="AH10" s="89"/>
      <c r="AI10" s="89"/>
      <c r="AJ10" s="91">
        <f t="shared" si="3"/>
        <v>0</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t="s">
        <v>50</v>
      </c>
      <c r="J13" s="89"/>
      <c r="K13" s="89"/>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t="s">
        <v>49</v>
      </c>
      <c r="H16" s="89"/>
      <c r="I16" s="89" t="s">
        <v>49</v>
      </c>
      <c r="J16" s="89"/>
      <c r="K16" s="89"/>
      <c r="L16" s="89"/>
      <c r="M16" s="89" t="s">
        <v>49</v>
      </c>
      <c r="N16" s="89"/>
      <c r="O16" s="89"/>
      <c r="P16" s="90"/>
      <c r="Q16" s="89"/>
      <c r="R16" s="89"/>
      <c r="S16" s="89"/>
      <c r="T16" s="89"/>
      <c r="U16" s="89"/>
      <c r="V16" s="89"/>
      <c r="W16" s="89"/>
      <c r="X16" s="89"/>
      <c r="Y16" s="89"/>
      <c r="Z16" s="89"/>
      <c r="AA16" s="89"/>
      <c r="AB16" s="89"/>
      <c r="AC16" s="89"/>
      <c r="AD16" s="89"/>
      <c r="AE16" s="89"/>
      <c r="AF16" s="89"/>
      <c r="AG16" s="89"/>
      <c r="AH16" s="89"/>
      <c r="AI16" s="89"/>
      <c r="AJ16" s="91">
        <f t="shared" si="3"/>
        <v>3</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c r="AF20" s="89"/>
      <c r="AG20" s="89"/>
      <c r="AH20" s="89"/>
      <c r="AI20" s="89"/>
      <c r="AJ20" s="91">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c r="L21" s="89"/>
      <c r="M21" s="89" t="s">
        <v>50</v>
      </c>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1</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t="s">
        <v>49</v>
      </c>
      <c r="N23" s="89"/>
      <c r="O23" s="89"/>
      <c r="P23" s="90"/>
      <c r="Q23" s="89"/>
      <c r="R23" s="89"/>
      <c r="S23" s="89"/>
      <c r="T23" s="89"/>
      <c r="U23" s="89"/>
      <c r="V23" s="89"/>
      <c r="W23" s="89"/>
      <c r="X23" s="89"/>
      <c r="Y23" s="89"/>
      <c r="Z23" s="89"/>
      <c r="AA23" s="89"/>
      <c r="AB23" s="89"/>
      <c r="AC23" s="89"/>
      <c r="AD23" s="89"/>
      <c r="AE23" s="89"/>
      <c r="AF23" s="89"/>
      <c r="AG23" s="89"/>
      <c r="AH23" s="89"/>
      <c r="AI23" s="89"/>
      <c r="AJ23" s="91">
        <f t="shared" si="3"/>
        <v>1</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t="s">
        <v>50</v>
      </c>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1</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c r="F27" s="89"/>
      <c r="G27" s="89" t="s">
        <v>50</v>
      </c>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1</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c r="I30" s="89"/>
      <c r="J30" s="89"/>
      <c r="K30" s="89"/>
      <c r="L30" s="89"/>
      <c r="M30" s="89" t="s">
        <v>49</v>
      </c>
      <c r="N30" s="89"/>
      <c r="O30" s="89"/>
      <c r="P30" s="90"/>
      <c r="Q30" s="89"/>
      <c r="R30" s="89"/>
      <c r="S30" s="89"/>
      <c r="T30" s="89"/>
      <c r="U30" s="89"/>
      <c r="V30" s="89"/>
      <c r="W30" s="89"/>
      <c r="X30" s="89"/>
      <c r="Y30" s="89"/>
      <c r="Z30" s="89"/>
      <c r="AA30" s="89"/>
      <c r="AB30" s="89"/>
      <c r="AC30" s="89"/>
      <c r="AD30" s="89"/>
      <c r="AE30" s="89"/>
      <c r="AF30" s="89"/>
      <c r="AG30" s="89"/>
      <c r="AH30" s="89"/>
      <c r="AI30" s="89"/>
      <c r="AJ30" s="91">
        <f t="shared" si="3"/>
        <v>1</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t="s">
        <v>49</v>
      </c>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1</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t="s">
        <v>49</v>
      </c>
      <c r="H33" s="89"/>
      <c r="I33" s="89" t="s">
        <v>49</v>
      </c>
      <c r="J33" s="89"/>
      <c r="K33" s="89"/>
      <c r="L33" s="89"/>
      <c r="M33" s="89" t="s">
        <v>49</v>
      </c>
      <c r="N33" s="89" t="s">
        <v>49</v>
      </c>
      <c r="O33" s="89"/>
      <c r="P33" s="90"/>
      <c r="Q33" s="89"/>
      <c r="R33" s="89"/>
      <c r="S33" s="89"/>
      <c r="T33" s="89"/>
      <c r="U33" s="89"/>
      <c r="V33" s="89"/>
      <c r="W33" s="89"/>
      <c r="X33" s="89"/>
      <c r="Y33" s="89"/>
      <c r="Z33" s="89"/>
      <c r="AA33" s="89"/>
      <c r="AB33" s="89"/>
      <c r="AC33" s="89"/>
      <c r="AD33" s="89"/>
      <c r="AE33" s="89"/>
      <c r="AF33" s="89"/>
      <c r="AG33" s="89"/>
      <c r="AH33" s="89"/>
      <c r="AI33" s="89"/>
      <c r="AJ33" s="91">
        <f t="shared" si="3"/>
        <v>4</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12</v>
      </c>
      <c r="AK34" s="91">
        <f t="shared" si="6"/>
        <v>5</v>
      </c>
      <c r="AL34" s="91">
        <f t="shared" si="6"/>
        <v>0</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617</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18.0" customHeight="1">
      <c r="A7" s="85">
        <v>1.0</v>
      </c>
      <c r="B7" s="109">
        <v>2.01009003E9</v>
      </c>
      <c r="C7" s="110" t="s">
        <v>618</v>
      </c>
      <c r="D7" s="111" t="s">
        <v>185</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619</v>
      </c>
      <c r="D8" s="111" t="s">
        <v>58</v>
      </c>
      <c r="E8" s="112"/>
      <c r="F8" s="114"/>
      <c r="G8" s="114"/>
      <c r="H8" s="114"/>
      <c r="I8" s="113"/>
      <c r="J8" s="114"/>
      <c r="K8" s="114"/>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0</v>
      </c>
      <c r="AK8" s="10">
        <f t="shared" si="4"/>
        <v>0</v>
      </c>
      <c r="AL8" s="10">
        <f t="shared" si="5"/>
        <v>0</v>
      </c>
      <c r="AM8" s="68"/>
      <c r="AN8" s="68"/>
      <c r="AO8" s="68"/>
    </row>
    <row r="9" ht="18.0" customHeight="1">
      <c r="A9" s="85">
        <v>3.0</v>
      </c>
      <c r="B9" s="109">
        <v>2.010090071E9</v>
      </c>
      <c r="C9" s="110" t="s">
        <v>206</v>
      </c>
      <c r="D9" s="111" t="s">
        <v>216</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620</v>
      </c>
      <c r="D10" s="111" t="s">
        <v>216</v>
      </c>
      <c r="E10" s="117"/>
      <c r="F10" s="114"/>
      <c r="G10" s="113"/>
      <c r="H10" s="114"/>
      <c r="I10" s="113"/>
      <c r="J10" s="114"/>
      <c r="K10" s="114"/>
      <c r="L10" s="114"/>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0</v>
      </c>
      <c r="AL10" s="10">
        <f t="shared" si="5"/>
        <v>0</v>
      </c>
      <c r="AM10" s="68"/>
      <c r="AN10" s="68"/>
      <c r="AO10" s="68"/>
    </row>
    <row r="11" ht="20.25" customHeight="1">
      <c r="A11" s="85">
        <v>5.0</v>
      </c>
      <c r="B11" s="109">
        <v>2.010090067E9</v>
      </c>
      <c r="C11" s="110" t="s">
        <v>300</v>
      </c>
      <c r="D11" s="111" t="s">
        <v>120</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429</v>
      </c>
      <c r="D12" s="111" t="s">
        <v>183</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4"/>
      <c r="AH12" s="113"/>
      <c r="AI12" s="113"/>
      <c r="AJ12" s="91">
        <f t="shared" si="3"/>
        <v>0</v>
      </c>
      <c r="AK12" s="10">
        <f t="shared" si="4"/>
        <v>0</v>
      </c>
      <c r="AL12" s="10">
        <f t="shared" si="5"/>
        <v>0</v>
      </c>
      <c r="AM12" s="68"/>
      <c r="AN12" s="68"/>
      <c r="AO12" s="68"/>
    </row>
    <row r="13" ht="18.0" customHeight="1">
      <c r="A13" s="85">
        <v>7.0</v>
      </c>
      <c r="B13" s="109">
        <v>2.010090093E9</v>
      </c>
      <c r="C13" s="110" t="s">
        <v>206</v>
      </c>
      <c r="D13" s="111" t="s">
        <v>65</v>
      </c>
      <c r="E13" s="112"/>
      <c r="F13" s="114"/>
      <c r="G13" s="114"/>
      <c r="H13" s="114"/>
      <c r="I13" s="113"/>
      <c r="J13" s="113"/>
      <c r="K13" s="114"/>
      <c r="L13" s="114"/>
      <c r="M13" s="114" t="s">
        <v>49</v>
      </c>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1</v>
      </c>
      <c r="AK13" s="10">
        <f t="shared" si="4"/>
        <v>0</v>
      </c>
      <c r="AL13" s="10">
        <f t="shared" si="5"/>
        <v>0</v>
      </c>
      <c r="AM13" s="68"/>
      <c r="AN13" s="68"/>
      <c r="AO13" s="68"/>
    </row>
    <row r="14" ht="18.0" customHeight="1">
      <c r="A14" s="85">
        <v>8.0</v>
      </c>
      <c r="B14" s="109">
        <v>2.010090005E9</v>
      </c>
      <c r="C14" s="110" t="s">
        <v>621</v>
      </c>
      <c r="D14" s="111" t="s">
        <v>65</v>
      </c>
      <c r="E14" s="117"/>
      <c r="F14" s="114"/>
      <c r="G14" s="113"/>
      <c r="H14" s="114"/>
      <c r="I14" s="114" t="s">
        <v>49</v>
      </c>
      <c r="J14" s="114"/>
      <c r="K14" s="114"/>
      <c r="L14" s="113"/>
      <c r="M14" s="114" t="s">
        <v>49</v>
      </c>
      <c r="N14" s="113"/>
      <c r="O14" s="114"/>
      <c r="P14" s="115"/>
      <c r="Q14" s="114"/>
      <c r="R14" s="114"/>
      <c r="S14" s="114"/>
      <c r="T14" s="113"/>
      <c r="U14" s="114"/>
      <c r="V14" s="114"/>
      <c r="W14" s="114"/>
      <c r="X14" s="114"/>
      <c r="Y14" s="114"/>
      <c r="Z14" s="114"/>
      <c r="AA14" s="113"/>
      <c r="AB14" s="114"/>
      <c r="AC14" s="113"/>
      <c r="AD14" s="114"/>
      <c r="AE14" s="114"/>
      <c r="AF14" s="114"/>
      <c r="AG14" s="114"/>
      <c r="AH14" s="113"/>
      <c r="AI14" s="113"/>
      <c r="AJ14" s="91">
        <f t="shared" si="3"/>
        <v>2</v>
      </c>
      <c r="AK14" s="10">
        <f t="shared" si="4"/>
        <v>0</v>
      </c>
      <c r="AL14" s="10">
        <f t="shared" si="5"/>
        <v>0</v>
      </c>
      <c r="AM14" s="68"/>
      <c r="AN14" s="68"/>
      <c r="AO14" s="68"/>
    </row>
    <row r="15" ht="18.0" customHeight="1">
      <c r="A15" s="85">
        <v>9.0</v>
      </c>
      <c r="B15" s="109">
        <v>2.010090001E9</v>
      </c>
      <c r="C15" s="110" t="s">
        <v>583</v>
      </c>
      <c r="D15" s="111" t="s">
        <v>195</v>
      </c>
      <c r="E15" s="112"/>
      <c r="F15" s="114" t="s">
        <v>49</v>
      </c>
      <c r="G15" s="113"/>
      <c r="H15" s="114"/>
      <c r="I15" s="114"/>
      <c r="J15" s="113"/>
      <c r="K15" s="114"/>
      <c r="L15" s="113"/>
      <c r="M15" s="114"/>
      <c r="N15" s="114" t="s">
        <v>49</v>
      </c>
      <c r="O15" s="114"/>
      <c r="P15" s="116"/>
      <c r="Q15" s="114"/>
      <c r="R15" s="113"/>
      <c r="S15" s="113"/>
      <c r="T15" s="114"/>
      <c r="U15" s="118"/>
      <c r="V15" s="114"/>
      <c r="W15" s="113"/>
      <c r="X15" s="114"/>
      <c r="Y15" s="114"/>
      <c r="Z15" s="114"/>
      <c r="AA15" s="113"/>
      <c r="AB15" s="113"/>
      <c r="AC15" s="114"/>
      <c r="AD15" s="113"/>
      <c r="AE15" s="113"/>
      <c r="AF15" s="114"/>
      <c r="AG15" s="114"/>
      <c r="AH15" s="113"/>
      <c r="AI15" s="113"/>
      <c r="AJ15" s="91">
        <f t="shared" si="3"/>
        <v>2</v>
      </c>
      <c r="AK15" s="10">
        <f t="shared" si="4"/>
        <v>0</v>
      </c>
      <c r="AL15" s="10">
        <f t="shared" si="5"/>
        <v>0</v>
      </c>
      <c r="AM15" s="68"/>
      <c r="AN15" s="68"/>
      <c r="AO15" s="68"/>
    </row>
    <row r="16" ht="18.0" customHeight="1">
      <c r="A16" s="85">
        <v>10.0</v>
      </c>
      <c r="B16" s="109">
        <v>2.010090072E9</v>
      </c>
      <c r="C16" s="110" t="s">
        <v>622</v>
      </c>
      <c r="D16" s="111" t="s">
        <v>67</v>
      </c>
      <c r="E16" s="117"/>
      <c r="F16" s="114" t="s">
        <v>49</v>
      </c>
      <c r="G16" s="113"/>
      <c r="H16" s="114"/>
      <c r="I16" s="114" t="s">
        <v>49</v>
      </c>
      <c r="J16" s="114"/>
      <c r="K16" s="113"/>
      <c r="L16" s="114"/>
      <c r="M16" s="114" t="s">
        <v>49</v>
      </c>
      <c r="N16" s="114" t="s">
        <v>49</v>
      </c>
      <c r="O16" s="113"/>
      <c r="P16" s="116"/>
      <c r="Q16" s="114"/>
      <c r="R16" s="114"/>
      <c r="S16" s="113"/>
      <c r="T16" s="114"/>
      <c r="U16" s="118"/>
      <c r="V16" s="114"/>
      <c r="W16" s="114"/>
      <c r="X16" s="114"/>
      <c r="Y16" s="114"/>
      <c r="Z16" s="114"/>
      <c r="AA16" s="114"/>
      <c r="AB16" s="113"/>
      <c r="AC16" s="113"/>
      <c r="AD16" s="114"/>
      <c r="AE16" s="113"/>
      <c r="AF16" s="114"/>
      <c r="AG16" s="114"/>
      <c r="AH16" s="113"/>
      <c r="AI16" s="113"/>
      <c r="AJ16" s="91">
        <f t="shared" si="3"/>
        <v>4</v>
      </c>
      <c r="AK16" s="10">
        <f t="shared" si="4"/>
        <v>0</v>
      </c>
      <c r="AL16" s="10">
        <f t="shared" si="5"/>
        <v>0</v>
      </c>
      <c r="AM16" s="68"/>
      <c r="AN16" s="68"/>
      <c r="AO16" s="68"/>
    </row>
    <row r="17" ht="18.0" customHeight="1">
      <c r="A17" s="85">
        <v>11.0</v>
      </c>
      <c r="B17" s="109">
        <v>2.010090026E9</v>
      </c>
      <c r="C17" s="110" t="s">
        <v>623</v>
      </c>
      <c r="D17" s="111" t="s">
        <v>67</v>
      </c>
      <c r="E17" s="112"/>
      <c r="F17" s="113"/>
      <c r="G17" s="114"/>
      <c r="H17" s="113"/>
      <c r="I17" s="114"/>
      <c r="J17" s="114"/>
      <c r="K17" s="113"/>
      <c r="L17" s="114"/>
      <c r="M17" s="114" t="s">
        <v>49</v>
      </c>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1</v>
      </c>
      <c r="AK17" s="10">
        <f t="shared" si="4"/>
        <v>0</v>
      </c>
      <c r="AL17" s="10">
        <f t="shared" si="5"/>
        <v>0</v>
      </c>
      <c r="AM17" s="68"/>
      <c r="AN17" s="68"/>
      <c r="AO17" s="68"/>
    </row>
    <row r="18" ht="18.0" customHeight="1">
      <c r="A18" s="85">
        <v>12.0</v>
      </c>
      <c r="B18" s="109">
        <v>2.010090041E9</v>
      </c>
      <c r="C18" s="110" t="s">
        <v>404</v>
      </c>
      <c r="D18" s="111" t="s">
        <v>523</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552</v>
      </c>
      <c r="D19" s="111" t="s">
        <v>69</v>
      </c>
      <c r="E19" s="117"/>
      <c r="F19" s="114" t="s">
        <v>49</v>
      </c>
      <c r="G19" s="114"/>
      <c r="H19" s="113"/>
      <c r="I19" s="114" t="s">
        <v>49</v>
      </c>
      <c r="J19" s="114"/>
      <c r="K19" s="113"/>
      <c r="L19" s="114"/>
      <c r="M19" s="114" t="s">
        <v>49</v>
      </c>
      <c r="N19" s="114" t="s">
        <v>49</v>
      </c>
      <c r="O19" s="114"/>
      <c r="P19" s="116"/>
      <c r="Q19" s="114"/>
      <c r="R19" s="114"/>
      <c r="S19" s="204"/>
      <c r="T19" s="114"/>
      <c r="U19" s="119"/>
      <c r="V19" s="114"/>
      <c r="W19" s="114"/>
      <c r="X19" s="113"/>
      <c r="Y19" s="114"/>
      <c r="Z19" s="114"/>
      <c r="AA19" s="114"/>
      <c r="AB19" s="114"/>
      <c r="AC19" s="114"/>
      <c r="AD19" s="114"/>
      <c r="AE19" s="113"/>
      <c r="AF19" s="114"/>
      <c r="AG19" s="114"/>
      <c r="AH19" s="113"/>
      <c r="AI19" s="113"/>
      <c r="AJ19" s="91">
        <f t="shared" si="3"/>
        <v>4</v>
      </c>
      <c r="AK19" s="10">
        <f t="shared" si="4"/>
        <v>0</v>
      </c>
      <c r="AL19" s="10">
        <f t="shared" si="5"/>
        <v>0</v>
      </c>
      <c r="AM19" s="99"/>
      <c r="AO19" s="68"/>
    </row>
    <row r="20" ht="18.0" customHeight="1">
      <c r="A20" s="85">
        <v>14.0</v>
      </c>
      <c r="B20" s="109">
        <v>2.010120026E9</v>
      </c>
      <c r="C20" s="110" t="s">
        <v>624</v>
      </c>
      <c r="D20" s="111" t="s">
        <v>567</v>
      </c>
      <c r="E20" s="117"/>
      <c r="F20" s="114"/>
      <c r="G20" s="113"/>
      <c r="H20" s="114"/>
      <c r="I20" s="114"/>
      <c r="J20" s="114"/>
      <c r="K20" s="114"/>
      <c r="L20" s="114"/>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0</v>
      </c>
      <c r="AK20" s="10">
        <f t="shared" si="4"/>
        <v>0</v>
      </c>
      <c r="AL20" s="10">
        <f t="shared" si="5"/>
        <v>0</v>
      </c>
      <c r="AM20" s="68"/>
      <c r="AN20" s="68"/>
      <c r="AO20" s="68"/>
    </row>
    <row r="21" ht="18.0" customHeight="1">
      <c r="A21" s="85">
        <v>15.0</v>
      </c>
      <c r="B21" s="109">
        <v>2.010090057E9</v>
      </c>
      <c r="C21" s="110" t="s">
        <v>625</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626</v>
      </c>
      <c r="E22" s="112"/>
      <c r="F22" s="113"/>
      <c r="G22" s="114"/>
      <c r="H22" s="113"/>
      <c r="I22" s="113"/>
      <c r="J22" s="113"/>
      <c r="K22" s="113"/>
      <c r="L22" s="114"/>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0</v>
      </c>
      <c r="AK22" s="10">
        <f t="shared" si="4"/>
        <v>0</v>
      </c>
      <c r="AL22" s="10">
        <f t="shared" si="5"/>
        <v>0</v>
      </c>
      <c r="AM22" s="68"/>
      <c r="AN22" s="68"/>
      <c r="AO22" s="68"/>
    </row>
    <row r="23" ht="18.0" customHeight="1">
      <c r="A23" s="85">
        <v>17.0</v>
      </c>
      <c r="B23" s="109">
        <v>2.010080005E9</v>
      </c>
      <c r="C23" s="110" t="s">
        <v>627</v>
      </c>
      <c r="D23" s="111" t="s">
        <v>82</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202</v>
      </c>
      <c r="D24" s="111" t="s">
        <v>82</v>
      </c>
      <c r="E24" s="117"/>
      <c r="F24" s="113"/>
      <c r="G24" s="113"/>
      <c r="H24" s="113"/>
      <c r="I24" s="113"/>
      <c r="J24" s="114"/>
      <c r="K24" s="114"/>
      <c r="L24" s="114"/>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0</v>
      </c>
      <c r="AK24" s="10">
        <f t="shared" si="4"/>
        <v>0</v>
      </c>
      <c r="AL24" s="10">
        <f t="shared" si="5"/>
        <v>0</v>
      </c>
      <c r="AM24" s="68"/>
      <c r="AN24" s="68"/>
      <c r="AO24" s="68"/>
    </row>
    <row r="25" ht="18.0" customHeight="1">
      <c r="A25" s="85">
        <v>19.0</v>
      </c>
      <c r="B25" s="109">
        <v>2.010090027E9</v>
      </c>
      <c r="C25" s="110" t="s">
        <v>487</v>
      </c>
      <c r="D25" s="111" t="s">
        <v>129</v>
      </c>
      <c r="E25" s="117"/>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628</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629</v>
      </c>
      <c r="D27" s="111" t="s">
        <v>88</v>
      </c>
      <c r="E27" s="112"/>
      <c r="F27" s="114" t="s">
        <v>49</v>
      </c>
      <c r="G27" s="114"/>
      <c r="H27" s="114"/>
      <c r="I27" s="114" t="s">
        <v>50</v>
      </c>
      <c r="J27" s="114"/>
      <c r="K27" s="114"/>
      <c r="L27" s="114"/>
      <c r="M27" s="114"/>
      <c r="N27" s="114" t="s">
        <v>49</v>
      </c>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2</v>
      </c>
      <c r="AK27" s="10">
        <f t="shared" si="4"/>
        <v>1</v>
      </c>
      <c r="AL27" s="10">
        <f t="shared" si="5"/>
        <v>0</v>
      </c>
      <c r="AM27" s="68"/>
      <c r="AN27" s="68"/>
      <c r="AO27" s="68"/>
    </row>
    <row r="28" ht="18.0" customHeight="1">
      <c r="A28" s="85">
        <v>22.0</v>
      </c>
      <c r="B28" s="109">
        <v>2.01009006E9</v>
      </c>
      <c r="C28" s="110" t="s">
        <v>85</v>
      </c>
      <c r="D28" s="111" t="s">
        <v>309</v>
      </c>
      <c r="E28" s="117"/>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630</v>
      </c>
      <c r="D29" s="111" t="s">
        <v>615</v>
      </c>
      <c r="E29" s="117"/>
      <c r="F29" s="114"/>
      <c r="G29" s="114"/>
      <c r="H29" s="114"/>
      <c r="I29" s="114"/>
      <c r="J29" s="114"/>
      <c r="K29" s="114"/>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0</v>
      </c>
      <c r="AL29" s="10">
        <f t="shared" si="5"/>
        <v>0</v>
      </c>
      <c r="AM29" s="68"/>
      <c r="AN29" s="68"/>
      <c r="AO29" s="68"/>
    </row>
    <row r="30" ht="21.0" customHeight="1">
      <c r="A30" s="85">
        <v>24.0</v>
      </c>
      <c r="B30" s="279">
        <v>2.01009004E9</v>
      </c>
      <c r="C30" s="280" t="s">
        <v>631</v>
      </c>
      <c r="D30" s="281"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632</v>
      </c>
      <c r="D31" s="281" t="s">
        <v>97</v>
      </c>
      <c r="E31" s="117"/>
      <c r="F31" s="114"/>
      <c r="G31" s="114"/>
      <c r="H31" s="114"/>
      <c r="I31" s="114" t="s">
        <v>49</v>
      </c>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633</v>
      </c>
      <c r="D32" s="281"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634</v>
      </c>
      <c r="D33" s="281" t="s">
        <v>431</v>
      </c>
      <c r="E33" s="117"/>
      <c r="F33" s="113"/>
      <c r="G33" s="114"/>
      <c r="H33" s="114"/>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9">
        <v>2.01009001E9</v>
      </c>
      <c r="C34" s="280" t="s">
        <v>635</v>
      </c>
      <c r="D34" s="281"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429</v>
      </c>
      <c r="D35" s="281" t="s">
        <v>607</v>
      </c>
      <c r="E35" s="117"/>
      <c r="F35" s="114" t="s">
        <v>49</v>
      </c>
      <c r="G35" s="114"/>
      <c r="H35" s="114"/>
      <c r="I35" s="114" t="s">
        <v>49</v>
      </c>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3</v>
      </c>
      <c r="AK35" s="10">
        <f t="shared" si="4"/>
        <v>0</v>
      </c>
      <c r="AL35" s="10">
        <f t="shared" si="5"/>
        <v>0</v>
      </c>
      <c r="AM35" s="69"/>
      <c r="AN35" s="69"/>
      <c r="AO35" s="69"/>
    </row>
    <row r="36" ht="21.0" customHeight="1">
      <c r="A36" s="85">
        <v>30.0</v>
      </c>
      <c r="B36" s="279">
        <v>2.010090061E9</v>
      </c>
      <c r="C36" s="280" t="s">
        <v>636</v>
      </c>
      <c r="D36" s="281" t="s">
        <v>221</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637</v>
      </c>
      <c r="D37" s="281"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79</v>
      </c>
      <c r="D38" s="281" t="s">
        <v>638</v>
      </c>
      <c r="E38" s="117"/>
      <c r="F38" s="113"/>
      <c r="G38" s="114"/>
      <c r="H38" s="113"/>
      <c r="I38" s="113"/>
      <c r="J38" s="113"/>
      <c r="K38" s="114"/>
      <c r="L38" s="114"/>
      <c r="M38" s="114" t="s">
        <v>50</v>
      </c>
      <c r="N38" s="114"/>
      <c r="O38" s="114"/>
      <c r="P38" s="115"/>
      <c r="Q38" s="114"/>
      <c r="R38" s="114"/>
      <c r="S38" s="114"/>
      <c r="T38" s="114"/>
      <c r="U38" s="114"/>
      <c r="V38" s="114"/>
      <c r="W38" s="114"/>
      <c r="X38" s="113"/>
      <c r="Y38" s="114"/>
      <c r="Z38" s="114"/>
      <c r="AA38" s="114"/>
      <c r="AB38" s="114"/>
      <c r="AC38" s="113"/>
      <c r="AD38" s="114"/>
      <c r="AE38" s="113"/>
      <c r="AF38" s="114"/>
      <c r="AG38" s="113"/>
      <c r="AH38" s="113"/>
      <c r="AI38" s="113"/>
      <c r="AJ38" s="91">
        <f t="shared" si="3"/>
        <v>0</v>
      </c>
      <c r="AK38" s="10">
        <f t="shared" si="4"/>
        <v>1</v>
      </c>
      <c r="AL38" s="10">
        <f t="shared" si="5"/>
        <v>0</v>
      </c>
      <c r="AM38" s="69"/>
      <c r="AN38" s="69"/>
      <c r="AO38" s="69"/>
    </row>
    <row r="39" ht="21.0" customHeight="1">
      <c r="A39" s="85">
        <v>33.0</v>
      </c>
      <c r="B39" s="279">
        <v>2.010190002E9</v>
      </c>
      <c r="C39" s="280" t="s">
        <v>267</v>
      </c>
      <c r="D39" s="281" t="s">
        <v>58</v>
      </c>
      <c r="E39" s="117"/>
      <c r="F39" s="114"/>
      <c r="G39" s="114"/>
      <c r="H39" s="114"/>
      <c r="I39" s="114" t="s">
        <v>49</v>
      </c>
      <c r="J39" s="113"/>
      <c r="K39" s="113"/>
      <c r="L39" s="114"/>
      <c r="M39" s="114"/>
      <c r="N39" s="114"/>
      <c r="O39" s="114" t="s">
        <v>49</v>
      </c>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9">
        <v>2.010090029E9</v>
      </c>
      <c r="C40" s="280" t="s">
        <v>324</v>
      </c>
      <c r="D40" s="281" t="s">
        <v>183</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68</v>
      </c>
      <c r="D41" s="281" t="s">
        <v>183</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230</v>
      </c>
      <c r="D42" s="281" t="s">
        <v>80</v>
      </c>
      <c r="E42" s="117"/>
      <c r="F42" s="113"/>
      <c r="G42" s="114"/>
      <c r="H42" s="113"/>
      <c r="I42" s="114"/>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0</v>
      </c>
      <c r="AL42" s="10">
        <f t="shared" si="5"/>
        <v>0</v>
      </c>
      <c r="AM42" s="69"/>
      <c r="AN42" s="69"/>
      <c r="AO42" s="69"/>
    </row>
    <row r="43" ht="21.0" customHeight="1">
      <c r="A43" s="85">
        <v>37.0</v>
      </c>
      <c r="B43" s="279">
        <v>2.010090033E9</v>
      </c>
      <c r="C43" s="280" t="s">
        <v>639</v>
      </c>
      <c r="D43" s="281"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640</v>
      </c>
      <c r="D44" s="281" t="s">
        <v>88</v>
      </c>
      <c r="E44" s="117"/>
      <c r="F44" s="113"/>
      <c r="G44" s="114"/>
      <c r="H44" s="113"/>
      <c r="I44" s="114" t="s">
        <v>49</v>
      </c>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1</v>
      </c>
      <c r="AK44" s="10">
        <f t="shared" si="4"/>
        <v>0</v>
      </c>
      <c r="AL44" s="10">
        <f t="shared" si="5"/>
        <v>0</v>
      </c>
      <c r="AM44" s="69"/>
      <c r="AN44" s="69"/>
      <c r="AO44" s="69"/>
    </row>
    <row r="45" ht="21.0" customHeight="1">
      <c r="A45" s="85">
        <v>39.0</v>
      </c>
      <c r="B45" s="279">
        <v>2.010090048E9</v>
      </c>
      <c r="C45" s="280" t="s">
        <v>641</v>
      </c>
      <c r="D45" s="281" t="s">
        <v>359</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642</v>
      </c>
      <c r="D46" s="281"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643</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644</v>
      </c>
      <c r="D48" s="281" t="s">
        <v>80</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16</v>
      </c>
      <c r="AK49" s="91">
        <f t="shared" si="6"/>
        <v>1</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645</v>
      </c>
      <c r="AM3" s="69"/>
      <c r="AN3" s="69"/>
      <c r="AO3" s="69"/>
    </row>
    <row r="4" ht="31.5" customHeight="1">
      <c r="A4" s="282"/>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75" customHeight="1">
      <c r="A7" s="284">
        <v>1.0</v>
      </c>
      <c r="B7" s="178">
        <v>2.010010021E9</v>
      </c>
      <c r="C7" s="179" t="s">
        <v>646</v>
      </c>
      <c r="D7" s="180" t="s">
        <v>516</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208</v>
      </c>
      <c r="D8" s="180" t="s">
        <v>111</v>
      </c>
      <c r="E8" s="286"/>
      <c r="F8" s="286"/>
      <c r="G8" s="285"/>
      <c r="H8" s="286"/>
      <c r="I8" s="286"/>
      <c r="J8" s="286"/>
      <c r="K8" s="286"/>
      <c r="L8" s="286"/>
      <c r="M8" s="286"/>
      <c r="N8" s="285"/>
      <c r="O8" s="286"/>
      <c r="P8" s="286"/>
      <c r="Q8" s="288"/>
      <c r="R8" s="286"/>
      <c r="S8" s="286"/>
      <c r="T8" s="286"/>
      <c r="U8" s="285"/>
      <c r="V8" s="286"/>
      <c r="W8" s="286"/>
      <c r="X8" s="285"/>
      <c r="Y8" s="286"/>
      <c r="Z8" s="286"/>
      <c r="AA8" s="286"/>
      <c r="AB8" s="286"/>
      <c r="AC8" s="286"/>
      <c r="AD8" s="285"/>
      <c r="AE8" s="286"/>
      <c r="AF8" s="286"/>
      <c r="AG8" s="286"/>
      <c r="AH8" s="286"/>
      <c r="AI8" s="285"/>
      <c r="AJ8" s="287">
        <f t="shared" si="3"/>
        <v>0</v>
      </c>
      <c r="AK8" s="287">
        <f t="shared" si="4"/>
        <v>0</v>
      </c>
      <c r="AL8" s="287">
        <f t="shared" si="5"/>
        <v>0</v>
      </c>
      <c r="AM8" s="68"/>
      <c r="AN8" s="68"/>
      <c r="AO8" s="68"/>
    </row>
    <row r="9" ht="21.75" customHeight="1">
      <c r="A9" s="284">
        <v>3.0</v>
      </c>
      <c r="B9" s="178">
        <v>2.010010001E9</v>
      </c>
      <c r="C9" s="179" t="s">
        <v>552</v>
      </c>
      <c r="D9" s="180" t="s">
        <v>58</v>
      </c>
      <c r="E9" s="286"/>
      <c r="F9" s="286" t="s">
        <v>49</v>
      </c>
      <c r="G9" s="286" t="s">
        <v>49</v>
      </c>
      <c r="H9" s="286" t="s">
        <v>49</v>
      </c>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3</v>
      </c>
      <c r="AK9" s="287">
        <f t="shared" si="4"/>
        <v>0</v>
      </c>
      <c r="AL9" s="287">
        <f t="shared" si="5"/>
        <v>0</v>
      </c>
      <c r="AM9" s="68"/>
      <c r="AN9" s="68"/>
      <c r="AO9" s="68"/>
    </row>
    <row r="10" ht="21.75" customHeight="1">
      <c r="A10" s="284">
        <v>4.0</v>
      </c>
      <c r="B10" s="178">
        <v>2.010010027E9</v>
      </c>
      <c r="C10" s="179" t="s">
        <v>647</v>
      </c>
      <c r="D10" s="180" t="s">
        <v>58</v>
      </c>
      <c r="E10" s="286" t="s">
        <v>49</v>
      </c>
      <c r="F10" s="286"/>
      <c r="G10" s="285"/>
      <c r="H10" s="286"/>
      <c r="I10" s="286" t="s">
        <v>49</v>
      </c>
      <c r="J10" s="286"/>
      <c r="K10" s="285"/>
      <c r="L10" s="286" t="s">
        <v>49</v>
      </c>
      <c r="M10" s="286" t="s">
        <v>49</v>
      </c>
      <c r="N10" s="286" t="s">
        <v>49</v>
      </c>
      <c r="O10" s="285"/>
      <c r="P10" s="286"/>
      <c r="Q10" s="290"/>
      <c r="R10" s="285"/>
      <c r="S10" s="285"/>
      <c r="T10" s="285"/>
      <c r="U10" s="285"/>
      <c r="V10" s="286"/>
      <c r="W10" s="286"/>
      <c r="X10" s="286"/>
      <c r="Y10" s="286"/>
      <c r="Z10" s="286"/>
      <c r="AA10" s="285"/>
      <c r="AB10" s="285"/>
      <c r="AC10" s="286"/>
      <c r="AD10" s="285"/>
      <c r="AE10" s="286"/>
      <c r="AF10" s="285"/>
      <c r="AG10" s="286"/>
      <c r="AH10" s="286"/>
      <c r="AI10" s="285"/>
      <c r="AJ10" s="287">
        <f t="shared" si="3"/>
        <v>5</v>
      </c>
      <c r="AK10" s="287">
        <f t="shared" si="4"/>
        <v>0</v>
      </c>
      <c r="AL10" s="287">
        <f t="shared" si="5"/>
        <v>0</v>
      </c>
      <c r="AM10" s="68"/>
      <c r="AN10" s="68"/>
      <c r="AO10" s="68"/>
    </row>
    <row r="11" ht="21.75" customHeight="1">
      <c r="A11" s="284">
        <v>5.0</v>
      </c>
      <c r="B11" s="178">
        <v>2.010010008E9</v>
      </c>
      <c r="C11" s="179" t="s">
        <v>60</v>
      </c>
      <c r="D11" s="180" t="s">
        <v>118</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85</v>
      </c>
      <c r="D12" s="180" t="s">
        <v>63</v>
      </c>
      <c r="E12" s="286" t="s">
        <v>49</v>
      </c>
      <c r="F12" s="286" t="s">
        <v>49</v>
      </c>
      <c r="G12" s="286" t="s">
        <v>49</v>
      </c>
      <c r="H12" s="286" t="s">
        <v>49</v>
      </c>
      <c r="I12" s="286" t="s">
        <v>49</v>
      </c>
      <c r="J12" s="286"/>
      <c r="K12" s="286"/>
      <c r="L12" s="286" t="s">
        <v>49</v>
      </c>
      <c r="M12" s="286" t="s">
        <v>49</v>
      </c>
      <c r="N12" s="286" t="s">
        <v>49</v>
      </c>
      <c r="O12" s="285"/>
      <c r="P12" s="286"/>
      <c r="Q12" s="290"/>
      <c r="R12" s="286"/>
      <c r="S12" s="285"/>
      <c r="T12" s="286"/>
      <c r="U12" s="285"/>
      <c r="V12" s="286"/>
      <c r="W12" s="286"/>
      <c r="X12" s="286"/>
      <c r="Y12" s="286"/>
      <c r="Z12" s="285"/>
      <c r="AA12" s="286"/>
      <c r="AB12" s="285"/>
      <c r="AC12" s="286"/>
      <c r="AD12" s="286"/>
      <c r="AE12" s="286"/>
      <c r="AF12" s="286"/>
      <c r="AG12" s="286"/>
      <c r="AH12" s="286"/>
      <c r="AI12" s="285"/>
      <c r="AJ12" s="287">
        <f t="shared" si="3"/>
        <v>8</v>
      </c>
      <c r="AK12" s="287">
        <f t="shared" si="4"/>
        <v>0</v>
      </c>
      <c r="AL12" s="287">
        <f t="shared" si="5"/>
        <v>0</v>
      </c>
      <c r="AM12" s="68"/>
      <c r="AN12" s="68"/>
      <c r="AO12" s="68"/>
    </row>
    <row r="13" ht="21.75" customHeight="1">
      <c r="A13" s="284">
        <v>7.0</v>
      </c>
      <c r="B13" s="178">
        <v>2.010010014E9</v>
      </c>
      <c r="C13" s="179" t="s">
        <v>648</v>
      </c>
      <c r="D13" s="180" t="s">
        <v>183</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649</v>
      </c>
      <c r="D14" s="180" t="s">
        <v>383</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6"/>
      <c r="AD14" s="285"/>
      <c r="AE14" s="286"/>
      <c r="AF14" s="285"/>
      <c r="AG14" s="285"/>
      <c r="AH14" s="285"/>
      <c r="AI14" s="285"/>
      <c r="AJ14" s="287">
        <f t="shared" si="3"/>
        <v>0</v>
      </c>
      <c r="AK14" s="287">
        <f t="shared" si="4"/>
        <v>0</v>
      </c>
      <c r="AL14" s="287">
        <f t="shared" si="5"/>
        <v>0</v>
      </c>
      <c r="AM14" s="68"/>
      <c r="AN14" s="68"/>
      <c r="AO14" s="68"/>
    </row>
    <row r="15" ht="21.75" customHeight="1">
      <c r="A15" s="284">
        <v>9.0</v>
      </c>
      <c r="B15" s="178">
        <v>2.010010013E9</v>
      </c>
      <c r="C15" s="179" t="s">
        <v>650</v>
      </c>
      <c r="D15" s="180" t="s">
        <v>563</v>
      </c>
      <c r="E15" s="285"/>
      <c r="F15" s="285"/>
      <c r="G15" s="285"/>
      <c r="H15" s="285"/>
      <c r="I15" s="286"/>
      <c r="J15" s="285"/>
      <c r="K15" s="286"/>
      <c r="L15" s="285"/>
      <c r="M15" s="286"/>
      <c r="N15" s="285"/>
      <c r="O15" s="285"/>
      <c r="P15" s="286"/>
      <c r="Q15" s="290"/>
      <c r="R15" s="285"/>
      <c r="S15" s="286"/>
      <c r="T15" s="286"/>
      <c r="U15" s="286"/>
      <c r="V15" s="285"/>
      <c r="W15" s="286"/>
      <c r="X15" s="285"/>
      <c r="Y15" s="286"/>
      <c r="Z15" s="285"/>
      <c r="AA15" s="286"/>
      <c r="AB15" s="285"/>
      <c r="AC15" s="285"/>
      <c r="AD15" s="286"/>
      <c r="AE15" s="286"/>
      <c r="AF15" s="286"/>
      <c r="AG15" s="286"/>
      <c r="AH15" s="285"/>
      <c r="AI15" s="285"/>
      <c r="AJ15" s="287">
        <f t="shared" si="3"/>
        <v>0</v>
      </c>
      <c r="AK15" s="287">
        <f t="shared" si="4"/>
        <v>0</v>
      </c>
      <c r="AL15" s="287">
        <f t="shared" si="5"/>
        <v>0</v>
      </c>
      <c r="AM15" s="68"/>
      <c r="AN15" s="68"/>
      <c r="AO15" s="68"/>
    </row>
    <row r="16" ht="21.75" customHeight="1">
      <c r="A16" s="284">
        <v>10.0</v>
      </c>
      <c r="B16" s="178">
        <v>2.010010022E9</v>
      </c>
      <c r="C16" s="179" t="s">
        <v>651</v>
      </c>
      <c r="D16" s="180" t="s">
        <v>65</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650</v>
      </c>
      <c r="D17" s="180" t="s">
        <v>65</v>
      </c>
      <c r="E17" s="285"/>
      <c r="F17" s="285"/>
      <c r="G17" s="285"/>
      <c r="H17" s="285"/>
      <c r="I17" s="285"/>
      <c r="J17" s="285"/>
      <c r="K17" s="285"/>
      <c r="L17" s="285"/>
      <c r="M17" s="285"/>
      <c r="N17" s="285"/>
      <c r="O17" s="285"/>
      <c r="P17" s="286"/>
      <c r="Q17" s="289"/>
      <c r="R17" s="285"/>
      <c r="S17" s="286"/>
      <c r="T17" s="285"/>
      <c r="U17" s="285"/>
      <c r="V17" s="286"/>
      <c r="W17" s="286"/>
      <c r="X17" s="285"/>
      <c r="Y17" s="286"/>
      <c r="Z17" s="285"/>
      <c r="AA17" s="286"/>
      <c r="AB17" s="285"/>
      <c r="AC17" s="285"/>
      <c r="AD17" s="285"/>
      <c r="AE17" s="285"/>
      <c r="AF17" s="286"/>
      <c r="AG17" s="285"/>
      <c r="AH17" s="285"/>
      <c r="AI17" s="285"/>
      <c r="AJ17" s="287">
        <f t="shared" si="3"/>
        <v>0</v>
      </c>
      <c r="AK17" s="287">
        <f t="shared" si="4"/>
        <v>0</v>
      </c>
      <c r="AL17" s="287">
        <f t="shared" si="5"/>
        <v>0</v>
      </c>
      <c r="AM17" s="68"/>
      <c r="AN17" s="68"/>
      <c r="AO17" s="68"/>
    </row>
    <row r="18" ht="21.75" customHeight="1">
      <c r="A18" s="284">
        <v>12.0</v>
      </c>
      <c r="B18" s="178">
        <v>2.010010015E9</v>
      </c>
      <c r="C18" s="179" t="s">
        <v>652</v>
      </c>
      <c r="D18" s="180" t="s">
        <v>69</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653</v>
      </c>
      <c r="D19" s="180" t="s">
        <v>157</v>
      </c>
      <c r="E19" s="286"/>
      <c r="F19" s="285"/>
      <c r="G19" s="285"/>
      <c r="H19" s="286"/>
      <c r="I19" s="285"/>
      <c r="J19" s="286"/>
      <c r="K19" s="286"/>
      <c r="L19" s="286"/>
      <c r="M19" s="286"/>
      <c r="N19" s="285"/>
      <c r="O19" s="286"/>
      <c r="P19" s="286"/>
      <c r="Q19" s="290"/>
      <c r="R19" s="285"/>
      <c r="S19" s="286"/>
      <c r="T19" s="286"/>
      <c r="U19" s="285"/>
      <c r="V19" s="286"/>
      <c r="W19" s="286"/>
      <c r="X19" s="286"/>
      <c r="Y19" s="285"/>
      <c r="Z19" s="286"/>
      <c r="AA19" s="286"/>
      <c r="AB19" s="285"/>
      <c r="AC19" s="286"/>
      <c r="AD19" s="285"/>
      <c r="AE19" s="286"/>
      <c r="AF19" s="286"/>
      <c r="AG19" s="285"/>
      <c r="AH19" s="285"/>
      <c r="AI19" s="285"/>
      <c r="AJ19" s="287">
        <f t="shared" si="3"/>
        <v>0</v>
      </c>
      <c r="AK19" s="287">
        <f t="shared" si="4"/>
        <v>0</v>
      </c>
      <c r="AL19" s="287">
        <f t="shared" si="5"/>
        <v>0</v>
      </c>
      <c r="AM19" s="68"/>
      <c r="AN19" s="68"/>
      <c r="AO19" s="68"/>
    </row>
    <row r="20" ht="21.75" customHeight="1">
      <c r="A20" s="284">
        <v>14.0</v>
      </c>
      <c r="B20" s="178">
        <v>2.010010016E9</v>
      </c>
      <c r="C20" s="179" t="s">
        <v>654</v>
      </c>
      <c r="D20" s="180" t="s">
        <v>157</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59</v>
      </c>
      <c r="D21" s="180" t="s">
        <v>157</v>
      </c>
      <c r="E21" s="285"/>
      <c r="F21" s="285"/>
      <c r="G21" s="285"/>
      <c r="H21" s="286"/>
      <c r="I21" s="286"/>
      <c r="J21" s="286"/>
      <c r="K21" s="286"/>
      <c r="L21" s="285"/>
      <c r="M21" s="286"/>
      <c r="N21" s="285"/>
      <c r="O21" s="285"/>
      <c r="P21" s="286"/>
      <c r="Q21" s="289"/>
      <c r="R21" s="285"/>
      <c r="S21" s="285"/>
      <c r="T21" s="286"/>
      <c r="U21" s="285"/>
      <c r="V21" s="286"/>
      <c r="W21" s="286"/>
      <c r="X21" s="285"/>
      <c r="Y21" s="286"/>
      <c r="Z21" s="285"/>
      <c r="AA21" s="285"/>
      <c r="AB21" s="285"/>
      <c r="AC21" s="285"/>
      <c r="AD21" s="285"/>
      <c r="AE21" s="285"/>
      <c r="AF21" s="285"/>
      <c r="AG21" s="286"/>
      <c r="AH21" s="285"/>
      <c r="AI21" s="285"/>
      <c r="AJ21" s="287">
        <f t="shared" si="3"/>
        <v>0</v>
      </c>
      <c r="AK21" s="287">
        <f t="shared" si="4"/>
        <v>0</v>
      </c>
      <c r="AL21" s="287">
        <f t="shared" si="5"/>
        <v>0</v>
      </c>
      <c r="AM21" s="68"/>
      <c r="AN21" s="68"/>
      <c r="AO21" s="68"/>
    </row>
    <row r="22" ht="21.75" customHeight="1">
      <c r="A22" s="284">
        <v>16.0</v>
      </c>
      <c r="B22" s="178">
        <v>2.010020017E9</v>
      </c>
      <c r="C22" s="179" t="s">
        <v>81</v>
      </c>
      <c r="D22" s="180" t="s">
        <v>655</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85</v>
      </c>
      <c r="D23" s="180" t="s">
        <v>76</v>
      </c>
      <c r="E23" s="285"/>
      <c r="F23" s="286"/>
      <c r="G23" s="285"/>
      <c r="H23" s="285"/>
      <c r="I23" s="285"/>
      <c r="J23" s="286"/>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0</v>
      </c>
      <c r="AK23" s="287">
        <f t="shared" si="4"/>
        <v>0</v>
      </c>
      <c r="AL23" s="287">
        <f t="shared" si="5"/>
        <v>0</v>
      </c>
      <c r="AM23" s="68"/>
      <c r="AN23" s="68"/>
      <c r="AO23" s="68"/>
    </row>
    <row r="24" ht="21.75" customHeight="1">
      <c r="A24" s="284">
        <v>18.0</v>
      </c>
      <c r="B24" s="178">
        <v>2.010010023E9</v>
      </c>
      <c r="C24" s="179" t="s">
        <v>208</v>
      </c>
      <c r="D24" s="180" t="s">
        <v>76</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656</v>
      </c>
      <c r="D25" s="180" t="s">
        <v>201</v>
      </c>
      <c r="E25" s="122"/>
      <c r="F25" s="122"/>
      <c r="G25" s="122"/>
      <c r="H25" s="122"/>
      <c r="I25" s="121"/>
      <c r="J25" s="121"/>
      <c r="K25" s="121"/>
      <c r="L25" s="121"/>
      <c r="M25" s="121"/>
      <c r="N25" s="122"/>
      <c r="O25" s="122"/>
      <c r="P25" s="121"/>
      <c r="Q25" s="291"/>
      <c r="R25" s="122"/>
      <c r="S25" s="121"/>
      <c r="T25" s="121"/>
      <c r="U25" s="121"/>
      <c r="V25" s="122"/>
      <c r="W25" s="121"/>
      <c r="X25" s="122"/>
      <c r="Y25" s="121"/>
      <c r="Z25" s="121"/>
      <c r="AA25" s="121"/>
      <c r="AB25" s="121"/>
      <c r="AC25" s="121"/>
      <c r="AD25" s="121"/>
      <c r="AE25" s="121"/>
      <c r="AF25" s="121"/>
      <c r="AG25" s="121"/>
      <c r="AH25" s="122"/>
      <c r="AI25" s="122"/>
      <c r="AJ25" s="287">
        <f t="shared" si="3"/>
        <v>0</v>
      </c>
      <c r="AK25" s="287">
        <f t="shared" si="4"/>
        <v>0</v>
      </c>
      <c r="AL25" s="287">
        <f t="shared" si="5"/>
        <v>0</v>
      </c>
      <c r="AM25" s="80"/>
      <c r="AN25" s="80"/>
      <c r="AO25" s="80"/>
    </row>
    <row r="26" ht="21.0" customHeight="1">
      <c r="A26" s="284">
        <v>20.0</v>
      </c>
      <c r="B26" s="178">
        <v>2.010010003E9</v>
      </c>
      <c r="C26" s="179" t="s">
        <v>657</v>
      </c>
      <c r="D26" s="180" t="s">
        <v>80</v>
      </c>
      <c r="E26" s="122"/>
      <c r="F26" s="122"/>
      <c r="G26" s="122"/>
      <c r="H26" s="122"/>
      <c r="I26" s="122"/>
      <c r="J26" s="122"/>
      <c r="K26" s="121"/>
      <c r="L26" s="121"/>
      <c r="M26" s="121"/>
      <c r="N26" s="122"/>
      <c r="O26" s="121"/>
      <c r="P26" s="121"/>
      <c r="Q26" s="292"/>
      <c r="R26" s="122"/>
      <c r="S26" s="122"/>
      <c r="T26" s="121"/>
      <c r="U26" s="121"/>
      <c r="V26" s="121"/>
      <c r="W26" s="122"/>
      <c r="X26" s="122"/>
      <c r="Y26" s="122"/>
      <c r="Z26" s="121"/>
      <c r="AA26" s="121"/>
      <c r="AB26" s="121"/>
      <c r="AC26" s="121"/>
      <c r="AD26" s="122"/>
      <c r="AE26" s="121"/>
      <c r="AF26" s="122"/>
      <c r="AG26" s="121"/>
      <c r="AH26" s="122"/>
      <c r="AI26" s="122"/>
      <c r="AJ26" s="287">
        <f t="shared" si="3"/>
        <v>0</v>
      </c>
      <c r="AK26" s="287">
        <f t="shared" si="4"/>
        <v>0</v>
      </c>
      <c r="AL26" s="287">
        <f t="shared" si="5"/>
        <v>0</v>
      </c>
      <c r="AM26" s="68"/>
      <c r="AN26" s="68"/>
      <c r="AO26" s="80"/>
    </row>
    <row r="27" ht="18.0" customHeight="1">
      <c r="A27" s="284">
        <v>21.0</v>
      </c>
      <c r="B27" s="178">
        <v>2.010010032E9</v>
      </c>
      <c r="C27" s="179" t="s">
        <v>658</v>
      </c>
      <c r="D27" s="180" t="s">
        <v>80</v>
      </c>
      <c r="E27" s="122"/>
      <c r="F27" s="122"/>
      <c r="G27" s="121"/>
      <c r="H27" s="122"/>
      <c r="I27" s="121"/>
      <c r="J27" s="121"/>
      <c r="K27" s="122"/>
      <c r="L27" s="121"/>
      <c r="M27" s="122"/>
      <c r="N27" s="122"/>
      <c r="O27" s="122"/>
      <c r="P27" s="121"/>
      <c r="Q27" s="293"/>
      <c r="R27" s="121"/>
      <c r="S27" s="121"/>
      <c r="T27" s="121"/>
      <c r="U27" s="121"/>
      <c r="V27" s="121"/>
      <c r="W27" s="121"/>
      <c r="X27" s="122"/>
      <c r="Y27" s="121"/>
      <c r="Z27" s="121"/>
      <c r="AA27" s="121"/>
      <c r="AB27" s="121"/>
      <c r="AC27" s="122"/>
      <c r="AD27" s="122"/>
      <c r="AE27" s="121"/>
      <c r="AF27" s="121"/>
      <c r="AG27" s="121"/>
      <c r="AH27" s="122"/>
      <c r="AI27" s="122"/>
      <c r="AJ27" s="287">
        <f t="shared" si="3"/>
        <v>0</v>
      </c>
      <c r="AK27" s="287">
        <f t="shared" si="4"/>
        <v>0</v>
      </c>
      <c r="AL27" s="287">
        <f t="shared" si="5"/>
        <v>0</v>
      </c>
      <c r="AM27" s="69"/>
      <c r="AN27" s="69"/>
      <c r="AO27" s="69"/>
    </row>
    <row r="28" ht="18.0" customHeight="1">
      <c r="A28" s="284">
        <v>22.0</v>
      </c>
      <c r="B28" s="178">
        <v>2.010010026E9</v>
      </c>
      <c r="C28" s="179" t="s">
        <v>208</v>
      </c>
      <c r="D28" s="180" t="s">
        <v>160</v>
      </c>
      <c r="E28" s="122"/>
      <c r="F28" s="121"/>
      <c r="G28" s="122"/>
      <c r="H28" s="122"/>
      <c r="I28" s="122"/>
      <c r="J28" s="121"/>
      <c r="K28" s="121"/>
      <c r="L28" s="122"/>
      <c r="M28" s="121"/>
      <c r="N28" s="122"/>
      <c r="O28" s="122"/>
      <c r="P28" s="121"/>
      <c r="Q28" s="122"/>
      <c r="R28" s="121"/>
      <c r="S28" s="121"/>
      <c r="T28" s="121"/>
      <c r="U28" s="121"/>
      <c r="V28" s="121"/>
      <c r="W28" s="121"/>
      <c r="X28" s="122"/>
      <c r="Y28" s="121"/>
      <c r="Z28" s="122"/>
      <c r="AA28" s="122"/>
      <c r="AB28" s="121"/>
      <c r="AC28" s="122"/>
      <c r="AD28" s="122"/>
      <c r="AE28" s="121"/>
      <c r="AF28" s="122"/>
      <c r="AG28" s="121"/>
      <c r="AH28" s="122"/>
      <c r="AI28" s="122"/>
      <c r="AJ28" s="287">
        <f t="shared" si="3"/>
        <v>0</v>
      </c>
      <c r="AK28" s="287">
        <f t="shared" si="4"/>
        <v>0</v>
      </c>
      <c r="AL28" s="287">
        <f t="shared" si="5"/>
        <v>0</v>
      </c>
      <c r="AM28" s="69"/>
      <c r="AN28" s="69"/>
      <c r="AO28" s="69"/>
    </row>
    <row r="29" ht="18.0" customHeight="1">
      <c r="A29" s="284">
        <v>23.0</v>
      </c>
      <c r="B29" s="178">
        <v>2.010010007E9</v>
      </c>
      <c r="C29" s="179" t="s">
        <v>659</v>
      </c>
      <c r="D29" s="180" t="s">
        <v>82</v>
      </c>
      <c r="E29" s="122"/>
      <c r="F29" s="122"/>
      <c r="G29" s="122"/>
      <c r="H29" s="121"/>
      <c r="I29" s="122"/>
      <c r="J29" s="122"/>
      <c r="K29" s="121"/>
      <c r="L29" s="121"/>
      <c r="M29" s="121"/>
      <c r="N29" s="122"/>
      <c r="O29" s="122"/>
      <c r="P29" s="122"/>
      <c r="Q29" s="122"/>
      <c r="R29" s="121"/>
      <c r="S29" s="122"/>
      <c r="T29" s="121"/>
      <c r="U29" s="122"/>
      <c r="V29" s="122"/>
      <c r="W29" s="122"/>
      <c r="X29" s="122"/>
      <c r="Y29" s="122"/>
      <c r="Z29" s="121"/>
      <c r="AA29" s="122"/>
      <c r="AB29" s="121"/>
      <c r="AC29" s="121"/>
      <c r="AD29" s="122"/>
      <c r="AE29" s="122"/>
      <c r="AF29" s="122"/>
      <c r="AG29" s="122"/>
      <c r="AH29" s="122"/>
      <c r="AI29" s="122"/>
      <c r="AJ29" s="287">
        <f t="shared" si="3"/>
        <v>0</v>
      </c>
      <c r="AK29" s="287">
        <f t="shared" si="4"/>
        <v>0</v>
      </c>
      <c r="AL29" s="287">
        <f t="shared" si="5"/>
        <v>0</v>
      </c>
      <c r="AM29" s="69"/>
      <c r="AN29" s="69"/>
      <c r="AO29" s="69"/>
    </row>
    <row r="30" ht="18.0" customHeight="1">
      <c r="A30" s="284">
        <v>24.0</v>
      </c>
      <c r="B30" s="178">
        <v>2.010010025E9</v>
      </c>
      <c r="C30" s="110" t="s">
        <v>98</v>
      </c>
      <c r="D30" s="180" t="s">
        <v>580</v>
      </c>
      <c r="E30" s="121" t="s">
        <v>49</v>
      </c>
      <c r="F30" s="121" t="s">
        <v>49</v>
      </c>
      <c r="G30" s="121" t="s">
        <v>49</v>
      </c>
      <c r="H30" s="121" t="s">
        <v>49</v>
      </c>
      <c r="I30" s="121"/>
      <c r="J30" s="121"/>
      <c r="K30" s="121"/>
      <c r="L30" s="121" t="s">
        <v>49</v>
      </c>
      <c r="M30" s="121" t="s">
        <v>49</v>
      </c>
      <c r="N30" s="121" t="s">
        <v>49</v>
      </c>
      <c r="O30" s="122"/>
      <c r="P30" s="121"/>
      <c r="Q30" s="121"/>
      <c r="R30" s="121"/>
      <c r="S30" s="121"/>
      <c r="T30" s="121"/>
      <c r="U30" s="122"/>
      <c r="V30" s="121"/>
      <c r="W30" s="121"/>
      <c r="X30" s="121"/>
      <c r="Y30" s="121"/>
      <c r="Z30" s="121"/>
      <c r="AA30" s="121"/>
      <c r="AB30" s="122"/>
      <c r="AC30" s="121"/>
      <c r="AD30" s="121"/>
      <c r="AE30" s="121"/>
      <c r="AF30" s="121"/>
      <c r="AG30" s="121"/>
      <c r="AH30" s="121"/>
      <c r="AI30" s="122"/>
      <c r="AJ30" s="287">
        <f t="shared" si="3"/>
        <v>7</v>
      </c>
      <c r="AK30" s="287">
        <f t="shared" si="4"/>
        <v>0</v>
      </c>
      <c r="AL30" s="287">
        <f t="shared" si="5"/>
        <v>0</v>
      </c>
      <c r="AM30" s="69"/>
      <c r="AN30" s="69"/>
      <c r="AO30" s="69"/>
    </row>
    <row r="31" ht="18.0" customHeight="1">
      <c r="A31" s="284">
        <v>25.0</v>
      </c>
      <c r="B31" s="178">
        <v>2.010010017E9</v>
      </c>
      <c r="C31" s="179" t="s">
        <v>324</v>
      </c>
      <c r="D31" s="180" t="s">
        <v>309</v>
      </c>
      <c r="E31" s="122"/>
      <c r="F31" s="121"/>
      <c r="G31" s="122"/>
      <c r="H31" s="122"/>
      <c r="I31" s="122"/>
      <c r="J31" s="122"/>
      <c r="K31" s="122"/>
      <c r="L31" s="121"/>
      <c r="M31" s="121"/>
      <c r="N31" s="122"/>
      <c r="O31" s="122"/>
      <c r="P31" s="122"/>
      <c r="Q31" s="122"/>
      <c r="R31" s="121"/>
      <c r="S31" s="122"/>
      <c r="T31" s="121"/>
      <c r="U31" s="122"/>
      <c r="V31" s="122"/>
      <c r="W31" s="121"/>
      <c r="X31" s="122"/>
      <c r="Y31" s="122"/>
      <c r="Z31" s="121"/>
      <c r="AA31" s="122"/>
      <c r="AB31" s="121"/>
      <c r="AC31" s="122"/>
      <c r="AD31" s="122"/>
      <c r="AE31" s="121"/>
      <c r="AF31" s="122"/>
      <c r="AG31" s="121"/>
      <c r="AH31" s="122"/>
      <c r="AI31" s="122"/>
      <c r="AJ31" s="287">
        <f t="shared" si="3"/>
        <v>0</v>
      </c>
      <c r="AK31" s="287">
        <f t="shared" si="4"/>
        <v>0</v>
      </c>
      <c r="AL31" s="287">
        <f t="shared" si="5"/>
        <v>0</v>
      </c>
      <c r="AM31" s="69"/>
      <c r="AN31" s="69"/>
      <c r="AO31" s="69"/>
    </row>
    <row r="32" ht="18.0" customHeight="1">
      <c r="A32" s="284">
        <v>26.0</v>
      </c>
      <c r="B32" s="178">
        <v>2.010010004E9</v>
      </c>
      <c r="C32" s="179" t="s">
        <v>94</v>
      </c>
      <c r="D32" s="180" t="s">
        <v>141</v>
      </c>
      <c r="E32" s="122"/>
      <c r="F32" s="121"/>
      <c r="G32" s="122"/>
      <c r="H32" s="122"/>
      <c r="I32" s="121"/>
      <c r="J32" s="122"/>
      <c r="K32" s="121"/>
      <c r="L32" s="121"/>
      <c r="M32" s="121"/>
      <c r="N32" s="122"/>
      <c r="O32" s="122"/>
      <c r="P32" s="121"/>
      <c r="Q32" s="122"/>
      <c r="R32" s="121"/>
      <c r="S32" s="121"/>
      <c r="T32" s="121"/>
      <c r="U32" s="121"/>
      <c r="V32" s="122"/>
      <c r="W32" s="121"/>
      <c r="X32" s="122"/>
      <c r="Y32" s="121"/>
      <c r="Z32" s="121"/>
      <c r="AA32" s="122"/>
      <c r="AB32" s="121"/>
      <c r="AC32" s="121"/>
      <c r="AD32" s="121"/>
      <c r="AE32" s="122"/>
      <c r="AF32" s="122"/>
      <c r="AG32" s="121"/>
      <c r="AH32" s="122"/>
      <c r="AI32" s="122"/>
      <c r="AJ32" s="287">
        <f t="shared" si="3"/>
        <v>0</v>
      </c>
      <c r="AK32" s="287">
        <f t="shared" si="4"/>
        <v>0</v>
      </c>
      <c r="AL32" s="287">
        <f t="shared" si="5"/>
        <v>0</v>
      </c>
      <c r="AM32" s="69"/>
      <c r="AN32" s="69"/>
      <c r="AO32" s="69"/>
    </row>
    <row r="33" ht="18.0" customHeight="1">
      <c r="A33" s="284">
        <v>27.0</v>
      </c>
      <c r="B33" s="178">
        <v>2.01001004E9</v>
      </c>
      <c r="C33" s="179" t="s">
        <v>52</v>
      </c>
      <c r="D33" s="180" t="s">
        <v>322</v>
      </c>
      <c r="E33" s="121"/>
      <c r="F33" s="122"/>
      <c r="G33" s="121"/>
      <c r="H33" s="121"/>
      <c r="I33" s="122"/>
      <c r="J33" s="121"/>
      <c r="K33" s="121"/>
      <c r="L33" s="121"/>
      <c r="M33" s="121"/>
      <c r="N33" s="122"/>
      <c r="O33" s="121"/>
      <c r="P33" s="121"/>
      <c r="Q33" s="122"/>
      <c r="R33" s="121"/>
      <c r="S33" s="121"/>
      <c r="T33" s="121"/>
      <c r="U33" s="121"/>
      <c r="V33" s="122"/>
      <c r="W33" s="122"/>
      <c r="X33" s="122"/>
      <c r="Y33" s="121"/>
      <c r="Z33" s="122"/>
      <c r="AA33" s="121"/>
      <c r="AB33" s="121"/>
      <c r="AC33" s="121"/>
      <c r="AD33" s="122"/>
      <c r="AE33" s="121"/>
      <c r="AF33" s="122"/>
      <c r="AG33" s="121"/>
      <c r="AH33" s="122"/>
      <c r="AI33" s="122"/>
      <c r="AJ33" s="287">
        <f t="shared" si="3"/>
        <v>0</v>
      </c>
      <c r="AK33" s="287">
        <f t="shared" si="4"/>
        <v>0</v>
      </c>
      <c r="AL33" s="287">
        <f t="shared" si="5"/>
        <v>0</v>
      </c>
      <c r="AM33" s="69"/>
      <c r="AN33" s="69"/>
      <c r="AO33" s="69"/>
    </row>
    <row r="34" ht="18.0" customHeight="1">
      <c r="A34" s="284">
        <v>28.0</v>
      </c>
      <c r="B34" s="178">
        <v>2.010120013E9</v>
      </c>
      <c r="C34" s="179" t="s">
        <v>660</v>
      </c>
      <c r="D34" s="180" t="s">
        <v>99</v>
      </c>
      <c r="E34" s="121" t="s">
        <v>49</v>
      </c>
      <c r="F34" s="121" t="s">
        <v>49</v>
      </c>
      <c r="G34" s="121" t="s">
        <v>49</v>
      </c>
      <c r="H34" s="121" t="s">
        <v>49</v>
      </c>
      <c r="I34" s="121"/>
      <c r="J34" s="121"/>
      <c r="K34" s="121"/>
      <c r="L34" s="121" t="s">
        <v>49</v>
      </c>
      <c r="M34" s="121" t="s">
        <v>49</v>
      </c>
      <c r="N34" s="121" t="s">
        <v>49</v>
      </c>
      <c r="O34" s="121"/>
      <c r="P34" s="121"/>
      <c r="Q34" s="121"/>
      <c r="R34" s="121"/>
      <c r="S34" s="121"/>
      <c r="T34" s="121"/>
      <c r="U34" s="122"/>
      <c r="V34" s="121"/>
      <c r="W34" s="121"/>
      <c r="X34" s="121"/>
      <c r="Y34" s="121"/>
      <c r="Z34" s="121"/>
      <c r="AA34" s="121"/>
      <c r="AB34" s="121"/>
      <c r="AC34" s="121"/>
      <c r="AD34" s="121"/>
      <c r="AE34" s="121"/>
      <c r="AF34" s="121"/>
      <c r="AG34" s="121"/>
      <c r="AH34" s="121"/>
      <c r="AI34" s="122"/>
      <c r="AJ34" s="287">
        <f t="shared" si="3"/>
        <v>7</v>
      </c>
      <c r="AK34" s="287">
        <f t="shared" si="4"/>
        <v>0</v>
      </c>
      <c r="AL34" s="287">
        <f t="shared" si="5"/>
        <v>0</v>
      </c>
      <c r="AM34" s="69"/>
      <c r="AN34" s="69"/>
      <c r="AO34" s="69"/>
    </row>
    <row r="35" ht="18.0" customHeight="1">
      <c r="A35" s="284">
        <v>29.0</v>
      </c>
      <c r="B35" s="178">
        <v>2.01002009E9</v>
      </c>
      <c r="C35" s="179" t="s">
        <v>661</v>
      </c>
      <c r="D35" s="180" t="s">
        <v>136</v>
      </c>
      <c r="E35" s="121"/>
      <c r="F35" s="122"/>
      <c r="G35" s="121"/>
      <c r="H35" s="122"/>
      <c r="I35" s="121"/>
      <c r="J35" s="121"/>
      <c r="K35" s="121"/>
      <c r="L35" s="121"/>
      <c r="M35" s="121"/>
      <c r="N35" s="122"/>
      <c r="O35" s="121"/>
      <c r="P35" s="122"/>
      <c r="Q35" s="122"/>
      <c r="R35" s="122"/>
      <c r="S35" s="121"/>
      <c r="T35" s="122"/>
      <c r="U35" s="122"/>
      <c r="V35" s="121"/>
      <c r="W35" s="121"/>
      <c r="X35" s="122"/>
      <c r="Y35" s="121"/>
      <c r="Z35" s="122"/>
      <c r="AA35" s="121"/>
      <c r="AB35" s="121"/>
      <c r="AC35" s="121"/>
      <c r="AD35" s="121"/>
      <c r="AE35" s="121"/>
      <c r="AF35" s="122"/>
      <c r="AG35" s="121"/>
      <c r="AH35" s="122"/>
      <c r="AI35" s="122"/>
      <c r="AJ35" s="287">
        <f t="shared" si="3"/>
        <v>0</v>
      </c>
      <c r="AK35" s="287">
        <f t="shared" si="4"/>
        <v>0</v>
      </c>
      <c r="AL35" s="287">
        <f t="shared" si="5"/>
        <v>0</v>
      </c>
      <c r="AM35" s="69"/>
      <c r="AN35" s="69"/>
      <c r="AO35" s="69"/>
    </row>
    <row r="36" ht="18.0" customHeight="1">
      <c r="A36" s="284">
        <v>30.0</v>
      </c>
      <c r="B36" s="178">
        <v>1.610080062E9</v>
      </c>
      <c r="C36" s="179" t="s">
        <v>235</v>
      </c>
      <c r="D36" s="180" t="s">
        <v>109</v>
      </c>
      <c r="E36" s="121" t="s">
        <v>49</v>
      </c>
      <c r="F36" s="121" t="s">
        <v>49</v>
      </c>
      <c r="G36" s="121" t="s">
        <v>49</v>
      </c>
      <c r="H36" s="121" t="s">
        <v>49</v>
      </c>
      <c r="I36" s="121"/>
      <c r="J36" s="121"/>
      <c r="K36" s="121"/>
      <c r="L36" s="121" t="s">
        <v>49</v>
      </c>
      <c r="M36" s="121" t="s">
        <v>49</v>
      </c>
      <c r="N36" s="121" t="s">
        <v>49</v>
      </c>
      <c r="O36" s="121"/>
      <c r="P36" s="121"/>
      <c r="Q36" s="121"/>
      <c r="R36" s="121"/>
      <c r="S36" s="121"/>
      <c r="T36" s="122"/>
      <c r="U36" s="122"/>
      <c r="V36" s="121"/>
      <c r="W36" s="121"/>
      <c r="X36" s="121"/>
      <c r="Y36" s="121"/>
      <c r="Z36" s="121"/>
      <c r="AA36" s="122"/>
      <c r="AB36" s="122"/>
      <c r="AC36" s="121"/>
      <c r="AD36" s="122"/>
      <c r="AE36" s="121"/>
      <c r="AF36" s="121"/>
      <c r="AG36" s="121"/>
      <c r="AH36" s="121"/>
      <c r="AI36" s="122"/>
      <c r="AJ36" s="287">
        <f t="shared" si="3"/>
        <v>7</v>
      </c>
      <c r="AK36" s="287">
        <f t="shared" si="4"/>
        <v>0</v>
      </c>
      <c r="AL36" s="287">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37</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662</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618</v>
      </c>
      <c r="D7" s="111" t="s">
        <v>185</v>
      </c>
      <c r="E7" s="117" t="s">
        <v>49</v>
      </c>
      <c r="F7" s="112"/>
      <c r="G7" s="117" t="s">
        <v>49</v>
      </c>
      <c r="H7" s="117" t="s">
        <v>49</v>
      </c>
      <c r="I7" s="112"/>
      <c r="J7" s="112"/>
      <c r="K7" s="117" t="s">
        <v>49</v>
      </c>
      <c r="L7" s="117" t="s">
        <v>663</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619</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206</v>
      </c>
      <c r="D9" s="111" t="s">
        <v>216</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620</v>
      </c>
      <c r="D10" s="111" t="s">
        <v>216</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300</v>
      </c>
      <c r="D11" s="111" t="s">
        <v>120</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429</v>
      </c>
      <c r="D12" s="111" t="s">
        <v>183</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206</v>
      </c>
      <c r="D13" s="111" t="s">
        <v>65</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621</v>
      </c>
      <c r="D14" s="111" t="s">
        <v>65</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583</v>
      </c>
      <c r="D15" s="111" t="s">
        <v>195</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622</v>
      </c>
      <c r="D16" s="111" t="s">
        <v>67</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664</v>
      </c>
      <c r="D17" s="111" t="s">
        <v>67</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404</v>
      </c>
      <c r="D18" s="111" t="s">
        <v>523</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552</v>
      </c>
      <c r="D19" s="111" t="s">
        <v>69</v>
      </c>
      <c r="E19" s="196" t="s">
        <v>49</v>
      </c>
      <c r="F19" s="112"/>
      <c r="G19" s="117" t="s">
        <v>49</v>
      </c>
      <c r="H19" s="117" t="s">
        <v>388</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624</v>
      </c>
      <c r="D20" s="111" t="s">
        <v>567</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625</v>
      </c>
      <c r="D21" s="111" t="s">
        <v>127</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626</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627</v>
      </c>
      <c r="D23" s="111" t="s">
        <v>82</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2"/>
      <c r="F24" s="112"/>
      <c r="G24" s="112"/>
      <c r="H24" s="117" t="s">
        <v>50</v>
      </c>
      <c r="I24" s="112"/>
      <c r="J24" s="112"/>
      <c r="K24" s="117" t="s">
        <v>49</v>
      </c>
      <c r="L24" s="117" t="s">
        <v>663</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487</v>
      </c>
      <c r="D25" s="111" t="s">
        <v>129</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628</v>
      </c>
      <c r="D26" s="111" t="s">
        <v>134</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629</v>
      </c>
      <c r="D27" s="111" t="s">
        <v>88</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309</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630</v>
      </c>
      <c r="D29" s="111" t="s">
        <v>615</v>
      </c>
      <c r="E29" s="196"/>
      <c r="F29" s="117" t="s">
        <v>49</v>
      </c>
      <c r="G29" s="117" t="s">
        <v>49</v>
      </c>
      <c r="H29" s="117" t="s">
        <v>388</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631</v>
      </c>
      <c r="D30" s="111" t="s">
        <v>91</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632</v>
      </c>
      <c r="D31" s="111" t="s">
        <v>97</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633</v>
      </c>
      <c r="D32" s="111" t="s">
        <v>99</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634</v>
      </c>
      <c r="D33" s="111" t="s">
        <v>431</v>
      </c>
      <c r="E33" s="196"/>
      <c r="F33" s="112"/>
      <c r="G33" s="117" t="s">
        <v>49</v>
      </c>
      <c r="H33" s="117" t="s">
        <v>50</v>
      </c>
      <c r="I33" s="112"/>
      <c r="J33" s="112"/>
      <c r="K33" s="117" t="s">
        <v>49</v>
      </c>
      <c r="L33" s="117" t="s">
        <v>663</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635</v>
      </c>
      <c r="D34" s="111" t="s">
        <v>173</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665</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429</v>
      </c>
      <c r="D35" s="111" t="s">
        <v>607</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636</v>
      </c>
      <c r="D36" s="111" t="s">
        <v>221</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270">
        <v>1.0</v>
      </c>
      <c r="B7" s="109">
        <v>2.010020118E9</v>
      </c>
      <c r="C7" s="110" t="s">
        <v>230</v>
      </c>
      <c r="D7" s="111" t="s">
        <v>181</v>
      </c>
      <c r="E7" s="114"/>
      <c r="F7" s="113"/>
      <c r="G7" s="113"/>
      <c r="H7" s="113"/>
      <c r="I7" s="113"/>
      <c r="J7" s="113"/>
      <c r="K7" s="114"/>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667</v>
      </c>
      <c r="D8" s="111" t="s">
        <v>185</v>
      </c>
      <c r="E8" s="119"/>
      <c r="F8" s="119"/>
      <c r="G8" s="119" t="s">
        <v>49</v>
      </c>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1</v>
      </c>
      <c r="AK8" s="10">
        <f t="shared" si="4"/>
        <v>0</v>
      </c>
      <c r="AL8" s="10">
        <f t="shared" si="5"/>
        <v>0</v>
      </c>
      <c r="AM8" s="68"/>
      <c r="AN8" s="68"/>
      <c r="AO8" s="68"/>
    </row>
    <row r="9" ht="21.0" customHeight="1">
      <c r="A9" s="270">
        <v>3.0</v>
      </c>
      <c r="B9" s="109">
        <v>2.010020037E9</v>
      </c>
      <c r="C9" s="110" t="s">
        <v>668</v>
      </c>
      <c r="D9" s="111" t="s">
        <v>185</v>
      </c>
      <c r="E9" s="114"/>
      <c r="F9" s="113"/>
      <c r="G9" s="114"/>
      <c r="H9" s="114" t="s">
        <v>49</v>
      </c>
      <c r="I9" s="114"/>
      <c r="J9" s="114"/>
      <c r="K9" s="113"/>
      <c r="L9" s="114"/>
      <c r="M9" s="114"/>
      <c r="N9" s="254"/>
      <c r="O9" s="116"/>
      <c r="P9" s="202"/>
      <c r="Q9" s="298"/>
      <c r="R9" s="115"/>
      <c r="S9" s="114"/>
      <c r="T9" s="113"/>
      <c r="U9" s="300"/>
      <c r="V9" s="114"/>
      <c r="W9" s="113"/>
      <c r="X9" s="114"/>
      <c r="Y9" s="113"/>
      <c r="Z9" s="114"/>
      <c r="AA9" s="114"/>
      <c r="AB9" s="114"/>
      <c r="AC9" s="114"/>
      <c r="AD9" s="114"/>
      <c r="AE9" s="113"/>
      <c r="AF9" s="113"/>
      <c r="AG9" s="114"/>
      <c r="AH9" s="113"/>
      <c r="AI9" s="113"/>
      <c r="AJ9" s="91">
        <f t="shared" si="3"/>
        <v>1</v>
      </c>
      <c r="AK9" s="10">
        <f t="shared" si="4"/>
        <v>0</v>
      </c>
      <c r="AL9" s="10">
        <f t="shared" si="5"/>
        <v>0</v>
      </c>
      <c r="AM9" s="68"/>
      <c r="AN9" s="68"/>
      <c r="AO9" s="68"/>
    </row>
    <row r="10" ht="21.0" customHeight="1">
      <c r="A10" s="301">
        <v>4.0</v>
      </c>
      <c r="B10" s="302">
        <v>2.010020046E9</v>
      </c>
      <c r="C10" s="303" t="s">
        <v>564</v>
      </c>
      <c r="D10" s="304" t="s">
        <v>185</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669</v>
      </c>
      <c r="D11" s="304" t="s">
        <v>185</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670</v>
      </c>
      <c r="D12" s="304" t="s">
        <v>185</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606</v>
      </c>
      <c r="D13" s="111" t="s">
        <v>109</v>
      </c>
      <c r="E13" s="114"/>
      <c r="F13" s="114"/>
      <c r="G13" s="113"/>
      <c r="H13" s="114" t="s">
        <v>49</v>
      </c>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4"/>
      <c r="AH13" s="113"/>
      <c r="AI13" s="113"/>
      <c r="AJ13" s="91">
        <f t="shared" si="3"/>
        <v>1</v>
      </c>
      <c r="AK13" s="10">
        <f t="shared" si="4"/>
        <v>0</v>
      </c>
      <c r="AL13" s="10">
        <f t="shared" si="5"/>
        <v>0</v>
      </c>
      <c r="AM13" s="68"/>
      <c r="AN13" s="68"/>
      <c r="AO13" s="68"/>
    </row>
    <row r="14" ht="21.0" customHeight="1">
      <c r="A14" s="270">
        <v>8.0</v>
      </c>
      <c r="B14" s="109">
        <v>2.010020071E9</v>
      </c>
      <c r="C14" s="110" t="s">
        <v>208</v>
      </c>
      <c r="D14" s="111" t="s">
        <v>111</v>
      </c>
      <c r="E14" s="114"/>
      <c r="F14" s="113"/>
      <c r="G14" s="114"/>
      <c r="H14" s="114"/>
      <c r="I14" s="122"/>
      <c r="J14" s="121"/>
      <c r="K14" s="122"/>
      <c r="L14" s="121"/>
      <c r="M14" s="121"/>
      <c r="N14" s="254"/>
      <c r="O14" s="123"/>
      <c r="P14" s="310"/>
      <c r="Q14" s="311"/>
      <c r="R14" s="124"/>
      <c r="S14" s="122"/>
      <c r="T14" s="122"/>
      <c r="U14" s="312"/>
      <c r="V14" s="122"/>
      <c r="W14" s="122"/>
      <c r="X14" s="122"/>
      <c r="Y14" s="122"/>
      <c r="Z14" s="121"/>
      <c r="AA14" s="122"/>
      <c r="AB14" s="122"/>
      <c r="AC14" s="121"/>
      <c r="AD14" s="122"/>
      <c r="AE14" s="121"/>
      <c r="AF14" s="121"/>
      <c r="AG14" s="122"/>
      <c r="AH14" s="122"/>
      <c r="AI14" s="122"/>
      <c r="AJ14" s="91">
        <f t="shared" si="3"/>
        <v>0</v>
      </c>
      <c r="AK14" s="10">
        <f t="shared" si="4"/>
        <v>0</v>
      </c>
      <c r="AL14" s="10">
        <f t="shared" si="5"/>
        <v>0</v>
      </c>
      <c r="AM14" s="68"/>
      <c r="AN14" s="68"/>
      <c r="AO14" s="68"/>
    </row>
    <row r="15" ht="21.0" customHeight="1">
      <c r="A15" s="270">
        <v>9.0</v>
      </c>
      <c r="B15" s="109">
        <v>2.010020068E9</v>
      </c>
      <c r="C15" s="110" t="s">
        <v>671</v>
      </c>
      <c r="D15" s="111" t="s">
        <v>111</v>
      </c>
      <c r="E15" s="118"/>
      <c r="F15" s="118"/>
      <c r="G15" s="119" t="s">
        <v>49</v>
      </c>
      <c r="H15" s="118"/>
      <c r="I15" s="118"/>
      <c r="J15" s="119"/>
      <c r="K15" s="118"/>
      <c r="L15" s="118"/>
      <c r="M15" s="118"/>
      <c r="N15" s="313"/>
      <c r="O15" s="115"/>
      <c r="P15" s="201"/>
      <c r="Q15" s="298"/>
      <c r="R15" s="115"/>
      <c r="S15" s="118"/>
      <c r="T15" s="119"/>
      <c r="U15" s="300"/>
      <c r="V15" s="119"/>
      <c r="W15" s="118"/>
      <c r="X15" s="119"/>
      <c r="Y15" s="119"/>
      <c r="Z15" s="119"/>
      <c r="AA15" s="118"/>
      <c r="AB15" s="118"/>
      <c r="AC15" s="118"/>
      <c r="AD15" s="118"/>
      <c r="AE15" s="119"/>
      <c r="AF15" s="118"/>
      <c r="AG15" s="119"/>
      <c r="AH15" s="118"/>
      <c r="AI15" s="118"/>
      <c r="AJ15" s="91">
        <f t="shared" si="3"/>
        <v>1</v>
      </c>
      <c r="AK15" s="10">
        <f t="shared" si="4"/>
        <v>0</v>
      </c>
      <c r="AL15" s="10">
        <f t="shared" si="5"/>
        <v>0</v>
      </c>
      <c r="AM15" s="68"/>
      <c r="AN15" s="68"/>
      <c r="AO15" s="68"/>
    </row>
    <row r="16" ht="21.0" customHeight="1">
      <c r="A16" s="270">
        <v>10.0</v>
      </c>
      <c r="B16" s="109">
        <v>2.010020132E9</v>
      </c>
      <c r="C16" s="110" t="s">
        <v>119</v>
      </c>
      <c r="D16" s="111" t="s">
        <v>483</v>
      </c>
      <c r="E16" s="113"/>
      <c r="F16" s="113"/>
      <c r="G16" s="114" t="s">
        <v>49</v>
      </c>
      <c r="H16" s="113"/>
      <c r="I16" s="113"/>
      <c r="J16" s="113"/>
      <c r="K16" s="113"/>
      <c r="L16" s="114"/>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1</v>
      </c>
      <c r="AK16" s="10">
        <f t="shared" si="4"/>
        <v>0</v>
      </c>
      <c r="AL16" s="10">
        <f t="shared" si="5"/>
        <v>0</v>
      </c>
      <c r="AM16" s="68"/>
      <c r="AN16" s="68"/>
      <c r="AO16" s="68"/>
    </row>
    <row r="17" ht="21.0" customHeight="1">
      <c r="A17" s="301">
        <v>11.0</v>
      </c>
      <c r="B17" s="302">
        <v>2.010020073E9</v>
      </c>
      <c r="C17" s="303" t="s">
        <v>672</v>
      </c>
      <c r="D17" s="304" t="s">
        <v>118</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673</v>
      </c>
      <c r="D18" s="111" t="s">
        <v>118</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674</v>
      </c>
      <c r="D19" s="111" t="s">
        <v>675</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4"/>
      <c r="AH19" s="113"/>
      <c r="AI19" s="113"/>
      <c r="AJ19" s="91">
        <f t="shared" si="3"/>
        <v>0</v>
      </c>
      <c r="AK19" s="10">
        <f t="shared" si="4"/>
        <v>0</v>
      </c>
      <c r="AL19" s="10">
        <f t="shared" si="5"/>
        <v>0</v>
      </c>
      <c r="AM19" s="68"/>
      <c r="AN19" s="68"/>
      <c r="AO19" s="68"/>
    </row>
    <row r="20" ht="21.0" customHeight="1">
      <c r="A20" s="270">
        <v>14.0</v>
      </c>
      <c r="B20" s="109">
        <v>2.010020113E9</v>
      </c>
      <c r="C20" s="110" t="s">
        <v>131</v>
      </c>
      <c r="D20" s="111" t="s">
        <v>676</v>
      </c>
      <c r="E20" s="122"/>
      <c r="F20" s="122"/>
      <c r="G20" s="122"/>
      <c r="H20" s="121" t="s">
        <v>49</v>
      </c>
      <c r="I20" s="121"/>
      <c r="J20" s="122"/>
      <c r="K20" s="122"/>
      <c r="L20" s="121"/>
      <c r="M20" s="121"/>
      <c r="N20" s="313"/>
      <c r="O20" s="123"/>
      <c r="P20" s="310"/>
      <c r="Q20" s="121"/>
      <c r="R20" s="124"/>
      <c r="S20" s="122"/>
      <c r="T20" s="122"/>
      <c r="U20" s="315"/>
      <c r="V20" s="121"/>
      <c r="W20" s="122"/>
      <c r="X20" s="121"/>
      <c r="Y20" s="122"/>
      <c r="Z20" s="121"/>
      <c r="AA20" s="122"/>
      <c r="AB20" s="122"/>
      <c r="AC20" s="121"/>
      <c r="AD20" s="122"/>
      <c r="AE20" s="122"/>
      <c r="AF20" s="122"/>
      <c r="AG20" s="121"/>
      <c r="AH20" s="122"/>
      <c r="AI20" s="122"/>
      <c r="AJ20" s="91">
        <f t="shared" si="3"/>
        <v>1</v>
      </c>
      <c r="AK20" s="10">
        <f t="shared" si="4"/>
        <v>0</v>
      </c>
      <c r="AL20" s="10">
        <f t="shared" si="5"/>
        <v>0</v>
      </c>
      <c r="AM20" s="99"/>
      <c r="AO20" s="68"/>
    </row>
    <row r="21" ht="21.0" customHeight="1">
      <c r="A21" s="270">
        <v>15.0</v>
      </c>
      <c r="B21" s="109">
        <v>2.010020006E9</v>
      </c>
      <c r="C21" s="110" t="s">
        <v>677</v>
      </c>
      <c r="D21" s="111" t="s">
        <v>65</v>
      </c>
      <c r="E21" s="122"/>
      <c r="F21" s="122"/>
      <c r="G21" s="121" t="s">
        <v>49</v>
      </c>
      <c r="H21" s="121"/>
      <c r="I21" s="122"/>
      <c r="J21" s="121"/>
      <c r="K21" s="122"/>
      <c r="L21" s="121"/>
      <c r="M21" s="121"/>
      <c r="N21" s="313"/>
      <c r="O21" s="124"/>
      <c r="P21" s="316"/>
      <c r="Q21" s="121"/>
      <c r="R21" s="124"/>
      <c r="S21" s="121"/>
      <c r="T21" s="122"/>
      <c r="U21" s="315"/>
      <c r="V21" s="121"/>
      <c r="W21" s="122"/>
      <c r="X21" s="121"/>
      <c r="Y21" s="122"/>
      <c r="Z21" s="122"/>
      <c r="AA21" s="122"/>
      <c r="AB21" s="122"/>
      <c r="AC21" s="122"/>
      <c r="AD21" s="122"/>
      <c r="AE21" s="122"/>
      <c r="AF21" s="121"/>
      <c r="AG21" s="122"/>
      <c r="AH21" s="121"/>
      <c r="AI21" s="121"/>
      <c r="AJ21" s="91">
        <f t="shared" si="3"/>
        <v>1</v>
      </c>
      <c r="AK21" s="10">
        <f t="shared" si="4"/>
        <v>0</v>
      </c>
      <c r="AL21" s="10">
        <f t="shared" si="5"/>
        <v>0</v>
      </c>
      <c r="AM21" s="68"/>
      <c r="AN21" s="68"/>
      <c r="AO21" s="68"/>
    </row>
    <row r="22" ht="21.0" customHeight="1">
      <c r="A22" s="270">
        <v>16.0</v>
      </c>
      <c r="B22" s="109">
        <v>2.010020114E9</v>
      </c>
      <c r="C22" s="110" t="s">
        <v>678</v>
      </c>
      <c r="D22" s="111" t="s">
        <v>65</v>
      </c>
      <c r="E22" s="121"/>
      <c r="F22" s="121"/>
      <c r="G22" s="121"/>
      <c r="H22" s="121"/>
      <c r="I22" s="121"/>
      <c r="J22" s="121"/>
      <c r="K22" s="121"/>
      <c r="L22" s="122"/>
      <c r="M22" s="121"/>
      <c r="N22" s="313"/>
      <c r="O22" s="123"/>
      <c r="P22" s="316"/>
      <c r="Q22" s="121"/>
      <c r="R22" s="124"/>
      <c r="S22" s="121"/>
      <c r="T22" s="121"/>
      <c r="U22" s="317"/>
      <c r="V22" s="121"/>
      <c r="W22" s="122"/>
      <c r="X22" s="121"/>
      <c r="Y22" s="121"/>
      <c r="Z22" s="121"/>
      <c r="AA22" s="121"/>
      <c r="AB22" s="121"/>
      <c r="AC22" s="121"/>
      <c r="AD22" s="121"/>
      <c r="AE22" s="121"/>
      <c r="AF22" s="121"/>
      <c r="AG22" s="121"/>
      <c r="AH22" s="122"/>
      <c r="AI22" s="122"/>
      <c r="AJ22" s="91">
        <f t="shared" si="3"/>
        <v>0</v>
      </c>
      <c r="AK22" s="10">
        <f t="shared" si="4"/>
        <v>0</v>
      </c>
      <c r="AL22" s="10">
        <f t="shared" si="5"/>
        <v>0</v>
      </c>
      <c r="AM22" s="68"/>
      <c r="AN22" s="68"/>
      <c r="AO22" s="68"/>
    </row>
    <row r="23" ht="21.0" customHeight="1">
      <c r="A23" s="270">
        <v>17.0</v>
      </c>
      <c r="B23" s="109">
        <v>2.010020059E9</v>
      </c>
      <c r="C23" s="110" t="s">
        <v>679</v>
      </c>
      <c r="D23" s="111" t="s">
        <v>408</v>
      </c>
      <c r="E23" s="121"/>
      <c r="F23" s="121"/>
      <c r="G23" s="121"/>
      <c r="H23" s="121"/>
      <c r="I23" s="121"/>
      <c r="J23" s="121"/>
      <c r="K23" s="121"/>
      <c r="L23" s="121"/>
      <c r="M23" s="121"/>
      <c r="N23" s="313"/>
      <c r="O23" s="123"/>
      <c r="P23" s="316"/>
      <c r="Q23" s="121"/>
      <c r="R23" s="124"/>
      <c r="S23" s="121"/>
      <c r="T23" s="121"/>
      <c r="U23" s="317"/>
      <c r="V23" s="121"/>
      <c r="W23" s="121"/>
      <c r="X23" s="121"/>
      <c r="Y23" s="122"/>
      <c r="Z23" s="121"/>
      <c r="AA23" s="121"/>
      <c r="AB23" s="121"/>
      <c r="AC23" s="121"/>
      <c r="AD23" s="121"/>
      <c r="AE23" s="121"/>
      <c r="AF23" s="121"/>
      <c r="AG23" s="121"/>
      <c r="AH23" s="121"/>
      <c r="AI23" s="121"/>
      <c r="AJ23" s="91">
        <f t="shared" si="3"/>
        <v>0</v>
      </c>
      <c r="AK23" s="10">
        <f t="shared" si="4"/>
        <v>0</v>
      </c>
      <c r="AL23" s="10">
        <f t="shared" si="5"/>
        <v>0</v>
      </c>
      <c r="AM23" s="68"/>
      <c r="AN23" s="68"/>
      <c r="AO23" s="68"/>
    </row>
    <row r="24" ht="21.0" customHeight="1">
      <c r="A24" s="270">
        <v>18.0</v>
      </c>
      <c r="B24" s="109">
        <v>2.010020083E9</v>
      </c>
      <c r="C24" s="110" t="s">
        <v>680</v>
      </c>
      <c r="D24" s="111" t="s">
        <v>523</v>
      </c>
      <c r="E24" s="122"/>
      <c r="F24" s="122"/>
      <c r="G24" s="121"/>
      <c r="H24" s="121"/>
      <c r="I24" s="122"/>
      <c r="J24" s="121"/>
      <c r="K24" s="122"/>
      <c r="L24" s="121"/>
      <c r="M24" s="122"/>
      <c r="N24" s="314"/>
      <c r="O24" s="123"/>
      <c r="P24" s="310"/>
      <c r="Q24" s="122"/>
      <c r="R24" s="124"/>
      <c r="S24" s="122"/>
      <c r="T24" s="122"/>
      <c r="U24" s="315"/>
      <c r="V24" s="122"/>
      <c r="W24" s="122"/>
      <c r="X24" s="121"/>
      <c r="Y24" s="121"/>
      <c r="Z24" s="121"/>
      <c r="AA24" s="122"/>
      <c r="AB24" s="122"/>
      <c r="AC24" s="121"/>
      <c r="AD24" s="121"/>
      <c r="AE24" s="122"/>
      <c r="AF24" s="122"/>
      <c r="AG24" s="122"/>
      <c r="AH24" s="122"/>
      <c r="AI24" s="122"/>
      <c r="AJ24" s="91">
        <f t="shared" si="3"/>
        <v>0</v>
      </c>
      <c r="AK24" s="10">
        <f t="shared" si="4"/>
        <v>0</v>
      </c>
      <c r="AL24" s="10">
        <f t="shared" si="5"/>
        <v>0</v>
      </c>
      <c r="AM24" s="68"/>
      <c r="AN24" s="68"/>
      <c r="AO24" s="68"/>
    </row>
    <row r="25" ht="21.0" customHeight="1">
      <c r="A25" s="270">
        <v>19.0</v>
      </c>
      <c r="B25" s="109">
        <v>2.010020009E9</v>
      </c>
      <c r="C25" s="110" t="s">
        <v>681</v>
      </c>
      <c r="D25" s="111" t="s">
        <v>69</v>
      </c>
      <c r="E25" s="121"/>
      <c r="F25" s="122"/>
      <c r="G25" s="121"/>
      <c r="H25" s="121"/>
      <c r="I25" s="122"/>
      <c r="J25" s="121"/>
      <c r="K25" s="121"/>
      <c r="L25" s="122"/>
      <c r="M25" s="121"/>
      <c r="N25" s="313"/>
      <c r="O25" s="123"/>
      <c r="P25" s="310"/>
      <c r="Q25" s="121"/>
      <c r="R25" s="124"/>
      <c r="S25" s="121"/>
      <c r="T25" s="122"/>
      <c r="U25" s="317"/>
      <c r="V25" s="121"/>
      <c r="W25" s="122"/>
      <c r="X25" s="121"/>
      <c r="Y25" s="121"/>
      <c r="Z25" s="122"/>
      <c r="AA25" s="122"/>
      <c r="AB25" s="122"/>
      <c r="AC25" s="318"/>
      <c r="AD25" s="121"/>
      <c r="AE25" s="121"/>
      <c r="AF25" s="121"/>
      <c r="AG25" s="121"/>
      <c r="AH25" s="122"/>
      <c r="AI25" s="122"/>
      <c r="AJ25" s="91">
        <f t="shared" si="3"/>
        <v>0</v>
      </c>
      <c r="AK25" s="10">
        <f t="shared" si="4"/>
        <v>0</v>
      </c>
      <c r="AL25" s="10">
        <f t="shared" si="5"/>
        <v>0</v>
      </c>
      <c r="AM25" s="68"/>
      <c r="AN25" s="68"/>
      <c r="AO25" s="68"/>
    </row>
    <row r="26" ht="21.0" customHeight="1">
      <c r="A26" s="270">
        <v>20.0</v>
      </c>
      <c r="B26" s="109">
        <v>2.010020065E9</v>
      </c>
      <c r="C26" s="110" t="s">
        <v>682</v>
      </c>
      <c r="D26" s="111" t="s">
        <v>567</v>
      </c>
      <c r="E26" s="121"/>
      <c r="F26" s="122"/>
      <c r="G26" s="122"/>
      <c r="H26" s="122"/>
      <c r="I26" s="122"/>
      <c r="J26" s="121"/>
      <c r="K26" s="122"/>
      <c r="L26" s="121"/>
      <c r="M26" s="121"/>
      <c r="N26" s="313"/>
      <c r="O26" s="124"/>
      <c r="P26" s="310"/>
      <c r="Q26" s="121"/>
      <c r="R26" s="124"/>
      <c r="S26" s="122"/>
      <c r="T26" s="122"/>
      <c r="U26" s="315"/>
      <c r="V26" s="122"/>
      <c r="W26" s="122"/>
      <c r="X26" s="121"/>
      <c r="Y26" s="122"/>
      <c r="Z26" s="122"/>
      <c r="AA26" s="122"/>
      <c r="AB26" s="122"/>
      <c r="AC26" s="121"/>
      <c r="AD26" s="122"/>
      <c r="AE26" s="122"/>
      <c r="AF26" s="122"/>
      <c r="AG26" s="122"/>
      <c r="AH26" s="122"/>
      <c r="AI26" s="122"/>
      <c r="AJ26" s="91">
        <f t="shared" si="3"/>
        <v>0</v>
      </c>
      <c r="AK26" s="10">
        <f t="shared" si="4"/>
        <v>0</v>
      </c>
      <c r="AL26" s="10">
        <f t="shared" si="5"/>
        <v>0</v>
      </c>
      <c r="AM26" s="68"/>
      <c r="AN26" s="68"/>
      <c r="AO26" s="68"/>
    </row>
    <row r="27" ht="21.0" customHeight="1">
      <c r="A27" s="301">
        <v>21.0</v>
      </c>
      <c r="B27" s="302">
        <v>2.010020135E9</v>
      </c>
      <c r="C27" s="303" t="s">
        <v>683</v>
      </c>
      <c r="D27" s="304" t="s">
        <v>684</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685</v>
      </c>
      <c r="D28" s="111" t="s">
        <v>82</v>
      </c>
      <c r="E28" s="121"/>
      <c r="F28" s="122"/>
      <c r="G28" s="121"/>
      <c r="H28" s="121"/>
      <c r="I28" s="122"/>
      <c r="J28" s="121"/>
      <c r="K28" s="122"/>
      <c r="L28" s="122"/>
      <c r="M28" s="122"/>
      <c r="N28" s="313"/>
      <c r="O28" s="123"/>
      <c r="P28" s="310"/>
      <c r="Q28" s="122"/>
      <c r="R28" s="124"/>
      <c r="S28" s="122"/>
      <c r="T28" s="121"/>
      <c r="U28" s="317"/>
      <c r="V28" s="121"/>
      <c r="W28" s="122"/>
      <c r="X28" s="121"/>
      <c r="Y28" s="122"/>
      <c r="Z28" s="121"/>
      <c r="AA28" s="121"/>
      <c r="AB28" s="121"/>
      <c r="AC28" s="121"/>
      <c r="AD28" s="121"/>
      <c r="AE28" s="121"/>
      <c r="AF28" s="121"/>
      <c r="AG28" s="122"/>
      <c r="AH28" s="122"/>
      <c r="AI28" s="122"/>
      <c r="AJ28" s="91">
        <f t="shared" si="3"/>
        <v>0</v>
      </c>
      <c r="AK28" s="10">
        <f t="shared" si="4"/>
        <v>0</v>
      </c>
      <c r="AL28" s="10">
        <f t="shared" si="5"/>
        <v>0</v>
      </c>
      <c r="AM28" s="68"/>
      <c r="AN28" s="68"/>
      <c r="AO28" s="68"/>
    </row>
    <row r="29" ht="21.0" customHeight="1">
      <c r="A29" s="270">
        <v>23.0</v>
      </c>
      <c r="B29" s="109">
        <v>2.010020069E9</v>
      </c>
      <c r="C29" s="110" t="s">
        <v>531</v>
      </c>
      <c r="D29" s="111" t="s">
        <v>86</v>
      </c>
      <c r="E29" s="122"/>
      <c r="F29" s="122"/>
      <c r="G29" s="121" t="s">
        <v>49</v>
      </c>
      <c r="H29" s="121" t="s">
        <v>49</v>
      </c>
      <c r="I29" s="121"/>
      <c r="J29" s="121"/>
      <c r="K29" s="121"/>
      <c r="L29" s="122"/>
      <c r="M29" s="121"/>
      <c r="N29" s="313"/>
      <c r="O29" s="123"/>
      <c r="P29" s="310"/>
      <c r="Q29" s="121"/>
      <c r="R29" s="124"/>
      <c r="S29" s="121"/>
      <c r="T29" s="122"/>
      <c r="U29" s="315"/>
      <c r="V29" s="121"/>
      <c r="W29" s="122"/>
      <c r="X29" s="121"/>
      <c r="Y29" s="122"/>
      <c r="Z29" s="121"/>
      <c r="AA29" s="122"/>
      <c r="AB29" s="122"/>
      <c r="AC29" s="121"/>
      <c r="AD29" s="121"/>
      <c r="AE29" s="121"/>
      <c r="AF29" s="121"/>
      <c r="AG29" s="121"/>
      <c r="AH29" s="122"/>
      <c r="AI29" s="122"/>
      <c r="AJ29" s="91">
        <f t="shared" si="3"/>
        <v>2</v>
      </c>
      <c r="AK29" s="10">
        <f t="shared" si="4"/>
        <v>0</v>
      </c>
      <c r="AL29" s="10">
        <f t="shared" si="5"/>
        <v>0</v>
      </c>
      <c r="AM29" s="68"/>
      <c r="AN29" s="68"/>
      <c r="AO29" s="68"/>
    </row>
    <row r="30" ht="21.0" customHeight="1">
      <c r="A30" s="270">
        <v>24.0</v>
      </c>
      <c r="B30" s="109">
        <v>2.010020107E9</v>
      </c>
      <c r="C30" s="110" t="s">
        <v>686</v>
      </c>
      <c r="D30" s="111" t="s">
        <v>86</v>
      </c>
      <c r="E30" s="122"/>
      <c r="F30" s="122"/>
      <c r="G30" s="122"/>
      <c r="H30" s="121"/>
      <c r="I30" s="121"/>
      <c r="J30" s="121"/>
      <c r="K30" s="121"/>
      <c r="L30" s="121"/>
      <c r="M30" s="121"/>
      <c r="N30" s="313"/>
      <c r="O30" s="124"/>
      <c r="P30" s="310"/>
      <c r="Q30" s="121"/>
      <c r="R30" s="124"/>
      <c r="S30" s="122"/>
      <c r="T30" s="122"/>
      <c r="U30" s="315"/>
      <c r="V30" s="121"/>
      <c r="W30" s="122"/>
      <c r="X30" s="122"/>
      <c r="Y30" s="121"/>
      <c r="Z30" s="121"/>
      <c r="AA30" s="122"/>
      <c r="AB30" s="122"/>
      <c r="AC30" s="122"/>
      <c r="AD30" s="122"/>
      <c r="AE30" s="122"/>
      <c r="AF30" s="121"/>
      <c r="AG30" s="121"/>
      <c r="AH30" s="122"/>
      <c r="AI30" s="122"/>
      <c r="AJ30" s="91">
        <f t="shared" si="3"/>
        <v>0</v>
      </c>
      <c r="AK30" s="10">
        <f t="shared" si="4"/>
        <v>0</v>
      </c>
      <c r="AL30" s="10">
        <f t="shared" si="5"/>
        <v>0</v>
      </c>
      <c r="AM30" s="68"/>
      <c r="AN30" s="68"/>
      <c r="AO30" s="68"/>
    </row>
    <row r="31" ht="21.0" customHeight="1">
      <c r="A31" s="270">
        <v>25.0</v>
      </c>
      <c r="B31" s="109">
        <v>2.010020001E9</v>
      </c>
      <c r="C31" s="110" t="s">
        <v>622</v>
      </c>
      <c r="D31" s="111" t="s">
        <v>165</v>
      </c>
      <c r="E31" s="122"/>
      <c r="F31" s="122"/>
      <c r="G31" s="121"/>
      <c r="H31" s="121"/>
      <c r="I31" s="122"/>
      <c r="J31" s="122"/>
      <c r="K31" s="122"/>
      <c r="L31" s="122"/>
      <c r="M31" s="121"/>
      <c r="N31" s="314"/>
      <c r="O31" s="124"/>
      <c r="P31" s="310"/>
      <c r="Q31" s="122"/>
      <c r="R31" s="124"/>
      <c r="S31" s="121"/>
      <c r="T31" s="122"/>
      <c r="U31" s="315"/>
      <c r="V31" s="121"/>
      <c r="W31" s="122"/>
      <c r="X31" s="122"/>
      <c r="Y31" s="122"/>
      <c r="Z31" s="122"/>
      <c r="AA31" s="122"/>
      <c r="AB31" s="122"/>
      <c r="AC31" s="122"/>
      <c r="AD31" s="122"/>
      <c r="AE31" s="121"/>
      <c r="AF31" s="122"/>
      <c r="AG31" s="122"/>
      <c r="AH31" s="122"/>
      <c r="AI31" s="122"/>
      <c r="AJ31" s="91">
        <f t="shared" si="3"/>
        <v>0</v>
      </c>
      <c r="AK31" s="10">
        <f t="shared" si="4"/>
        <v>0</v>
      </c>
      <c r="AL31" s="10">
        <f t="shared" si="5"/>
        <v>0</v>
      </c>
      <c r="AM31" s="68"/>
      <c r="AN31" s="68"/>
      <c r="AO31" s="68"/>
    </row>
    <row r="32" ht="21.0" customHeight="1">
      <c r="A32" s="270">
        <v>26.0</v>
      </c>
      <c r="B32" s="109">
        <v>2.010020061E9</v>
      </c>
      <c r="C32" s="110" t="s">
        <v>304</v>
      </c>
      <c r="D32" s="111" t="s">
        <v>141</v>
      </c>
      <c r="E32" s="122"/>
      <c r="F32" s="122"/>
      <c r="G32" s="122"/>
      <c r="H32" s="122"/>
      <c r="I32" s="122"/>
      <c r="J32" s="122"/>
      <c r="K32" s="122"/>
      <c r="L32" s="121"/>
      <c r="M32" s="121"/>
      <c r="N32" s="313"/>
      <c r="O32" s="123"/>
      <c r="P32" s="316"/>
      <c r="Q32" s="122"/>
      <c r="R32" s="124"/>
      <c r="S32" s="121"/>
      <c r="T32" s="122"/>
      <c r="U32" s="315"/>
      <c r="V32" s="122"/>
      <c r="W32" s="122"/>
      <c r="X32" s="121"/>
      <c r="Y32" s="122"/>
      <c r="Z32" s="122"/>
      <c r="AA32" s="121"/>
      <c r="AB32" s="121"/>
      <c r="AC32" s="121"/>
      <c r="AD32" s="122"/>
      <c r="AE32" s="122"/>
      <c r="AF32" s="122"/>
      <c r="AG32" s="121"/>
      <c r="AH32" s="121"/>
      <c r="AI32" s="122"/>
      <c r="AJ32" s="91">
        <f t="shared" si="3"/>
        <v>0</v>
      </c>
      <c r="AK32" s="10">
        <f t="shared" si="4"/>
        <v>0</v>
      </c>
      <c r="AL32" s="10">
        <f t="shared" si="5"/>
        <v>0</v>
      </c>
      <c r="AM32" s="68"/>
      <c r="AN32" s="68"/>
      <c r="AO32" s="68"/>
    </row>
    <row r="33" ht="21.0" customHeight="1">
      <c r="A33" s="270">
        <v>27.0</v>
      </c>
      <c r="B33" s="109">
        <v>2.010020097E9</v>
      </c>
      <c r="C33" s="110" t="s">
        <v>226</v>
      </c>
      <c r="D33" s="111" t="s">
        <v>143</v>
      </c>
      <c r="E33" s="121"/>
      <c r="F33" s="122"/>
      <c r="G33" s="121"/>
      <c r="H33" s="121"/>
      <c r="I33" s="122"/>
      <c r="J33" s="121"/>
      <c r="K33" s="122"/>
      <c r="L33" s="121"/>
      <c r="M33" s="122"/>
      <c r="N33" s="313"/>
      <c r="O33" s="124"/>
      <c r="P33" s="310"/>
      <c r="Q33" s="122"/>
      <c r="R33" s="124"/>
      <c r="S33" s="121"/>
      <c r="T33" s="122"/>
      <c r="U33" s="312"/>
      <c r="V33" s="121"/>
      <c r="W33" s="122"/>
      <c r="X33" s="121"/>
      <c r="Y33" s="122"/>
      <c r="Z33" s="121"/>
      <c r="AA33" s="122"/>
      <c r="AB33" s="122"/>
      <c r="AC33" s="121"/>
      <c r="AD33" s="122"/>
      <c r="AE33" s="122"/>
      <c r="AF33" s="121"/>
      <c r="AG33" s="122"/>
      <c r="AH33" s="122"/>
      <c r="AI33" s="122"/>
      <c r="AJ33" s="91">
        <f t="shared" si="3"/>
        <v>0</v>
      </c>
      <c r="AK33" s="10">
        <f t="shared" si="4"/>
        <v>0</v>
      </c>
      <c r="AL33" s="10">
        <f t="shared" si="5"/>
        <v>0</v>
      </c>
      <c r="AM33" s="68"/>
      <c r="AN33" s="68"/>
      <c r="AO33" s="68"/>
    </row>
    <row r="34" ht="21.0" customHeight="1">
      <c r="A34" s="270">
        <v>28.0</v>
      </c>
      <c r="B34" s="109">
        <v>2.010020105E9</v>
      </c>
      <c r="C34" s="110" t="s">
        <v>687</v>
      </c>
      <c r="D34" s="111" t="s">
        <v>143</v>
      </c>
      <c r="E34" s="122"/>
      <c r="F34" s="122"/>
      <c r="G34" s="122"/>
      <c r="H34" s="121"/>
      <c r="I34" s="121"/>
      <c r="J34" s="121"/>
      <c r="K34" s="121"/>
      <c r="L34" s="121"/>
      <c r="M34" s="121"/>
      <c r="N34" s="313"/>
      <c r="O34" s="123"/>
      <c r="P34" s="316"/>
      <c r="Q34" s="121"/>
      <c r="R34" s="124"/>
      <c r="S34" s="121"/>
      <c r="T34" s="121"/>
      <c r="U34" s="315"/>
      <c r="V34" s="121"/>
      <c r="W34" s="122"/>
      <c r="X34" s="121"/>
      <c r="Y34" s="121"/>
      <c r="Z34" s="121"/>
      <c r="AA34" s="122"/>
      <c r="AB34" s="122"/>
      <c r="AC34" s="121"/>
      <c r="AD34" s="121"/>
      <c r="AE34" s="121"/>
      <c r="AF34" s="121"/>
      <c r="AG34" s="121"/>
      <c r="AH34" s="122"/>
      <c r="AI34" s="122"/>
      <c r="AJ34" s="91">
        <f t="shared" si="3"/>
        <v>0</v>
      </c>
      <c r="AK34" s="10">
        <f t="shared" si="4"/>
        <v>0</v>
      </c>
      <c r="AL34" s="10">
        <f t="shared" si="5"/>
        <v>0</v>
      </c>
      <c r="AM34" s="68"/>
      <c r="AN34" s="68"/>
      <c r="AO34" s="68"/>
    </row>
    <row r="35" ht="21.0" customHeight="1">
      <c r="A35" s="270">
        <v>29.0</v>
      </c>
      <c r="B35" s="109">
        <v>2.010020078E9</v>
      </c>
      <c r="C35" s="110" t="s">
        <v>669</v>
      </c>
      <c r="D35" s="111" t="s">
        <v>146</v>
      </c>
      <c r="E35" s="121"/>
      <c r="F35" s="121"/>
      <c r="G35" s="121"/>
      <c r="H35" s="121" t="s">
        <v>49</v>
      </c>
      <c r="I35" s="122"/>
      <c r="J35" s="121"/>
      <c r="K35" s="122"/>
      <c r="L35" s="122"/>
      <c r="M35" s="121"/>
      <c r="N35" s="313"/>
      <c r="O35" s="123"/>
      <c r="P35" s="310"/>
      <c r="Q35" s="121"/>
      <c r="R35" s="124"/>
      <c r="S35" s="121"/>
      <c r="T35" s="121"/>
      <c r="U35" s="317"/>
      <c r="V35" s="121"/>
      <c r="X35" s="121"/>
      <c r="Y35" s="122"/>
      <c r="Z35" s="121"/>
      <c r="AA35" s="121"/>
      <c r="AB35" s="121"/>
      <c r="AC35" s="121"/>
      <c r="AD35" s="121"/>
      <c r="AE35" s="121"/>
      <c r="AF35" s="122"/>
      <c r="AG35" s="122"/>
      <c r="AH35" s="122"/>
      <c r="AI35" s="122"/>
      <c r="AJ35" s="91">
        <f t="shared" si="3"/>
        <v>1</v>
      </c>
      <c r="AK35" s="10">
        <f t="shared" si="4"/>
        <v>0</v>
      </c>
      <c r="AL35" s="10">
        <f t="shared" si="5"/>
        <v>0</v>
      </c>
      <c r="AM35" s="80"/>
      <c r="AN35" s="80"/>
      <c r="AO35" s="80"/>
    </row>
    <row r="36" ht="21.0" customHeight="1">
      <c r="A36" s="270">
        <v>30.0</v>
      </c>
      <c r="B36" s="109">
        <v>2.010020043E9</v>
      </c>
      <c r="C36" s="110" t="s">
        <v>688</v>
      </c>
      <c r="D36" s="111" t="s">
        <v>99</v>
      </c>
      <c r="E36" s="121"/>
      <c r="F36" s="121" t="s">
        <v>49</v>
      </c>
      <c r="G36" s="121" t="s">
        <v>49</v>
      </c>
      <c r="H36" s="121" t="s">
        <v>49</v>
      </c>
      <c r="I36" s="121"/>
      <c r="J36" s="121"/>
      <c r="K36" s="121"/>
      <c r="L36" s="121"/>
      <c r="M36" s="121"/>
      <c r="N36" s="313"/>
      <c r="O36" s="123"/>
      <c r="P36" s="316"/>
      <c r="Q36" s="121"/>
      <c r="R36" s="124"/>
      <c r="S36" s="122"/>
      <c r="T36" s="122"/>
      <c r="U36" s="312"/>
      <c r="V36" s="121"/>
      <c r="W36" s="121"/>
      <c r="X36" s="121"/>
      <c r="Y36" s="121"/>
      <c r="Z36" s="121"/>
      <c r="AA36" s="122"/>
      <c r="AB36" s="121"/>
      <c r="AC36" s="121"/>
      <c r="AD36" s="121"/>
      <c r="AE36" s="121"/>
      <c r="AF36" s="121"/>
      <c r="AG36" s="121"/>
      <c r="AH36" s="121"/>
      <c r="AI36" s="121"/>
      <c r="AJ36" s="91">
        <f t="shared" si="3"/>
        <v>3</v>
      </c>
      <c r="AK36" s="10">
        <f t="shared" si="4"/>
        <v>0</v>
      </c>
      <c r="AL36" s="10">
        <f t="shared" si="5"/>
        <v>0</v>
      </c>
      <c r="AM36" s="68"/>
      <c r="AN36" s="68"/>
      <c r="AO36" s="80"/>
    </row>
    <row r="37" ht="18.0" customHeight="1">
      <c r="A37" s="270">
        <v>31.0</v>
      </c>
      <c r="B37" s="109">
        <v>2.010020062E9</v>
      </c>
      <c r="C37" s="110" t="s">
        <v>689</v>
      </c>
      <c r="D37" s="111" t="s">
        <v>152</v>
      </c>
      <c r="E37" s="121"/>
      <c r="F37" s="122"/>
      <c r="G37" s="121" t="s">
        <v>49</v>
      </c>
      <c r="H37" s="121" t="s">
        <v>49</v>
      </c>
      <c r="I37" s="121"/>
      <c r="J37" s="121"/>
      <c r="K37" s="121"/>
      <c r="L37" s="121"/>
      <c r="M37" s="121"/>
      <c r="N37" s="313"/>
      <c r="O37" s="123"/>
      <c r="P37" s="316"/>
      <c r="Q37" s="121"/>
      <c r="R37" s="123"/>
      <c r="S37" s="122"/>
      <c r="T37" s="121"/>
      <c r="U37" s="317"/>
      <c r="V37" s="121"/>
      <c r="W37" s="122"/>
      <c r="X37" s="121"/>
      <c r="Y37" s="121"/>
      <c r="Z37" s="121"/>
      <c r="AA37" s="121"/>
      <c r="AB37" s="121"/>
      <c r="AC37" s="121"/>
      <c r="AD37" s="121"/>
      <c r="AE37" s="122"/>
      <c r="AF37" s="121"/>
      <c r="AG37" s="121"/>
      <c r="AH37" s="122"/>
      <c r="AI37" s="121"/>
      <c r="AJ37" s="91">
        <f t="shared" si="3"/>
        <v>2</v>
      </c>
      <c r="AK37" s="10">
        <f t="shared" si="4"/>
        <v>0</v>
      </c>
      <c r="AL37" s="10">
        <f t="shared" si="5"/>
        <v>0</v>
      </c>
      <c r="AM37" s="69"/>
      <c r="AN37" s="69"/>
      <c r="AO37" s="69"/>
    </row>
    <row r="38" ht="18.0" customHeight="1">
      <c r="A38" s="270">
        <v>32.0</v>
      </c>
      <c r="B38" s="109">
        <v>2.010020057E9</v>
      </c>
      <c r="C38" s="110" t="s">
        <v>690</v>
      </c>
      <c r="D38" s="111" t="s">
        <v>173</v>
      </c>
      <c r="E38" s="121"/>
      <c r="F38" s="122"/>
      <c r="G38" s="122"/>
      <c r="H38" s="121"/>
      <c r="I38" s="122"/>
      <c r="J38" s="121"/>
      <c r="K38" s="122"/>
      <c r="L38" s="121"/>
      <c r="M38" s="121"/>
      <c r="N38" s="313"/>
      <c r="O38" s="123"/>
      <c r="P38" s="310"/>
      <c r="Q38" s="121"/>
      <c r="R38" s="124"/>
      <c r="S38" s="122"/>
      <c r="T38" s="121"/>
      <c r="U38" s="315"/>
      <c r="V38" s="121"/>
      <c r="W38" s="122"/>
      <c r="X38" s="121"/>
      <c r="Y38" s="122"/>
      <c r="Z38" s="121"/>
      <c r="AA38" s="121"/>
      <c r="AB38" s="122"/>
      <c r="AC38" s="121"/>
      <c r="AD38" s="121"/>
      <c r="AE38" s="121"/>
      <c r="AF38" s="121"/>
      <c r="AG38" s="122"/>
      <c r="AH38" s="122"/>
      <c r="AI38" s="122"/>
      <c r="AJ38" s="91">
        <f t="shared" si="3"/>
        <v>0</v>
      </c>
      <c r="AK38" s="10">
        <f t="shared" si="4"/>
        <v>0</v>
      </c>
      <c r="AL38" s="10">
        <f t="shared" si="5"/>
        <v>0</v>
      </c>
      <c r="AM38" s="69"/>
      <c r="AN38" s="69"/>
      <c r="AO38" s="69"/>
    </row>
    <row r="39" ht="18.0" customHeight="1">
      <c r="A39" s="270">
        <v>33.0</v>
      </c>
      <c r="B39" s="109">
        <v>1.610090025E9</v>
      </c>
      <c r="C39" s="110" t="s">
        <v>244</v>
      </c>
      <c r="D39" s="111" t="s">
        <v>203</v>
      </c>
      <c r="E39" s="133"/>
      <c r="F39" s="122"/>
      <c r="G39" s="122"/>
      <c r="H39" s="122"/>
      <c r="I39" s="122"/>
      <c r="J39" s="122"/>
      <c r="K39" s="122"/>
      <c r="L39" s="122"/>
      <c r="M39" s="121"/>
      <c r="N39" s="254"/>
      <c r="O39" s="124"/>
      <c r="P39" s="310"/>
      <c r="Q39" s="122"/>
      <c r="R39" s="124"/>
      <c r="S39" s="122"/>
      <c r="T39" s="122"/>
      <c r="U39" s="122"/>
      <c r="V39" s="122"/>
      <c r="W39" s="122"/>
      <c r="X39" s="122"/>
      <c r="Y39" s="122"/>
      <c r="Z39" s="122"/>
      <c r="AA39" s="122"/>
      <c r="AB39" s="122"/>
      <c r="AC39" s="122"/>
      <c r="AD39" s="122"/>
      <c r="AE39" s="122"/>
      <c r="AF39" s="121"/>
      <c r="AG39" s="121"/>
      <c r="AH39" s="122"/>
      <c r="AI39" s="122"/>
      <c r="AJ39" s="91">
        <f t="shared" si="3"/>
        <v>0</v>
      </c>
      <c r="AK39" s="10">
        <f t="shared" si="4"/>
        <v>0</v>
      </c>
      <c r="AL39" s="10">
        <f t="shared" si="5"/>
        <v>0</v>
      </c>
      <c r="AM39" s="69"/>
      <c r="AN39" s="69"/>
      <c r="AO39" s="69"/>
    </row>
    <row r="40" ht="18.0" customHeight="1">
      <c r="A40" s="319"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15</v>
      </c>
      <c r="AK40" s="91">
        <f t="shared" si="6"/>
        <v>0</v>
      </c>
      <c r="AL40" s="91">
        <f t="shared" si="6"/>
        <v>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691</v>
      </c>
      <c r="Q1" s="68" t="s">
        <v>40</v>
      </c>
      <c r="AM1" s="69"/>
      <c r="AN1" s="69"/>
      <c r="AO1" s="69"/>
      <c r="AP1" s="69"/>
      <c r="AQ1" s="69"/>
      <c r="AR1" s="69"/>
    </row>
    <row r="2" ht="21.0" customHeight="1">
      <c r="A2" s="68" t="s">
        <v>41</v>
      </c>
      <c r="Q2" s="68" t="s">
        <v>42</v>
      </c>
      <c r="AM2" s="69"/>
      <c r="AN2" s="69"/>
      <c r="AO2" s="69"/>
      <c r="AP2" s="69"/>
      <c r="AQ2" s="69"/>
      <c r="AR2" s="69"/>
    </row>
    <row r="3" ht="35.25" customHeight="1">
      <c r="A3" s="70" t="s">
        <v>692</v>
      </c>
      <c r="AM3" s="69"/>
      <c r="AN3" s="69"/>
      <c r="AO3" s="69"/>
      <c r="AP3" s="69"/>
      <c r="AQ3" s="69"/>
      <c r="AR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row>
    <row r="7" ht="21.0" customHeight="1">
      <c r="A7" s="284">
        <v>1.0</v>
      </c>
      <c r="B7" s="109">
        <v>2.010020008E9</v>
      </c>
      <c r="C7" s="110" t="s">
        <v>693</v>
      </c>
      <c r="D7" s="111" t="s">
        <v>516</v>
      </c>
      <c r="E7" s="286"/>
      <c r="F7" s="285"/>
      <c r="G7" s="285"/>
      <c r="H7" s="285"/>
      <c r="I7" s="285"/>
      <c r="J7" s="285"/>
      <c r="K7" s="270"/>
      <c r="L7" s="285"/>
      <c r="M7" s="285"/>
      <c r="N7" s="285"/>
      <c r="O7" s="285"/>
      <c r="P7" s="285"/>
      <c r="Q7" s="286"/>
      <c r="R7" s="286"/>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0</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694</v>
      </c>
      <c r="D8" s="111" t="s">
        <v>516</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313</v>
      </c>
      <c r="D9" s="111" t="s">
        <v>185</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695</v>
      </c>
      <c r="D10" s="111" t="s">
        <v>53</v>
      </c>
      <c r="E10" s="285"/>
      <c r="F10" s="286" t="s">
        <v>49</v>
      </c>
      <c r="G10" s="285"/>
      <c r="H10" s="285"/>
      <c r="I10" s="286"/>
      <c r="J10" s="286"/>
      <c r="K10" s="269"/>
      <c r="L10" s="286"/>
      <c r="M10" s="286" t="s">
        <v>50</v>
      </c>
      <c r="N10" s="285"/>
      <c r="O10" s="285"/>
      <c r="P10" s="286"/>
      <c r="Q10" s="286"/>
      <c r="R10" s="285"/>
      <c r="S10" s="285"/>
      <c r="T10" s="285"/>
      <c r="U10" s="285"/>
      <c r="V10" s="286"/>
      <c r="W10" s="285"/>
      <c r="X10" s="286"/>
      <c r="Y10" s="320"/>
      <c r="Z10" s="286"/>
      <c r="AA10" s="286"/>
      <c r="AB10" s="285"/>
      <c r="AC10" s="286"/>
      <c r="AD10" s="286"/>
      <c r="AE10" s="285"/>
      <c r="AF10" s="286"/>
      <c r="AG10" s="286"/>
      <c r="AH10" s="286"/>
      <c r="AI10" s="285"/>
      <c r="AJ10" s="171">
        <f t="shared" si="3"/>
        <v>1</v>
      </c>
      <c r="AK10" s="287">
        <f t="shared" si="4"/>
        <v>1</v>
      </c>
      <c r="AL10" s="287">
        <f t="shared" si="5"/>
        <v>0</v>
      </c>
      <c r="AM10" s="68"/>
      <c r="AN10" s="68"/>
      <c r="AO10" s="68"/>
      <c r="AP10" s="80"/>
      <c r="AQ10" s="80"/>
      <c r="AR10" s="80"/>
    </row>
    <row r="11" ht="21.0" customHeight="1">
      <c r="A11" s="284">
        <v>5.0</v>
      </c>
      <c r="B11" s="109">
        <v>2.010020053E9</v>
      </c>
      <c r="C11" s="110" t="s">
        <v>696</v>
      </c>
      <c r="D11" s="111" t="s">
        <v>224</v>
      </c>
      <c r="E11" s="286"/>
      <c r="F11" s="286"/>
      <c r="G11" s="285"/>
      <c r="H11" s="286"/>
      <c r="I11" s="286"/>
      <c r="J11" s="286"/>
      <c r="K11" s="269"/>
      <c r="L11" s="286"/>
      <c r="M11" s="286"/>
      <c r="N11" s="286"/>
      <c r="O11" s="286"/>
      <c r="P11" s="286"/>
      <c r="Q11" s="286"/>
      <c r="R11" s="286"/>
      <c r="S11" s="286"/>
      <c r="T11" s="286"/>
      <c r="U11" s="286"/>
      <c r="V11" s="286"/>
      <c r="W11" s="285"/>
      <c r="X11" s="286"/>
      <c r="Y11" s="321"/>
      <c r="Z11" s="286"/>
      <c r="AA11" s="286"/>
      <c r="AB11" s="286"/>
      <c r="AC11" s="286"/>
      <c r="AD11" s="286"/>
      <c r="AE11" s="285"/>
      <c r="AF11" s="286"/>
      <c r="AG11" s="286"/>
      <c r="AH11" s="286"/>
      <c r="AI11" s="286"/>
      <c r="AJ11" s="171">
        <f t="shared" si="3"/>
        <v>0</v>
      </c>
      <c r="AK11" s="287">
        <f t="shared" si="4"/>
        <v>0</v>
      </c>
      <c r="AL11" s="287">
        <f t="shared" si="5"/>
        <v>0</v>
      </c>
      <c r="AM11" s="68"/>
      <c r="AN11" s="68"/>
      <c r="AO11" s="68"/>
      <c r="AP11" s="80"/>
      <c r="AQ11" s="80"/>
      <c r="AR11" s="80"/>
    </row>
    <row r="12" ht="21.0" customHeight="1">
      <c r="A12" s="284">
        <v>6.0</v>
      </c>
      <c r="B12" s="109">
        <v>2.010020002E9</v>
      </c>
      <c r="C12" s="110" t="s">
        <v>697</v>
      </c>
      <c r="D12" s="111" t="s">
        <v>58</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453</v>
      </c>
      <c r="D13" s="111" t="s">
        <v>676</v>
      </c>
      <c r="E13" s="286"/>
      <c r="F13" s="285"/>
      <c r="G13" s="286" t="s">
        <v>50</v>
      </c>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1</v>
      </c>
      <c r="AL13" s="287">
        <f t="shared" si="5"/>
        <v>0</v>
      </c>
      <c r="AM13" s="68"/>
      <c r="AN13" s="68"/>
      <c r="AO13" s="68"/>
      <c r="AP13" s="80"/>
      <c r="AQ13" s="80"/>
      <c r="AR13" s="80"/>
    </row>
    <row r="14" ht="21.0" customHeight="1">
      <c r="A14" s="284">
        <v>8.0</v>
      </c>
      <c r="B14" s="109">
        <v>2.010140002E9</v>
      </c>
      <c r="C14" s="110" t="s">
        <v>689</v>
      </c>
      <c r="D14" s="111" t="s">
        <v>65</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698</v>
      </c>
      <c r="D15" s="111" t="s">
        <v>65</v>
      </c>
      <c r="E15" s="285"/>
      <c r="F15" s="285"/>
      <c r="G15" s="286"/>
      <c r="H15" s="286"/>
      <c r="I15" s="286"/>
      <c r="J15" s="286"/>
      <c r="K15" s="269"/>
      <c r="L15" s="286"/>
      <c r="M15" s="286"/>
      <c r="N15" s="286"/>
      <c r="O15" s="285"/>
      <c r="P15" s="286"/>
      <c r="Q15" s="286"/>
      <c r="R15" s="285"/>
      <c r="S15" s="286"/>
      <c r="T15" s="285"/>
      <c r="U15" s="285"/>
      <c r="V15" s="286"/>
      <c r="W15" s="286"/>
      <c r="X15" s="286"/>
      <c r="Y15" s="321"/>
      <c r="Z15" s="286"/>
      <c r="AA15" s="285"/>
      <c r="AB15" s="286"/>
      <c r="AC15" s="286"/>
      <c r="AD15" s="286"/>
      <c r="AE15" s="286"/>
      <c r="AF15" s="286"/>
      <c r="AG15" s="286"/>
      <c r="AH15" s="286"/>
      <c r="AI15" s="285"/>
      <c r="AJ15" s="171">
        <f t="shared" si="3"/>
        <v>0</v>
      </c>
      <c r="AK15" s="287">
        <f t="shared" si="4"/>
        <v>0</v>
      </c>
      <c r="AL15" s="287">
        <f t="shared" si="5"/>
        <v>0</v>
      </c>
      <c r="AM15" s="68"/>
      <c r="AN15" s="68"/>
      <c r="AO15" s="68"/>
      <c r="AP15" s="80"/>
      <c r="AQ15" s="80"/>
      <c r="AR15" s="80"/>
    </row>
    <row r="16" ht="21.0" customHeight="1">
      <c r="A16" s="284">
        <v>10.0</v>
      </c>
      <c r="B16" s="109">
        <v>2.010020016E9</v>
      </c>
      <c r="C16" s="110" t="s">
        <v>267</v>
      </c>
      <c r="D16" s="111" t="s">
        <v>65</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699</v>
      </c>
      <c r="D17" s="111" t="s">
        <v>67</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59</v>
      </c>
      <c r="D18" s="111" t="s">
        <v>157</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208</v>
      </c>
      <c r="D19" s="111" t="s">
        <v>82</v>
      </c>
      <c r="E19" s="121"/>
      <c r="F19" s="121"/>
      <c r="G19" s="122"/>
      <c r="H19" s="121"/>
      <c r="I19" s="122"/>
      <c r="J19" s="122"/>
      <c r="K19" s="323"/>
      <c r="L19" s="121"/>
      <c r="M19" s="121"/>
      <c r="N19" s="122"/>
      <c r="O19" s="123"/>
      <c r="P19" s="122"/>
      <c r="Q19" s="121"/>
      <c r="R19" s="121"/>
      <c r="S19" s="121"/>
      <c r="T19" s="121"/>
      <c r="U19" s="122"/>
      <c r="V19" s="122"/>
      <c r="W19" s="122"/>
      <c r="X19" s="122"/>
      <c r="Y19" s="324"/>
      <c r="Z19" s="121"/>
      <c r="AA19" s="121"/>
      <c r="AB19" s="121"/>
      <c r="AC19" s="122"/>
      <c r="AD19" s="122"/>
      <c r="AE19" s="124"/>
      <c r="AF19" s="122"/>
      <c r="AG19" s="122"/>
      <c r="AH19" s="122"/>
      <c r="AI19" s="122"/>
      <c r="AJ19" s="171">
        <f t="shared" si="3"/>
        <v>0</v>
      </c>
      <c r="AK19" s="287">
        <f t="shared" si="4"/>
        <v>0</v>
      </c>
      <c r="AL19" s="287">
        <f t="shared" si="5"/>
        <v>0</v>
      </c>
      <c r="AM19" s="99"/>
      <c r="AO19" s="68"/>
      <c r="AP19" s="80"/>
      <c r="AQ19" s="80"/>
      <c r="AR19" s="80"/>
    </row>
    <row r="20" ht="21.0" customHeight="1">
      <c r="A20" s="284">
        <v>14.0</v>
      </c>
      <c r="B20" s="109">
        <v>2.010020076E9</v>
      </c>
      <c r="C20" s="110" t="s">
        <v>700</v>
      </c>
      <c r="D20" s="111" t="s">
        <v>88</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701</v>
      </c>
      <c r="D21" s="111" t="s">
        <v>88</v>
      </c>
      <c r="E21" s="113"/>
      <c r="F21" s="114" t="s">
        <v>50</v>
      </c>
      <c r="G21" s="114" t="s">
        <v>50</v>
      </c>
      <c r="H21" s="114"/>
      <c r="I21" s="113"/>
      <c r="J21" s="113"/>
      <c r="K21" s="269"/>
      <c r="L21" s="113"/>
      <c r="M21" s="113"/>
      <c r="N21" s="113"/>
      <c r="O21" s="115"/>
      <c r="P21" s="114"/>
      <c r="Q21" s="114"/>
      <c r="R21" s="114"/>
      <c r="S21" s="114"/>
      <c r="T21" s="113"/>
      <c r="U21" s="113"/>
      <c r="V21" s="113"/>
      <c r="W21" s="113"/>
      <c r="X21" s="114"/>
      <c r="Y21" s="326"/>
      <c r="Z21" s="113"/>
      <c r="AA21" s="113"/>
      <c r="AB21" s="113"/>
      <c r="AC21" s="114"/>
      <c r="AD21" s="113"/>
      <c r="AE21" s="115"/>
      <c r="AF21" s="113"/>
      <c r="AG21" s="113"/>
      <c r="AH21" s="113"/>
      <c r="AI21" s="113"/>
      <c r="AJ21" s="91">
        <f t="shared" si="3"/>
        <v>0</v>
      </c>
      <c r="AK21" s="10">
        <f t="shared" si="4"/>
        <v>2</v>
      </c>
      <c r="AL21" s="10">
        <f t="shared" si="5"/>
        <v>0</v>
      </c>
      <c r="AM21" s="68"/>
      <c r="AN21" s="68"/>
      <c r="AO21" s="68"/>
      <c r="AP21" s="80"/>
      <c r="AQ21" s="80"/>
      <c r="AR21" s="80"/>
    </row>
    <row r="22" ht="21.0" customHeight="1">
      <c r="A22" s="284">
        <v>16.0</v>
      </c>
      <c r="B22" s="109">
        <v>2.010020138E9</v>
      </c>
      <c r="C22" s="110" t="s">
        <v>73</v>
      </c>
      <c r="D22" s="111" t="s">
        <v>163</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702</v>
      </c>
      <c r="D23" s="111" t="s">
        <v>165</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98</v>
      </c>
      <c r="D24" s="111" t="s">
        <v>165</v>
      </c>
      <c r="E24" s="114"/>
      <c r="F24" s="113"/>
      <c r="G24" s="113"/>
      <c r="H24" s="114"/>
      <c r="I24" s="113"/>
      <c r="J24" s="114"/>
      <c r="K24" s="269"/>
      <c r="L24" s="114"/>
      <c r="M24" s="113"/>
      <c r="N24" s="114"/>
      <c r="O24" s="116"/>
      <c r="P24" s="114"/>
      <c r="Q24" s="114"/>
      <c r="R24" s="114"/>
      <c r="S24" s="113"/>
      <c r="T24" s="113"/>
      <c r="U24" s="113"/>
      <c r="V24" s="114"/>
      <c r="W24" s="113"/>
      <c r="X24" s="114"/>
      <c r="Y24" s="327"/>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4">
        <v>19.0</v>
      </c>
      <c r="B25" s="109">
        <v>2.010020136E9</v>
      </c>
      <c r="C25" s="110" t="s">
        <v>703</v>
      </c>
      <c r="D25" s="111" t="s">
        <v>309</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704</v>
      </c>
      <c r="D26" s="111" t="s">
        <v>615</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705</v>
      </c>
      <c r="D27" s="111" t="s">
        <v>240</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706</v>
      </c>
      <c r="D28" s="111" t="s">
        <v>101</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707</v>
      </c>
      <c r="D29" s="111" t="s">
        <v>173</v>
      </c>
      <c r="E29" s="114"/>
      <c r="F29" s="113"/>
      <c r="G29" s="114"/>
      <c r="H29" s="113"/>
      <c r="I29" s="113"/>
      <c r="J29" s="113"/>
      <c r="K29" s="270"/>
      <c r="L29" s="114"/>
      <c r="M29" s="113"/>
      <c r="N29" s="113"/>
      <c r="O29" s="115"/>
      <c r="P29" s="113"/>
      <c r="Q29" s="114"/>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4">
        <v>24.0</v>
      </c>
      <c r="B30" s="109">
        <v>2.010020144E9</v>
      </c>
      <c r="C30" s="110" t="s">
        <v>624</v>
      </c>
      <c r="D30" s="111" t="s">
        <v>221</v>
      </c>
      <c r="E30" s="114"/>
      <c r="F30" s="114"/>
      <c r="G30" s="114"/>
      <c r="H30" s="114" t="s">
        <v>49</v>
      </c>
      <c r="I30" s="114"/>
      <c r="J30" s="114"/>
      <c r="K30" s="270"/>
      <c r="L30" s="113"/>
      <c r="M30" s="113"/>
      <c r="N30" s="113"/>
      <c r="O30" s="115"/>
      <c r="P30" s="114"/>
      <c r="Q30" s="114"/>
      <c r="R30" s="113"/>
      <c r="S30" s="113"/>
      <c r="T30" s="113"/>
      <c r="U30" s="113"/>
      <c r="V30" s="114"/>
      <c r="W30" s="114"/>
      <c r="X30" s="113"/>
      <c r="Y30" s="328"/>
      <c r="Z30" s="114"/>
      <c r="AA30" s="113"/>
      <c r="AB30" s="114"/>
      <c r="AC30" s="114"/>
      <c r="AD30" s="114"/>
      <c r="AE30" s="116"/>
      <c r="AF30" s="114"/>
      <c r="AG30" s="114"/>
      <c r="AH30" s="114"/>
      <c r="AI30" s="113"/>
      <c r="AJ30" s="91">
        <f t="shared" si="3"/>
        <v>1</v>
      </c>
      <c r="AK30" s="10">
        <f t="shared" si="4"/>
        <v>0</v>
      </c>
      <c r="AL30" s="10">
        <f t="shared" si="5"/>
        <v>0</v>
      </c>
      <c r="AM30" s="68"/>
      <c r="AN30" s="68"/>
      <c r="AO30" s="68"/>
      <c r="AP30" s="80"/>
      <c r="AQ30" s="80"/>
      <c r="AR30" s="80"/>
    </row>
    <row r="31" ht="21.0" customHeight="1">
      <c r="A31" s="284">
        <v>25.0</v>
      </c>
      <c r="B31" s="109">
        <v>2.010020042E9</v>
      </c>
      <c r="C31" s="110" t="s">
        <v>708</v>
      </c>
      <c r="D31" s="111" t="s">
        <v>611</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1.57"/>
    <col customWidth="1" min="4" max="4" width="9.14"/>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709</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330">
        <v>1.0</v>
      </c>
      <c r="B7" s="109">
        <v>2.010020018E9</v>
      </c>
      <c r="C7" s="110" t="s">
        <v>710</v>
      </c>
      <c r="D7" s="111" t="s">
        <v>711</v>
      </c>
      <c r="E7" s="10"/>
      <c r="F7" s="331"/>
      <c r="G7" s="331" t="s">
        <v>49</v>
      </c>
      <c r="H7" s="331"/>
      <c r="I7" s="10"/>
      <c r="J7" s="331"/>
      <c r="K7" s="10"/>
      <c r="L7" s="331"/>
      <c r="M7" s="331"/>
      <c r="N7" s="331"/>
      <c r="O7" s="331"/>
      <c r="P7" s="10"/>
      <c r="Q7" s="331"/>
      <c r="R7" s="10"/>
      <c r="S7" s="331"/>
      <c r="T7" s="10"/>
      <c r="U7" s="10"/>
      <c r="V7" s="318"/>
      <c r="W7" s="332"/>
      <c r="X7" s="331"/>
      <c r="Y7" s="10"/>
      <c r="Z7" s="331"/>
      <c r="AA7" s="10"/>
      <c r="AB7" s="332"/>
      <c r="AC7" s="318"/>
      <c r="AD7" s="332"/>
      <c r="AE7" s="318"/>
      <c r="AF7" s="10"/>
      <c r="AG7" s="331"/>
      <c r="AH7" s="10"/>
      <c r="AI7" s="10"/>
      <c r="AJ7" s="91">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712</v>
      </c>
      <c r="D8" s="111" t="s">
        <v>185</v>
      </c>
      <c r="E8" s="331"/>
      <c r="F8" s="10"/>
      <c r="G8" s="332"/>
      <c r="H8" s="10"/>
      <c r="I8" s="10"/>
      <c r="J8" s="10"/>
      <c r="K8" s="10"/>
      <c r="L8" s="10"/>
      <c r="M8" s="318"/>
      <c r="N8" s="332"/>
      <c r="O8" s="332"/>
      <c r="P8" s="10"/>
      <c r="Q8" s="10"/>
      <c r="R8" s="10"/>
      <c r="S8" s="10"/>
      <c r="T8" s="331"/>
      <c r="U8" s="10"/>
      <c r="V8" s="318"/>
      <c r="W8" s="332"/>
      <c r="X8" s="331"/>
      <c r="Y8" s="10"/>
      <c r="Z8" s="10"/>
      <c r="AA8" s="10"/>
      <c r="AB8" s="332"/>
      <c r="AC8" s="318"/>
      <c r="AD8" s="332"/>
      <c r="AE8" s="332"/>
      <c r="AF8" s="10"/>
      <c r="AG8" s="331"/>
      <c r="AH8" s="331"/>
      <c r="AI8" s="10"/>
      <c r="AJ8" s="91">
        <f t="shared" si="3"/>
        <v>0</v>
      </c>
      <c r="AK8" s="10">
        <f t="shared" si="4"/>
        <v>0</v>
      </c>
      <c r="AL8" s="10">
        <f t="shared" si="5"/>
        <v>0</v>
      </c>
      <c r="AM8" s="68"/>
      <c r="AN8" s="68"/>
      <c r="AO8" s="68"/>
    </row>
    <row r="9" ht="21.0" customHeight="1">
      <c r="A9" s="330">
        <v>3.0</v>
      </c>
      <c r="B9" s="109">
        <v>2.01002015E9</v>
      </c>
      <c r="C9" s="110" t="s">
        <v>713</v>
      </c>
      <c r="D9" s="111" t="s">
        <v>111</v>
      </c>
      <c r="E9" s="331"/>
      <c r="F9" s="331"/>
      <c r="G9" s="318"/>
      <c r="H9" s="331"/>
      <c r="I9" s="331"/>
      <c r="J9" s="331"/>
      <c r="K9" s="331"/>
      <c r="L9" s="331"/>
      <c r="M9" s="318"/>
      <c r="N9" s="318"/>
      <c r="O9" s="318"/>
      <c r="P9" s="331"/>
      <c r="Q9" s="331"/>
      <c r="R9" s="287"/>
      <c r="S9" s="10"/>
      <c r="T9" s="331"/>
      <c r="U9" s="331"/>
      <c r="V9" s="318"/>
      <c r="W9" s="318"/>
      <c r="X9" s="331"/>
      <c r="Y9" s="331"/>
      <c r="Z9" s="333"/>
      <c r="AA9" s="331"/>
      <c r="AB9" s="318"/>
      <c r="AC9" s="318"/>
      <c r="AD9" s="318"/>
      <c r="AE9" s="318"/>
      <c r="AF9" s="331"/>
      <c r="AG9" s="331"/>
      <c r="AH9" s="10"/>
      <c r="AI9" s="331"/>
      <c r="AJ9" s="91">
        <f t="shared" si="3"/>
        <v>0</v>
      </c>
      <c r="AK9" s="10">
        <f t="shared" si="4"/>
        <v>0</v>
      </c>
      <c r="AL9" s="10">
        <f t="shared" si="5"/>
        <v>0</v>
      </c>
      <c r="AM9" s="68"/>
      <c r="AN9" s="68"/>
      <c r="AO9" s="68"/>
    </row>
    <row r="10" ht="21.0" customHeight="1">
      <c r="A10" s="330">
        <v>4.0</v>
      </c>
      <c r="B10" s="109">
        <v>2.010020029E9</v>
      </c>
      <c r="C10" s="110" t="s">
        <v>714</v>
      </c>
      <c r="D10" s="111" t="s">
        <v>111</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324</v>
      </c>
      <c r="D11" s="111" t="s">
        <v>63</v>
      </c>
      <c r="E11" s="331"/>
      <c r="F11" s="331"/>
      <c r="G11" s="318"/>
      <c r="H11" s="331"/>
      <c r="I11" s="331"/>
      <c r="J11" s="331"/>
      <c r="K11" s="10"/>
      <c r="L11" s="331"/>
      <c r="M11" s="318"/>
      <c r="N11" s="318"/>
      <c r="O11" s="318"/>
      <c r="P11" s="331"/>
      <c r="Q11" s="331"/>
      <c r="R11" s="287"/>
      <c r="S11" s="331"/>
      <c r="T11" s="331"/>
      <c r="U11" s="331"/>
      <c r="V11" s="318"/>
      <c r="W11" s="332"/>
      <c r="X11" s="331"/>
      <c r="Y11" s="10"/>
      <c r="Z11" s="335"/>
      <c r="AA11" s="331"/>
      <c r="AB11" s="318"/>
      <c r="AC11" s="318"/>
      <c r="AD11" s="318"/>
      <c r="AE11" s="318"/>
      <c r="AF11" s="331"/>
      <c r="AG11" s="10"/>
      <c r="AH11" s="331"/>
      <c r="AI11" s="331"/>
      <c r="AJ11" s="91">
        <f t="shared" si="3"/>
        <v>0</v>
      </c>
      <c r="AK11" s="10">
        <f t="shared" si="4"/>
        <v>0</v>
      </c>
      <c r="AL11" s="10">
        <f t="shared" si="5"/>
        <v>0</v>
      </c>
      <c r="AM11" s="68"/>
      <c r="AN11" s="68"/>
      <c r="AO11" s="68"/>
    </row>
    <row r="12" ht="21.0" customHeight="1">
      <c r="A12" s="330">
        <v>6.0</v>
      </c>
      <c r="B12" s="109">
        <v>2.010020038E9</v>
      </c>
      <c r="C12" s="110" t="s">
        <v>715</v>
      </c>
      <c r="D12" s="111" t="s">
        <v>183</v>
      </c>
      <c r="E12" s="10"/>
      <c r="F12" s="331"/>
      <c r="G12" s="318"/>
      <c r="H12" s="331"/>
      <c r="I12" s="10"/>
      <c r="J12" s="331"/>
      <c r="K12" s="10"/>
      <c r="L12" s="331"/>
      <c r="M12" s="318" t="s">
        <v>51</v>
      </c>
      <c r="N12" s="318"/>
      <c r="O12" s="318"/>
      <c r="P12" s="331"/>
      <c r="Q12" s="331"/>
      <c r="R12" s="287"/>
      <c r="S12" s="331"/>
      <c r="T12" s="331"/>
      <c r="U12" s="331"/>
      <c r="V12" s="332"/>
      <c r="W12" s="318"/>
      <c r="X12" s="331"/>
      <c r="Y12" s="10"/>
      <c r="Z12" s="336"/>
      <c r="AA12" s="10"/>
      <c r="AB12" s="332"/>
      <c r="AC12" s="332"/>
      <c r="AD12" s="332"/>
      <c r="AE12" s="332"/>
      <c r="AF12" s="331"/>
      <c r="AG12" s="10"/>
      <c r="AH12" s="10"/>
      <c r="AI12" s="10"/>
      <c r="AJ12" s="91">
        <f t="shared" si="3"/>
        <v>0</v>
      </c>
      <c r="AK12" s="10">
        <f t="shared" si="4"/>
        <v>0</v>
      </c>
      <c r="AL12" s="10">
        <f t="shared" si="5"/>
        <v>1</v>
      </c>
      <c r="AM12" s="68"/>
      <c r="AN12" s="68"/>
      <c r="AO12" s="68"/>
    </row>
    <row r="13" ht="21.0" customHeight="1">
      <c r="A13" s="330">
        <v>7.0</v>
      </c>
      <c r="B13" s="109">
        <v>2.010020024E9</v>
      </c>
      <c r="C13" s="110" t="s">
        <v>267</v>
      </c>
      <c r="D13" s="111" t="s">
        <v>183</v>
      </c>
      <c r="E13" s="91"/>
      <c r="F13" s="91"/>
      <c r="G13" s="318" t="s">
        <v>49</v>
      </c>
      <c r="H13" s="337"/>
      <c r="I13" s="337"/>
      <c r="J13" s="337"/>
      <c r="K13" s="337"/>
      <c r="L13" s="91"/>
      <c r="M13" s="318" t="s">
        <v>49</v>
      </c>
      <c r="N13" s="318"/>
      <c r="O13" s="318"/>
      <c r="P13" s="337"/>
      <c r="Q13" s="91"/>
      <c r="R13" s="287"/>
      <c r="S13" s="337"/>
      <c r="T13" s="91"/>
      <c r="U13" s="91"/>
      <c r="V13" s="332"/>
      <c r="W13" s="332"/>
      <c r="X13" s="337"/>
      <c r="Y13" s="91"/>
      <c r="Z13" s="335"/>
      <c r="AA13" s="337"/>
      <c r="AB13" s="318"/>
      <c r="AC13" s="318"/>
      <c r="AD13" s="332"/>
      <c r="AE13" s="332"/>
      <c r="AF13" s="337"/>
      <c r="AG13" s="91"/>
      <c r="AH13" s="91"/>
      <c r="AI13" s="91"/>
      <c r="AJ13" s="91">
        <f t="shared" si="3"/>
        <v>2</v>
      </c>
      <c r="AK13" s="10">
        <f t="shared" si="4"/>
        <v>0</v>
      </c>
      <c r="AL13" s="10">
        <f t="shared" si="5"/>
        <v>0</v>
      </c>
      <c r="AM13" s="271"/>
      <c r="AN13" s="271"/>
      <c r="AO13" s="271"/>
    </row>
    <row r="14" ht="21.0" customHeight="1">
      <c r="A14" s="330">
        <v>8.0</v>
      </c>
      <c r="B14" s="109">
        <v>2.010020013E9</v>
      </c>
      <c r="C14" s="110" t="s">
        <v>716</v>
      </c>
      <c r="D14" s="111" t="s">
        <v>563</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c r="AF14" s="91"/>
      <c r="AG14" s="91"/>
      <c r="AH14" s="91"/>
      <c r="AI14" s="91"/>
      <c r="AJ14" s="91">
        <f t="shared" si="3"/>
        <v>0</v>
      </c>
      <c r="AK14" s="10">
        <f t="shared" si="4"/>
        <v>0</v>
      </c>
      <c r="AL14" s="10">
        <f t="shared" si="5"/>
        <v>0</v>
      </c>
      <c r="AM14" s="68"/>
      <c r="AN14" s="68"/>
      <c r="AO14" s="68"/>
    </row>
    <row r="15" ht="21.0" customHeight="1">
      <c r="A15" s="330">
        <v>9.0</v>
      </c>
      <c r="B15" s="109">
        <v>2.010020005E9</v>
      </c>
      <c r="C15" s="110" t="s">
        <v>77</v>
      </c>
      <c r="D15" s="111" t="s">
        <v>227</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337"/>
      <c r="AH15" s="91"/>
      <c r="AI15" s="91"/>
      <c r="AJ15" s="91">
        <f t="shared" si="3"/>
        <v>0</v>
      </c>
      <c r="AK15" s="10">
        <f t="shared" si="4"/>
        <v>0</v>
      </c>
      <c r="AL15" s="10">
        <f t="shared" si="5"/>
        <v>0</v>
      </c>
      <c r="AM15" s="68"/>
      <c r="AN15" s="68"/>
      <c r="AO15" s="68"/>
    </row>
    <row r="16" ht="21.0" customHeight="1">
      <c r="A16" s="330">
        <v>10.0</v>
      </c>
      <c r="B16" s="109">
        <v>2.010020028E9</v>
      </c>
      <c r="C16" s="110" t="s">
        <v>68</v>
      </c>
      <c r="D16" s="111" t="s">
        <v>157</v>
      </c>
      <c r="E16" s="337"/>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0</v>
      </c>
      <c r="AK16" s="10">
        <f t="shared" si="4"/>
        <v>0</v>
      </c>
      <c r="AL16" s="10">
        <f t="shared" si="5"/>
        <v>0</v>
      </c>
      <c r="AM16" s="68"/>
      <c r="AN16" s="68"/>
      <c r="AO16" s="68"/>
    </row>
    <row r="17" ht="21.0" customHeight="1">
      <c r="A17" s="330">
        <v>11.0</v>
      </c>
      <c r="B17" s="109">
        <v>2.01002003E9</v>
      </c>
      <c r="C17" s="110" t="s">
        <v>669</v>
      </c>
      <c r="D17" s="111" t="s">
        <v>78</v>
      </c>
      <c r="E17" s="337"/>
      <c r="F17" s="91"/>
      <c r="G17" s="318" t="s">
        <v>49</v>
      </c>
      <c r="H17" s="337"/>
      <c r="I17" s="91"/>
      <c r="J17" s="337"/>
      <c r="K17" s="337"/>
      <c r="L17" s="337"/>
      <c r="M17" s="318"/>
      <c r="N17" s="332"/>
      <c r="O17" s="318"/>
      <c r="P17" s="91"/>
      <c r="Q17" s="337"/>
      <c r="R17" s="287"/>
      <c r="S17" s="337"/>
      <c r="T17" s="91"/>
      <c r="U17" s="337"/>
      <c r="V17" s="318"/>
      <c r="W17" s="332"/>
      <c r="X17" s="337"/>
      <c r="Y17" s="91"/>
      <c r="Z17" s="335"/>
      <c r="AA17" s="91"/>
      <c r="AB17" s="318"/>
      <c r="AC17" s="318"/>
      <c r="AD17" s="332"/>
      <c r="AE17" s="318"/>
      <c r="AF17" s="337"/>
      <c r="AG17" s="337"/>
      <c r="AH17" s="91"/>
      <c r="AI17" s="91"/>
      <c r="AJ17" s="91">
        <f t="shared" si="3"/>
        <v>1</v>
      </c>
      <c r="AK17" s="10">
        <f t="shared" si="4"/>
        <v>0</v>
      </c>
      <c r="AL17" s="10">
        <f t="shared" si="5"/>
        <v>0</v>
      </c>
      <c r="AM17" s="271"/>
      <c r="AN17" s="271"/>
      <c r="AO17" s="271"/>
    </row>
    <row r="18" ht="21.0" customHeight="1">
      <c r="A18" s="330">
        <v>12.0</v>
      </c>
      <c r="B18" s="109">
        <v>2.010020079E9</v>
      </c>
      <c r="C18" s="110" t="s">
        <v>717</v>
      </c>
      <c r="D18" s="111" t="s">
        <v>718</v>
      </c>
      <c r="E18" s="91"/>
      <c r="F18" s="91"/>
      <c r="G18" s="318"/>
      <c r="H18" s="91"/>
      <c r="I18" s="91"/>
      <c r="J18" s="91"/>
      <c r="K18" s="91"/>
      <c r="L18" s="91"/>
      <c r="M18" s="332"/>
      <c r="N18" s="318"/>
      <c r="O18" s="332"/>
      <c r="P18" s="91"/>
      <c r="Q18" s="91"/>
      <c r="R18" s="287"/>
      <c r="S18" s="91"/>
      <c r="T18" s="91"/>
      <c r="U18" s="91"/>
      <c r="V18" s="332"/>
      <c r="W18" s="332"/>
      <c r="X18" s="337"/>
      <c r="Y18" s="91"/>
      <c r="Z18" s="334"/>
      <c r="AA18" s="91"/>
      <c r="AB18" s="332"/>
      <c r="AC18" s="318"/>
      <c r="AD18" s="318"/>
      <c r="AE18" s="332"/>
      <c r="AF18" s="91"/>
      <c r="AG18" s="91"/>
      <c r="AH18" s="91"/>
      <c r="AI18" s="91"/>
      <c r="AJ18" s="91">
        <f t="shared" si="3"/>
        <v>0</v>
      </c>
      <c r="AK18" s="10">
        <f t="shared" si="4"/>
        <v>0</v>
      </c>
      <c r="AL18" s="10">
        <f t="shared" si="5"/>
        <v>0</v>
      </c>
      <c r="AM18" s="68"/>
      <c r="AN18" s="68"/>
      <c r="AO18" s="68"/>
    </row>
    <row r="19" ht="21.0" customHeight="1">
      <c r="A19" s="330">
        <v>13.0</v>
      </c>
      <c r="B19" s="109">
        <v>2.010020048E9</v>
      </c>
      <c r="C19" s="110" t="s">
        <v>719</v>
      </c>
      <c r="D19" s="111" t="s">
        <v>684</v>
      </c>
      <c r="E19" s="337"/>
      <c r="F19" s="91"/>
      <c r="G19" s="318" t="s">
        <v>49</v>
      </c>
      <c r="H19" s="337"/>
      <c r="I19" s="91"/>
      <c r="J19" s="337"/>
      <c r="K19" s="91"/>
      <c r="L19" s="337"/>
      <c r="M19" s="318"/>
      <c r="N19" s="332"/>
      <c r="O19" s="318"/>
      <c r="P19" s="91"/>
      <c r="Q19" s="337"/>
      <c r="R19" s="272"/>
      <c r="S19" s="337"/>
      <c r="T19" s="337"/>
      <c r="U19" s="337"/>
      <c r="V19" s="318"/>
      <c r="W19" s="332"/>
      <c r="X19" s="337"/>
      <c r="Y19" s="91"/>
      <c r="Z19" s="335"/>
      <c r="AA19" s="91"/>
      <c r="AB19" s="332"/>
      <c r="AC19" s="318"/>
      <c r="AD19" s="332"/>
      <c r="AE19" s="318"/>
      <c r="AF19" s="91"/>
      <c r="AG19" s="337"/>
      <c r="AH19" s="91"/>
      <c r="AI19" s="91"/>
      <c r="AJ19" s="91">
        <f t="shared" si="3"/>
        <v>1</v>
      </c>
      <c r="AK19" s="10">
        <f t="shared" si="4"/>
        <v>0</v>
      </c>
      <c r="AL19" s="10">
        <f t="shared" si="5"/>
        <v>0</v>
      </c>
      <c r="AM19" s="99"/>
      <c r="AO19" s="68"/>
    </row>
    <row r="20" ht="21.0" customHeight="1">
      <c r="A20" s="330">
        <v>14.0</v>
      </c>
      <c r="B20" s="109">
        <v>2.010020141E9</v>
      </c>
      <c r="C20" s="110" t="s">
        <v>98</v>
      </c>
      <c r="D20" s="111" t="s">
        <v>720</v>
      </c>
      <c r="E20" s="91"/>
      <c r="F20" s="91"/>
      <c r="G20" s="332"/>
      <c r="H20" s="91"/>
      <c r="I20" s="91"/>
      <c r="J20" s="91"/>
      <c r="K20" s="91"/>
      <c r="L20" s="91"/>
      <c r="M20" s="332"/>
      <c r="N20" s="332"/>
      <c r="O20" s="332"/>
      <c r="P20" s="91"/>
      <c r="Q20" s="91"/>
      <c r="R20" s="287"/>
      <c r="S20" s="91"/>
      <c r="T20" s="91"/>
      <c r="U20" s="91"/>
      <c r="V20" s="332"/>
      <c r="W20" s="332"/>
      <c r="X20" s="337"/>
      <c r="Y20" s="91"/>
      <c r="Z20" s="335"/>
      <c r="AA20" s="91"/>
      <c r="AB20" s="332"/>
      <c r="AC20" s="332"/>
      <c r="AD20" s="332"/>
      <c r="AE20" s="332"/>
      <c r="AF20" s="91"/>
      <c r="AG20" s="91"/>
      <c r="AH20" s="91"/>
      <c r="AI20" s="91"/>
      <c r="AJ20" s="91">
        <f t="shared" si="3"/>
        <v>0</v>
      </c>
      <c r="AK20" s="10">
        <f t="shared" si="4"/>
        <v>0</v>
      </c>
      <c r="AL20" s="10">
        <f t="shared" si="5"/>
        <v>0</v>
      </c>
      <c r="AM20" s="68"/>
      <c r="AN20" s="68"/>
      <c r="AO20" s="68"/>
    </row>
    <row r="21" ht="21.0" customHeight="1">
      <c r="A21" s="330">
        <v>15.0</v>
      </c>
      <c r="B21" s="109">
        <v>2.010020145E9</v>
      </c>
      <c r="C21" s="110" t="s">
        <v>721</v>
      </c>
      <c r="D21" s="111" t="s">
        <v>86</v>
      </c>
      <c r="E21" s="91"/>
      <c r="F21" s="91"/>
      <c r="G21" s="332"/>
      <c r="H21" s="337"/>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0</v>
      </c>
      <c r="AK21" s="10">
        <f t="shared" si="4"/>
        <v>0</v>
      </c>
      <c r="AL21" s="10">
        <f t="shared" si="5"/>
        <v>0</v>
      </c>
      <c r="AM21" s="68"/>
      <c r="AN21" s="68"/>
      <c r="AO21" s="68"/>
    </row>
    <row r="22" ht="21.0" customHeight="1">
      <c r="A22" s="330">
        <v>16.0</v>
      </c>
      <c r="B22" s="109">
        <v>2.01002012E9</v>
      </c>
      <c r="C22" s="110" t="s">
        <v>154</v>
      </c>
      <c r="D22" s="111" t="s">
        <v>90</v>
      </c>
      <c r="E22" s="337"/>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0</v>
      </c>
      <c r="AK22" s="10">
        <f t="shared" si="4"/>
        <v>0</v>
      </c>
      <c r="AL22" s="10">
        <f t="shared" si="5"/>
        <v>0</v>
      </c>
      <c r="AM22" s="68"/>
      <c r="AN22" s="68"/>
      <c r="AO22" s="68"/>
    </row>
    <row r="23" ht="21.0" customHeight="1">
      <c r="A23" s="330">
        <v>17.0</v>
      </c>
      <c r="B23" s="109">
        <v>2.010020112E9</v>
      </c>
      <c r="C23" s="110" t="s">
        <v>722</v>
      </c>
      <c r="D23" s="111" t="s">
        <v>580</v>
      </c>
      <c r="E23" s="337"/>
      <c r="F23" s="337"/>
      <c r="G23" s="318"/>
      <c r="H23" s="337"/>
      <c r="I23" s="91"/>
      <c r="J23" s="91"/>
      <c r="K23" s="91"/>
      <c r="L23" s="337"/>
      <c r="M23" s="318"/>
      <c r="N23" s="318"/>
      <c r="O23" s="318"/>
      <c r="P23" s="91"/>
      <c r="Q23" s="337"/>
      <c r="R23" s="287"/>
      <c r="S23" s="337"/>
      <c r="T23" s="337"/>
      <c r="U23" s="337"/>
      <c r="V23" s="318"/>
      <c r="W23" s="332"/>
      <c r="X23" s="337"/>
      <c r="Y23" s="91"/>
      <c r="Z23" s="335"/>
      <c r="AA23" s="91"/>
      <c r="AB23" s="318"/>
      <c r="AC23" s="318"/>
      <c r="AD23" s="318"/>
      <c r="AE23" s="332"/>
      <c r="AF23" s="91"/>
      <c r="AG23" s="91"/>
      <c r="AH23" s="91"/>
      <c r="AI23" s="91"/>
      <c r="AJ23" s="91">
        <f t="shared" si="3"/>
        <v>0</v>
      </c>
      <c r="AK23" s="10">
        <f t="shared" si="4"/>
        <v>0</v>
      </c>
      <c r="AL23" s="10">
        <f t="shared" si="5"/>
        <v>0</v>
      </c>
      <c r="AM23" s="68"/>
      <c r="AN23" s="68"/>
      <c r="AO23" s="68"/>
    </row>
    <row r="24" ht="21.0" customHeight="1">
      <c r="A24" s="330">
        <v>18.0</v>
      </c>
      <c r="B24" s="109">
        <v>2.010020137E9</v>
      </c>
      <c r="C24" s="110" t="s">
        <v>644</v>
      </c>
      <c r="D24" s="111" t="s">
        <v>723</v>
      </c>
      <c r="E24" s="91"/>
      <c r="F24" s="91"/>
      <c r="G24" s="332"/>
      <c r="H24" s="91"/>
      <c r="I24" s="337" t="s">
        <v>50</v>
      </c>
      <c r="J24" s="91"/>
      <c r="K24" s="91"/>
      <c r="L24" s="91"/>
      <c r="M24" s="318"/>
      <c r="N24" s="318"/>
      <c r="O24" s="318"/>
      <c r="P24" s="91"/>
      <c r="Q24" s="91"/>
      <c r="R24" s="287"/>
      <c r="S24" s="91"/>
      <c r="T24" s="91"/>
      <c r="U24" s="91"/>
      <c r="V24" s="332"/>
      <c r="W24" s="318"/>
      <c r="X24" s="337"/>
      <c r="Y24" s="91"/>
      <c r="Z24" s="334"/>
      <c r="AA24" s="91"/>
      <c r="AB24" s="332"/>
      <c r="AC24" s="332"/>
      <c r="AD24" s="332"/>
      <c r="AE24" s="318"/>
      <c r="AF24" s="91"/>
      <c r="AG24" s="91"/>
      <c r="AH24" s="91"/>
      <c r="AI24" s="91"/>
      <c r="AJ24" s="91">
        <f t="shared" si="3"/>
        <v>0</v>
      </c>
      <c r="AK24" s="10">
        <f t="shared" si="4"/>
        <v>1</v>
      </c>
      <c r="AL24" s="10">
        <f t="shared" si="5"/>
        <v>0</v>
      </c>
      <c r="AM24" s="68"/>
      <c r="AN24" s="68"/>
      <c r="AO24" s="68"/>
    </row>
    <row r="25" ht="21.0" customHeight="1">
      <c r="A25" s="330">
        <v>19.0</v>
      </c>
      <c r="B25" s="109">
        <v>2.010020121E9</v>
      </c>
      <c r="C25" s="110" t="s">
        <v>73</v>
      </c>
      <c r="D25" s="111" t="s">
        <v>203</v>
      </c>
      <c r="E25" s="91"/>
      <c r="F25" s="337"/>
      <c r="G25" s="318" t="s">
        <v>49</v>
      </c>
      <c r="H25" s="337"/>
      <c r="I25" s="337"/>
      <c r="J25" s="337"/>
      <c r="K25" s="337"/>
      <c r="L25" s="337"/>
      <c r="M25" s="318"/>
      <c r="N25" s="332"/>
      <c r="O25" s="318"/>
      <c r="P25" s="337"/>
      <c r="Q25" s="337"/>
      <c r="R25" s="287"/>
      <c r="S25" s="91"/>
      <c r="T25" s="337"/>
      <c r="U25" s="91"/>
      <c r="V25" s="318"/>
      <c r="W25" s="318"/>
      <c r="X25" s="337"/>
      <c r="Y25" s="337"/>
      <c r="Z25" s="335"/>
      <c r="AA25" s="337"/>
      <c r="AB25" s="318"/>
      <c r="AC25" s="318"/>
      <c r="AD25" s="318"/>
      <c r="AE25" s="318"/>
      <c r="AF25" s="337"/>
      <c r="AG25" s="337"/>
      <c r="AH25" s="337"/>
      <c r="AI25" s="91"/>
      <c r="AJ25" s="91">
        <f t="shared" si="3"/>
        <v>1</v>
      </c>
      <c r="AK25" s="10">
        <f t="shared" si="4"/>
        <v>0</v>
      </c>
      <c r="AL25" s="10">
        <f t="shared" si="5"/>
        <v>0</v>
      </c>
      <c r="AM25" s="68"/>
      <c r="AN25" s="68"/>
      <c r="AO25" s="68"/>
    </row>
    <row r="26" ht="21.0" customHeight="1">
      <c r="A26" s="330">
        <v>20.0</v>
      </c>
      <c r="B26" s="109">
        <v>2.010020012E9</v>
      </c>
      <c r="C26" s="110" t="s">
        <v>208</v>
      </c>
      <c r="D26" s="111" t="s">
        <v>141</v>
      </c>
      <c r="E26" s="91"/>
      <c r="F26" s="337"/>
      <c r="G26" s="318" t="s">
        <v>49</v>
      </c>
      <c r="H26" s="337"/>
      <c r="I26" s="337" t="s">
        <v>50</v>
      </c>
      <c r="J26" s="337"/>
      <c r="K26" s="337"/>
      <c r="L26" s="337"/>
      <c r="M26" s="318"/>
      <c r="N26" s="318"/>
      <c r="O26" s="318"/>
      <c r="P26" s="91"/>
      <c r="Q26" s="91"/>
      <c r="R26" s="287"/>
      <c r="S26" s="337"/>
      <c r="T26" s="337"/>
      <c r="U26" s="91"/>
      <c r="V26" s="318"/>
      <c r="W26" s="318"/>
      <c r="X26" s="337"/>
      <c r="Y26" s="337"/>
      <c r="Z26" s="335"/>
      <c r="AA26" s="337"/>
      <c r="AB26" s="318"/>
      <c r="AC26" s="318"/>
      <c r="AD26" s="318"/>
      <c r="AE26" s="318"/>
      <c r="AF26" s="91"/>
      <c r="AG26" s="337"/>
      <c r="AH26" s="91"/>
      <c r="AI26" s="91"/>
      <c r="AJ26" s="91">
        <f t="shared" si="3"/>
        <v>1</v>
      </c>
      <c r="AK26" s="10">
        <f t="shared" si="4"/>
        <v>1</v>
      </c>
      <c r="AL26" s="10">
        <f t="shared" si="5"/>
        <v>0</v>
      </c>
      <c r="AM26" s="68"/>
      <c r="AN26" s="68"/>
      <c r="AO26" s="68"/>
    </row>
    <row r="27" ht="21.0" customHeight="1">
      <c r="A27" s="330">
        <v>21.0</v>
      </c>
      <c r="B27" s="109">
        <v>2.010020088E9</v>
      </c>
      <c r="C27" s="110" t="s">
        <v>206</v>
      </c>
      <c r="D27" s="111" t="s">
        <v>167</v>
      </c>
      <c r="E27" s="91"/>
      <c r="F27" s="91"/>
      <c r="G27" s="332"/>
      <c r="H27" s="91"/>
      <c r="I27" s="91"/>
      <c r="J27" s="91"/>
      <c r="K27" s="91"/>
      <c r="L27" s="337"/>
      <c r="M27" s="332"/>
      <c r="N27" s="318"/>
      <c r="O27" s="318"/>
      <c r="P27" s="91"/>
      <c r="Q27" s="337"/>
      <c r="R27" s="287"/>
      <c r="S27" s="337"/>
      <c r="T27" s="337"/>
      <c r="U27" s="337"/>
      <c r="V27" s="318"/>
      <c r="W27" s="332"/>
      <c r="X27" s="337"/>
      <c r="Y27" s="91"/>
      <c r="Z27" s="335"/>
      <c r="AA27" s="337"/>
      <c r="AB27" s="332"/>
      <c r="AC27" s="332"/>
      <c r="AD27" s="332"/>
      <c r="AE27" s="332"/>
      <c r="AF27" s="91"/>
      <c r="AG27" s="91"/>
      <c r="AH27" s="91"/>
      <c r="AI27" s="337"/>
      <c r="AJ27" s="91">
        <f t="shared" si="3"/>
        <v>0</v>
      </c>
      <c r="AK27" s="10">
        <f t="shared" si="4"/>
        <v>0</v>
      </c>
      <c r="AL27" s="10">
        <f t="shared" si="5"/>
        <v>0</v>
      </c>
      <c r="AM27" s="68"/>
      <c r="AN27" s="68"/>
      <c r="AO27" s="68"/>
    </row>
    <row r="28" ht="21.0" customHeight="1">
      <c r="A28" s="330">
        <v>22.0</v>
      </c>
      <c r="B28" s="109">
        <v>2.01002007E9</v>
      </c>
      <c r="C28" s="110" t="s">
        <v>133</v>
      </c>
      <c r="D28" s="111" t="s">
        <v>171</v>
      </c>
      <c r="E28" s="91"/>
      <c r="F28" s="337"/>
      <c r="G28" s="318"/>
      <c r="H28" s="91"/>
      <c r="I28" s="91"/>
      <c r="J28" s="91"/>
      <c r="K28" s="91"/>
      <c r="L28" s="91"/>
      <c r="M28" s="318"/>
      <c r="N28" s="332"/>
      <c r="O28" s="332"/>
      <c r="P28" s="337"/>
      <c r="Q28" s="337"/>
      <c r="R28" s="287"/>
      <c r="S28" s="337"/>
      <c r="T28" s="91"/>
      <c r="U28" s="337"/>
      <c r="V28" s="332"/>
      <c r="W28" s="332"/>
      <c r="X28" s="91"/>
      <c r="Y28" s="91"/>
      <c r="Z28" s="334"/>
      <c r="AA28" s="91"/>
      <c r="AB28" s="332"/>
      <c r="AC28" s="332"/>
      <c r="AD28" s="318"/>
      <c r="AE28" s="332"/>
      <c r="AF28" s="337"/>
      <c r="AG28" s="91"/>
      <c r="AH28" s="91"/>
      <c r="AI28" s="91"/>
      <c r="AJ28" s="91">
        <f t="shared" si="3"/>
        <v>0</v>
      </c>
      <c r="AK28" s="10">
        <f t="shared" si="4"/>
        <v>0</v>
      </c>
      <c r="AL28" s="10">
        <f t="shared" si="5"/>
        <v>0</v>
      </c>
      <c r="AM28" s="68"/>
      <c r="AN28" s="68"/>
      <c r="AO28" s="68"/>
    </row>
    <row r="29" ht="21.0" customHeight="1">
      <c r="A29" s="330">
        <v>23.0</v>
      </c>
      <c r="B29" s="109">
        <v>2.010020103E9</v>
      </c>
      <c r="C29" s="110" t="s">
        <v>724</v>
      </c>
      <c r="D29" s="111" t="s">
        <v>99</v>
      </c>
      <c r="E29" s="337"/>
      <c r="F29" s="91"/>
      <c r="G29" s="332"/>
      <c r="H29" s="91"/>
      <c r="I29" s="91"/>
      <c r="J29" s="91"/>
      <c r="K29" s="91"/>
      <c r="L29" s="337"/>
      <c r="M29" s="318"/>
      <c r="N29" s="332"/>
      <c r="O29" s="332"/>
      <c r="P29" s="91"/>
      <c r="Q29" s="91"/>
      <c r="R29" s="287"/>
      <c r="S29" s="337"/>
      <c r="T29" s="337"/>
      <c r="U29" s="337"/>
      <c r="V29" s="318"/>
      <c r="W29" s="332"/>
      <c r="X29" s="337"/>
      <c r="Y29" s="337"/>
      <c r="Z29" s="335"/>
      <c r="AA29" s="337"/>
      <c r="AB29" s="318"/>
      <c r="AC29" s="332"/>
      <c r="AD29" s="332"/>
      <c r="AE29" s="318"/>
      <c r="AF29" s="91"/>
      <c r="AG29" s="91"/>
      <c r="AH29" s="91"/>
      <c r="AI29" s="91"/>
      <c r="AJ29" s="91">
        <f t="shared" si="3"/>
        <v>0</v>
      </c>
      <c r="AK29" s="10">
        <f t="shared" si="4"/>
        <v>0</v>
      </c>
      <c r="AL29" s="10">
        <f t="shared" si="5"/>
        <v>0</v>
      </c>
      <c r="AM29" s="68"/>
      <c r="AN29" s="68"/>
      <c r="AO29" s="68"/>
    </row>
    <row r="30" ht="21.0" customHeight="1">
      <c r="A30" s="330">
        <v>24.0</v>
      </c>
      <c r="B30" s="109">
        <v>2.010020116E9</v>
      </c>
      <c r="C30" s="110" t="s">
        <v>725</v>
      </c>
      <c r="D30" s="111" t="s">
        <v>726</v>
      </c>
      <c r="E30" s="337"/>
      <c r="F30" s="337"/>
      <c r="G30" s="318" t="s">
        <v>49</v>
      </c>
      <c r="H30" s="91"/>
      <c r="I30" s="337"/>
      <c r="J30" s="91"/>
      <c r="K30" s="91"/>
      <c r="L30" s="337"/>
      <c r="M30" s="318"/>
      <c r="N30" s="332"/>
      <c r="O30" s="318"/>
      <c r="P30" s="91"/>
      <c r="Q30" s="337"/>
      <c r="R30" s="287"/>
      <c r="S30" s="337"/>
      <c r="T30" s="91"/>
      <c r="U30" s="91"/>
      <c r="V30" s="318"/>
      <c r="W30" s="332"/>
      <c r="X30" s="337"/>
      <c r="Y30" s="91"/>
      <c r="Z30" s="336"/>
      <c r="AA30" s="91"/>
      <c r="AB30" s="332"/>
      <c r="AC30" s="318"/>
      <c r="AD30" s="332"/>
      <c r="AE30" s="318"/>
      <c r="AF30" s="91"/>
      <c r="AG30" s="91"/>
      <c r="AH30" s="91"/>
      <c r="AI30" s="91"/>
      <c r="AJ30" s="91">
        <f t="shared" si="3"/>
        <v>1</v>
      </c>
      <c r="AK30" s="10">
        <f t="shared" si="4"/>
        <v>0</v>
      </c>
      <c r="AL30" s="10">
        <f t="shared" si="5"/>
        <v>0</v>
      </c>
      <c r="AM30" s="271"/>
      <c r="AN30" s="271"/>
      <c r="AO30" s="271"/>
    </row>
    <row r="31" ht="21.0" customHeight="1">
      <c r="A31" s="330">
        <v>25.0</v>
      </c>
      <c r="B31" s="109">
        <v>2.010020101E9</v>
      </c>
      <c r="C31" s="110" t="s">
        <v>727</v>
      </c>
      <c r="D31" s="111" t="s">
        <v>152</v>
      </c>
      <c r="E31" s="337"/>
      <c r="F31" s="337"/>
      <c r="G31" s="318" t="s">
        <v>49</v>
      </c>
      <c r="H31" s="337"/>
      <c r="I31" s="337" t="s">
        <v>49</v>
      </c>
      <c r="J31" s="91"/>
      <c r="K31" s="91"/>
      <c r="L31" s="337"/>
      <c r="M31" s="318" t="s">
        <v>49</v>
      </c>
      <c r="N31" s="332"/>
      <c r="O31" s="318"/>
      <c r="P31" s="91"/>
      <c r="Q31" s="337"/>
      <c r="R31" s="287"/>
      <c r="S31" s="91"/>
      <c r="T31" s="91"/>
      <c r="U31" s="91"/>
      <c r="V31" s="332"/>
      <c r="W31" s="332"/>
      <c r="X31" s="337"/>
      <c r="Y31" s="91"/>
      <c r="Z31" s="335"/>
      <c r="AA31" s="91"/>
      <c r="AB31" s="332"/>
      <c r="AC31" s="332"/>
      <c r="AD31" s="318"/>
      <c r="AE31" s="318"/>
      <c r="AF31" s="91"/>
      <c r="AG31" s="337"/>
      <c r="AH31" s="91"/>
      <c r="AI31" s="91"/>
      <c r="AJ31" s="91">
        <f t="shared" si="3"/>
        <v>3</v>
      </c>
      <c r="AK31" s="10">
        <f t="shared" si="4"/>
        <v>0</v>
      </c>
      <c r="AL31" s="10">
        <f t="shared" si="5"/>
        <v>0</v>
      </c>
      <c r="AM31" s="68"/>
      <c r="AN31" s="68"/>
      <c r="AO31" s="68"/>
    </row>
    <row r="32" ht="21.0" customHeight="1">
      <c r="A32" s="330">
        <v>26.0</v>
      </c>
      <c r="B32" s="109">
        <v>2.010020129E9</v>
      </c>
      <c r="C32" s="110" t="s">
        <v>230</v>
      </c>
      <c r="D32" s="111" t="s">
        <v>728</v>
      </c>
      <c r="E32" s="91"/>
      <c r="F32" s="337"/>
      <c r="G32" s="318" t="s">
        <v>49</v>
      </c>
      <c r="H32" s="337"/>
      <c r="I32" s="91"/>
      <c r="J32" s="91"/>
      <c r="K32" s="91"/>
      <c r="L32" s="337"/>
      <c r="M32" s="332"/>
      <c r="N32" s="318"/>
      <c r="O32" s="318"/>
      <c r="P32" s="337"/>
      <c r="Q32" s="337"/>
      <c r="R32" s="287"/>
      <c r="S32" s="91"/>
      <c r="T32" s="337"/>
      <c r="U32" s="337"/>
      <c r="V32" s="318"/>
      <c r="W32" s="332"/>
      <c r="X32" s="337"/>
      <c r="Y32" s="91"/>
      <c r="Z32" s="335"/>
      <c r="AA32" s="337"/>
      <c r="AB32" s="332"/>
      <c r="AC32" s="318"/>
      <c r="AD32" s="318"/>
      <c r="AE32" s="318"/>
      <c r="AF32" s="91"/>
      <c r="AG32" s="337"/>
      <c r="AH32" s="91"/>
      <c r="AI32" s="337"/>
      <c r="AJ32" s="91">
        <f t="shared" si="3"/>
        <v>1</v>
      </c>
      <c r="AK32" s="10">
        <f t="shared" si="4"/>
        <v>0</v>
      </c>
      <c r="AL32" s="10">
        <f t="shared" si="5"/>
        <v>0</v>
      </c>
      <c r="AM32" s="68"/>
      <c r="AN32" s="68"/>
      <c r="AO32" s="68"/>
    </row>
    <row r="33" ht="21.0" customHeight="1">
      <c r="A33" s="330">
        <v>27.0</v>
      </c>
      <c r="B33" s="109">
        <v>2.010020011E9</v>
      </c>
      <c r="C33" s="110" t="s">
        <v>729</v>
      </c>
      <c r="D33" s="111" t="s">
        <v>173</v>
      </c>
      <c r="E33" s="337"/>
      <c r="F33" s="91"/>
      <c r="G33" s="318"/>
      <c r="H33" s="337"/>
      <c r="I33" s="337"/>
      <c r="J33" s="337"/>
      <c r="K33" s="337"/>
      <c r="L33" s="337"/>
      <c r="M33" s="332"/>
      <c r="N33" s="332"/>
      <c r="O33" s="332"/>
      <c r="P33" s="337"/>
      <c r="Q33" s="337"/>
      <c r="R33" s="287"/>
      <c r="S33" s="337"/>
      <c r="T33" s="337"/>
      <c r="U33" s="337"/>
      <c r="V33" s="318"/>
      <c r="W33" s="318"/>
      <c r="X33" s="337"/>
      <c r="Y33" s="337"/>
      <c r="Z33" s="335"/>
      <c r="AA33" s="337"/>
      <c r="AB33" s="332"/>
      <c r="AC33" s="318"/>
      <c r="AD33" s="318"/>
      <c r="AE33" s="318"/>
      <c r="AF33" s="337"/>
      <c r="AG33" s="91"/>
      <c r="AH33" s="91"/>
      <c r="AI33" s="337"/>
      <c r="AJ33" s="91">
        <f t="shared" si="3"/>
        <v>0</v>
      </c>
      <c r="AK33" s="10">
        <f t="shared" si="4"/>
        <v>0</v>
      </c>
      <c r="AL33" s="10">
        <f t="shared" si="5"/>
        <v>0</v>
      </c>
      <c r="AM33" s="68"/>
      <c r="AN33" s="68"/>
      <c r="AO33" s="68"/>
    </row>
    <row r="34" ht="21.0" customHeight="1">
      <c r="A34" s="330">
        <v>28.0</v>
      </c>
      <c r="B34" s="109">
        <v>2.010020096E9</v>
      </c>
      <c r="C34" s="110" t="s">
        <v>682</v>
      </c>
      <c r="D34" s="111" t="s">
        <v>607</v>
      </c>
      <c r="E34" s="337"/>
      <c r="F34" s="337"/>
      <c r="G34" s="318" t="s">
        <v>49</v>
      </c>
      <c r="H34" s="337"/>
      <c r="I34" s="337" t="s">
        <v>49</v>
      </c>
      <c r="J34" s="337"/>
      <c r="K34" s="337"/>
      <c r="L34" s="337"/>
      <c r="M34" s="318" t="s">
        <v>49</v>
      </c>
      <c r="N34" s="318"/>
      <c r="O34" s="318"/>
      <c r="P34" s="337"/>
      <c r="Q34" s="337"/>
      <c r="R34" s="287"/>
      <c r="S34" s="91"/>
      <c r="T34" s="91"/>
      <c r="U34" s="91"/>
      <c r="V34" s="318"/>
      <c r="W34" s="318"/>
      <c r="X34" s="337"/>
      <c r="Y34" s="91"/>
      <c r="Z34" s="335"/>
      <c r="AA34" s="91"/>
      <c r="AB34" s="332"/>
      <c r="AC34" s="318"/>
      <c r="AD34" s="332"/>
      <c r="AE34" s="332"/>
      <c r="AF34" s="337"/>
      <c r="AG34" s="337"/>
      <c r="AH34" s="91"/>
      <c r="AI34" s="337"/>
      <c r="AJ34" s="91">
        <f t="shared" si="3"/>
        <v>3</v>
      </c>
      <c r="AK34" s="10">
        <f t="shared" si="4"/>
        <v>0</v>
      </c>
      <c r="AL34" s="10">
        <f t="shared" si="5"/>
        <v>0</v>
      </c>
      <c r="AM34" s="68"/>
      <c r="AN34" s="68"/>
      <c r="AO34" s="68"/>
    </row>
    <row r="35" ht="21.0" customHeight="1">
      <c r="A35" s="330">
        <v>29.0</v>
      </c>
      <c r="B35" s="109">
        <v>2.010020074E9</v>
      </c>
      <c r="C35" s="110" t="s">
        <v>730</v>
      </c>
      <c r="D35" s="111" t="s">
        <v>177</v>
      </c>
      <c r="E35" s="91"/>
      <c r="F35" s="91"/>
      <c r="G35" s="332"/>
      <c r="H35" s="91"/>
      <c r="I35" s="91"/>
      <c r="J35" s="337"/>
      <c r="K35" s="91"/>
      <c r="L35" s="91"/>
      <c r="M35" s="332"/>
      <c r="N35" s="318"/>
      <c r="O35" s="332"/>
      <c r="P35" s="91"/>
      <c r="Q35" s="337"/>
      <c r="R35" s="287"/>
      <c r="S35" s="91"/>
      <c r="T35" s="91"/>
      <c r="U35" s="91"/>
      <c r="V35" s="332"/>
      <c r="W35" s="332"/>
      <c r="X35" s="337"/>
      <c r="Y35" s="91"/>
      <c r="Z35" s="334"/>
      <c r="AA35" s="91"/>
      <c r="AB35" s="332"/>
      <c r="AC35" s="332"/>
      <c r="AD35" s="332"/>
      <c r="AE35" s="318"/>
      <c r="AF35" s="91"/>
      <c r="AG35" s="91"/>
      <c r="AH35" s="91"/>
      <c r="AI35" s="91"/>
      <c r="AJ35" s="91">
        <f t="shared" si="3"/>
        <v>0</v>
      </c>
      <c r="AK35" s="10">
        <f t="shared" si="4"/>
        <v>0</v>
      </c>
      <c r="AL35" s="10">
        <f t="shared" si="5"/>
        <v>0</v>
      </c>
      <c r="AM35" s="80"/>
      <c r="AN35" s="80"/>
      <c r="AO35" s="80"/>
    </row>
    <row r="36" ht="21.0" customHeight="1">
      <c r="A36" s="330">
        <v>30.0</v>
      </c>
      <c r="B36" s="109">
        <v>2.010020134E9</v>
      </c>
      <c r="C36" s="110" t="s">
        <v>731</v>
      </c>
      <c r="D36" s="111" t="s">
        <v>221</v>
      </c>
      <c r="E36" s="91"/>
      <c r="F36" s="91"/>
      <c r="G36" s="332"/>
      <c r="H36" s="91"/>
      <c r="I36" s="337"/>
      <c r="J36" s="91"/>
      <c r="K36" s="337"/>
      <c r="L36" s="91"/>
      <c r="M36" s="332"/>
      <c r="N36" s="318"/>
      <c r="O36" s="332"/>
      <c r="P36" s="337"/>
      <c r="Q36" s="337"/>
      <c r="R36" s="287"/>
      <c r="S36" s="337"/>
      <c r="T36" s="91"/>
      <c r="U36" s="337"/>
      <c r="V36" s="332"/>
      <c r="W36" s="318"/>
      <c r="X36" s="337"/>
      <c r="Y36" s="91"/>
      <c r="Z36" s="335"/>
      <c r="AA36" s="91"/>
      <c r="AB36" s="332"/>
      <c r="AC36" s="318"/>
      <c r="AD36" s="332"/>
      <c r="AE36" s="332"/>
      <c r="AF36" s="91"/>
      <c r="AG36" s="91"/>
      <c r="AH36" s="91"/>
      <c r="AI36" s="91"/>
      <c r="AJ36" s="91">
        <f t="shared" si="3"/>
        <v>0</v>
      </c>
      <c r="AK36" s="10">
        <f t="shared" si="4"/>
        <v>0</v>
      </c>
      <c r="AL36" s="10">
        <f t="shared" si="5"/>
        <v>0</v>
      </c>
      <c r="AM36" s="80"/>
      <c r="AN36" s="80"/>
      <c r="AO36" s="80"/>
    </row>
    <row r="37" ht="18.0" customHeight="1">
      <c r="A37" s="330">
        <v>31.0</v>
      </c>
      <c r="B37" s="109">
        <v>2.010020081E9</v>
      </c>
      <c r="C37" s="110" t="s">
        <v>732</v>
      </c>
      <c r="D37" s="111" t="s">
        <v>733</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15</v>
      </c>
      <c r="AK38" s="91">
        <f t="shared" si="6"/>
        <v>2</v>
      </c>
      <c r="AL38" s="91">
        <f t="shared" si="6"/>
        <v>1</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2.010110053E9</v>
      </c>
      <c r="C7" s="110" t="s">
        <v>108</v>
      </c>
      <c r="D7" s="111" t="s">
        <v>109</v>
      </c>
      <c r="E7" s="112"/>
      <c r="F7" s="113"/>
      <c r="G7" s="113"/>
      <c r="H7" s="114" t="s">
        <v>50</v>
      </c>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1</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c r="K8" s="114"/>
      <c r="L8" s="114"/>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0</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t="s">
        <v>51</v>
      </c>
      <c r="G10" s="114" t="s">
        <v>49</v>
      </c>
      <c r="H10" s="114"/>
      <c r="I10" s="114"/>
      <c r="J10" s="114"/>
      <c r="K10" s="114"/>
      <c r="L10" s="114"/>
      <c r="M10" s="114" t="s">
        <v>50</v>
      </c>
      <c r="N10" s="114" t="s">
        <v>51</v>
      </c>
      <c r="O10" s="114" t="s">
        <v>51</v>
      </c>
      <c r="P10" s="114"/>
      <c r="Q10" s="114"/>
      <c r="R10" s="114"/>
      <c r="S10" s="113"/>
      <c r="T10" s="114"/>
      <c r="U10" s="113"/>
      <c r="V10" s="116"/>
      <c r="W10" s="116"/>
      <c r="X10" s="114"/>
      <c r="Y10" s="114"/>
      <c r="Z10" s="113"/>
      <c r="AA10" s="114"/>
      <c r="AB10" s="113"/>
      <c r="AC10" s="116"/>
      <c r="AD10" s="114"/>
      <c r="AE10" s="114"/>
      <c r="AF10" s="114"/>
      <c r="AG10" s="114"/>
      <c r="AH10" s="113"/>
      <c r="AI10" s="113"/>
      <c r="AJ10" s="91">
        <f t="shared" si="3"/>
        <v>1</v>
      </c>
      <c r="AK10" s="10">
        <f t="shared" si="4"/>
        <v>1</v>
      </c>
      <c r="AL10" s="10">
        <f t="shared" si="5"/>
        <v>4</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4"/>
      <c r="K12" s="113"/>
      <c r="L12" s="114"/>
      <c r="M12" s="114" t="s">
        <v>49</v>
      </c>
      <c r="N12" s="113"/>
      <c r="O12" s="114"/>
      <c r="P12" s="113"/>
      <c r="Q12" s="113"/>
      <c r="R12" s="114"/>
      <c r="S12" s="113"/>
      <c r="T12" s="113"/>
      <c r="U12" s="113"/>
      <c r="V12" s="116"/>
      <c r="W12" s="115"/>
      <c r="X12" s="113"/>
      <c r="Y12" s="114"/>
      <c r="Z12" s="114"/>
      <c r="AA12" s="113"/>
      <c r="AB12" s="113"/>
      <c r="AC12" s="113"/>
      <c r="AD12" s="113"/>
      <c r="AE12" s="113"/>
      <c r="AF12" s="113"/>
      <c r="AG12" s="113"/>
      <c r="AH12" s="114"/>
      <c r="AI12" s="113"/>
      <c r="AJ12" s="91">
        <f t="shared" si="3"/>
        <v>1</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4" t="s">
        <v>51</v>
      </c>
      <c r="N13" s="113"/>
      <c r="O13" s="114" t="s">
        <v>51</v>
      </c>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2</v>
      </c>
      <c r="AM13" s="80"/>
    </row>
    <row r="14" ht="21.0" customHeight="1">
      <c r="A14" s="85">
        <v>8.0</v>
      </c>
      <c r="B14" s="109">
        <v>2.010110005E9</v>
      </c>
      <c r="C14" s="110" t="s">
        <v>119</v>
      </c>
      <c r="D14" s="111" t="s">
        <v>120</v>
      </c>
      <c r="E14" s="112"/>
      <c r="F14" s="113"/>
      <c r="G14" s="118"/>
      <c r="H14" s="119" t="s">
        <v>51</v>
      </c>
      <c r="I14" s="119"/>
      <c r="J14" s="119"/>
      <c r="K14" s="119"/>
      <c r="L14" s="119"/>
      <c r="M14" s="119"/>
      <c r="N14" s="119" t="s">
        <v>50</v>
      </c>
      <c r="O14" s="119" t="s">
        <v>51</v>
      </c>
      <c r="P14" s="118"/>
      <c r="Q14" s="118"/>
      <c r="R14" s="118"/>
      <c r="S14" s="119"/>
      <c r="T14" s="119"/>
      <c r="U14" s="118"/>
      <c r="V14" s="116"/>
      <c r="W14" s="116"/>
      <c r="X14" s="119"/>
      <c r="Y14" s="119"/>
      <c r="Z14" s="118"/>
      <c r="AA14" s="119"/>
      <c r="AB14" s="118"/>
      <c r="AC14" s="119"/>
      <c r="AD14" s="119"/>
      <c r="AE14" s="118"/>
      <c r="AF14" s="119"/>
      <c r="AG14" s="119"/>
      <c r="AH14" s="119"/>
      <c r="AI14" s="118"/>
      <c r="AJ14" s="91">
        <f t="shared" si="3"/>
        <v>0</v>
      </c>
      <c r="AK14" s="10">
        <f t="shared" si="4"/>
        <v>1</v>
      </c>
      <c r="AL14" s="10">
        <f t="shared" si="5"/>
        <v>2</v>
      </c>
      <c r="AM14" s="80"/>
    </row>
    <row r="15" ht="21.0" customHeight="1">
      <c r="A15" s="85">
        <v>9.0</v>
      </c>
      <c r="B15" s="109">
        <v>2.010110051E9</v>
      </c>
      <c r="C15" s="110" t="s">
        <v>121</v>
      </c>
      <c r="D15" s="111" t="s">
        <v>69</v>
      </c>
      <c r="E15" s="112"/>
      <c r="F15" s="113"/>
      <c r="G15" s="119"/>
      <c r="H15" s="119" t="s">
        <v>51</v>
      </c>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1</v>
      </c>
      <c r="AM15" s="80"/>
    </row>
    <row r="16" ht="21.0" customHeight="1">
      <c r="A16" s="85">
        <v>10.0</v>
      </c>
      <c r="B16" s="109">
        <v>2.010110066E9</v>
      </c>
      <c r="C16" s="110" t="s">
        <v>122</v>
      </c>
      <c r="D16" s="111" t="s">
        <v>78</v>
      </c>
      <c r="E16" s="120"/>
      <c r="F16" s="121" t="s">
        <v>51</v>
      </c>
      <c r="G16" s="121" t="s">
        <v>49</v>
      </c>
      <c r="H16" s="121" t="s">
        <v>50</v>
      </c>
      <c r="I16" s="121"/>
      <c r="J16" s="121"/>
      <c r="K16" s="121"/>
      <c r="L16" s="114"/>
      <c r="M16" s="121" t="s">
        <v>50</v>
      </c>
      <c r="N16" s="121" t="s">
        <v>51</v>
      </c>
      <c r="O16" s="121" t="s">
        <v>50</v>
      </c>
      <c r="P16" s="121"/>
      <c r="Q16" s="122"/>
      <c r="R16" s="121"/>
      <c r="S16" s="121"/>
      <c r="T16" s="121"/>
      <c r="U16" s="122"/>
      <c r="V16" s="123"/>
      <c r="W16" s="124"/>
      <c r="X16" s="121"/>
      <c r="Y16" s="121"/>
      <c r="Z16" s="122"/>
      <c r="AA16" s="119"/>
      <c r="AB16" s="122"/>
      <c r="AC16" s="121"/>
      <c r="AD16" s="121"/>
      <c r="AE16" s="121"/>
      <c r="AF16" s="121"/>
      <c r="AG16" s="122"/>
      <c r="AH16" s="121"/>
      <c r="AI16" s="121"/>
      <c r="AJ16" s="91">
        <f t="shared" si="3"/>
        <v>1</v>
      </c>
      <c r="AK16" s="10">
        <f t="shared" si="4"/>
        <v>3</v>
      </c>
      <c r="AL16" s="10">
        <f t="shared" si="5"/>
        <v>2</v>
      </c>
      <c r="AM16" s="80"/>
    </row>
    <row r="17" ht="21.0" customHeight="1">
      <c r="A17" s="85">
        <v>11.0</v>
      </c>
      <c r="B17" s="109">
        <v>2.010110035E9</v>
      </c>
      <c r="C17" s="110" t="s">
        <v>123</v>
      </c>
      <c r="D17" s="111" t="s">
        <v>124</v>
      </c>
      <c r="E17" s="117" t="s">
        <v>51</v>
      </c>
      <c r="F17" s="114"/>
      <c r="G17" s="114" t="s">
        <v>49</v>
      </c>
      <c r="H17" s="114"/>
      <c r="I17" s="114"/>
      <c r="J17" s="114"/>
      <c r="K17" s="114"/>
      <c r="L17" s="114"/>
      <c r="M17" s="114"/>
      <c r="N17" s="114"/>
      <c r="O17" s="114" t="s">
        <v>51</v>
      </c>
      <c r="P17" s="114"/>
      <c r="Q17" s="113"/>
      <c r="R17" s="114"/>
      <c r="S17" s="113"/>
      <c r="T17" s="114"/>
      <c r="U17" s="114"/>
      <c r="V17" s="116"/>
      <c r="W17" s="116"/>
      <c r="X17" s="114"/>
      <c r="Y17" s="114"/>
      <c r="Z17" s="113"/>
      <c r="AA17" s="114"/>
      <c r="AB17" s="114"/>
      <c r="AC17" s="114"/>
      <c r="AD17" s="114"/>
      <c r="AE17" s="114"/>
      <c r="AF17" s="114"/>
      <c r="AG17" s="114"/>
      <c r="AH17" s="114"/>
      <c r="AI17" s="114"/>
      <c r="AJ17" s="91">
        <f t="shared" si="3"/>
        <v>1</v>
      </c>
      <c r="AK17" s="10">
        <f t="shared" si="4"/>
        <v>0</v>
      </c>
      <c r="AL17" s="10">
        <f t="shared" si="5"/>
        <v>2</v>
      </c>
      <c r="AM17" s="80"/>
    </row>
    <row r="18" ht="21.0" customHeight="1">
      <c r="A18" s="85">
        <v>12.0</v>
      </c>
      <c r="B18" s="109">
        <v>2.010110069E9</v>
      </c>
      <c r="C18" s="110" t="s">
        <v>125</v>
      </c>
      <c r="D18" s="111" t="s">
        <v>80</v>
      </c>
      <c r="E18" s="112"/>
      <c r="F18" s="113"/>
      <c r="G18" s="114"/>
      <c r="H18" s="114"/>
      <c r="I18" s="113"/>
      <c r="J18" s="113"/>
      <c r="K18" s="114"/>
      <c r="L18" s="114"/>
      <c r="M18" s="114"/>
      <c r="N18" s="114"/>
      <c r="O18" s="114"/>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t="s">
        <v>51</v>
      </c>
      <c r="G19" s="127"/>
      <c r="H19" s="128" t="s">
        <v>51</v>
      </c>
      <c r="I19" s="128"/>
      <c r="J19" s="129"/>
      <c r="K19" s="128"/>
      <c r="L19" s="128"/>
      <c r="M19" s="128" t="s">
        <v>51</v>
      </c>
      <c r="N19" s="128" t="s">
        <v>51</v>
      </c>
      <c r="O19" s="128" t="s">
        <v>51</v>
      </c>
      <c r="P19" s="127"/>
      <c r="Q19" s="130"/>
      <c r="R19" s="126"/>
      <c r="S19" s="130"/>
      <c r="T19" s="127"/>
      <c r="U19" s="127"/>
      <c r="V19" s="116"/>
      <c r="W19" s="116"/>
      <c r="X19" s="126"/>
      <c r="Y19" s="127"/>
      <c r="Z19" s="130"/>
      <c r="AA19" s="127"/>
      <c r="AB19" s="127"/>
      <c r="AC19" s="126"/>
      <c r="AD19" s="126"/>
      <c r="AE19" s="126"/>
      <c r="AF19" s="126"/>
      <c r="AG19" s="126"/>
      <c r="AH19" s="126"/>
      <c r="AI19" s="126"/>
      <c r="AJ19" s="91">
        <f t="shared" si="3"/>
        <v>0</v>
      </c>
      <c r="AK19" s="10">
        <f t="shared" si="4"/>
        <v>0</v>
      </c>
      <c r="AL19" s="10">
        <f t="shared" si="5"/>
        <v>6</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1"/>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4" t="s">
        <v>50</v>
      </c>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c r="I24" s="114"/>
      <c r="J24" s="114"/>
      <c r="K24" s="114"/>
      <c r="L24" s="114"/>
      <c r="M24" s="114" t="s">
        <v>51</v>
      </c>
      <c r="N24" s="113"/>
      <c r="O24" s="114" t="s">
        <v>51</v>
      </c>
      <c r="P24" s="114"/>
      <c r="Q24" s="114"/>
      <c r="R24" s="114"/>
      <c r="S24" s="113"/>
      <c r="T24" s="114"/>
      <c r="U24" s="113"/>
      <c r="V24" s="116"/>
      <c r="W24" s="116"/>
      <c r="X24" s="113"/>
      <c r="Y24" s="114"/>
      <c r="Z24" s="113"/>
      <c r="AA24" s="113"/>
      <c r="AB24" s="113"/>
      <c r="AC24" s="113"/>
      <c r="AD24" s="114"/>
      <c r="AE24" s="114"/>
      <c r="AF24" s="114"/>
      <c r="AG24" s="113"/>
      <c r="AH24" s="114"/>
      <c r="AI24" s="113"/>
      <c r="AJ24" s="91">
        <f t="shared" si="3"/>
        <v>0</v>
      </c>
      <c r="AK24" s="10">
        <f t="shared" si="4"/>
        <v>0</v>
      </c>
      <c r="AL24" s="10">
        <f t="shared" si="5"/>
        <v>2</v>
      </c>
      <c r="AM24" s="80"/>
    </row>
    <row r="25" ht="21.0" customHeight="1">
      <c r="A25" s="85">
        <v>19.0</v>
      </c>
      <c r="B25" s="109">
        <v>2.010110136E9</v>
      </c>
      <c r="C25" s="110" t="s">
        <v>135</v>
      </c>
      <c r="D25" s="111" t="s">
        <v>136</v>
      </c>
      <c r="E25" s="117"/>
      <c r="F25" s="114"/>
      <c r="G25" s="114"/>
      <c r="H25" s="114"/>
      <c r="I25" s="114"/>
      <c r="J25" s="114"/>
      <c r="K25" s="114"/>
      <c r="L25" s="114"/>
      <c r="M25" s="114"/>
      <c r="N25" s="113"/>
      <c r="O25" s="114"/>
      <c r="P25" s="114"/>
      <c r="Q25" s="113"/>
      <c r="R25" s="114"/>
      <c r="S25" s="114"/>
      <c r="T25" s="114"/>
      <c r="U25" s="114"/>
      <c r="V25" s="116"/>
      <c r="W25" s="116"/>
      <c r="X25" s="114"/>
      <c r="Y25" s="114"/>
      <c r="Z25" s="113"/>
      <c r="AA25" s="114"/>
      <c r="AB25" s="114"/>
      <c r="AC25" s="114"/>
      <c r="AD25" s="114"/>
      <c r="AE25" s="114"/>
      <c r="AF25" s="114"/>
      <c r="AG25" s="114"/>
      <c r="AH25" s="114"/>
      <c r="AI25" s="114"/>
      <c r="AJ25" s="91">
        <f t="shared" si="3"/>
        <v>0</v>
      </c>
      <c r="AK25" s="10">
        <f t="shared" si="4"/>
        <v>0</v>
      </c>
      <c r="AL25" s="10">
        <f t="shared" si="5"/>
        <v>0</v>
      </c>
      <c r="AM25" s="80"/>
    </row>
    <row r="26" ht="21.0" customHeight="1">
      <c r="A26" s="85">
        <v>20.0</v>
      </c>
      <c r="B26" s="109">
        <v>2.010110046E9</v>
      </c>
      <c r="C26" s="110" t="s">
        <v>137</v>
      </c>
      <c r="D26" s="111" t="s">
        <v>88</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1">
        <f t="shared" si="3"/>
        <v>0</v>
      </c>
      <c r="AK26" s="10">
        <f t="shared" si="4"/>
        <v>0</v>
      </c>
      <c r="AL26" s="10">
        <f t="shared" si="5"/>
        <v>0</v>
      </c>
      <c r="AM26" s="80"/>
    </row>
    <row r="27" ht="21.0" customHeight="1">
      <c r="A27" s="85">
        <v>21.0</v>
      </c>
      <c r="B27" s="109">
        <v>2.010110033E9</v>
      </c>
      <c r="C27" s="110" t="s">
        <v>138</v>
      </c>
      <c r="D27" s="111" t="s">
        <v>88</v>
      </c>
      <c r="E27" s="112"/>
      <c r="F27" s="113"/>
      <c r="G27" s="113"/>
      <c r="H27" s="114" t="s">
        <v>50</v>
      </c>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1</v>
      </c>
      <c r="AL27" s="10">
        <f t="shared" si="5"/>
        <v>0</v>
      </c>
      <c r="AM27" s="80"/>
    </row>
    <row r="28" ht="21.0" customHeight="1">
      <c r="A28" s="85">
        <v>22.0</v>
      </c>
      <c r="B28" s="109">
        <v>2.010110036E9</v>
      </c>
      <c r="C28" s="110" t="s">
        <v>139</v>
      </c>
      <c r="D28" s="111" t="s">
        <v>90</v>
      </c>
      <c r="E28" s="117"/>
      <c r="F28" s="113"/>
      <c r="G28" s="113"/>
      <c r="H28" s="114" t="s">
        <v>51</v>
      </c>
      <c r="I28" s="114"/>
      <c r="J28" s="114"/>
      <c r="K28" s="114"/>
      <c r="L28" s="114"/>
      <c r="M28" s="114" t="s">
        <v>49</v>
      </c>
      <c r="N28" s="114" t="s">
        <v>51</v>
      </c>
      <c r="O28" s="113"/>
      <c r="P28" s="114"/>
      <c r="Q28" s="114"/>
      <c r="R28" s="113"/>
      <c r="S28" s="113"/>
      <c r="T28" s="114"/>
      <c r="U28" s="113"/>
      <c r="V28" s="116"/>
      <c r="W28" s="116"/>
      <c r="X28" s="114"/>
      <c r="Y28" s="114"/>
      <c r="Z28" s="113"/>
      <c r="AA28" s="113"/>
      <c r="AB28" s="114"/>
      <c r="AC28" s="116"/>
      <c r="AD28" s="114"/>
      <c r="AE28" s="113"/>
      <c r="AF28" s="114"/>
      <c r="AG28" s="114"/>
      <c r="AH28" s="114"/>
      <c r="AI28" s="113"/>
      <c r="AJ28" s="91">
        <f t="shared" si="3"/>
        <v>1</v>
      </c>
      <c r="AK28" s="10">
        <f t="shared" si="4"/>
        <v>0</v>
      </c>
      <c r="AL28" s="10">
        <f t="shared" si="5"/>
        <v>2</v>
      </c>
      <c r="AM28" s="80"/>
    </row>
    <row r="29" ht="21.0" customHeight="1">
      <c r="A29" s="85">
        <v>23.0</v>
      </c>
      <c r="B29" s="109">
        <v>2.010110065E9</v>
      </c>
      <c r="C29" s="110" t="s">
        <v>140</v>
      </c>
      <c r="D29" s="111" t="s">
        <v>141</v>
      </c>
      <c r="E29" s="117" t="s">
        <v>51</v>
      </c>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c r="AI29" s="113"/>
      <c r="AJ29" s="91">
        <f t="shared" si="3"/>
        <v>0</v>
      </c>
      <c r="AK29" s="10">
        <f t="shared" si="4"/>
        <v>0</v>
      </c>
      <c r="AL29" s="10">
        <f t="shared" si="5"/>
        <v>1</v>
      </c>
      <c r="AM29" s="80"/>
    </row>
    <row r="30" ht="21.0" customHeight="1">
      <c r="A30" s="85">
        <v>24.0</v>
      </c>
      <c r="B30" s="109">
        <v>2.010110023E9</v>
      </c>
      <c r="C30" s="110" t="s">
        <v>142</v>
      </c>
      <c r="D30" s="111" t="s">
        <v>143</v>
      </c>
      <c r="E30" s="117"/>
      <c r="F30" s="113"/>
      <c r="G30" s="114" t="s">
        <v>49</v>
      </c>
      <c r="H30" s="114"/>
      <c r="I30" s="114"/>
      <c r="J30" s="114"/>
      <c r="K30" s="114"/>
      <c r="L30" s="114"/>
      <c r="M30" s="114" t="s">
        <v>51</v>
      </c>
      <c r="N30" s="114" t="s">
        <v>51</v>
      </c>
      <c r="O30" s="114" t="s">
        <v>51</v>
      </c>
      <c r="P30" s="114"/>
      <c r="Q30" s="114"/>
      <c r="R30" s="114"/>
      <c r="S30" s="113"/>
      <c r="T30" s="114"/>
      <c r="U30" s="114"/>
      <c r="V30" s="116"/>
      <c r="W30" s="116"/>
      <c r="X30" s="114"/>
      <c r="Y30" s="113"/>
      <c r="Z30" s="113"/>
      <c r="AA30" s="114"/>
      <c r="AB30" s="114"/>
      <c r="AC30" s="116"/>
      <c r="AD30" s="114"/>
      <c r="AE30" s="114"/>
      <c r="AF30" s="114"/>
      <c r="AG30" s="114"/>
      <c r="AH30" s="114"/>
      <c r="AI30" s="114"/>
      <c r="AJ30" s="91">
        <f t="shared" si="3"/>
        <v>1</v>
      </c>
      <c r="AK30" s="10">
        <f t="shared" si="4"/>
        <v>0</v>
      </c>
      <c r="AL30" s="10">
        <f t="shared" si="5"/>
        <v>3</v>
      </c>
      <c r="AM30" s="80"/>
    </row>
    <row r="31" ht="21.0" customHeight="1">
      <c r="A31" s="85">
        <v>25.0</v>
      </c>
      <c r="B31" s="109">
        <v>2.010110061E9</v>
      </c>
      <c r="C31" s="110" t="s">
        <v>144</v>
      </c>
      <c r="D31" s="111" t="s">
        <v>97</v>
      </c>
      <c r="E31" s="112"/>
      <c r="F31" s="114"/>
      <c r="G31" s="114"/>
      <c r="H31" s="114" t="s">
        <v>50</v>
      </c>
      <c r="I31" s="113"/>
      <c r="J31" s="113"/>
      <c r="K31" s="114"/>
      <c r="L31" s="114"/>
      <c r="M31" s="113"/>
      <c r="N31" s="114"/>
      <c r="O31" s="114"/>
      <c r="P31" s="114"/>
      <c r="Q31" s="114"/>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145</v>
      </c>
      <c r="D32" s="111" t="s">
        <v>146</v>
      </c>
      <c r="E32" s="133"/>
      <c r="F32" s="122"/>
      <c r="G32" s="121"/>
      <c r="H32" s="122"/>
      <c r="I32" s="122"/>
      <c r="J32" s="122"/>
      <c r="K32" s="121"/>
      <c r="L32" s="122"/>
      <c r="M32" s="121"/>
      <c r="N32" s="122"/>
      <c r="O32" s="122"/>
      <c r="P32" s="122"/>
      <c r="Q32" s="122"/>
      <c r="R32" s="122"/>
      <c r="S32" s="122"/>
      <c r="T32" s="121"/>
      <c r="U32" s="122"/>
      <c r="V32" s="124"/>
      <c r="W32" s="124"/>
      <c r="X32" s="122"/>
      <c r="Y32" s="122"/>
      <c r="Z32" s="122"/>
      <c r="AA32" s="122"/>
      <c r="AB32" s="122"/>
      <c r="AC32" s="123"/>
      <c r="AD32" s="122"/>
      <c r="AE32" s="121"/>
      <c r="AF32" s="122"/>
      <c r="AG32" s="122"/>
      <c r="AH32" s="122"/>
      <c r="AI32" s="122"/>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4" t="s">
        <v>51</v>
      </c>
      <c r="I33" s="113"/>
      <c r="J33" s="113"/>
      <c r="K33" s="113"/>
      <c r="L33" s="113"/>
      <c r="M33" s="114"/>
      <c r="N33" s="113"/>
      <c r="O33" s="113"/>
      <c r="P33" s="113"/>
      <c r="Q33" s="113"/>
      <c r="R33" s="113"/>
      <c r="S33" s="113"/>
      <c r="T33" s="114"/>
      <c r="U33" s="113"/>
      <c r="V33" s="115"/>
      <c r="W33" s="115"/>
      <c r="X33" s="113"/>
      <c r="Y33" s="113"/>
      <c r="Z33" s="113"/>
      <c r="AA33" s="113"/>
      <c r="AB33" s="113"/>
      <c r="AC33" s="116"/>
      <c r="AD33" s="114"/>
      <c r="AE33" s="114"/>
      <c r="AF33" s="113"/>
      <c r="AG33" s="113"/>
      <c r="AH33" s="113"/>
      <c r="AI33" s="113"/>
      <c r="AJ33" s="91">
        <f t="shared" si="3"/>
        <v>0</v>
      </c>
      <c r="AK33" s="10">
        <f t="shared" si="4"/>
        <v>0</v>
      </c>
      <c r="AL33" s="10">
        <f t="shared" si="5"/>
        <v>1</v>
      </c>
      <c r="AM33" s="80"/>
    </row>
    <row r="34" ht="21.0" customHeight="1">
      <c r="A34" s="85">
        <v>28.0</v>
      </c>
      <c r="B34" s="109">
        <v>2.010020089E9</v>
      </c>
      <c r="C34" s="110" t="s">
        <v>149</v>
      </c>
      <c r="D34" s="111" t="s">
        <v>150</v>
      </c>
      <c r="E34" s="117" t="s">
        <v>49</v>
      </c>
      <c r="F34" s="113"/>
      <c r="G34" s="114"/>
      <c r="H34" s="114" t="s">
        <v>51</v>
      </c>
      <c r="I34" s="113"/>
      <c r="J34" s="114"/>
      <c r="K34" s="114"/>
      <c r="L34" s="113"/>
      <c r="M34" s="113"/>
      <c r="N34" s="113"/>
      <c r="O34" s="114"/>
      <c r="P34" s="114"/>
      <c r="Q34" s="114"/>
      <c r="R34" s="114"/>
      <c r="S34" s="113"/>
      <c r="T34" s="113"/>
      <c r="U34" s="113"/>
      <c r="V34" s="116"/>
      <c r="W34" s="116"/>
      <c r="X34" s="114"/>
      <c r="Y34" s="114"/>
      <c r="Z34" s="114"/>
      <c r="AA34" s="113"/>
      <c r="AB34" s="114"/>
      <c r="AC34" s="116"/>
      <c r="AD34" s="114"/>
      <c r="AE34" s="113"/>
      <c r="AF34" s="114"/>
      <c r="AG34" s="114"/>
      <c r="AH34" s="114"/>
      <c r="AI34" s="113"/>
      <c r="AJ34" s="91">
        <f t="shared" si="3"/>
        <v>1</v>
      </c>
      <c r="AK34" s="10">
        <f t="shared" si="4"/>
        <v>0</v>
      </c>
      <c r="AL34" s="10">
        <f t="shared" si="5"/>
        <v>1</v>
      </c>
      <c r="AM34" s="80"/>
    </row>
    <row r="35" ht="21.0" customHeight="1">
      <c r="A35" s="85">
        <v>29.0</v>
      </c>
      <c r="B35" s="109">
        <v>2.010180001E9</v>
      </c>
      <c r="C35" s="110" t="s">
        <v>151</v>
      </c>
      <c r="D35" s="111" t="s">
        <v>152</v>
      </c>
      <c r="E35" s="117"/>
      <c r="F35" s="114" t="s">
        <v>51</v>
      </c>
      <c r="G35" s="114"/>
      <c r="H35" s="114"/>
      <c r="I35" s="114"/>
      <c r="J35" s="113"/>
      <c r="K35" s="114"/>
      <c r="L35" s="114"/>
      <c r="M35" s="114" t="s">
        <v>51</v>
      </c>
      <c r="N35" s="114" t="s">
        <v>51</v>
      </c>
      <c r="O35" s="114" t="s">
        <v>51</v>
      </c>
      <c r="P35" s="114"/>
      <c r="Q35" s="114"/>
      <c r="R35" s="114"/>
      <c r="S35" s="114"/>
      <c r="T35" s="114"/>
      <c r="U35" s="114"/>
      <c r="V35" s="116"/>
      <c r="W35" s="116"/>
      <c r="X35" s="114"/>
      <c r="Y35" s="114"/>
      <c r="Z35" s="114"/>
      <c r="AA35" s="114"/>
      <c r="AB35" s="114"/>
      <c r="AC35" s="116"/>
      <c r="AD35" s="114"/>
      <c r="AE35" s="114"/>
      <c r="AF35" s="114"/>
      <c r="AG35" s="114"/>
      <c r="AH35" s="114"/>
      <c r="AI35" s="114"/>
      <c r="AJ35" s="91">
        <f t="shared" si="3"/>
        <v>0</v>
      </c>
      <c r="AK35" s="10">
        <f t="shared" si="4"/>
        <v>0</v>
      </c>
      <c r="AL35" s="10">
        <f t="shared" si="5"/>
        <v>4</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7</v>
      </c>
      <c r="AK36" s="91">
        <f t="shared" si="6"/>
        <v>9</v>
      </c>
      <c r="AL36" s="91">
        <f t="shared" si="6"/>
        <v>33</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153</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3"/>
      <c r="F16" s="122"/>
      <c r="G16" s="122"/>
      <c r="H16" s="122"/>
      <c r="I16" s="122"/>
      <c r="J16" s="122"/>
      <c r="K16" s="122"/>
      <c r="L16" s="122"/>
      <c r="M16" s="122"/>
      <c r="N16" s="122"/>
      <c r="O16" s="122"/>
      <c r="P16" s="122"/>
      <c r="Q16" s="122"/>
      <c r="R16" s="122"/>
      <c r="S16" s="122"/>
      <c r="T16" s="122"/>
      <c r="U16" s="122"/>
      <c r="V16" s="124"/>
      <c r="W16" s="124"/>
      <c r="X16" s="122"/>
      <c r="Y16" s="122"/>
      <c r="Z16" s="122"/>
      <c r="AA16" s="122"/>
      <c r="AB16" s="122"/>
      <c r="AC16" s="122"/>
      <c r="AD16" s="122"/>
      <c r="AE16" s="122"/>
      <c r="AF16" s="122"/>
      <c r="AG16" s="122"/>
      <c r="AH16" s="122"/>
      <c r="AI16" s="122"/>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37"/>
      <c r="G19" s="130"/>
      <c r="H19" s="129"/>
      <c r="I19" s="129"/>
      <c r="J19" s="129"/>
      <c r="K19" s="129"/>
      <c r="L19" s="129"/>
      <c r="M19" s="129"/>
      <c r="N19" s="129"/>
      <c r="O19" s="129"/>
      <c r="P19" s="130"/>
      <c r="Q19" s="130"/>
      <c r="R19" s="137"/>
      <c r="S19" s="130"/>
      <c r="T19" s="127"/>
      <c r="U19" s="130"/>
      <c r="V19" s="115"/>
      <c r="W19" s="115"/>
      <c r="X19" s="137"/>
      <c r="Y19" s="130"/>
      <c r="Z19" s="127"/>
      <c r="AA19" s="130"/>
      <c r="AB19" s="130"/>
      <c r="AC19" s="126"/>
      <c r="AD19" s="126"/>
      <c r="AE19" s="126"/>
      <c r="AF19" s="126"/>
      <c r="AG19" s="126"/>
      <c r="AH19" s="137"/>
      <c r="AI19" s="137"/>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I6" si="2">IF(WEEKDAY(E5)=1,"CN",WEEKDAY(E5))</f>
        <v>2</v>
      </c>
      <c r="F6" s="84">
        <f t="shared" si="2"/>
        <v>3</v>
      </c>
      <c r="G6" s="84">
        <f t="shared" si="2"/>
        <v>4</v>
      </c>
      <c r="H6" s="84">
        <f t="shared" si="2"/>
        <v>5</v>
      </c>
      <c r="I6" s="84">
        <f t="shared" si="2"/>
        <v>6</v>
      </c>
      <c r="J6" s="139" t="s">
        <v>49</v>
      </c>
      <c r="K6" s="84" t="str">
        <f t="shared" ref="K6:AI6" si="3">IF(WEEKDAY(K5)=1,"CN",WEEKDAY(K5))</f>
        <v>CN</v>
      </c>
      <c r="L6" s="84">
        <f t="shared" si="3"/>
        <v>2</v>
      </c>
      <c r="M6" s="84">
        <f t="shared" si="3"/>
        <v>3</v>
      </c>
      <c r="N6" s="84">
        <f t="shared" si="3"/>
        <v>4</v>
      </c>
      <c r="O6" s="84">
        <f t="shared" si="3"/>
        <v>5</v>
      </c>
      <c r="P6" s="84">
        <f t="shared" si="3"/>
        <v>6</v>
      </c>
      <c r="Q6" s="84">
        <f t="shared" si="3"/>
        <v>7</v>
      </c>
      <c r="R6" s="84" t="str">
        <f t="shared" si="3"/>
        <v>CN</v>
      </c>
      <c r="S6" s="84">
        <f t="shared" si="3"/>
        <v>2</v>
      </c>
      <c r="T6" s="84">
        <f t="shared" si="3"/>
        <v>3</v>
      </c>
      <c r="U6" s="84">
        <f t="shared" si="3"/>
        <v>4</v>
      </c>
      <c r="V6" s="84">
        <f t="shared" si="3"/>
        <v>5</v>
      </c>
      <c r="W6" s="84">
        <f t="shared" si="3"/>
        <v>6</v>
      </c>
      <c r="X6" s="84">
        <f t="shared" si="3"/>
        <v>7</v>
      </c>
      <c r="Y6" s="84" t="str">
        <f t="shared" si="3"/>
        <v>CN</v>
      </c>
      <c r="Z6" s="84">
        <f t="shared" si="3"/>
        <v>2</v>
      </c>
      <c r="AA6" s="84">
        <f t="shared" si="3"/>
        <v>3</v>
      </c>
      <c r="AB6" s="84">
        <f t="shared" si="3"/>
        <v>4</v>
      </c>
      <c r="AC6" s="84">
        <f t="shared" si="3"/>
        <v>5</v>
      </c>
      <c r="AD6" s="84">
        <f t="shared" si="3"/>
        <v>6</v>
      </c>
      <c r="AE6" s="84">
        <f t="shared" si="3"/>
        <v>7</v>
      </c>
      <c r="AF6" s="84" t="str">
        <f t="shared" si="3"/>
        <v>CN</v>
      </c>
      <c r="AG6" s="84">
        <f t="shared" si="3"/>
        <v>2</v>
      </c>
      <c r="AH6" s="84">
        <f t="shared" si="3"/>
        <v>3</v>
      </c>
      <c r="AI6" s="84">
        <f t="shared" si="3"/>
        <v>4</v>
      </c>
      <c r="AJ6" s="81"/>
      <c r="AK6" s="81"/>
      <c r="AL6" s="81"/>
      <c r="AM6" s="80"/>
    </row>
    <row r="7" ht="21.0" customHeight="1">
      <c r="A7" s="85">
        <v>1.0</v>
      </c>
      <c r="B7" s="109">
        <v>2.010090022E9</v>
      </c>
      <c r="C7" s="110" t="s">
        <v>81</v>
      </c>
      <c r="D7" s="111" t="s">
        <v>185</v>
      </c>
      <c r="E7" s="120"/>
      <c r="F7" s="122"/>
      <c r="G7" s="121"/>
      <c r="H7" s="121"/>
      <c r="I7" s="122"/>
      <c r="J7" s="121"/>
      <c r="K7" s="121"/>
      <c r="L7" s="121" t="s">
        <v>49</v>
      </c>
      <c r="M7" s="121"/>
      <c r="N7" s="122"/>
      <c r="O7" s="121"/>
      <c r="P7" s="121"/>
      <c r="Q7" s="122"/>
      <c r="R7" s="122"/>
      <c r="S7" s="121"/>
      <c r="T7" s="121"/>
      <c r="U7" s="122"/>
      <c r="V7" s="121"/>
      <c r="W7" s="121"/>
      <c r="X7" s="122"/>
      <c r="Y7" s="121"/>
      <c r="Z7" s="121"/>
      <c r="AA7" s="122"/>
      <c r="AB7" s="121"/>
      <c r="AC7" s="122"/>
      <c r="AD7" s="122"/>
      <c r="AE7" s="121"/>
      <c r="AF7" s="122"/>
      <c r="AG7" s="121"/>
      <c r="AH7" s="121"/>
      <c r="AI7" s="121"/>
      <c r="AJ7" s="91">
        <f t="shared" ref="AJ7:AJ10" si="4">COUNTIF(E7:AI7,"K")+2*COUNTIF(E7:AI7,"2K")+COUNTIF(E7:AI7,"TK")+COUNTIF(E7:AI7,"KT")+COUNTIF(E7:AI7,"PK")+COUNTIF(E7:AI7,"KP")+2*COUNTIF(E7:AI7,"K2")</f>
        <v>1</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0</v>
      </c>
      <c r="AM7" s="140"/>
    </row>
    <row r="8" ht="21.0" customHeight="1">
      <c r="A8" s="85">
        <v>2.0</v>
      </c>
      <c r="B8" s="109">
        <v>2.010120012E9</v>
      </c>
      <c r="C8" s="110" t="s">
        <v>186</v>
      </c>
      <c r="D8" s="111" t="s">
        <v>187</v>
      </c>
      <c r="E8" s="120" t="s">
        <v>51</v>
      </c>
      <c r="F8" s="122"/>
      <c r="G8" s="121" t="s">
        <v>50</v>
      </c>
      <c r="H8" s="122"/>
      <c r="I8" s="122"/>
      <c r="J8" s="121"/>
      <c r="K8" s="122"/>
      <c r="L8" s="122"/>
      <c r="M8" s="122"/>
      <c r="N8" s="122"/>
      <c r="O8" s="122"/>
      <c r="P8" s="122"/>
      <c r="Q8" s="122"/>
      <c r="R8" s="122"/>
      <c r="S8" s="121"/>
      <c r="T8" s="122"/>
      <c r="U8" s="122"/>
      <c r="V8" s="121"/>
      <c r="W8" s="121"/>
      <c r="X8" s="122"/>
      <c r="Y8" s="121"/>
      <c r="Z8" s="122"/>
      <c r="AA8" s="122"/>
      <c r="AB8" s="122"/>
      <c r="AC8" s="121"/>
      <c r="AD8" s="121"/>
      <c r="AE8" s="122"/>
      <c r="AF8" s="121"/>
      <c r="AG8" s="122"/>
      <c r="AH8" s="122"/>
      <c r="AI8" s="122"/>
      <c r="AJ8" s="91">
        <f t="shared" si="4"/>
        <v>0</v>
      </c>
      <c r="AK8" s="10">
        <f t="shared" si="5"/>
        <v>1</v>
      </c>
      <c r="AL8" s="10">
        <f t="shared" si="6"/>
        <v>1</v>
      </c>
      <c r="AM8" s="140"/>
    </row>
    <row r="9" ht="21.0" customHeight="1">
      <c r="A9" s="85">
        <v>3.0</v>
      </c>
      <c r="B9" s="109">
        <v>2.010120024E9</v>
      </c>
      <c r="C9" s="110" t="s">
        <v>188</v>
      </c>
      <c r="D9" s="111" t="s">
        <v>56</v>
      </c>
      <c r="E9" s="120" t="s">
        <v>49</v>
      </c>
      <c r="F9" s="121"/>
      <c r="G9" s="121" t="s">
        <v>49</v>
      </c>
      <c r="H9" s="121"/>
      <c r="I9" s="121"/>
      <c r="J9" s="121"/>
      <c r="K9" s="121"/>
      <c r="L9" s="121" t="s">
        <v>49</v>
      </c>
      <c r="M9" s="121"/>
      <c r="N9" s="121" t="s">
        <v>49</v>
      </c>
      <c r="O9" s="121"/>
      <c r="P9" s="121"/>
      <c r="Q9" s="121"/>
      <c r="R9" s="121"/>
      <c r="S9" s="121"/>
      <c r="T9" s="121"/>
      <c r="U9" s="121"/>
      <c r="V9" s="121"/>
      <c r="W9" s="121"/>
      <c r="X9" s="121"/>
      <c r="Y9" s="121"/>
      <c r="Z9" s="121"/>
      <c r="AA9" s="121"/>
      <c r="AB9" s="121"/>
      <c r="AC9" s="121"/>
      <c r="AD9" s="121"/>
      <c r="AE9" s="121"/>
      <c r="AF9" s="121"/>
      <c r="AG9" s="121"/>
      <c r="AH9" s="121"/>
      <c r="AI9" s="121"/>
      <c r="AJ9" s="91">
        <f t="shared" si="4"/>
        <v>4</v>
      </c>
      <c r="AK9" s="10">
        <f t="shared" si="5"/>
        <v>0</v>
      </c>
      <c r="AL9" s="10">
        <f t="shared" si="6"/>
        <v>0</v>
      </c>
      <c r="AM9" s="140"/>
    </row>
    <row r="10" ht="21.0" customHeight="1">
      <c r="A10" s="85">
        <v>4.0</v>
      </c>
      <c r="B10" s="109">
        <v>2.010120028E9</v>
      </c>
      <c r="C10" s="110" t="s">
        <v>189</v>
      </c>
      <c r="D10" s="111" t="s">
        <v>58</v>
      </c>
      <c r="E10" s="120"/>
      <c r="F10" s="122"/>
      <c r="G10" s="121"/>
      <c r="H10" s="122"/>
      <c r="I10" s="121"/>
      <c r="J10" s="121"/>
      <c r="K10" s="121"/>
      <c r="L10" s="121"/>
      <c r="M10" s="121"/>
      <c r="N10" s="121"/>
      <c r="O10" s="122"/>
      <c r="P10" s="122"/>
      <c r="Q10" s="122"/>
      <c r="R10" s="122"/>
      <c r="S10" s="122"/>
      <c r="T10" s="121"/>
      <c r="U10" s="121"/>
      <c r="V10" s="122"/>
      <c r="W10" s="121"/>
      <c r="X10" s="121"/>
      <c r="Y10" s="122"/>
      <c r="Z10" s="121"/>
      <c r="AA10" s="121"/>
      <c r="AB10" s="121"/>
      <c r="AC10" s="121"/>
      <c r="AD10" s="121"/>
      <c r="AE10" s="121"/>
      <c r="AF10" s="121"/>
      <c r="AG10" s="121"/>
      <c r="AH10" s="121"/>
      <c r="AI10" s="121"/>
      <c r="AJ10" s="91">
        <f t="shared" si="4"/>
        <v>0</v>
      </c>
      <c r="AK10" s="10">
        <f t="shared" si="5"/>
        <v>0</v>
      </c>
      <c r="AL10" s="10">
        <f t="shared" si="6"/>
        <v>0</v>
      </c>
      <c r="AM10" s="140"/>
    </row>
    <row r="11" ht="21.0" customHeight="1">
      <c r="A11" s="85">
        <v>5.0</v>
      </c>
      <c r="B11" s="109">
        <v>2.010120007E9</v>
      </c>
      <c r="C11" s="110" t="s">
        <v>190</v>
      </c>
      <c r="D11" s="111" t="s">
        <v>191</v>
      </c>
      <c r="E11" s="120"/>
      <c r="F11" s="122"/>
      <c r="G11" s="121"/>
      <c r="H11" s="121"/>
      <c r="I11" s="121"/>
      <c r="J11" s="121"/>
      <c r="K11" s="121"/>
      <c r="L11" s="121"/>
      <c r="M11" s="121"/>
      <c r="N11" s="121"/>
      <c r="O11" s="122"/>
      <c r="P11" s="121"/>
      <c r="Q11" s="121"/>
      <c r="R11" s="121"/>
      <c r="S11" s="121"/>
      <c r="T11" s="121"/>
      <c r="U11" s="121"/>
      <c r="V11" s="121"/>
      <c r="W11" s="122"/>
      <c r="X11" s="121"/>
      <c r="Y11" s="121"/>
      <c r="Z11" s="121"/>
      <c r="AA11" s="121"/>
      <c r="AB11" s="121"/>
      <c r="AC11" s="121"/>
      <c r="AD11" s="121"/>
      <c r="AE11" s="121"/>
      <c r="AF11" s="121"/>
      <c r="AG11" s="121"/>
      <c r="AH11" s="122"/>
      <c r="AI11" s="121"/>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192</v>
      </c>
      <c r="D12" s="111" t="s">
        <v>118</v>
      </c>
      <c r="E12" s="120"/>
      <c r="F12" s="121"/>
      <c r="G12" s="121"/>
      <c r="H12" s="122"/>
      <c r="I12" s="121"/>
      <c r="J12" s="121"/>
      <c r="K12" s="122"/>
      <c r="L12" s="121"/>
      <c r="M12" s="121"/>
      <c r="N12" s="121"/>
      <c r="O12" s="121"/>
      <c r="P12" s="122"/>
      <c r="Q12" s="121"/>
      <c r="R12" s="121"/>
      <c r="S12" s="121"/>
      <c r="T12" s="121"/>
      <c r="U12" s="121"/>
      <c r="V12" s="121"/>
      <c r="W12" s="121"/>
      <c r="X12" s="121"/>
      <c r="Y12" s="121"/>
      <c r="Z12" s="121"/>
      <c r="AA12" s="121"/>
      <c r="AB12" s="121"/>
      <c r="AC12" s="121"/>
      <c r="AD12" s="121"/>
      <c r="AE12" s="121"/>
      <c r="AF12" s="121"/>
      <c r="AG12" s="121"/>
      <c r="AH12" s="122"/>
      <c r="AI12" s="122"/>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193</v>
      </c>
      <c r="D13" s="111" t="s">
        <v>63</v>
      </c>
      <c r="E13" s="120" t="s">
        <v>49</v>
      </c>
      <c r="F13" s="122"/>
      <c r="G13" s="121" t="s">
        <v>49</v>
      </c>
      <c r="H13" s="121"/>
      <c r="I13" s="121"/>
      <c r="J13" s="121"/>
      <c r="K13" s="122"/>
      <c r="L13" s="121" t="s">
        <v>49</v>
      </c>
      <c r="M13" s="121"/>
      <c r="N13" s="121" t="s">
        <v>49</v>
      </c>
      <c r="O13" s="121"/>
      <c r="P13" s="121"/>
      <c r="Q13" s="121"/>
      <c r="R13" s="122"/>
      <c r="S13" s="121"/>
      <c r="T13" s="122"/>
      <c r="U13" s="122"/>
      <c r="V13" s="121"/>
      <c r="W13" s="122"/>
      <c r="X13" s="121"/>
      <c r="Y13" s="121"/>
      <c r="Z13" s="121"/>
      <c r="AA13" s="122"/>
      <c r="AB13" s="122"/>
      <c r="AC13" s="121"/>
      <c r="AD13" s="122"/>
      <c r="AE13" s="121"/>
      <c r="AF13" s="121"/>
      <c r="AG13" s="121"/>
      <c r="AH13" s="122"/>
      <c r="AI13" s="122"/>
      <c r="AJ13" s="91">
        <f t="shared" si="7"/>
        <v>4</v>
      </c>
      <c r="AK13" s="10">
        <f t="shared" si="5"/>
        <v>0</v>
      </c>
      <c r="AL13" s="10">
        <f t="shared" si="8"/>
        <v>0</v>
      </c>
      <c r="AM13" s="140"/>
    </row>
    <row r="14" ht="21.0" customHeight="1">
      <c r="A14" s="85">
        <v>8.0</v>
      </c>
      <c r="B14" s="109">
        <v>2.010120025E9</v>
      </c>
      <c r="C14" s="110" t="s">
        <v>194</v>
      </c>
      <c r="D14" s="111" t="s">
        <v>195</v>
      </c>
      <c r="E14" s="141"/>
      <c r="F14" s="142"/>
      <c r="G14" s="89" t="s">
        <v>50</v>
      </c>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1</v>
      </c>
      <c r="AL14" s="10">
        <f t="shared" si="8"/>
        <v>0</v>
      </c>
      <c r="AM14" s="140"/>
    </row>
    <row r="15" ht="21.0" customHeight="1">
      <c r="A15" s="85">
        <v>9.0</v>
      </c>
      <c r="B15" s="109">
        <v>2.010120037E9</v>
      </c>
      <c r="C15" s="110" t="s">
        <v>81</v>
      </c>
      <c r="D15" s="111" t="s">
        <v>74</v>
      </c>
      <c r="E15" s="141"/>
      <c r="F15" s="142"/>
      <c r="G15" s="89"/>
      <c r="H15" s="89"/>
      <c r="I15" s="142"/>
      <c r="J15" s="89"/>
      <c r="K15" s="142"/>
      <c r="L15" s="89"/>
      <c r="M15" s="142"/>
      <c r="N15" s="144"/>
      <c r="O15" s="142"/>
      <c r="P15" s="142"/>
      <c r="Q15" s="89"/>
      <c r="R15" s="142"/>
      <c r="S15" s="89"/>
      <c r="T15" s="89"/>
      <c r="U15" s="142"/>
      <c r="V15" s="89"/>
      <c r="W15" s="89"/>
      <c r="X15" s="89"/>
      <c r="Y15" s="142"/>
      <c r="Z15" s="142"/>
      <c r="AA15" s="142"/>
      <c r="AB15" s="89"/>
      <c r="AC15" s="142"/>
      <c r="AD15" s="142"/>
      <c r="AE15" s="89"/>
      <c r="AF15" s="89"/>
      <c r="AG15" s="142"/>
      <c r="AH15" s="142"/>
      <c r="AI15" s="89"/>
      <c r="AJ15" s="91">
        <f t="shared" si="7"/>
        <v>0</v>
      </c>
      <c r="AK15" s="10">
        <f t="shared" si="5"/>
        <v>0</v>
      </c>
      <c r="AL15" s="10">
        <f t="shared" si="8"/>
        <v>0</v>
      </c>
      <c r="AM15" s="140"/>
    </row>
    <row r="16" ht="21.0" customHeight="1">
      <c r="A16" s="85">
        <v>10.0</v>
      </c>
      <c r="B16" s="109">
        <v>1.910120003E9</v>
      </c>
      <c r="C16" s="110" t="s">
        <v>196</v>
      </c>
      <c r="D16" s="111" t="s">
        <v>197</v>
      </c>
      <c r="E16" s="133"/>
      <c r="F16" s="122"/>
      <c r="G16" s="121"/>
      <c r="H16" s="121"/>
      <c r="I16" s="122"/>
      <c r="J16" s="121"/>
      <c r="K16" s="122"/>
      <c r="L16" s="121" t="s">
        <v>50</v>
      </c>
      <c r="M16" s="121"/>
      <c r="N16" s="145" t="s">
        <v>50</v>
      </c>
      <c r="O16" s="121"/>
      <c r="P16" s="122"/>
      <c r="Q16" s="121"/>
      <c r="R16" s="122"/>
      <c r="S16" s="122"/>
      <c r="T16" s="121"/>
      <c r="U16" s="121"/>
      <c r="V16" s="121"/>
      <c r="W16" s="121"/>
      <c r="X16" s="121"/>
      <c r="Y16" s="122"/>
      <c r="Z16" s="122"/>
      <c r="AA16" s="121"/>
      <c r="AB16" s="121"/>
      <c r="AC16" s="121"/>
      <c r="AD16" s="122"/>
      <c r="AE16" s="121"/>
      <c r="AF16" s="122"/>
      <c r="AG16" s="122"/>
      <c r="AH16" s="122"/>
      <c r="AI16" s="121"/>
      <c r="AJ16" s="91">
        <f t="shared" si="7"/>
        <v>0</v>
      </c>
      <c r="AK16" s="10">
        <f t="shared" si="5"/>
        <v>2</v>
      </c>
      <c r="AL16" s="10">
        <f t="shared" si="8"/>
        <v>0</v>
      </c>
      <c r="AM16" s="140"/>
    </row>
    <row r="17" ht="21.0" customHeight="1">
      <c r="A17" s="85">
        <v>11.0</v>
      </c>
      <c r="B17" s="109">
        <v>2.010120017E9</v>
      </c>
      <c r="C17" s="110" t="s">
        <v>198</v>
      </c>
      <c r="D17" s="111" t="s">
        <v>160</v>
      </c>
      <c r="E17" s="120"/>
      <c r="F17" s="122"/>
      <c r="G17" s="121" t="s">
        <v>50</v>
      </c>
      <c r="H17" s="122"/>
      <c r="I17" s="121"/>
      <c r="J17" s="122"/>
      <c r="K17" s="122"/>
      <c r="L17" s="121"/>
      <c r="M17" s="122"/>
      <c r="N17" s="145"/>
      <c r="O17" s="122"/>
      <c r="P17" s="121"/>
      <c r="Q17" s="122"/>
      <c r="R17" s="122"/>
      <c r="S17" s="122"/>
      <c r="T17" s="121"/>
      <c r="U17" s="122"/>
      <c r="V17" s="122"/>
      <c r="W17" s="121"/>
      <c r="X17" s="122"/>
      <c r="Y17" s="122"/>
      <c r="Z17" s="121"/>
      <c r="AA17" s="121"/>
      <c r="AB17" s="121"/>
      <c r="AC17" s="122"/>
      <c r="AD17" s="121"/>
      <c r="AE17" s="122"/>
      <c r="AF17" s="122"/>
      <c r="AG17" s="122"/>
      <c r="AH17" s="122"/>
      <c r="AI17" s="122"/>
      <c r="AJ17" s="91">
        <f t="shared" si="7"/>
        <v>0</v>
      </c>
      <c r="AK17" s="10">
        <f t="shared" si="5"/>
        <v>1</v>
      </c>
      <c r="AL17" s="10">
        <f t="shared" si="8"/>
        <v>0</v>
      </c>
      <c r="AM17" s="140"/>
    </row>
    <row r="18" ht="21.0" customHeight="1">
      <c r="A18" s="85">
        <v>12.0</v>
      </c>
      <c r="B18" s="109">
        <v>2.01012001E9</v>
      </c>
      <c r="C18" s="110" t="s">
        <v>199</v>
      </c>
      <c r="D18" s="111" t="s">
        <v>129</v>
      </c>
      <c r="E18" s="133"/>
      <c r="F18" s="122"/>
      <c r="G18" s="121" t="s">
        <v>49</v>
      </c>
      <c r="H18" s="122"/>
      <c r="I18" s="122"/>
      <c r="J18" s="122"/>
      <c r="K18" s="122"/>
      <c r="L18" s="122"/>
      <c r="M18" s="122"/>
      <c r="N18" s="146"/>
      <c r="O18" s="122"/>
      <c r="P18" s="122"/>
      <c r="Q18" s="122"/>
      <c r="R18" s="122"/>
      <c r="S18" s="122"/>
      <c r="T18" s="121"/>
      <c r="U18" s="121"/>
      <c r="V18" s="122"/>
      <c r="W18" s="122"/>
      <c r="X18" s="122"/>
      <c r="Y18" s="122"/>
      <c r="Z18" s="122"/>
      <c r="AA18" s="122"/>
      <c r="AB18" s="122"/>
      <c r="AC18" s="122"/>
      <c r="AD18" s="122"/>
      <c r="AE18" s="122"/>
      <c r="AF18" s="121"/>
      <c r="AG18" s="121"/>
      <c r="AH18" s="122"/>
      <c r="AI18" s="122"/>
      <c r="AJ18" s="91">
        <f t="shared" si="7"/>
        <v>1</v>
      </c>
      <c r="AK18" s="10">
        <f t="shared" si="5"/>
        <v>0</v>
      </c>
      <c r="AL18" s="10">
        <f t="shared" si="8"/>
        <v>0</v>
      </c>
      <c r="AM18" s="140"/>
    </row>
    <row r="19" ht="21.0" customHeight="1">
      <c r="A19" s="85">
        <v>13.0</v>
      </c>
      <c r="B19" s="109">
        <v>2.010120033E9</v>
      </c>
      <c r="C19" s="110" t="s">
        <v>200</v>
      </c>
      <c r="D19" s="111" t="s">
        <v>134</v>
      </c>
      <c r="E19" s="133"/>
      <c r="F19" s="120"/>
      <c r="G19" s="120"/>
      <c r="H19" s="120"/>
      <c r="I19" s="133"/>
      <c r="J19" s="120"/>
      <c r="K19" s="133"/>
      <c r="L19" s="120"/>
      <c r="M19" s="133"/>
      <c r="N19" s="147"/>
      <c r="O19" s="120"/>
      <c r="P19" s="133"/>
      <c r="Q19" s="120"/>
      <c r="R19" s="133"/>
      <c r="S19" s="120"/>
      <c r="T19" s="120"/>
      <c r="U19" s="120"/>
      <c r="V19" s="120"/>
      <c r="W19" s="120"/>
      <c r="X19" s="120"/>
      <c r="Y19" s="120"/>
      <c r="Z19" s="120"/>
      <c r="AA19" s="133"/>
      <c r="AB19" s="120"/>
      <c r="AC19" s="148"/>
      <c r="AD19" s="120"/>
      <c r="AE19" s="120"/>
      <c r="AF19" s="120"/>
      <c r="AG19" s="133"/>
      <c r="AH19" s="133"/>
      <c r="AI19" s="120"/>
      <c r="AJ19" s="91">
        <f t="shared" si="7"/>
        <v>0</v>
      </c>
      <c r="AK19" s="10">
        <f t="shared" si="5"/>
        <v>0</v>
      </c>
      <c r="AL19" s="10">
        <f t="shared" si="8"/>
        <v>0</v>
      </c>
      <c r="AM19" s="140"/>
    </row>
    <row r="20" ht="21.0" customHeight="1">
      <c r="A20" s="85">
        <v>14.0</v>
      </c>
      <c r="B20" s="109">
        <v>2.01012002E9</v>
      </c>
      <c r="C20" s="110" t="s">
        <v>201</v>
      </c>
      <c r="D20" s="111" t="s">
        <v>165</v>
      </c>
      <c r="E20" s="133"/>
      <c r="F20" s="122"/>
      <c r="G20" s="122"/>
      <c r="H20" s="122"/>
      <c r="I20" s="121"/>
      <c r="J20" s="121"/>
      <c r="K20" s="122"/>
      <c r="L20" s="121"/>
      <c r="M20" s="121"/>
      <c r="N20" s="145"/>
      <c r="O20" s="122"/>
      <c r="P20" s="122"/>
      <c r="Q20" s="122"/>
      <c r="R20" s="122"/>
      <c r="S20" s="121"/>
      <c r="T20" s="121"/>
      <c r="U20" s="121"/>
      <c r="V20" s="121"/>
      <c r="W20" s="121"/>
      <c r="X20" s="122"/>
      <c r="Y20" s="121"/>
      <c r="Z20" s="121"/>
      <c r="AA20" s="121"/>
      <c r="AB20" s="122"/>
      <c r="AC20" s="122"/>
      <c r="AD20" s="121"/>
      <c r="AE20" s="121"/>
      <c r="AF20" s="121"/>
      <c r="AG20" s="121"/>
      <c r="AH20" s="122"/>
      <c r="AI20" s="121"/>
      <c r="AJ20" s="91">
        <f t="shared" si="7"/>
        <v>0</v>
      </c>
      <c r="AK20" s="10">
        <f t="shared" si="5"/>
        <v>0</v>
      </c>
      <c r="AL20" s="10">
        <f t="shared" si="8"/>
        <v>0</v>
      </c>
      <c r="AM20" s="140"/>
    </row>
    <row r="21" ht="21.0" customHeight="1">
      <c r="A21" s="85">
        <v>15.0</v>
      </c>
      <c r="B21" s="109">
        <v>2.010120018E9</v>
      </c>
      <c r="C21" s="110" t="s">
        <v>202</v>
      </c>
      <c r="D21" s="111" t="s">
        <v>203</v>
      </c>
      <c r="E21" s="120"/>
      <c r="F21" s="121"/>
      <c r="G21" s="121"/>
      <c r="H21" s="122"/>
      <c r="I21" s="121"/>
      <c r="J21" s="122"/>
      <c r="K21" s="122"/>
      <c r="L21" s="122"/>
      <c r="M21" s="122"/>
      <c r="N21" s="145"/>
      <c r="O21" s="121"/>
      <c r="P21" s="121"/>
      <c r="Q21" s="122"/>
      <c r="R21" s="122"/>
      <c r="S21" s="122"/>
      <c r="T21" s="121"/>
      <c r="U21" s="121"/>
      <c r="V21" s="121"/>
      <c r="W21" s="121"/>
      <c r="X21" s="122"/>
      <c r="Y21" s="122"/>
      <c r="Z21" s="122"/>
      <c r="AA21" s="121"/>
      <c r="AB21" s="121"/>
      <c r="AC21" s="121"/>
      <c r="AD21" s="121"/>
      <c r="AE21" s="121"/>
      <c r="AF21" s="121"/>
      <c r="AG21" s="121"/>
      <c r="AH21" s="122"/>
      <c r="AI21" s="122"/>
      <c r="AJ21" s="91">
        <f t="shared" si="7"/>
        <v>0</v>
      </c>
      <c r="AK21" s="10">
        <f t="shared" si="5"/>
        <v>0</v>
      </c>
      <c r="AL21" s="10">
        <f t="shared" si="8"/>
        <v>0</v>
      </c>
      <c r="AM21" s="140"/>
    </row>
    <row r="22" ht="21.0" customHeight="1">
      <c r="A22" s="85">
        <v>16.0</v>
      </c>
      <c r="B22" s="109">
        <v>2.010120008E9</v>
      </c>
      <c r="C22" s="110" t="s">
        <v>204</v>
      </c>
      <c r="D22" s="111" t="s">
        <v>97</v>
      </c>
      <c r="E22" s="133"/>
      <c r="F22" s="122"/>
      <c r="G22" s="121"/>
      <c r="H22" s="122"/>
      <c r="I22" s="122"/>
      <c r="J22" s="121"/>
      <c r="K22" s="122"/>
      <c r="L22" s="122"/>
      <c r="M22" s="121"/>
      <c r="N22" s="145"/>
      <c r="O22" s="121"/>
      <c r="P22" s="122"/>
      <c r="Q22" s="121"/>
      <c r="R22" s="122"/>
      <c r="S22" s="122"/>
      <c r="T22" s="121"/>
      <c r="U22" s="121"/>
      <c r="V22" s="121"/>
      <c r="W22" s="121"/>
      <c r="X22" s="121"/>
      <c r="Y22" s="122"/>
      <c r="Z22" s="122"/>
      <c r="AA22" s="121"/>
      <c r="AB22" s="122"/>
      <c r="AC22" s="122"/>
      <c r="AD22" s="122"/>
      <c r="AE22" s="122"/>
      <c r="AF22" s="121"/>
      <c r="AG22" s="122"/>
      <c r="AH22" s="122"/>
      <c r="AI22" s="122"/>
      <c r="AJ22" s="91">
        <f t="shared" si="7"/>
        <v>0</v>
      </c>
      <c r="AK22" s="10">
        <f t="shared" si="5"/>
        <v>0</v>
      </c>
      <c r="AL22" s="10">
        <f t="shared" si="8"/>
        <v>0</v>
      </c>
      <c r="AM22" s="140"/>
    </row>
    <row r="23" ht="21.0" customHeight="1">
      <c r="A23" s="85">
        <v>17.0</v>
      </c>
      <c r="B23" s="109">
        <v>2.010120001E9</v>
      </c>
      <c r="C23" s="110" t="s">
        <v>205</v>
      </c>
      <c r="D23" s="111" t="s">
        <v>146</v>
      </c>
      <c r="E23" s="133"/>
      <c r="F23" s="122"/>
      <c r="G23" s="121"/>
      <c r="H23" s="121"/>
      <c r="I23" s="121"/>
      <c r="J23" s="121"/>
      <c r="K23" s="122"/>
      <c r="L23" s="121"/>
      <c r="M23" s="122"/>
      <c r="N23" s="145"/>
      <c r="O23" s="121"/>
      <c r="P23" s="122"/>
      <c r="Q23" s="121"/>
      <c r="R23" s="122"/>
      <c r="S23" s="121"/>
      <c r="T23" s="121"/>
      <c r="U23" s="121"/>
      <c r="V23" s="121"/>
      <c r="W23" s="122"/>
      <c r="X23" s="122"/>
      <c r="Y23" s="122"/>
      <c r="Z23" s="121"/>
      <c r="AA23" s="122"/>
      <c r="AB23" s="121"/>
      <c r="AC23" s="149"/>
      <c r="AD23" s="121"/>
      <c r="AE23" s="121"/>
      <c r="AF23" s="121"/>
      <c r="AG23" s="121"/>
      <c r="AH23" s="122"/>
      <c r="AI23" s="121"/>
      <c r="AJ23" s="91">
        <f t="shared" si="7"/>
        <v>0</v>
      </c>
      <c r="AK23" s="10">
        <f t="shared" si="5"/>
        <v>0</v>
      </c>
      <c r="AL23" s="10">
        <f t="shared" si="8"/>
        <v>0</v>
      </c>
      <c r="AM23" s="140"/>
    </row>
    <row r="24" ht="21.0" customHeight="1">
      <c r="A24" s="85">
        <v>18.0</v>
      </c>
      <c r="B24" s="109">
        <v>2.010120014E9</v>
      </c>
      <c r="C24" s="110" t="s">
        <v>98</v>
      </c>
      <c r="D24" s="111" t="s">
        <v>148</v>
      </c>
      <c r="E24" s="133"/>
      <c r="F24" s="122"/>
      <c r="G24" s="121"/>
      <c r="H24" s="122"/>
      <c r="I24" s="121"/>
      <c r="J24" s="121"/>
      <c r="K24" s="122"/>
      <c r="L24" s="121"/>
      <c r="M24" s="122"/>
      <c r="N24" s="145"/>
      <c r="O24" s="122"/>
      <c r="P24" s="122"/>
      <c r="Q24" s="122"/>
      <c r="R24" s="122"/>
      <c r="S24" s="121"/>
      <c r="T24" s="121"/>
      <c r="U24" s="121"/>
      <c r="V24" s="122"/>
      <c r="W24" s="121"/>
      <c r="X24" s="121"/>
      <c r="Y24" s="121"/>
      <c r="Z24" s="121"/>
      <c r="AA24" s="122"/>
      <c r="AB24" s="121"/>
      <c r="AC24" s="122"/>
      <c r="AD24" s="121"/>
      <c r="AE24" s="121"/>
      <c r="AF24" s="121"/>
      <c r="AG24" s="121"/>
      <c r="AH24" s="122"/>
      <c r="AI24" s="121"/>
      <c r="AJ24" s="91">
        <f t="shared" si="7"/>
        <v>0</v>
      </c>
      <c r="AK24" s="10">
        <f t="shared" si="5"/>
        <v>0</v>
      </c>
      <c r="AL24" s="10">
        <f t="shared" si="8"/>
        <v>0</v>
      </c>
      <c r="AM24" s="140"/>
    </row>
    <row r="25" ht="21.0" customHeight="1">
      <c r="A25" s="85">
        <v>19.0</v>
      </c>
      <c r="B25" s="109">
        <v>2.010120041E9</v>
      </c>
      <c r="C25" s="110" t="s">
        <v>206</v>
      </c>
      <c r="D25" s="111" t="s">
        <v>207</v>
      </c>
      <c r="E25" s="133"/>
      <c r="F25" s="122"/>
      <c r="G25" s="121" t="s">
        <v>50</v>
      </c>
      <c r="H25" s="122"/>
      <c r="I25" s="122"/>
      <c r="J25" s="122"/>
      <c r="K25" s="122"/>
      <c r="L25" s="121" t="s">
        <v>49</v>
      </c>
      <c r="M25" s="121"/>
      <c r="N25" s="146"/>
      <c r="O25" s="122"/>
      <c r="P25" s="122"/>
      <c r="Q25" s="122"/>
      <c r="R25" s="122"/>
      <c r="S25" s="122"/>
      <c r="T25" s="122"/>
      <c r="U25" s="122"/>
      <c r="V25" s="121"/>
      <c r="W25" s="121"/>
      <c r="X25" s="121"/>
      <c r="Y25" s="122"/>
      <c r="Z25" s="121"/>
      <c r="AA25" s="121"/>
      <c r="AB25" s="122"/>
      <c r="AC25" s="121"/>
      <c r="AD25" s="121"/>
      <c r="AE25" s="122"/>
      <c r="AF25" s="122"/>
      <c r="AG25" s="122"/>
      <c r="AH25" s="122"/>
      <c r="AI25" s="121"/>
      <c r="AJ25" s="91">
        <f t="shared" si="7"/>
        <v>1</v>
      </c>
      <c r="AK25" s="10">
        <f t="shared" si="5"/>
        <v>1</v>
      </c>
      <c r="AL25" s="10">
        <f t="shared" si="8"/>
        <v>0</v>
      </c>
      <c r="AM25" s="140"/>
    </row>
    <row r="26" ht="21.0" customHeight="1">
      <c r="A26" s="85">
        <v>20.0</v>
      </c>
      <c r="B26" s="109">
        <v>2.010120003E9</v>
      </c>
      <c r="C26" s="110" t="s">
        <v>208</v>
      </c>
      <c r="D26" s="111" t="s">
        <v>207</v>
      </c>
      <c r="E26" s="120"/>
      <c r="F26" s="122"/>
      <c r="G26" s="121" t="s">
        <v>50</v>
      </c>
      <c r="H26" s="122"/>
      <c r="I26" s="122"/>
      <c r="J26" s="122"/>
      <c r="K26" s="122"/>
      <c r="L26" s="122"/>
      <c r="M26" s="122"/>
      <c r="N26" s="146"/>
      <c r="O26" s="122"/>
      <c r="P26" s="122"/>
      <c r="Q26" s="122"/>
      <c r="R26" s="122"/>
      <c r="S26" s="122"/>
      <c r="T26" s="122"/>
      <c r="U26" s="122"/>
      <c r="V26" s="122"/>
      <c r="W26" s="121"/>
      <c r="X26" s="122"/>
      <c r="Y26" s="121"/>
      <c r="Z26" s="122"/>
      <c r="AA26" s="122"/>
      <c r="AB26" s="122"/>
      <c r="AC26" s="122"/>
      <c r="AD26" s="122"/>
      <c r="AE26" s="122"/>
      <c r="AF26" s="122"/>
      <c r="AG26" s="121"/>
      <c r="AH26" s="122"/>
      <c r="AI26" s="122"/>
      <c r="AJ26" s="91">
        <f t="shared" si="7"/>
        <v>0</v>
      </c>
      <c r="AK26" s="10">
        <f t="shared" si="5"/>
        <v>1</v>
      </c>
      <c r="AL26" s="10">
        <f t="shared" si="8"/>
        <v>0</v>
      </c>
      <c r="AM26" s="140"/>
    </row>
    <row r="27" ht="21.0" customHeight="1">
      <c r="A27" s="85">
        <v>21.0</v>
      </c>
      <c r="B27" s="109">
        <v>2.010120015E9</v>
      </c>
      <c r="C27" s="110" t="s">
        <v>209</v>
      </c>
      <c r="D27" s="111" t="s">
        <v>101</v>
      </c>
      <c r="E27" s="133"/>
      <c r="F27" s="122"/>
      <c r="G27" s="122"/>
      <c r="H27" s="122"/>
      <c r="I27" s="122"/>
      <c r="J27" s="122"/>
      <c r="K27" s="122"/>
      <c r="L27" s="122"/>
      <c r="M27" s="122"/>
      <c r="N27" s="146"/>
      <c r="O27" s="122"/>
      <c r="P27" s="122"/>
      <c r="Q27" s="122"/>
      <c r="R27" s="122"/>
      <c r="S27" s="122"/>
      <c r="T27" s="122"/>
      <c r="U27" s="122"/>
      <c r="V27" s="122"/>
      <c r="W27" s="122"/>
      <c r="X27" s="122"/>
      <c r="Y27" s="122"/>
      <c r="Z27" s="121"/>
      <c r="AA27" s="122"/>
      <c r="AB27" s="122"/>
      <c r="AC27" s="122"/>
      <c r="AD27" s="122"/>
      <c r="AE27" s="122"/>
      <c r="AF27" s="121"/>
      <c r="AG27" s="122"/>
      <c r="AH27" s="122"/>
      <c r="AI27" s="122"/>
      <c r="AJ27" s="91">
        <f t="shared" si="7"/>
        <v>0</v>
      </c>
      <c r="AK27" s="10">
        <f t="shared" si="5"/>
        <v>0</v>
      </c>
      <c r="AL27" s="10">
        <f t="shared" si="8"/>
        <v>0</v>
      </c>
      <c r="AM27" s="140"/>
    </row>
    <row r="28" ht="21.0" customHeight="1">
      <c r="A28" s="85">
        <v>22.0</v>
      </c>
      <c r="B28" s="109">
        <v>2.010120019E9</v>
      </c>
      <c r="C28" s="110" t="s">
        <v>210</v>
      </c>
      <c r="D28" s="111" t="s">
        <v>173</v>
      </c>
      <c r="E28" s="120"/>
      <c r="F28" s="122"/>
      <c r="G28" s="121" t="s">
        <v>49</v>
      </c>
      <c r="H28" s="122"/>
      <c r="I28" s="122"/>
      <c r="J28" s="122"/>
      <c r="K28" s="122"/>
      <c r="L28" s="122"/>
      <c r="M28" s="122"/>
      <c r="N28" s="146"/>
      <c r="O28" s="122"/>
      <c r="P28" s="122"/>
      <c r="Q28" s="122"/>
      <c r="R28" s="122"/>
      <c r="S28" s="122"/>
      <c r="T28" s="121"/>
      <c r="U28" s="121"/>
      <c r="V28" s="122"/>
      <c r="W28" s="122"/>
      <c r="X28" s="122"/>
      <c r="Y28" s="122"/>
      <c r="Z28" s="122"/>
      <c r="AA28" s="122"/>
      <c r="AB28" s="122"/>
      <c r="AC28" s="122"/>
      <c r="AD28" s="122"/>
      <c r="AE28" s="121"/>
      <c r="AF28" s="121"/>
      <c r="AG28" s="122"/>
      <c r="AH28" s="122"/>
      <c r="AI28" s="122"/>
      <c r="AJ28" s="91">
        <f t="shared" si="7"/>
        <v>1</v>
      </c>
      <c r="AK28" s="10">
        <f t="shared" si="5"/>
        <v>0</v>
      </c>
      <c r="AL28" s="10">
        <f t="shared" si="8"/>
        <v>0</v>
      </c>
      <c r="AM28" s="140"/>
    </row>
    <row r="29" ht="21.0" customHeight="1">
      <c r="A29" s="85">
        <v>23.0</v>
      </c>
      <c r="B29" s="109">
        <v>2.010120029E9</v>
      </c>
      <c r="C29" s="110" t="s">
        <v>211</v>
      </c>
      <c r="D29" s="111" t="s">
        <v>173</v>
      </c>
      <c r="E29" s="120"/>
      <c r="F29" s="122"/>
      <c r="G29" s="121"/>
      <c r="H29" s="121"/>
      <c r="I29" s="121"/>
      <c r="J29" s="121"/>
      <c r="K29" s="121"/>
      <c r="L29" s="121" t="s">
        <v>49</v>
      </c>
      <c r="M29" s="121"/>
      <c r="N29" s="145"/>
      <c r="O29" s="121"/>
      <c r="P29" s="122"/>
      <c r="Q29" s="121"/>
      <c r="R29" s="121"/>
      <c r="S29" s="121"/>
      <c r="T29" s="121"/>
      <c r="U29" s="121"/>
      <c r="V29" s="121"/>
      <c r="W29" s="121"/>
      <c r="X29" s="121"/>
      <c r="Y29" s="121"/>
      <c r="Z29" s="121"/>
      <c r="AA29" s="121"/>
      <c r="AB29" s="121"/>
      <c r="AC29" s="121"/>
      <c r="AD29" s="121"/>
      <c r="AE29" s="121"/>
      <c r="AF29" s="121"/>
      <c r="AG29" s="121"/>
      <c r="AH29" s="121"/>
      <c r="AI29" s="122"/>
      <c r="AJ29" s="91">
        <f t="shared" si="7"/>
        <v>1</v>
      </c>
      <c r="AK29" s="10">
        <f t="shared" si="5"/>
        <v>0</v>
      </c>
      <c r="AL29" s="10">
        <f t="shared" si="8"/>
        <v>0</v>
      </c>
      <c r="AM29" s="140"/>
    </row>
    <row r="30" ht="21.0" customHeight="1">
      <c r="A30" s="85">
        <v>24.0</v>
      </c>
      <c r="B30" s="109">
        <v>2.010120006E9</v>
      </c>
      <c r="C30" s="110" t="s">
        <v>212</v>
      </c>
      <c r="D30" s="111" t="s">
        <v>173</v>
      </c>
      <c r="E30" s="133"/>
      <c r="F30" s="122"/>
      <c r="G30" s="121" t="s">
        <v>50</v>
      </c>
      <c r="H30" s="122"/>
      <c r="I30" s="122"/>
      <c r="J30" s="122"/>
      <c r="K30" s="122"/>
      <c r="L30" s="121"/>
      <c r="M30" s="122"/>
      <c r="N30" s="121"/>
      <c r="O30" s="122"/>
      <c r="P30" s="121"/>
      <c r="Q30" s="122"/>
      <c r="R30" s="121"/>
      <c r="S30" s="121"/>
      <c r="T30" s="121"/>
      <c r="U30" s="121"/>
      <c r="V30" s="122"/>
      <c r="W30" s="122"/>
      <c r="X30" s="122"/>
      <c r="Y30" s="122"/>
      <c r="Z30" s="122"/>
      <c r="AA30" s="122"/>
      <c r="AB30" s="122"/>
      <c r="AC30" s="122"/>
      <c r="AD30" s="122"/>
      <c r="AE30" s="122"/>
      <c r="AF30" s="122"/>
      <c r="AG30" s="122"/>
      <c r="AH30" s="122"/>
      <c r="AI30" s="122"/>
      <c r="AJ30" s="91">
        <f t="shared" si="7"/>
        <v>0</v>
      </c>
      <c r="AK30" s="10">
        <f t="shared" si="5"/>
        <v>1</v>
      </c>
      <c r="AL30" s="10">
        <f t="shared" si="8"/>
        <v>0</v>
      </c>
      <c r="AM30" s="140"/>
    </row>
    <row r="31" ht="21.0" customHeight="1">
      <c r="A31" s="150"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13</v>
      </c>
      <c r="AK31" s="151">
        <f t="shared" si="9"/>
        <v>8</v>
      </c>
      <c r="AL31" s="151">
        <f t="shared" si="9"/>
        <v>1</v>
      </c>
      <c r="AM31" s="152"/>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85">
        <v>1.0</v>
      </c>
      <c r="B7" s="109">
        <v>2.010130004E9</v>
      </c>
      <c r="C7" s="110" t="s">
        <v>165</v>
      </c>
      <c r="D7" s="111" t="s">
        <v>111</v>
      </c>
      <c r="E7" s="120"/>
      <c r="F7" s="124"/>
      <c r="G7" s="122"/>
      <c r="H7" s="123" t="s">
        <v>49</v>
      </c>
      <c r="I7" s="122"/>
      <c r="J7" s="121"/>
      <c r="K7" s="121"/>
      <c r="L7" s="121"/>
      <c r="M7" s="123"/>
      <c r="N7" s="123" t="s">
        <v>50</v>
      </c>
      <c r="O7" s="121"/>
      <c r="P7" s="122"/>
      <c r="Q7" s="121"/>
      <c r="R7" s="121"/>
      <c r="S7" s="121"/>
      <c r="T7" s="121"/>
      <c r="U7" s="124"/>
      <c r="V7" s="123"/>
      <c r="W7" s="121"/>
      <c r="X7" s="124"/>
      <c r="Y7" s="122"/>
      <c r="Z7" s="122"/>
      <c r="AA7" s="122"/>
      <c r="AB7" s="123"/>
      <c r="AC7" s="121"/>
      <c r="AD7" s="122"/>
      <c r="AE7" s="122"/>
      <c r="AF7" s="122"/>
      <c r="AG7" s="122"/>
      <c r="AH7" s="122"/>
      <c r="AI7" s="122"/>
      <c r="AJ7" s="91">
        <f t="shared" ref="AJ7:AJ20" si="3">COUNTIF(E7:AI7,"K")+2*COUNTIF(E7:AI7,"2K")+COUNTIF(E7:AI7,"TK")+COUNTIF(E7:AI7,"KT")+COUNTIF(E7:AI7,"PK")+COUNTIF(E7:AI7,"KP")+2*COUNTIF(E7:AI7,"K2")</f>
        <v>1</v>
      </c>
      <c r="AK7" s="10">
        <f t="shared" ref="AK7:AK20" si="4">COUNTIF(F7:AJ7,"P")+2*COUNTIF(F7:AJ7,"2P")+COUNTIF(F7:AJ7,"TP")+COUNTIF(F7:AJ7,"PT")+COUNTIF(F7:AJ7,"PK")+COUNTIF(F7:AJ7,"KP")+2*COUNTIF(F7:AJ7,"P2")</f>
        <v>1</v>
      </c>
      <c r="AL7" s="10">
        <f t="shared" ref="AL7:AL20" si="5">COUNTIF(E7:AI7,"T")+2*COUNTIF(E7:AI7,"2T")+2*COUNTIF(E7:AI7,"T2")+COUNTIF(E7:AI7,"PT")+COUNTIF(E7:AI7,"TP")+COUNTIF(E7:AI7,"TK")+COUNTIF(E7:AI7,"KT")</f>
        <v>0</v>
      </c>
      <c r="AM7" s="80"/>
      <c r="AN7" s="80"/>
    </row>
    <row r="8" ht="21.0" customHeight="1">
      <c r="A8" s="85">
        <v>2.0</v>
      </c>
      <c r="B8" s="109">
        <v>2.010130015E9</v>
      </c>
      <c r="C8" s="110" t="s">
        <v>214</v>
      </c>
      <c r="D8" s="111" t="s">
        <v>215</v>
      </c>
      <c r="E8" s="133"/>
      <c r="F8" s="124"/>
      <c r="G8" s="121" t="s">
        <v>49</v>
      </c>
      <c r="H8" s="123" t="s">
        <v>49</v>
      </c>
      <c r="I8" s="121" t="s">
        <v>49</v>
      </c>
      <c r="J8" s="121"/>
      <c r="K8" s="121"/>
      <c r="L8" s="121"/>
      <c r="M8" s="123" t="s">
        <v>49</v>
      </c>
      <c r="N8" s="123" t="s">
        <v>49</v>
      </c>
      <c r="O8" s="121" t="s">
        <v>49</v>
      </c>
      <c r="P8" s="121"/>
      <c r="Q8" s="121"/>
      <c r="R8" s="121"/>
      <c r="S8" s="121"/>
      <c r="T8" s="121"/>
      <c r="U8" s="124"/>
      <c r="V8" s="123"/>
      <c r="W8" s="122"/>
      <c r="X8" s="123"/>
      <c r="Y8" s="121"/>
      <c r="Z8" s="121"/>
      <c r="AA8" s="122"/>
      <c r="AB8" s="123"/>
      <c r="AC8" s="121"/>
      <c r="AD8" s="121"/>
      <c r="AE8" s="121"/>
      <c r="AF8" s="121"/>
      <c r="AG8" s="121"/>
      <c r="AH8" s="121"/>
      <c r="AI8" s="121"/>
      <c r="AJ8" s="91">
        <f t="shared" si="3"/>
        <v>6</v>
      </c>
      <c r="AK8" s="10">
        <f t="shared" si="4"/>
        <v>0</v>
      </c>
      <c r="AL8" s="10">
        <f t="shared" si="5"/>
        <v>0</v>
      </c>
      <c r="AM8" s="80"/>
      <c r="AN8" s="80"/>
    </row>
    <row r="9" ht="21.0" customHeight="1">
      <c r="A9" s="85">
        <v>3.0</v>
      </c>
      <c r="B9" s="109">
        <v>2.010130026E9</v>
      </c>
      <c r="C9" s="110" t="s">
        <v>73</v>
      </c>
      <c r="D9" s="111" t="s">
        <v>216</v>
      </c>
      <c r="E9" s="133"/>
      <c r="F9" s="124"/>
      <c r="G9" s="121"/>
      <c r="H9" s="124"/>
      <c r="I9" s="121"/>
      <c r="J9" s="121"/>
      <c r="K9" s="122"/>
      <c r="L9" s="122"/>
      <c r="M9" s="123" t="s">
        <v>49</v>
      </c>
      <c r="N9" s="124"/>
      <c r="O9" s="121"/>
      <c r="P9" s="121"/>
      <c r="Q9" s="121"/>
      <c r="R9" s="121"/>
      <c r="S9" s="122"/>
      <c r="T9" s="121"/>
      <c r="U9" s="124"/>
      <c r="V9" s="123"/>
      <c r="W9" s="121"/>
      <c r="X9" s="124"/>
      <c r="Y9" s="121"/>
      <c r="Z9" s="121"/>
      <c r="AA9" s="122"/>
      <c r="AB9" s="124"/>
      <c r="AC9" s="122"/>
      <c r="AD9" s="122"/>
      <c r="AE9" s="122"/>
      <c r="AF9" s="121"/>
      <c r="AG9" s="121"/>
      <c r="AH9" s="122"/>
      <c r="AI9" s="122"/>
      <c r="AJ9" s="91">
        <f t="shared" si="3"/>
        <v>1</v>
      </c>
      <c r="AK9" s="10">
        <f t="shared" si="4"/>
        <v>0</v>
      </c>
      <c r="AL9" s="10">
        <f t="shared" si="5"/>
        <v>0</v>
      </c>
      <c r="AM9" s="80"/>
      <c r="AN9" s="80"/>
    </row>
    <row r="10" ht="21.0" customHeight="1">
      <c r="A10" s="85">
        <v>4.0</v>
      </c>
      <c r="B10" s="109">
        <v>2.010230019E9</v>
      </c>
      <c r="C10" s="110" t="s">
        <v>192</v>
      </c>
      <c r="D10" s="111" t="s">
        <v>118</v>
      </c>
      <c r="E10" s="120"/>
      <c r="F10" s="123"/>
      <c r="G10" s="121" t="s">
        <v>49</v>
      </c>
      <c r="H10" s="123"/>
      <c r="I10" s="121"/>
      <c r="J10" s="122"/>
      <c r="K10" s="121"/>
      <c r="L10" s="121"/>
      <c r="M10" s="123" t="s">
        <v>50</v>
      </c>
      <c r="N10" s="123" t="s">
        <v>50</v>
      </c>
      <c r="O10" s="121" t="s">
        <v>50</v>
      </c>
      <c r="P10" s="121"/>
      <c r="Q10" s="122"/>
      <c r="R10" s="122"/>
      <c r="S10" s="121"/>
      <c r="T10" s="121"/>
      <c r="U10" s="124"/>
      <c r="V10" s="123"/>
      <c r="W10" s="121"/>
      <c r="X10" s="124"/>
      <c r="Y10" s="121"/>
      <c r="Z10" s="121"/>
      <c r="AA10" s="122"/>
      <c r="AB10" s="124"/>
      <c r="AC10" s="121"/>
      <c r="AD10" s="122"/>
      <c r="AE10" s="121"/>
      <c r="AF10" s="121"/>
      <c r="AG10" s="122"/>
      <c r="AH10" s="122"/>
      <c r="AI10" s="122"/>
      <c r="AJ10" s="91">
        <f t="shared" si="3"/>
        <v>1</v>
      </c>
      <c r="AK10" s="10">
        <f t="shared" si="4"/>
        <v>3</v>
      </c>
      <c r="AL10" s="10">
        <f t="shared" si="5"/>
        <v>0</v>
      </c>
      <c r="AM10" s="80"/>
      <c r="AN10" s="80"/>
    </row>
    <row r="11" ht="21.0" customHeight="1">
      <c r="A11" s="85">
        <v>5.0</v>
      </c>
      <c r="B11" s="109">
        <v>2.010130016E9</v>
      </c>
      <c r="C11" s="110" t="s">
        <v>133</v>
      </c>
      <c r="D11" s="111" t="s">
        <v>65</v>
      </c>
      <c r="E11" s="133"/>
      <c r="F11" s="124"/>
      <c r="G11" s="122"/>
      <c r="H11" s="124"/>
      <c r="I11" s="122"/>
      <c r="J11" s="122"/>
      <c r="K11" s="122"/>
      <c r="L11" s="122"/>
      <c r="M11" s="124"/>
      <c r="N11" s="124"/>
      <c r="O11" s="122"/>
      <c r="P11" s="122"/>
      <c r="Q11" s="122"/>
      <c r="R11" s="121"/>
      <c r="S11" s="121"/>
      <c r="T11" s="122"/>
      <c r="U11" s="124"/>
      <c r="V11" s="124"/>
      <c r="W11" s="122"/>
      <c r="X11" s="124"/>
      <c r="Y11" s="122"/>
      <c r="Z11" s="122"/>
      <c r="AA11" s="122"/>
      <c r="AB11" s="124"/>
      <c r="AC11" s="122"/>
      <c r="AD11" s="122"/>
      <c r="AE11" s="122"/>
      <c r="AF11" s="122"/>
      <c r="AG11" s="122"/>
      <c r="AH11" s="122"/>
      <c r="AI11" s="122"/>
      <c r="AJ11" s="91">
        <f t="shared" si="3"/>
        <v>0</v>
      </c>
      <c r="AK11" s="10">
        <f t="shared" si="4"/>
        <v>0</v>
      </c>
      <c r="AL11" s="10">
        <f t="shared" si="5"/>
        <v>0</v>
      </c>
      <c r="AM11" s="80"/>
      <c r="AN11" s="80"/>
    </row>
    <row r="12" ht="21.0" customHeight="1">
      <c r="A12" s="85">
        <v>6.0</v>
      </c>
      <c r="B12" s="109">
        <v>2.01013002E9</v>
      </c>
      <c r="C12" s="110" t="s">
        <v>68</v>
      </c>
      <c r="D12" s="111" t="s">
        <v>160</v>
      </c>
      <c r="E12" s="133"/>
      <c r="F12" s="124"/>
      <c r="G12" s="121"/>
      <c r="H12" s="124"/>
      <c r="I12" s="122"/>
      <c r="J12" s="122"/>
      <c r="K12" s="122"/>
      <c r="L12" s="121"/>
      <c r="M12" s="124"/>
      <c r="N12" s="124"/>
      <c r="O12" s="122"/>
      <c r="P12" s="122"/>
      <c r="Q12" s="122"/>
      <c r="R12" s="122"/>
      <c r="S12" s="122"/>
      <c r="T12" s="122"/>
      <c r="U12" s="124"/>
      <c r="V12" s="124"/>
      <c r="W12" s="122"/>
      <c r="X12" s="124"/>
      <c r="Y12" s="122"/>
      <c r="Z12" s="122"/>
      <c r="AA12" s="122"/>
      <c r="AB12" s="124"/>
      <c r="AC12" s="122"/>
      <c r="AD12" s="121"/>
      <c r="AE12" s="121"/>
      <c r="AF12" s="122"/>
      <c r="AG12" s="122"/>
      <c r="AH12" s="122"/>
      <c r="AI12" s="122"/>
      <c r="AJ12" s="91">
        <f t="shared" si="3"/>
        <v>0</v>
      </c>
      <c r="AK12" s="10">
        <f t="shared" si="4"/>
        <v>0</v>
      </c>
      <c r="AL12" s="10">
        <f t="shared" si="5"/>
        <v>0</v>
      </c>
      <c r="AM12" s="80"/>
      <c r="AN12" s="80"/>
    </row>
    <row r="13" ht="21.0" customHeight="1">
      <c r="A13" s="85">
        <v>7.0</v>
      </c>
      <c r="B13" s="109">
        <v>2.010130002E9</v>
      </c>
      <c r="C13" s="110" t="s">
        <v>217</v>
      </c>
      <c r="D13" s="111" t="s">
        <v>129</v>
      </c>
      <c r="E13" s="133"/>
      <c r="F13" s="124"/>
      <c r="G13" s="122"/>
      <c r="H13" s="124"/>
      <c r="I13" s="122"/>
      <c r="J13" s="121"/>
      <c r="K13" s="122"/>
      <c r="L13" s="122"/>
      <c r="M13" s="124"/>
      <c r="N13" s="124"/>
      <c r="O13" s="121"/>
      <c r="P13" s="122"/>
      <c r="Q13" s="122"/>
      <c r="R13" s="122"/>
      <c r="S13" s="122"/>
      <c r="T13" s="122"/>
      <c r="U13" s="124"/>
      <c r="V13" s="124"/>
      <c r="W13" s="122"/>
      <c r="X13" s="124"/>
      <c r="Y13" s="121"/>
      <c r="Z13" s="121"/>
      <c r="AA13" s="122"/>
      <c r="AB13" s="124"/>
      <c r="AC13" s="121"/>
      <c r="AD13" s="122"/>
      <c r="AE13" s="121"/>
      <c r="AF13" s="122"/>
      <c r="AG13" s="122"/>
      <c r="AH13" s="122"/>
      <c r="AI13" s="122"/>
      <c r="AJ13" s="91">
        <f t="shared" si="3"/>
        <v>0</v>
      </c>
      <c r="AK13" s="10">
        <f t="shared" si="4"/>
        <v>0</v>
      </c>
      <c r="AL13" s="10">
        <f t="shared" si="5"/>
        <v>0</v>
      </c>
      <c r="AM13" s="80"/>
      <c r="AN13" s="80"/>
    </row>
    <row r="14" ht="21.0" customHeight="1">
      <c r="A14" s="85">
        <v>8.0</v>
      </c>
      <c r="B14" s="109">
        <v>2.010130012E9</v>
      </c>
      <c r="C14" s="110" t="s">
        <v>218</v>
      </c>
      <c r="D14" s="111" t="s">
        <v>90</v>
      </c>
      <c r="E14" s="155"/>
      <c r="F14" s="124"/>
      <c r="G14" s="121"/>
      <c r="H14" s="124"/>
      <c r="I14" s="89" t="s">
        <v>49</v>
      </c>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1</v>
      </c>
      <c r="AK14" s="10">
        <f t="shared" si="4"/>
        <v>0</v>
      </c>
      <c r="AL14" s="10">
        <f t="shared" si="5"/>
        <v>0</v>
      </c>
      <c r="AM14" s="80"/>
      <c r="AN14" s="80"/>
    </row>
    <row r="15" ht="21.0" customHeight="1">
      <c r="A15" s="85">
        <v>9.0</v>
      </c>
      <c r="B15" s="109">
        <v>2.010130021E9</v>
      </c>
      <c r="C15" s="110" t="s">
        <v>154</v>
      </c>
      <c r="D15" s="111" t="s">
        <v>219</v>
      </c>
      <c r="E15" s="155"/>
      <c r="F15" s="123"/>
      <c r="G15" s="122"/>
      <c r="H15" s="124"/>
      <c r="I15" s="89" t="s">
        <v>49</v>
      </c>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1</v>
      </c>
      <c r="AK15" s="10">
        <f t="shared" si="4"/>
        <v>0</v>
      </c>
      <c r="AL15" s="10">
        <f t="shared" si="5"/>
        <v>0</v>
      </c>
      <c r="AM15" s="80"/>
      <c r="AN15" s="80"/>
    </row>
    <row r="16" ht="21.0" customHeight="1">
      <c r="A16" s="85">
        <v>10.0</v>
      </c>
      <c r="B16" s="109">
        <v>2.010130003E9</v>
      </c>
      <c r="C16" s="110" t="s">
        <v>220</v>
      </c>
      <c r="D16" s="111" t="s">
        <v>221</v>
      </c>
      <c r="E16" s="137"/>
      <c r="F16" s="124"/>
      <c r="G16" s="122"/>
      <c r="H16" s="124"/>
      <c r="I16" s="142"/>
      <c r="J16" s="89"/>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0</v>
      </c>
      <c r="AK16" s="10">
        <f t="shared" si="4"/>
        <v>0</v>
      </c>
      <c r="AL16" s="10">
        <f t="shared" si="5"/>
        <v>0</v>
      </c>
      <c r="AM16" s="80"/>
      <c r="AN16" s="80"/>
    </row>
    <row r="17" ht="21.0" customHeight="1">
      <c r="A17" s="85">
        <v>11.0</v>
      </c>
      <c r="B17" s="109">
        <v>2.010130019E9</v>
      </c>
      <c r="C17" s="110" t="s">
        <v>222</v>
      </c>
      <c r="D17" s="111" t="s">
        <v>111</v>
      </c>
      <c r="E17" s="120"/>
      <c r="F17" s="124"/>
      <c r="G17" s="122"/>
      <c r="H17" s="124"/>
      <c r="I17" s="89" t="s">
        <v>50</v>
      </c>
      <c r="J17" s="142"/>
      <c r="K17" s="142"/>
      <c r="L17" s="142"/>
      <c r="M17" s="124"/>
      <c r="N17" s="124"/>
      <c r="O17" s="122"/>
      <c r="P17" s="122"/>
      <c r="Q17" s="122"/>
      <c r="R17" s="122"/>
      <c r="S17" s="121"/>
      <c r="T17" s="121"/>
      <c r="U17" s="124"/>
      <c r="V17" s="124"/>
      <c r="W17" s="122"/>
      <c r="X17" s="124"/>
      <c r="Y17" s="121"/>
      <c r="Z17" s="121"/>
      <c r="AA17" s="122"/>
      <c r="AB17" s="124"/>
      <c r="AC17" s="122"/>
      <c r="AD17" s="122"/>
      <c r="AE17" s="122"/>
      <c r="AF17" s="121"/>
      <c r="AG17" s="122"/>
      <c r="AH17" s="122"/>
      <c r="AI17" s="122"/>
      <c r="AJ17" s="91">
        <f t="shared" si="3"/>
        <v>0</v>
      </c>
      <c r="AK17" s="10">
        <f t="shared" si="4"/>
        <v>1</v>
      </c>
      <c r="AL17" s="10">
        <f t="shared" si="5"/>
        <v>0</v>
      </c>
      <c r="AM17" s="80"/>
      <c r="AN17" s="80"/>
    </row>
    <row r="18" ht="21.0" customHeight="1">
      <c r="A18" s="85">
        <v>12.0</v>
      </c>
      <c r="B18" s="109">
        <v>1.610130002E9</v>
      </c>
      <c r="C18" s="110" t="s">
        <v>223</v>
      </c>
      <c r="D18" s="111" t="s">
        <v>224</v>
      </c>
      <c r="E18" s="120"/>
      <c r="F18" s="123"/>
      <c r="G18" s="121"/>
      <c r="H18" s="123"/>
      <c r="I18" s="122"/>
      <c r="J18" s="122"/>
      <c r="K18" s="121"/>
      <c r="L18" s="122"/>
      <c r="M18" s="124"/>
      <c r="N18" s="124"/>
      <c r="O18" s="121"/>
      <c r="P18" s="122"/>
      <c r="Q18" s="122"/>
      <c r="R18" s="122"/>
      <c r="S18" s="121"/>
      <c r="T18" s="121"/>
      <c r="U18" s="124"/>
      <c r="V18" s="123"/>
      <c r="W18" s="122"/>
      <c r="X18" s="124"/>
      <c r="Y18" s="121"/>
      <c r="Z18" s="122"/>
      <c r="AA18" s="122"/>
      <c r="AB18" s="124"/>
      <c r="AC18" s="122"/>
      <c r="AD18" s="122"/>
      <c r="AE18" s="121"/>
      <c r="AF18" s="122"/>
      <c r="AG18" s="122"/>
      <c r="AH18" s="122"/>
      <c r="AI18" s="122"/>
      <c r="AJ18" s="91">
        <f t="shared" si="3"/>
        <v>0</v>
      </c>
      <c r="AK18" s="10">
        <f t="shared" si="4"/>
        <v>0</v>
      </c>
      <c r="AL18" s="10">
        <f t="shared" si="5"/>
        <v>0</v>
      </c>
      <c r="AM18" s="80"/>
      <c r="AN18" s="80"/>
    </row>
    <row r="19" ht="21.0" customHeight="1">
      <c r="A19" s="85">
        <v>13.0</v>
      </c>
      <c r="B19" s="109">
        <v>1.610130026E9</v>
      </c>
      <c r="C19" s="110" t="s">
        <v>225</v>
      </c>
      <c r="D19" s="111" t="s">
        <v>185</v>
      </c>
      <c r="E19" s="133"/>
      <c r="F19" s="124"/>
      <c r="G19" s="121"/>
      <c r="H19" s="124"/>
      <c r="I19" s="122"/>
      <c r="J19" s="122"/>
      <c r="K19" s="122"/>
      <c r="L19" s="122"/>
      <c r="M19" s="124"/>
      <c r="N19" s="124"/>
      <c r="O19" s="121"/>
      <c r="P19" s="122"/>
      <c r="Q19" s="122"/>
      <c r="R19" s="122"/>
      <c r="S19" s="122"/>
      <c r="T19" s="122"/>
      <c r="U19" s="124"/>
      <c r="V19" s="124"/>
      <c r="W19" s="122"/>
      <c r="X19" s="124"/>
      <c r="Y19" s="122"/>
      <c r="Z19" s="121"/>
      <c r="AA19" s="122"/>
      <c r="AB19" s="124"/>
      <c r="AC19" s="122"/>
      <c r="AD19" s="122"/>
      <c r="AE19" s="122"/>
      <c r="AF19" s="122"/>
      <c r="AG19" s="122"/>
      <c r="AH19" s="122"/>
      <c r="AI19" s="122"/>
      <c r="AJ19" s="91">
        <f t="shared" si="3"/>
        <v>0</v>
      </c>
      <c r="AK19" s="10">
        <f t="shared" si="4"/>
        <v>0</v>
      </c>
      <c r="AL19" s="10">
        <f t="shared" si="5"/>
        <v>0</v>
      </c>
      <c r="AM19" s="80"/>
      <c r="AN19" s="80"/>
    </row>
    <row r="20" ht="21.0" customHeight="1">
      <c r="A20" s="85">
        <v>14.0</v>
      </c>
      <c r="B20" s="109">
        <v>1.610080011E9</v>
      </c>
      <c r="C20" s="110" t="s">
        <v>226</v>
      </c>
      <c r="D20" s="111" t="s">
        <v>227</v>
      </c>
      <c r="E20" s="133"/>
      <c r="F20" s="124"/>
      <c r="G20" s="121"/>
      <c r="H20" s="124"/>
      <c r="I20" s="122"/>
      <c r="J20" s="122"/>
      <c r="K20" s="122"/>
      <c r="L20" s="122"/>
      <c r="M20" s="124"/>
      <c r="N20" s="124"/>
      <c r="O20" s="121"/>
      <c r="P20" s="122"/>
      <c r="Q20" s="122"/>
      <c r="R20" s="122"/>
      <c r="S20" s="122"/>
      <c r="T20" s="122"/>
      <c r="U20" s="124"/>
      <c r="V20" s="124"/>
      <c r="W20" s="122"/>
      <c r="X20" s="124"/>
      <c r="Y20" s="122"/>
      <c r="Z20" s="121"/>
      <c r="AA20" s="122"/>
      <c r="AB20" s="124"/>
      <c r="AC20" s="122"/>
      <c r="AD20" s="122"/>
      <c r="AE20" s="122"/>
      <c r="AF20" s="122"/>
      <c r="AG20" s="122"/>
      <c r="AH20" s="122"/>
      <c r="AI20" s="122"/>
      <c r="AJ20" s="91">
        <f t="shared" si="3"/>
        <v>0</v>
      </c>
      <c r="AK20" s="10">
        <f t="shared" si="4"/>
        <v>0</v>
      </c>
      <c r="AL20" s="10">
        <f t="shared" si="5"/>
        <v>0</v>
      </c>
      <c r="AM20" s="80"/>
      <c r="AN20" s="80"/>
    </row>
    <row r="21" ht="21.0" customHeight="1">
      <c r="A21" s="156"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11</v>
      </c>
      <c r="AK21" s="157">
        <f t="shared" si="6"/>
        <v>5</v>
      </c>
      <c r="AL21" s="157">
        <f t="shared" si="6"/>
        <v>0</v>
      </c>
      <c r="AM21" s="158"/>
      <c r="AN21" s="158"/>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2.010150004E9</v>
      </c>
      <c r="C7" s="110" t="s">
        <v>229</v>
      </c>
      <c r="D7" s="111" t="s">
        <v>181</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230</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231</v>
      </c>
      <c r="D9" s="111" t="s">
        <v>232</v>
      </c>
      <c r="E9" s="115"/>
      <c r="F9" s="115"/>
      <c r="G9" s="115"/>
      <c r="H9" s="115"/>
      <c r="I9" s="113"/>
      <c r="J9" s="113"/>
      <c r="K9" s="114"/>
      <c r="L9" s="114"/>
      <c r="M9" s="116"/>
      <c r="N9" s="116"/>
      <c r="O9" s="114"/>
      <c r="P9" s="114"/>
      <c r="Q9" s="114"/>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131</v>
      </c>
      <c r="D10" s="111" t="s">
        <v>233</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234</v>
      </c>
      <c r="D11" s="111" t="s">
        <v>120</v>
      </c>
      <c r="E11" s="116"/>
      <c r="F11" s="116"/>
      <c r="G11" s="116" t="s">
        <v>50</v>
      </c>
      <c r="H11" s="115"/>
      <c r="I11" s="113"/>
      <c r="J11" s="113"/>
      <c r="K11" s="113"/>
      <c r="L11" s="114"/>
      <c r="M11" s="115"/>
      <c r="N11" s="115"/>
      <c r="O11" s="114"/>
      <c r="P11" s="114"/>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1</v>
      </c>
      <c r="AL11" s="10">
        <f t="shared" si="5"/>
        <v>0</v>
      </c>
      <c r="AM11" s="80"/>
    </row>
    <row r="12" ht="21.0" customHeight="1">
      <c r="A12" s="159">
        <v>6.0</v>
      </c>
      <c r="B12" s="160">
        <v>2.01015001E9</v>
      </c>
      <c r="C12" s="161" t="s">
        <v>235</v>
      </c>
      <c r="D12" s="162" t="s">
        <v>183</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236</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4"/>
      <c r="AF13" s="113"/>
      <c r="AG13" s="113"/>
      <c r="AH13" s="113"/>
      <c r="AI13" s="113"/>
      <c r="AJ13" s="91">
        <f t="shared" si="3"/>
        <v>0</v>
      </c>
      <c r="AK13" s="10">
        <f t="shared" si="4"/>
        <v>0</v>
      </c>
      <c r="AL13" s="10">
        <f t="shared" si="5"/>
        <v>0</v>
      </c>
      <c r="AM13" s="80"/>
    </row>
    <row r="14" ht="21.0" customHeight="1">
      <c r="A14" s="85">
        <v>8.0</v>
      </c>
      <c r="B14" s="109">
        <v>2.010210012E9</v>
      </c>
      <c r="C14" s="110" t="s">
        <v>237</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9"/>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238</v>
      </c>
      <c r="D16" s="162" t="s">
        <v>91</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239</v>
      </c>
      <c r="D17" s="111" t="s">
        <v>240</v>
      </c>
      <c r="E17" s="112"/>
      <c r="F17" s="116"/>
      <c r="G17" s="114" t="s">
        <v>50</v>
      </c>
      <c r="H17" s="116" t="s">
        <v>50</v>
      </c>
      <c r="I17" s="114"/>
      <c r="J17" s="114"/>
      <c r="K17" s="113"/>
      <c r="L17" s="114"/>
      <c r="M17" s="116"/>
      <c r="N17" s="116"/>
      <c r="O17" s="114"/>
      <c r="P17" s="113"/>
      <c r="Q17" s="114"/>
      <c r="R17" s="114"/>
      <c r="S17" s="114"/>
      <c r="T17" s="114"/>
      <c r="U17" s="115"/>
      <c r="V17" s="115"/>
      <c r="W17" s="113"/>
      <c r="X17" s="115"/>
      <c r="Y17" s="113"/>
      <c r="Z17" s="114"/>
      <c r="AA17" s="113"/>
      <c r="AB17" s="115"/>
      <c r="AC17" s="113"/>
      <c r="AD17" s="113"/>
      <c r="AE17" s="114"/>
      <c r="AF17" s="114"/>
      <c r="AG17" s="113"/>
      <c r="AH17" s="113"/>
      <c r="AI17" s="113"/>
      <c r="AJ17" s="91">
        <f t="shared" si="3"/>
        <v>0</v>
      </c>
      <c r="AK17" s="10">
        <f t="shared" si="4"/>
        <v>2</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6"/>
      <c r="Y18" s="113"/>
      <c r="Z18" s="113"/>
      <c r="AA18" s="113"/>
      <c r="AB18" s="115"/>
      <c r="AC18" s="114"/>
      <c r="AD18" s="114"/>
      <c r="AE18" s="113"/>
      <c r="AF18" s="114"/>
      <c r="AG18" s="113"/>
      <c r="AH18" s="113"/>
      <c r="AI18" s="113"/>
      <c r="AJ18" s="91">
        <f t="shared" si="3"/>
        <v>0</v>
      </c>
      <c r="AK18" s="10">
        <f t="shared" si="4"/>
        <v>0</v>
      </c>
      <c r="AL18" s="10">
        <f t="shared" si="5"/>
        <v>0</v>
      </c>
      <c r="AM18" s="80"/>
    </row>
    <row r="19" ht="21.0" customHeight="1">
      <c r="A19" s="85">
        <v>13.0</v>
      </c>
      <c r="B19" s="109">
        <v>2.010140006E9</v>
      </c>
      <c r="C19" s="110" t="s">
        <v>241</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242</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4"/>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243</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244</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0</v>
      </c>
      <c r="AK24" s="171">
        <f t="shared" si="6"/>
        <v>3</v>
      </c>
      <c r="AL24" s="171">
        <f t="shared" si="6"/>
        <v>0</v>
      </c>
      <c r="AM24" s="158"/>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86">
        <v>2.010230013E9</v>
      </c>
      <c r="C7" s="87" t="s">
        <v>246</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247</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248</v>
      </c>
      <c r="D9" s="94" t="s">
        <v>181</v>
      </c>
      <c r="E9" s="113"/>
      <c r="F9" s="113"/>
      <c r="G9" s="114" t="s">
        <v>49</v>
      </c>
      <c r="H9" s="114" t="s">
        <v>50</v>
      </c>
      <c r="I9" s="114"/>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1</v>
      </c>
      <c r="AL9" s="10">
        <f t="shared" si="5"/>
        <v>0</v>
      </c>
      <c r="AM9" s="80"/>
      <c r="AN9" s="80"/>
    </row>
    <row r="10" ht="21.0" customHeight="1">
      <c r="A10" s="29">
        <v>4.0</v>
      </c>
      <c r="B10" s="92">
        <v>2.010230067E9</v>
      </c>
      <c r="C10" s="93" t="s">
        <v>249</v>
      </c>
      <c r="D10" s="94" t="s">
        <v>250</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251</v>
      </c>
      <c r="D11" s="94" t="s">
        <v>252</v>
      </c>
      <c r="E11" s="113"/>
      <c r="F11" s="113"/>
      <c r="G11" s="113"/>
      <c r="H11" s="114" t="s">
        <v>50</v>
      </c>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1</v>
      </c>
      <c r="AL11" s="10">
        <f t="shared" si="5"/>
        <v>0</v>
      </c>
      <c r="AM11" s="80"/>
      <c r="AN11" s="80"/>
    </row>
    <row r="12" ht="21.0" customHeight="1">
      <c r="A12" s="29">
        <v>6.0</v>
      </c>
      <c r="B12" s="92">
        <v>2.010230036E9</v>
      </c>
      <c r="C12" s="93" t="s">
        <v>253</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254</v>
      </c>
      <c r="D13" s="174" t="s">
        <v>58</v>
      </c>
      <c r="E13" s="113"/>
      <c r="F13" s="113"/>
      <c r="G13" s="113"/>
      <c r="H13" s="114" t="s">
        <v>49</v>
      </c>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1</v>
      </c>
      <c r="AK13" s="10">
        <f t="shared" si="4"/>
        <v>0</v>
      </c>
      <c r="AL13" s="10">
        <f t="shared" si="5"/>
        <v>0</v>
      </c>
      <c r="AM13" s="80"/>
      <c r="AN13" s="80"/>
    </row>
    <row r="14" ht="21.0" customHeight="1">
      <c r="A14" s="29">
        <v>8.0</v>
      </c>
      <c r="B14" s="92">
        <v>2.010230072E9</v>
      </c>
      <c r="C14" s="93" t="s">
        <v>73</v>
      </c>
      <c r="D14" s="94" t="s">
        <v>255</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256</v>
      </c>
      <c r="D15" s="94" t="s">
        <v>216</v>
      </c>
      <c r="E15" s="114"/>
      <c r="F15" s="113"/>
      <c r="G15" s="113"/>
      <c r="H15" s="114" t="s">
        <v>49</v>
      </c>
      <c r="I15" s="114"/>
      <c r="J15" s="119"/>
      <c r="K15" s="114"/>
      <c r="L15" s="114"/>
      <c r="M15" s="114"/>
      <c r="N15" s="114"/>
      <c r="O15" s="113"/>
      <c r="P15" s="113"/>
      <c r="Q15" s="114"/>
      <c r="R15" s="113"/>
      <c r="S15" s="113"/>
      <c r="T15" s="114"/>
      <c r="U15" s="114"/>
      <c r="V15" s="114"/>
      <c r="W15" s="114"/>
      <c r="X15" s="114"/>
      <c r="Y15" s="114"/>
      <c r="Z15" s="113"/>
      <c r="AA15" s="114"/>
      <c r="AB15" s="113"/>
      <c r="AC15" s="114"/>
      <c r="AD15" s="113"/>
      <c r="AE15" s="113"/>
      <c r="AF15" s="114"/>
      <c r="AG15" s="114"/>
      <c r="AH15" s="113"/>
      <c r="AI15" s="113"/>
      <c r="AJ15" s="91">
        <f t="shared" si="3"/>
        <v>1</v>
      </c>
      <c r="AK15" s="10">
        <f t="shared" si="4"/>
        <v>0</v>
      </c>
      <c r="AL15" s="10">
        <f t="shared" si="5"/>
        <v>0</v>
      </c>
      <c r="AM15" s="80"/>
      <c r="AN15" s="80"/>
    </row>
    <row r="16" ht="21.0" customHeight="1">
      <c r="A16" s="29">
        <v>10.0</v>
      </c>
      <c r="B16" s="92">
        <v>2.010230071E9</v>
      </c>
      <c r="C16" s="93" t="s">
        <v>257</v>
      </c>
      <c r="D16" s="94" t="s">
        <v>216</v>
      </c>
      <c r="E16" s="113"/>
      <c r="F16" s="114" t="s">
        <v>51</v>
      </c>
      <c r="G16" s="113"/>
      <c r="H16" s="113"/>
      <c r="I16" s="113"/>
      <c r="J16" s="118"/>
      <c r="K16" s="114"/>
      <c r="L16" s="113"/>
      <c r="M16" s="114" t="s">
        <v>49</v>
      </c>
      <c r="N16" s="114"/>
      <c r="O16" s="113"/>
      <c r="P16" s="113"/>
      <c r="Q16" s="114"/>
      <c r="R16" s="114"/>
      <c r="S16" s="113"/>
      <c r="T16" s="114"/>
      <c r="U16" s="113"/>
      <c r="V16" s="114"/>
      <c r="W16" s="114"/>
      <c r="X16" s="113"/>
      <c r="Y16" s="113"/>
      <c r="Z16" s="113"/>
      <c r="AA16" s="113"/>
      <c r="AB16" s="113"/>
      <c r="AC16" s="114"/>
      <c r="AD16" s="114"/>
      <c r="AE16" s="113"/>
      <c r="AF16" s="114"/>
      <c r="AG16" s="114"/>
      <c r="AH16" s="113"/>
      <c r="AI16" s="114"/>
      <c r="AJ16" s="91">
        <f t="shared" si="3"/>
        <v>1</v>
      </c>
      <c r="AK16" s="10">
        <f t="shared" si="4"/>
        <v>0</v>
      </c>
      <c r="AL16" s="10">
        <f t="shared" si="5"/>
        <v>1</v>
      </c>
      <c r="AM16" s="80"/>
      <c r="AN16" s="80"/>
    </row>
    <row r="17" ht="21.0" customHeight="1">
      <c r="A17" s="29">
        <v>11.0</v>
      </c>
      <c r="B17" s="92">
        <v>2.010230016E9</v>
      </c>
      <c r="C17" s="93" t="s">
        <v>258</v>
      </c>
      <c r="D17" s="94" t="s">
        <v>63</v>
      </c>
      <c r="E17" s="113"/>
      <c r="F17" s="114"/>
      <c r="G17" s="114"/>
      <c r="H17" s="114" t="s">
        <v>50</v>
      </c>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c r="AG17" s="114"/>
      <c r="AH17" s="113"/>
      <c r="AI17" s="114"/>
      <c r="AJ17" s="91">
        <f t="shared" si="3"/>
        <v>0</v>
      </c>
      <c r="AK17" s="10">
        <f t="shared" si="4"/>
        <v>1</v>
      </c>
      <c r="AL17" s="10">
        <f t="shared" si="5"/>
        <v>0</v>
      </c>
      <c r="AM17" s="80"/>
      <c r="AN17" s="80"/>
    </row>
    <row r="18" ht="21.0" customHeight="1">
      <c r="A18" s="29">
        <v>12.0</v>
      </c>
      <c r="B18" s="92">
        <v>2.010230039E9</v>
      </c>
      <c r="C18" s="93" t="s">
        <v>259</v>
      </c>
      <c r="D18" s="94" t="s">
        <v>183</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161</v>
      </c>
      <c r="D19" s="94" t="s">
        <v>183</v>
      </c>
      <c r="E19" s="113"/>
      <c r="F19" s="114" t="s">
        <v>50</v>
      </c>
      <c r="G19" s="114"/>
      <c r="H19" s="114"/>
      <c r="I19" s="114"/>
      <c r="J19" s="119"/>
      <c r="K19" s="114"/>
      <c r="L19" s="114"/>
      <c r="M19" s="114" t="s">
        <v>49</v>
      </c>
      <c r="N19" s="114"/>
      <c r="O19" s="113"/>
      <c r="P19" s="114"/>
      <c r="Q19" s="114"/>
      <c r="R19" s="114"/>
      <c r="S19" s="114"/>
      <c r="T19" s="114"/>
      <c r="U19" s="113"/>
      <c r="V19" s="114"/>
      <c r="W19" s="114"/>
      <c r="X19" s="114"/>
      <c r="Y19" s="113"/>
      <c r="Z19" s="114"/>
      <c r="AA19" s="114"/>
      <c r="AB19" s="113"/>
      <c r="AC19" s="114"/>
      <c r="AD19" s="114"/>
      <c r="AE19" s="113"/>
      <c r="AF19" s="114"/>
      <c r="AG19" s="114"/>
      <c r="AH19" s="113"/>
      <c r="AI19" s="114"/>
      <c r="AJ19" s="91">
        <f t="shared" si="3"/>
        <v>1</v>
      </c>
      <c r="AK19" s="10">
        <f t="shared" si="4"/>
        <v>1</v>
      </c>
      <c r="AL19" s="10">
        <f t="shared" si="5"/>
        <v>0</v>
      </c>
      <c r="AM19" s="80"/>
      <c r="AN19" s="80"/>
    </row>
    <row r="20" ht="21.0" customHeight="1">
      <c r="A20" s="29">
        <v>14.0</v>
      </c>
      <c r="B20" s="92">
        <v>2.010230076E9</v>
      </c>
      <c r="C20" s="93" t="s">
        <v>260</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261</v>
      </c>
      <c r="D21" s="94" t="s">
        <v>65</v>
      </c>
      <c r="E21" s="113"/>
      <c r="F21" s="114"/>
      <c r="G21" s="113"/>
      <c r="H21" s="114" t="s">
        <v>49</v>
      </c>
      <c r="I21" s="114"/>
      <c r="J21" s="119"/>
      <c r="K21" s="114"/>
      <c r="L21" s="114"/>
      <c r="M21" s="114" t="s">
        <v>49</v>
      </c>
      <c r="N21" s="114"/>
      <c r="O21" s="114"/>
      <c r="P21" s="113"/>
      <c r="Q21" s="114"/>
      <c r="R21" s="114"/>
      <c r="S21" s="114"/>
      <c r="T21" s="114"/>
      <c r="U21" s="114"/>
      <c r="V21" s="114"/>
      <c r="W21" s="114"/>
      <c r="X21" s="114"/>
      <c r="Y21" s="113"/>
      <c r="Z21" s="114"/>
      <c r="AA21" s="114"/>
      <c r="AB21" s="114"/>
      <c r="AC21" s="114"/>
      <c r="AD21" s="113"/>
      <c r="AE21" s="113"/>
      <c r="AF21" s="114"/>
      <c r="AG21" s="114"/>
      <c r="AH21" s="113"/>
      <c r="AI21" s="113"/>
      <c r="AJ21" s="91">
        <f t="shared" si="3"/>
        <v>2</v>
      </c>
      <c r="AK21" s="10">
        <f t="shared" si="4"/>
        <v>0</v>
      </c>
      <c r="AL21" s="10">
        <f t="shared" si="5"/>
        <v>0</v>
      </c>
      <c r="AM21" s="80"/>
      <c r="AN21" s="80"/>
    </row>
    <row r="22" ht="21.0" customHeight="1">
      <c r="A22" s="29">
        <v>16.0</v>
      </c>
      <c r="B22" s="172">
        <v>2.010210011E9</v>
      </c>
      <c r="C22" s="175" t="s">
        <v>262</v>
      </c>
      <c r="D22" s="176" t="s">
        <v>65</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263</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264</v>
      </c>
      <c r="D24" s="94" t="s">
        <v>65</v>
      </c>
      <c r="E24" s="113"/>
      <c r="F24" s="113"/>
      <c r="G24" s="113"/>
      <c r="H24" s="113"/>
      <c r="I24" s="114"/>
      <c r="J24" s="118"/>
      <c r="K24" s="113"/>
      <c r="L24" s="114"/>
      <c r="N24" s="113"/>
      <c r="O24" s="114"/>
      <c r="P24" s="113"/>
      <c r="Q24" s="114"/>
      <c r="R24" s="114"/>
      <c r="S24" s="113"/>
      <c r="T24" s="113"/>
      <c r="U24" s="113"/>
      <c r="V24" s="113"/>
      <c r="W24" s="113"/>
      <c r="X24" s="114"/>
      <c r="Y24" s="113"/>
      <c r="Z24" s="113"/>
      <c r="AA24" s="113"/>
      <c r="AB24" s="113"/>
      <c r="AC24" s="113"/>
      <c r="AD24" s="114"/>
      <c r="AE24" s="113"/>
      <c r="AF24" s="113"/>
      <c r="AG24" s="114"/>
      <c r="AH24" s="113"/>
      <c r="AI24" s="114"/>
      <c r="AJ24" s="91">
        <f t="shared" si="3"/>
        <v>0</v>
      </c>
      <c r="AK24" s="10">
        <f t="shared" si="4"/>
        <v>0</v>
      </c>
      <c r="AL24" s="10">
        <f t="shared" si="5"/>
        <v>0</v>
      </c>
      <c r="AM24" s="80"/>
      <c r="AN24" s="80"/>
    </row>
    <row r="25" ht="21.0" customHeight="1">
      <c r="A25" s="29">
        <v>19.0</v>
      </c>
      <c r="B25" s="92">
        <v>2.010230014E9</v>
      </c>
      <c r="C25" s="93" t="s">
        <v>265</v>
      </c>
      <c r="D25" s="94" t="s">
        <v>266</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267</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4" t="s">
        <v>50</v>
      </c>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1</v>
      </c>
      <c r="AL27" s="10">
        <f t="shared" si="5"/>
        <v>0</v>
      </c>
      <c r="AM27" s="80"/>
      <c r="AN27" s="80"/>
    </row>
    <row r="28" ht="21.0" customHeight="1">
      <c r="A28" s="29">
        <v>22.0</v>
      </c>
      <c r="B28" s="92">
        <v>2.010230018E9</v>
      </c>
      <c r="C28" s="93" t="s">
        <v>268</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269</v>
      </c>
      <c r="D29" s="94" t="s">
        <v>270</v>
      </c>
      <c r="E29" s="113"/>
      <c r="F29" s="113"/>
      <c r="G29" s="114" t="s">
        <v>49</v>
      </c>
      <c r="H29" s="114" t="s">
        <v>49</v>
      </c>
      <c r="I29" s="114"/>
      <c r="J29" s="119"/>
      <c r="K29" s="113"/>
      <c r="L29" s="114"/>
      <c r="M29" s="114"/>
      <c r="N29" s="113"/>
      <c r="O29" s="113"/>
      <c r="P29" s="113"/>
      <c r="Q29" s="114"/>
      <c r="R29" s="114"/>
      <c r="S29" s="114"/>
      <c r="T29" s="113"/>
      <c r="U29" s="113"/>
      <c r="V29" s="113"/>
      <c r="W29" s="113"/>
      <c r="X29" s="113"/>
      <c r="Y29" s="113"/>
      <c r="Z29" s="113"/>
      <c r="AA29" s="113"/>
      <c r="AB29" s="113"/>
      <c r="AC29" s="113"/>
      <c r="AD29" s="114"/>
      <c r="AE29" s="114"/>
      <c r="AF29" s="114"/>
      <c r="AG29" s="114"/>
      <c r="AH29" s="113"/>
      <c r="AI29" s="114"/>
      <c r="AJ29" s="91">
        <f t="shared" si="3"/>
        <v>2</v>
      </c>
      <c r="AK29" s="10">
        <f t="shared" si="4"/>
        <v>0</v>
      </c>
      <c r="AL29" s="10">
        <f t="shared" si="5"/>
        <v>0</v>
      </c>
      <c r="AM29" s="80"/>
      <c r="AN29" s="80"/>
    </row>
    <row r="30" ht="21.0" customHeight="1">
      <c r="A30" s="29">
        <v>24.0</v>
      </c>
      <c r="B30" s="92">
        <v>2.010210005E9</v>
      </c>
      <c r="C30" s="93" t="s">
        <v>271</v>
      </c>
      <c r="D30" s="94" t="s">
        <v>272</v>
      </c>
      <c r="E30" s="113"/>
      <c r="F30" s="114"/>
      <c r="G30" s="114"/>
      <c r="H30" s="114" t="s">
        <v>49</v>
      </c>
      <c r="I30" s="114"/>
      <c r="J30" s="118"/>
      <c r="K30" s="113"/>
      <c r="L30" s="113"/>
      <c r="M30" s="114"/>
      <c r="N30" s="113"/>
      <c r="O30" s="113"/>
      <c r="P30" s="113"/>
      <c r="Q30" s="113"/>
      <c r="R30" s="114"/>
      <c r="S30" s="114"/>
      <c r="T30" s="113"/>
      <c r="U30" s="113"/>
      <c r="V30" s="114"/>
      <c r="W30" s="113"/>
      <c r="X30" s="113"/>
      <c r="Y30" s="114"/>
      <c r="Z30" s="113"/>
      <c r="AA30" s="113"/>
      <c r="AB30" s="113"/>
      <c r="AC30" s="113"/>
      <c r="AD30" s="114"/>
      <c r="AE30" s="114"/>
      <c r="AF30" s="113"/>
      <c r="AG30" s="113"/>
      <c r="AH30" s="113"/>
      <c r="AI30" s="113"/>
      <c r="AJ30" s="91">
        <f t="shared" si="3"/>
        <v>1</v>
      </c>
      <c r="AK30" s="10">
        <f t="shared" si="4"/>
        <v>0</v>
      </c>
      <c r="AL30" s="10">
        <f t="shared" si="5"/>
        <v>0</v>
      </c>
      <c r="AM30" s="80"/>
      <c r="AN30" s="80"/>
    </row>
    <row r="31" ht="21.0" customHeight="1">
      <c r="A31" s="29">
        <v>25.0</v>
      </c>
      <c r="B31" s="172">
        <v>2.010230033E9</v>
      </c>
      <c r="C31" s="173" t="s">
        <v>273</v>
      </c>
      <c r="D31" s="174"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274</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275</v>
      </c>
      <c r="D33" s="94" t="s">
        <v>276</v>
      </c>
      <c r="E33" s="121"/>
      <c r="F33" s="122"/>
      <c r="G33" s="122"/>
      <c r="H33" s="122"/>
      <c r="I33" s="121"/>
      <c r="J33" s="89"/>
      <c r="K33" s="121"/>
      <c r="L33" s="121"/>
      <c r="M33" s="122"/>
      <c r="N33" s="122"/>
      <c r="O33" s="122"/>
      <c r="P33" s="122"/>
      <c r="Q33" s="122"/>
      <c r="R33" s="121"/>
      <c r="S33" s="122"/>
      <c r="T33" s="122"/>
      <c r="U33" s="122"/>
      <c r="V33" s="122"/>
      <c r="W33" s="121"/>
      <c r="X33" s="121"/>
      <c r="Y33" s="122"/>
      <c r="Z33" s="121"/>
      <c r="AA33" s="121"/>
      <c r="AB33" s="121"/>
      <c r="AC33" s="121"/>
      <c r="AD33" s="121"/>
      <c r="AE33" s="121"/>
      <c r="AF33" s="122"/>
      <c r="AG33" s="122"/>
      <c r="AH33" s="122"/>
      <c r="AI33" s="122"/>
      <c r="AJ33" s="91">
        <f t="shared" si="3"/>
        <v>0</v>
      </c>
      <c r="AK33" s="10">
        <f t="shared" si="4"/>
        <v>0</v>
      </c>
      <c r="AL33" s="10">
        <f t="shared" si="5"/>
        <v>0</v>
      </c>
      <c r="AM33" s="80"/>
      <c r="AN33" s="80"/>
    </row>
    <row r="34" ht="21.0" customHeight="1">
      <c r="A34" s="29">
        <v>28.0</v>
      </c>
      <c r="B34" s="92">
        <v>2.010230056E9</v>
      </c>
      <c r="C34" s="93" t="s">
        <v>277</v>
      </c>
      <c r="D34" s="94" t="s">
        <v>146</v>
      </c>
      <c r="E34" s="113"/>
      <c r="F34" s="114" t="s">
        <v>50</v>
      </c>
      <c r="G34" s="113"/>
      <c r="H34" s="114"/>
      <c r="I34" s="113"/>
      <c r="J34" s="118"/>
      <c r="K34" s="114"/>
      <c r="L34" s="114"/>
      <c r="M34" s="114" t="s">
        <v>49</v>
      </c>
      <c r="N34" s="113"/>
      <c r="O34" s="113"/>
      <c r="P34" s="114"/>
      <c r="Q34" s="114"/>
      <c r="R34" s="114"/>
      <c r="S34" s="113"/>
      <c r="T34" s="113"/>
      <c r="U34" s="113"/>
      <c r="V34" s="113"/>
      <c r="W34" s="113"/>
      <c r="X34" s="113"/>
      <c r="Y34" s="114"/>
      <c r="Z34" s="113"/>
      <c r="AA34" s="113"/>
      <c r="AB34" s="113"/>
      <c r="AC34" s="113"/>
      <c r="AD34" s="113"/>
      <c r="AE34" s="114"/>
      <c r="AF34" s="113"/>
      <c r="AG34" s="113"/>
      <c r="AH34" s="113"/>
      <c r="AI34" s="113"/>
      <c r="AJ34" s="91">
        <f t="shared" si="3"/>
        <v>1</v>
      </c>
      <c r="AK34" s="10">
        <f t="shared" si="4"/>
        <v>1</v>
      </c>
      <c r="AL34" s="10">
        <f t="shared" si="5"/>
        <v>0</v>
      </c>
      <c r="AM34" s="80"/>
      <c r="AN34" s="80"/>
    </row>
    <row r="35" ht="21.0" customHeight="1">
      <c r="A35" s="29">
        <v>29.0</v>
      </c>
      <c r="B35" s="172">
        <v>2.01023002E9</v>
      </c>
      <c r="C35" s="173" t="s">
        <v>278</v>
      </c>
      <c r="D35" s="174"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235</v>
      </c>
      <c r="D36" s="94" t="s">
        <v>219</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279</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280</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281</v>
      </c>
      <c r="D39" s="94" t="s">
        <v>101</v>
      </c>
      <c r="E39" s="113"/>
      <c r="F39" s="114" t="s">
        <v>49</v>
      </c>
      <c r="G39" s="114" t="s">
        <v>49</v>
      </c>
      <c r="H39" s="114" t="s">
        <v>49</v>
      </c>
      <c r="I39" s="114"/>
      <c r="J39" s="119"/>
      <c r="K39" s="114"/>
      <c r="L39" s="114"/>
      <c r="M39" s="114"/>
      <c r="N39" s="114"/>
      <c r="O39" s="113"/>
      <c r="P39" s="114"/>
      <c r="Q39" s="114"/>
      <c r="R39" s="114"/>
      <c r="S39" s="113"/>
      <c r="T39" s="113"/>
      <c r="U39" s="114"/>
      <c r="V39" s="114"/>
      <c r="W39" s="114"/>
      <c r="X39" s="114"/>
      <c r="Y39" s="114"/>
      <c r="Z39" s="114"/>
      <c r="AA39" s="114"/>
      <c r="AB39" s="113"/>
      <c r="AC39" s="113"/>
      <c r="AD39" s="113"/>
      <c r="AE39" s="114"/>
      <c r="AF39" s="114"/>
      <c r="AG39" s="113"/>
      <c r="AH39" s="114"/>
      <c r="AI39" s="113"/>
      <c r="AJ39" s="91">
        <f t="shared" si="3"/>
        <v>3</v>
      </c>
      <c r="AK39" s="10">
        <f t="shared" si="4"/>
        <v>0</v>
      </c>
      <c r="AL39" s="10">
        <f t="shared" si="5"/>
        <v>0</v>
      </c>
      <c r="AM39" s="68"/>
      <c r="AN39" s="68"/>
    </row>
    <row r="40" ht="18.0" customHeight="1">
      <c r="A40" s="29">
        <v>34.0</v>
      </c>
      <c r="B40" s="92">
        <v>1.610080023E9</v>
      </c>
      <c r="C40" s="93" t="s">
        <v>282</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283</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14</v>
      </c>
      <c r="AK42" s="177">
        <f t="shared" si="6"/>
        <v>6</v>
      </c>
      <c r="AL42" s="177">
        <f t="shared" si="6"/>
        <v>1</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178">
        <v>2.010230047E9</v>
      </c>
      <c r="C7" s="179" t="s">
        <v>285</v>
      </c>
      <c r="D7" s="180" t="s">
        <v>286</v>
      </c>
      <c r="E7" s="114"/>
      <c r="F7" s="114" t="s">
        <v>51</v>
      </c>
      <c r="G7" s="114"/>
      <c r="H7" s="114"/>
      <c r="I7" s="114"/>
      <c r="J7" s="119"/>
      <c r="K7" s="114"/>
      <c r="L7" s="114"/>
      <c r="M7" s="114"/>
      <c r="N7" s="114"/>
      <c r="O7" s="114"/>
      <c r="P7" s="114"/>
      <c r="Q7" s="114"/>
      <c r="R7" s="114"/>
      <c r="S7" s="114"/>
      <c r="T7" s="114"/>
      <c r="U7" s="114"/>
      <c r="V7" s="114"/>
      <c r="W7" s="114"/>
      <c r="X7" s="114"/>
      <c r="Y7" s="114"/>
      <c r="Z7" s="113"/>
      <c r="AA7" s="114"/>
      <c r="AB7" s="113"/>
      <c r="AC7" s="114"/>
      <c r="AD7" s="113"/>
      <c r="AE7" s="113"/>
      <c r="AF7" s="114"/>
      <c r="AG7" s="114"/>
      <c r="AH7" s="114"/>
      <c r="AI7" s="113"/>
      <c r="AJ7" s="91">
        <f t="shared" ref="AJ7:AJ43" si="3">COUNTIF(E7:AI7,"K")+2*COUNTIF(E7:AI7,"2K")+COUNTIF(E7:AI7,"TK")+COUNTIF(E7:AI7,"KT")+COUNTIF(E7:AI7,"PK")+COUNTIF(E7:AI7,"KP")+2*COUNTIF(E7:AI7,"K2")</f>
        <v>0</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1</v>
      </c>
      <c r="AM7" s="140"/>
      <c r="AN7" s="140"/>
    </row>
    <row r="8" ht="21.0" customHeight="1">
      <c r="A8" s="29">
        <v>2.0</v>
      </c>
      <c r="B8" s="178">
        <v>2.010230009E9</v>
      </c>
      <c r="C8" s="179" t="s">
        <v>287</v>
      </c>
      <c r="D8" s="180" t="s">
        <v>288</v>
      </c>
      <c r="E8" s="114"/>
      <c r="F8" s="114"/>
      <c r="G8" s="114" t="s">
        <v>49</v>
      </c>
      <c r="H8" s="113"/>
      <c r="I8" s="113"/>
      <c r="J8" s="118"/>
      <c r="K8" s="114"/>
      <c r="L8" s="113"/>
      <c r="M8" s="114"/>
      <c r="N8" s="113"/>
      <c r="O8" s="113"/>
      <c r="P8" s="114"/>
      <c r="Q8" s="113"/>
      <c r="R8" s="114"/>
      <c r="S8" s="113"/>
      <c r="T8" s="114"/>
      <c r="U8" s="113"/>
      <c r="V8" s="114"/>
      <c r="W8" s="114"/>
      <c r="X8" s="113"/>
      <c r="Y8" s="114"/>
      <c r="Z8" s="113"/>
      <c r="AA8" s="114"/>
      <c r="AB8" s="113"/>
      <c r="AC8" s="114"/>
      <c r="AD8" s="113"/>
      <c r="AE8" s="114"/>
      <c r="AF8" s="113"/>
      <c r="AG8" s="113"/>
      <c r="AH8" s="114"/>
      <c r="AI8" s="113"/>
      <c r="AJ8" s="91">
        <f t="shared" si="3"/>
        <v>1</v>
      </c>
      <c r="AK8" s="10">
        <f t="shared" si="4"/>
        <v>0</v>
      </c>
      <c r="AL8" s="10">
        <f t="shared" si="5"/>
        <v>0</v>
      </c>
      <c r="AM8" s="140"/>
      <c r="AN8" s="140"/>
    </row>
    <row r="9" ht="21.0" customHeight="1">
      <c r="A9" s="29">
        <v>3.0</v>
      </c>
      <c r="B9" s="178">
        <v>2.010230001E9</v>
      </c>
      <c r="C9" s="179" t="s">
        <v>289</v>
      </c>
      <c r="D9" s="180"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290</v>
      </c>
      <c r="D10" s="180" t="s">
        <v>227</v>
      </c>
      <c r="E10" s="113"/>
      <c r="F10" s="113"/>
      <c r="G10" s="113"/>
      <c r="H10" s="113"/>
      <c r="I10" s="113"/>
      <c r="J10" s="118"/>
      <c r="K10" s="114"/>
      <c r="L10" s="113"/>
      <c r="M10" s="114"/>
      <c r="N10" s="113"/>
      <c r="O10" s="114"/>
      <c r="P10" s="114"/>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40"/>
      <c r="AN10" s="140"/>
    </row>
    <row r="11" ht="21.0" customHeight="1">
      <c r="A11" s="29">
        <v>5.0</v>
      </c>
      <c r="B11" s="178">
        <v>2.01023001E9</v>
      </c>
      <c r="C11" s="179" t="s">
        <v>98</v>
      </c>
      <c r="D11" s="180" t="s">
        <v>65</v>
      </c>
      <c r="E11" s="113"/>
      <c r="F11" s="113"/>
      <c r="G11" s="113"/>
      <c r="H11" s="113"/>
      <c r="I11" s="114"/>
      <c r="J11" s="119"/>
      <c r="K11" s="114"/>
      <c r="L11" s="114"/>
      <c r="M11" s="114"/>
      <c r="N11" s="113"/>
      <c r="O11" s="113"/>
      <c r="P11" s="113"/>
      <c r="Q11" s="114"/>
      <c r="R11" s="114"/>
      <c r="S11" s="114"/>
      <c r="T11" s="114"/>
      <c r="U11" s="113"/>
      <c r="V11" s="113"/>
      <c r="W11" s="113"/>
      <c r="X11" s="113"/>
      <c r="Y11" s="113"/>
      <c r="Z11" s="113"/>
      <c r="AA11" s="114"/>
      <c r="AB11" s="113"/>
      <c r="AC11" s="113"/>
      <c r="AD11" s="113"/>
      <c r="AE11" s="114"/>
      <c r="AF11" s="113"/>
      <c r="AG11" s="114"/>
      <c r="AH11" s="114"/>
      <c r="AI11" s="113"/>
      <c r="AJ11" s="91">
        <f t="shared" si="3"/>
        <v>0</v>
      </c>
      <c r="AK11" s="10">
        <f t="shared" si="4"/>
        <v>0</v>
      </c>
      <c r="AL11" s="10">
        <f t="shared" si="5"/>
        <v>0</v>
      </c>
      <c r="AM11" s="140"/>
      <c r="AN11" s="140"/>
    </row>
    <row r="12" ht="21.0" customHeight="1">
      <c r="A12" s="29">
        <v>6.0</v>
      </c>
      <c r="B12" s="178">
        <v>2.010110045E9</v>
      </c>
      <c r="C12" s="179" t="s">
        <v>291</v>
      </c>
      <c r="D12" s="180"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81</v>
      </c>
      <c r="D13" s="180" t="s">
        <v>67</v>
      </c>
      <c r="E13" s="113"/>
      <c r="F13" s="113"/>
      <c r="G13" s="113"/>
      <c r="H13" s="114"/>
      <c r="I13" s="113"/>
      <c r="J13" s="118"/>
      <c r="K13" s="113"/>
      <c r="L13" s="113"/>
      <c r="M13" s="114"/>
      <c r="N13" s="113"/>
      <c r="O13" s="113"/>
      <c r="P13" s="114"/>
      <c r="Q13" s="113"/>
      <c r="R13" s="113"/>
      <c r="S13" s="113"/>
      <c r="T13" s="113"/>
      <c r="U13" s="113"/>
      <c r="V13" s="113"/>
      <c r="W13" s="114"/>
      <c r="X13" s="113"/>
      <c r="Y13" s="113"/>
      <c r="Z13" s="113"/>
      <c r="AA13" s="114"/>
      <c r="AB13" s="113"/>
      <c r="AC13" s="114"/>
      <c r="AD13" s="113"/>
      <c r="AE13" s="114"/>
      <c r="AF13" s="113"/>
      <c r="AG13" s="113"/>
      <c r="AH13" s="113"/>
      <c r="AI13" s="113"/>
      <c r="AJ13" s="91">
        <f t="shared" si="3"/>
        <v>0</v>
      </c>
      <c r="AK13" s="10">
        <f t="shared" si="4"/>
        <v>0</v>
      </c>
      <c r="AL13" s="10">
        <f t="shared" si="5"/>
        <v>0</v>
      </c>
      <c r="AM13" s="140"/>
      <c r="AN13" s="140"/>
    </row>
    <row r="14" ht="21.0" customHeight="1">
      <c r="A14" s="29">
        <v>8.0</v>
      </c>
      <c r="B14" s="178">
        <v>2.010230012E9</v>
      </c>
      <c r="C14" s="179" t="s">
        <v>292</v>
      </c>
      <c r="D14" s="180" t="s">
        <v>72</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293</v>
      </c>
      <c r="D15" s="180" t="s">
        <v>294</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295</v>
      </c>
      <c r="D16" s="180" t="s">
        <v>270</v>
      </c>
      <c r="E16" s="113"/>
      <c r="F16" s="113"/>
      <c r="G16" s="113"/>
      <c r="H16" s="113"/>
      <c r="I16" s="114"/>
      <c r="J16" s="181"/>
      <c r="K16" s="114"/>
      <c r="L16" s="114"/>
      <c r="M16" s="113"/>
      <c r="N16" s="114"/>
      <c r="O16" s="113"/>
      <c r="P16" s="113"/>
      <c r="Q16" s="114"/>
      <c r="R16" s="113"/>
      <c r="S16" s="113"/>
      <c r="T16" s="113"/>
      <c r="U16" s="113"/>
      <c r="V16" s="114"/>
      <c r="W16" s="113"/>
      <c r="X16" s="114"/>
      <c r="Y16" s="114"/>
      <c r="Z16" s="113"/>
      <c r="AA16" s="113"/>
      <c r="AB16" s="113"/>
      <c r="AC16" s="114"/>
      <c r="AD16" s="114"/>
      <c r="AE16" s="114"/>
      <c r="AF16" s="113"/>
      <c r="AG16" s="113"/>
      <c r="AH16" s="114"/>
      <c r="AI16" s="113"/>
      <c r="AJ16" s="91">
        <f t="shared" si="3"/>
        <v>0</v>
      </c>
      <c r="AK16" s="10">
        <f t="shared" si="4"/>
        <v>0</v>
      </c>
      <c r="AL16" s="10">
        <f t="shared" si="5"/>
        <v>0</v>
      </c>
      <c r="AM16" s="140"/>
      <c r="AN16" s="140"/>
    </row>
    <row r="17" ht="21.0" customHeight="1">
      <c r="A17" s="29">
        <v>11.0</v>
      </c>
      <c r="B17" s="178">
        <v>2.01023006E9</v>
      </c>
      <c r="C17" s="179" t="s">
        <v>296</v>
      </c>
      <c r="D17" s="180" t="s">
        <v>297</v>
      </c>
      <c r="E17" s="114"/>
      <c r="F17" s="113"/>
      <c r="G17" s="113"/>
      <c r="H17" s="114"/>
      <c r="I17" s="113"/>
      <c r="J17" s="118"/>
      <c r="K17" s="114"/>
      <c r="L17" s="114"/>
      <c r="M17" s="114"/>
      <c r="N17" s="114"/>
      <c r="O17" s="114"/>
      <c r="P17" s="114"/>
      <c r="Q17" s="113"/>
      <c r="R17" s="113"/>
      <c r="S17" s="113"/>
      <c r="T17" s="114"/>
      <c r="U17" s="114"/>
      <c r="V17" s="113"/>
      <c r="W17" s="114"/>
      <c r="X17" s="113"/>
      <c r="Y17" s="114"/>
      <c r="Z17" s="114"/>
      <c r="AA17" s="113"/>
      <c r="AB17" s="114"/>
      <c r="AC17" s="113"/>
      <c r="AD17" s="113"/>
      <c r="AE17" s="114"/>
      <c r="AF17" s="114"/>
      <c r="AG17" s="114"/>
      <c r="AH17" s="113"/>
      <c r="AI17" s="114"/>
      <c r="AJ17" s="91">
        <f t="shared" si="3"/>
        <v>0</v>
      </c>
      <c r="AK17" s="10">
        <f t="shared" si="4"/>
        <v>0</v>
      </c>
      <c r="AL17" s="10">
        <f t="shared" si="5"/>
        <v>0</v>
      </c>
      <c r="AM17" s="140"/>
      <c r="AN17" s="140"/>
    </row>
    <row r="18" ht="21.0" customHeight="1">
      <c r="A18" s="29">
        <v>12.0</v>
      </c>
      <c r="B18" s="178">
        <v>2.01023003E9</v>
      </c>
      <c r="C18" s="179" t="s">
        <v>298</v>
      </c>
      <c r="D18" s="180" t="s">
        <v>299</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300</v>
      </c>
      <c r="D19" s="180" t="s">
        <v>127</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8">
        <v>2.01023005E9</v>
      </c>
      <c r="C20" s="179" t="s">
        <v>301</v>
      </c>
      <c r="D20" s="180" t="s">
        <v>82</v>
      </c>
      <c r="E20" s="114"/>
      <c r="F20" s="114"/>
      <c r="G20" s="113"/>
      <c r="H20" s="114" t="s">
        <v>51</v>
      </c>
      <c r="I20" s="114"/>
      <c r="J20" s="119"/>
      <c r="K20" s="114"/>
      <c r="L20" s="114"/>
      <c r="M20" s="114"/>
      <c r="N20" s="114"/>
      <c r="O20" s="114"/>
      <c r="P20" s="114"/>
      <c r="Q20" s="114"/>
      <c r="R20" s="114"/>
      <c r="S20" s="114"/>
      <c r="T20" s="114"/>
      <c r="U20" s="113"/>
      <c r="V20" s="114"/>
      <c r="W20" s="114"/>
      <c r="X20" s="113"/>
      <c r="Y20" s="114"/>
      <c r="Z20" s="114"/>
      <c r="AA20" s="114"/>
      <c r="AB20" s="113"/>
      <c r="AC20" s="114"/>
      <c r="AD20" s="114"/>
      <c r="AE20" s="114"/>
      <c r="AF20" s="114"/>
      <c r="AG20" s="113"/>
      <c r="AH20" s="114"/>
      <c r="AI20" s="113"/>
      <c r="AJ20" s="91">
        <f t="shared" si="3"/>
        <v>0</v>
      </c>
      <c r="AK20" s="10">
        <f t="shared" si="4"/>
        <v>0</v>
      </c>
      <c r="AL20" s="10">
        <f t="shared" si="5"/>
        <v>1</v>
      </c>
      <c r="AM20" s="140"/>
      <c r="AN20" s="140"/>
    </row>
    <row r="21" ht="21.0" customHeight="1">
      <c r="A21" s="29">
        <v>15.0</v>
      </c>
      <c r="B21" s="178">
        <v>2.010230074E9</v>
      </c>
      <c r="C21" s="179" t="s">
        <v>302</v>
      </c>
      <c r="D21" s="180" t="s">
        <v>303</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304</v>
      </c>
      <c r="D22" s="180" t="s">
        <v>86</v>
      </c>
      <c r="E22" s="113"/>
      <c r="F22" s="113"/>
      <c r="G22" s="113"/>
      <c r="H22" s="113"/>
      <c r="I22" s="114"/>
      <c r="J22" s="118"/>
      <c r="K22" s="114"/>
      <c r="L22" s="114"/>
      <c r="M22" s="114"/>
      <c r="N22" s="113"/>
      <c r="O22" s="113"/>
      <c r="P22" s="113"/>
      <c r="Q22" s="114"/>
      <c r="R22" s="114"/>
      <c r="S22" s="114"/>
      <c r="T22" s="114"/>
      <c r="U22" s="114"/>
      <c r="V22" s="114"/>
      <c r="W22" s="113"/>
      <c r="X22" s="113"/>
      <c r="Y22" s="113"/>
      <c r="Z22" s="113"/>
      <c r="AA22" s="113"/>
      <c r="AB22" s="113"/>
      <c r="AC22" s="113"/>
      <c r="AD22" s="113"/>
      <c r="AE22" s="114"/>
      <c r="AF22" s="113"/>
      <c r="AG22" s="114"/>
      <c r="AH22" s="113"/>
      <c r="AI22" s="113"/>
      <c r="AJ22" s="91">
        <f t="shared" si="3"/>
        <v>0</v>
      </c>
      <c r="AK22" s="10">
        <f t="shared" si="4"/>
        <v>0</v>
      </c>
      <c r="AL22" s="10">
        <f t="shared" si="5"/>
        <v>0</v>
      </c>
      <c r="AM22" s="140"/>
      <c r="AN22" s="140"/>
    </row>
    <row r="23" ht="21.0" customHeight="1">
      <c r="A23" s="29">
        <v>17.0</v>
      </c>
      <c r="B23" s="178">
        <v>2.010230027E9</v>
      </c>
      <c r="C23" s="179" t="s">
        <v>305</v>
      </c>
      <c r="D23" s="180" t="s">
        <v>86</v>
      </c>
      <c r="E23" s="113"/>
      <c r="F23" s="114"/>
      <c r="G23" s="114" t="s">
        <v>50</v>
      </c>
      <c r="H23" s="114" t="s">
        <v>51</v>
      </c>
      <c r="I23" s="114"/>
      <c r="J23" s="181"/>
      <c r="K23" s="114"/>
      <c r="L23" s="114"/>
      <c r="M23" s="114"/>
      <c r="N23" s="114"/>
      <c r="O23" s="114"/>
      <c r="P23" s="113"/>
      <c r="Q23" s="114"/>
      <c r="R23" s="114"/>
      <c r="S23" s="114"/>
      <c r="T23" s="114"/>
      <c r="U23" s="114"/>
      <c r="V23" s="114"/>
      <c r="W23" s="114"/>
      <c r="X23" s="113"/>
      <c r="Y23" s="114"/>
      <c r="Z23" s="113"/>
      <c r="AA23" s="113"/>
      <c r="AB23" s="114"/>
      <c r="AC23" s="114"/>
      <c r="AD23" s="113"/>
      <c r="AE23" s="114"/>
      <c r="AF23" s="114"/>
      <c r="AG23" s="114"/>
      <c r="AH23" s="114"/>
      <c r="AI23" s="114"/>
      <c r="AJ23" s="91">
        <f t="shared" si="3"/>
        <v>0</v>
      </c>
      <c r="AK23" s="10">
        <f t="shared" si="4"/>
        <v>1</v>
      </c>
      <c r="AL23" s="10">
        <f t="shared" si="5"/>
        <v>1</v>
      </c>
      <c r="AM23" s="140"/>
      <c r="AN23" s="140"/>
    </row>
    <row r="24" ht="21.0" customHeight="1">
      <c r="A24" s="29">
        <v>18.0</v>
      </c>
      <c r="B24" s="178">
        <v>2.010230023E9</v>
      </c>
      <c r="C24" s="179" t="s">
        <v>306</v>
      </c>
      <c r="D24" s="180"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307</v>
      </c>
      <c r="D25" s="180" t="s">
        <v>308</v>
      </c>
      <c r="E25" s="113"/>
      <c r="F25" s="113"/>
      <c r="G25" s="114" t="s">
        <v>50</v>
      </c>
      <c r="H25" s="114"/>
      <c r="I25" s="114"/>
      <c r="J25" s="119"/>
      <c r="K25" s="114"/>
      <c r="L25" s="114"/>
      <c r="M25" s="114"/>
      <c r="N25" s="114"/>
      <c r="O25" s="114"/>
      <c r="P25" s="114"/>
      <c r="Q25" s="114"/>
      <c r="R25" s="113"/>
      <c r="S25" s="113"/>
      <c r="T25" s="114"/>
      <c r="U25" s="114"/>
      <c r="V25" s="114"/>
      <c r="W25" s="113"/>
      <c r="X25" s="114"/>
      <c r="Y25" s="114"/>
      <c r="Z25" s="113"/>
      <c r="AA25" s="114"/>
      <c r="AB25" s="114"/>
      <c r="AC25" s="113"/>
      <c r="AD25" s="113"/>
      <c r="AE25" s="114"/>
      <c r="AF25" s="113"/>
      <c r="AG25" s="113"/>
      <c r="AH25" s="113"/>
      <c r="AI25" s="113"/>
      <c r="AJ25" s="91">
        <f t="shared" si="3"/>
        <v>0</v>
      </c>
      <c r="AK25" s="10">
        <f t="shared" si="4"/>
        <v>1</v>
      </c>
      <c r="AL25" s="10">
        <f t="shared" si="5"/>
        <v>0</v>
      </c>
      <c r="AM25" s="140"/>
      <c r="AN25" s="140"/>
    </row>
    <row r="26" ht="21.0" customHeight="1">
      <c r="A26" s="29">
        <v>20.0</v>
      </c>
      <c r="B26" s="178">
        <v>2.010230046E9</v>
      </c>
      <c r="C26" s="179" t="s">
        <v>168</v>
      </c>
      <c r="D26" s="180" t="s">
        <v>309</v>
      </c>
      <c r="E26" s="113"/>
      <c r="F26" s="113"/>
      <c r="G26" s="113"/>
      <c r="H26" s="113"/>
      <c r="I26" s="114"/>
      <c r="J26" s="118"/>
      <c r="K26" s="114"/>
      <c r="L26" s="113"/>
      <c r="M26" s="113"/>
      <c r="N26" s="114"/>
      <c r="O26" s="114"/>
      <c r="P26" s="113"/>
      <c r="Q26" s="114"/>
      <c r="R26" s="114"/>
      <c r="S26" s="114"/>
      <c r="T26" s="114"/>
      <c r="U26" s="114"/>
      <c r="V26" s="114"/>
      <c r="W26" s="113"/>
      <c r="X26" s="113"/>
      <c r="Y26" s="113"/>
      <c r="Z26" s="114"/>
      <c r="AA26" s="113"/>
      <c r="AB26" s="113"/>
      <c r="AC26" s="113"/>
      <c r="AD26" s="113"/>
      <c r="AE26" s="114"/>
      <c r="AF26" s="114"/>
      <c r="AG26" s="113"/>
      <c r="AH26" s="113"/>
      <c r="AI26" s="113"/>
      <c r="AJ26" s="91">
        <f t="shared" si="3"/>
        <v>0</v>
      </c>
      <c r="AK26" s="10">
        <f t="shared" si="4"/>
        <v>0</v>
      </c>
      <c r="AL26" s="10">
        <f t="shared" si="5"/>
        <v>0</v>
      </c>
      <c r="AM26" s="140"/>
      <c r="AN26" s="140"/>
    </row>
    <row r="27" ht="21.0" customHeight="1">
      <c r="A27" s="29">
        <v>21.0</v>
      </c>
      <c r="B27" s="178">
        <v>2.010230042E9</v>
      </c>
      <c r="C27" s="179" t="s">
        <v>310</v>
      </c>
      <c r="D27" s="180" t="s">
        <v>311</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98</v>
      </c>
      <c r="D28" s="180" t="s">
        <v>311</v>
      </c>
      <c r="E28" s="113"/>
      <c r="F28" s="114"/>
      <c r="G28" s="113"/>
      <c r="H28" s="114"/>
      <c r="I28" s="114"/>
      <c r="J28" s="119"/>
      <c r="K28" s="114"/>
      <c r="L28" s="114"/>
      <c r="M28" s="114"/>
      <c r="N28" s="114"/>
      <c r="O28" s="113"/>
      <c r="P28" s="114"/>
      <c r="Q28" s="114"/>
      <c r="R28" s="113"/>
      <c r="S28" s="113"/>
      <c r="T28" s="114"/>
      <c r="U28" s="113"/>
      <c r="V28" s="113"/>
      <c r="W28" s="114"/>
      <c r="X28" s="113"/>
      <c r="Y28" s="113"/>
      <c r="Z28" s="113"/>
      <c r="AA28" s="114"/>
      <c r="AB28" s="113"/>
      <c r="AC28" s="113"/>
      <c r="AD28" s="114"/>
      <c r="AE28" s="113"/>
      <c r="AF28" s="113"/>
      <c r="AG28" s="114"/>
      <c r="AH28" s="114"/>
      <c r="AI28" s="113"/>
      <c r="AJ28" s="91">
        <f t="shared" si="3"/>
        <v>0</v>
      </c>
      <c r="AK28" s="10">
        <f t="shared" si="4"/>
        <v>0</v>
      </c>
      <c r="AL28" s="10">
        <f t="shared" si="5"/>
        <v>0</v>
      </c>
      <c r="AM28" s="140"/>
      <c r="AN28" s="140"/>
    </row>
    <row r="29" ht="21.0" customHeight="1">
      <c r="A29" s="29">
        <v>23.0</v>
      </c>
      <c r="B29" s="178">
        <v>2.010230043E9</v>
      </c>
      <c r="C29" s="179" t="s">
        <v>312</v>
      </c>
      <c r="D29" s="180" t="s">
        <v>311</v>
      </c>
      <c r="E29" s="113"/>
      <c r="F29" s="113"/>
      <c r="G29" s="113"/>
      <c r="H29" s="113"/>
      <c r="I29" s="113"/>
      <c r="J29" s="118"/>
      <c r="K29" s="113"/>
      <c r="L29" s="113"/>
      <c r="M29" s="113"/>
      <c r="N29" s="113"/>
      <c r="O29" s="113"/>
      <c r="P29" s="114"/>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40"/>
      <c r="AN29" s="140"/>
    </row>
    <row r="30" ht="21.0" customHeight="1">
      <c r="A30" s="29">
        <v>24.0</v>
      </c>
      <c r="B30" s="178">
        <v>2.010230037E9</v>
      </c>
      <c r="C30" s="179" t="s">
        <v>313</v>
      </c>
      <c r="D30" s="180" t="s">
        <v>141</v>
      </c>
      <c r="E30" s="114"/>
      <c r="F30" s="114"/>
      <c r="G30" s="114"/>
      <c r="H30" s="114"/>
      <c r="I30" s="114"/>
      <c r="J30" s="118"/>
      <c r="K30" s="114"/>
      <c r="L30" s="114"/>
      <c r="M30" s="114"/>
      <c r="N30" s="114"/>
      <c r="O30" s="114"/>
      <c r="P30" s="114"/>
      <c r="Q30" s="114"/>
      <c r="R30" s="114"/>
      <c r="S30" s="113"/>
      <c r="T30" s="113"/>
      <c r="U30" s="113"/>
      <c r="V30" s="113"/>
      <c r="W30" s="113"/>
      <c r="X30" s="113"/>
      <c r="Y30" s="114"/>
      <c r="Z30" s="113"/>
      <c r="AA30" s="114"/>
      <c r="AB30" s="113"/>
      <c r="AC30" s="113"/>
      <c r="AD30" s="114"/>
      <c r="AE30" s="114"/>
      <c r="AF30" s="114"/>
      <c r="AG30" s="114"/>
      <c r="AH30" s="113"/>
      <c r="AI30" s="113"/>
      <c r="AJ30" s="91">
        <f t="shared" si="3"/>
        <v>0</v>
      </c>
      <c r="AK30" s="10">
        <f t="shared" si="4"/>
        <v>0</v>
      </c>
      <c r="AL30" s="10">
        <f t="shared" si="5"/>
        <v>0</v>
      </c>
      <c r="AM30" s="140"/>
      <c r="AN30" s="140"/>
    </row>
    <row r="31" ht="21.0" customHeight="1">
      <c r="A31" s="29">
        <v>25.0</v>
      </c>
      <c r="B31" s="178">
        <v>2.010230064E9</v>
      </c>
      <c r="C31" s="179" t="s">
        <v>314</v>
      </c>
      <c r="D31" s="180" t="s">
        <v>91</v>
      </c>
      <c r="E31" s="114"/>
      <c r="F31" s="114"/>
      <c r="G31" s="114"/>
      <c r="H31" s="114"/>
      <c r="I31" s="114"/>
      <c r="J31" s="119"/>
      <c r="K31" s="114"/>
      <c r="L31" s="114"/>
      <c r="M31" s="114"/>
      <c r="N31" s="114"/>
      <c r="O31" s="114"/>
      <c r="P31" s="114"/>
      <c r="Q31" s="114"/>
      <c r="R31" s="113"/>
      <c r="S31" s="114"/>
      <c r="T31" s="114"/>
      <c r="U31" s="113"/>
      <c r="V31" s="114"/>
      <c r="W31" s="114"/>
      <c r="X31" s="114"/>
      <c r="Y31" s="114"/>
      <c r="Z31" s="114"/>
      <c r="AA31" s="114"/>
      <c r="AB31" s="114"/>
      <c r="AC31" s="114"/>
      <c r="AD31" s="114"/>
      <c r="AE31" s="114"/>
      <c r="AF31" s="113"/>
      <c r="AG31" s="114"/>
      <c r="AH31" s="114"/>
      <c r="AI31" s="113"/>
      <c r="AJ31" s="91">
        <f t="shared" si="3"/>
        <v>0</v>
      </c>
      <c r="AK31" s="10">
        <f t="shared" si="4"/>
        <v>0</v>
      </c>
      <c r="AL31" s="10">
        <f t="shared" si="5"/>
        <v>0</v>
      </c>
      <c r="AM31" s="140"/>
      <c r="AN31" s="140"/>
    </row>
    <row r="32" ht="21.0" customHeight="1">
      <c r="A32" s="29">
        <v>26.0</v>
      </c>
      <c r="B32" s="178">
        <v>2.010230057E9</v>
      </c>
      <c r="C32" s="179" t="s">
        <v>315</v>
      </c>
      <c r="D32" s="180" t="s">
        <v>316</v>
      </c>
      <c r="E32" s="114"/>
      <c r="F32" s="113"/>
      <c r="G32" s="114"/>
      <c r="H32" s="114"/>
      <c r="I32" s="114"/>
      <c r="J32" s="119"/>
      <c r="K32" s="113"/>
      <c r="L32" s="114"/>
      <c r="M32" s="114"/>
      <c r="N32" s="114"/>
      <c r="O32" s="114"/>
      <c r="P32" s="114"/>
      <c r="Q32" s="114"/>
      <c r="R32" s="113"/>
      <c r="S32" s="114"/>
      <c r="T32" s="114"/>
      <c r="U32" s="113"/>
      <c r="V32" s="113"/>
      <c r="W32" s="113"/>
      <c r="X32" s="113"/>
      <c r="Y32" s="113"/>
      <c r="Z32" s="113"/>
      <c r="AA32" s="114"/>
      <c r="AB32" s="114"/>
      <c r="AC32" s="113"/>
      <c r="AD32" s="114"/>
      <c r="AE32" s="114"/>
      <c r="AF32" s="113"/>
      <c r="AG32" s="114"/>
      <c r="AH32" s="114"/>
      <c r="AI32" s="114"/>
      <c r="AJ32" s="91">
        <f t="shared" si="3"/>
        <v>0</v>
      </c>
      <c r="AK32" s="10">
        <f t="shared" si="4"/>
        <v>0</v>
      </c>
      <c r="AL32" s="10">
        <f t="shared" si="5"/>
        <v>0</v>
      </c>
      <c r="AM32" s="140"/>
      <c r="AN32" s="140"/>
    </row>
    <row r="33" ht="21.0" customHeight="1">
      <c r="A33" s="29">
        <v>27.0</v>
      </c>
      <c r="B33" s="178">
        <v>2.010120036E9</v>
      </c>
      <c r="C33" s="179" t="s">
        <v>317</v>
      </c>
      <c r="D33" s="180" t="s">
        <v>318</v>
      </c>
      <c r="E33" s="114" t="s">
        <v>51</v>
      </c>
      <c r="F33" s="114"/>
      <c r="G33" s="114" t="s">
        <v>50</v>
      </c>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4"/>
      <c r="AH33" s="113"/>
      <c r="AI33" s="113"/>
      <c r="AJ33" s="91">
        <f t="shared" si="3"/>
        <v>0</v>
      </c>
      <c r="AK33" s="10">
        <f t="shared" si="4"/>
        <v>1</v>
      </c>
      <c r="AL33" s="10">
        <f t="shared" si="5"/>
        <v>1</v>
      </c>
    </row>
    <row r="34" ht="21.0" customHeight="1">
      <c r="A34" s="29">
        <v>28.0</v>
      </c>
      <c r="B34" s="178">
        <v>2.010230044E9</v>
      </c>
      <c r="C34" s="179" t="s">
        <v>85</v>
      </c>
      <c r="D34" s="180" t="s">
        <v>167</v>
      </c>
      <c r="E34" s="114"/>
      <c r="F34" s="114"/>
      <c r="G34" s="114"/>
      <c r="H34" s="114"/>
      <c r="I34" s="113"/>
      <c r="J34" s="118"/>
      <c r="K34" s="113"/>
      <c r="L34" s="114"/>
      <c r="M34" s="114"/>
      <c r="N34" s="114"/>
      <c r="O34" s="114"/>
      <c r="P34" s="113"/>
      <c r="Q34" s="114"/>
      <c r="R34" s="113"/>
      <c r="S34" s="114"/>
      <c r="T34" s="114"/>
      <c r="U34" s="113"/>
      <c r="V34" s="114"/>
      <c r="W34" s="113"/>
      <c r="X34" s="113"/>
      <c r="Y34" s="113"/>
      <c r="Z34" s="114"/>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8">
        <v>2.010230002E9</v>
      </c>
      <c r="C35" s="179" t="s">
        <v>319</v>
      </c>
      <c r="D35" s="180" t="s">
        <v>320</v>
      </c>
      <c r="E35" s="114"/>
      <c r="F35" s="114"/>
      <c r="G35" s="114"/>
      <c r="H35" s="114"/>
      <c r="I35" s="113"/>
      <c r="J35" s="118"/>
      <c r="K35" s="113"/>
      <c r="L35" s="114"/>
      <c r="M35" s="114"/>
      <c r="N35" s="113"/>
      <c r="O35" s="113"/>
      <c r="P35" s="114"/>
      <c r="Q35" s="114"/>
      <c r="R35" s="114"/>
      <c r="S35" s="114"/>
      <c r="T35" s="114"/>
      <c r="U35" s="113"/>
      <c r="V35" s="114"/>
      <c r="W35" s="114"/>
      <c r="X35" s="114"/>
      <c r="Y35" s="114"/>
      <c r="Z35" s="113"/>
      <c r="AA35" s="113"/>
      <c r="AB35" s="114"/>
      <c r="AC35" s="113"/>
      <c r="AD35" s="113"/>
      <c r="AE35" s="113"/>
      <c r="AF35" s="114"/>
      <c r="AG35" s="114"/>
      <c r="AH35" s="113"/>
      <c r="AI35" s="113"/>
      <c r="AJ35" s="91">
        <f t="shared" si="3"/>
        <v>0</v>
      </c>
      <c r="AK35" s="10">
        <f t="shared" si="4"/>
        <v>0</v>
      </c>
      <c r="AL35" s="10">
        <f t="shared" si="5"/>
        <v>0</v>
      </c>
    </row>
    <row r="36" ht="15.75" customHeight="1">
      <c r="A36" s="29">
        <v>30.0</v>
      </c>
      <c r="B36" s="178">
        <v>2.010230034E9</v>
      </c>
      <c r="C36" s="179" t="s">
        <v>321</v>
      </c>
      <c r="D36" s="180" t="s">
        <v>322</v>
      </c>
      <c r="E36" s="113"/>
      <c r="F36" s="114"/>
      <c r="G36" s="113"/>
      <c r="H36" s="114"/>
      <c r="I36" s="114"/>
      <c r="J36" s="118"/>
      <c r="K36" s="114"/>
      <c r="L36" s="114"/>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0</v>
      </c>
      <c r="AK36" s="10">
        <f t="shared" si="4"/>
        <v>0</v>
      </c>
      <c r="AL36" s="10">
        <f t="shared" si="5"/>
        <v>0</v>
      </c>
    </row>
    <row r="37" ht="15.75" customHeight="1">
      <c r="A37" s="29">
        <v>31.0</v>
      </c>
      <c r="B37" s="178">
        <v>2.010230029E9</v>
      </c>
      <c r="C37" s="179" t="s">
        <v>323</v>
      </c>
      <c r="D37" s="180" t="s">
        <v>280</v>
      </c>
      <c r="E37" s="114"/>
      <c r="F37" s="113"/>
      <c r="G37" s="113"/>
      <c r="H37" s="113"/>
      <c r="I37" s="114"/>
      <c r="J37" s="181"/>
      <c r="K37" s="113"/>
      <c r="L37" s="114"/>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0</v>
      </c>
    </row>
    <row r="38" ht="15.75" customHeight="1">
      <c r="A38" s="29">
        <v>32.0</v>
      </c>
      <c r="B38" s="178">
        <v>2.010230061E9</v>
      </c>
      <c r="C38" s="179" t="s">
        <v>324</v>
      </c>
      <c r="D38" s="180" t="s">
        <v>173</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c r="AF38" s="113"/>
      <c r="AG38" s="113"/>
      <c r="AH38" s="113"/>
      <c r="AI38" s="113"/>
      <c r="AJ38" s="91">
        <f t="shared" si="3"/>
        <v>0</v>
      </c>
      <c r="AK38" s="10">
        <f t="shared" si="4"/>
        <v>0</v>
      </c>
      <c r="AL38" s="10">
        <f t="shared" si="5"/>
        <v>0</v>
      </c>
    </row>
    <row r="39" ht="15.75" customHeight="1">
      <c r="A39" s="29">
        <v>33.0</v>
      </c>
      <c r="B39" s="178">
        <v>2.01023007E9</v>
      </c>
      <c r="C39" s="179" t="s">
        <v>325</v>
      </c>
      <c r="D39" s="180" t="s">
        <v>173</v>
      </c>
      <c r="E39" s="114"/>
      <c r="F39" s="113"/>
      <c r="G39" s="114" t="s">
        <v>49</v>
      </c>
      <c r="H39" s="113"/>
      <c r="I39" s="114"/>
      <c r="J39" s="119"/>
      <c r="K39" s="114"/>
      <c r="L39" s="114"/>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1</v>
      </c>
      <c r="AK39" s="10">
        <f t="shared" si="4"/>
        <v>0</v>
      </c>
      <c r="AL39" s="10">
        <f t="shared" si="5"/>
        <v>0</v>
      </c>
    </row>
    <row r="40" ht="15.75" customHeight="1">
      <c r="A40" s="29">
        <v>34.0</v>
      </c>
      <c r="B40" s="178">
        <v>2.010230017E9</v>
      </c>
      <c r="C40" s="179" t="s">
        <v>98</v>
      </c>
      <c r="D40" s="180" t="s">
        <v>173</v>
      </c>
      <c r="E40" s="113"/>
      <c r="F40" s="113"/>
      <c r="G40" s="114" t="s">
        <v>49</v>
      </c>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1</v>
      </c>
      <c r="AK40" s="10">
        <f t="shared" si="4"/>
        <v>0</v>
      </c>
      <c r="AL40" s="10">
        <f t="shared" si="5"/>
        <v>0</v>
      </c>
    </row>
    <row r="41" ht="15.75" customHeight="1">
      <c r="A41" s="29">
        <v>35.0</v>
      </c>
      <c r="B41" s="178">
        <v>2.010210009E9</v>
      </c>
      <c r="C41" s="179" t="s">
        <v>54</v>
      </c>
      <c r="D41" s="180" t="s">
        <v>221</v>
      </c>
      <c r="E41" s="113"/>
      <c r="F41" s="113"/>
      <c r="G41" s="114"/>
      <c r="H41" s="114"/>
      <c r="I41" s="114"/>
      <c r="J41" s="119"/>
      <c r="K41" s="114"/>
      <c r="L41" s="114"/>
      <c r="M41" s="114"/>
      <c r="N41" s="113"/>
      <c r="O41" s="114"/>
      <c r="P41" s="113"/>
      <c r="Q41" s="114"/>
      <c r="R41" s="114"/>
      <c r="S41" s="114"/>
      <c r="T41" s="114"/>
      <c r="U41" s="114"/>
      <c r="V41" s="114"/>
      <c r="W41" s="113"/>
      <c r="X41" s="113"/>
      <c r="Y41" s="113"/>
      <c r="Z41" s="114"/>
      <c r="AA41" s="114"/>
      <c r="AB41" s="113"/>
      <c r="AC41" s="114"/>
      <c r="AD41" s="114"/>
      <c r="AE41" s="114"/>
      <c r="AF41" s="113"/>
      <c r="AG41" s="114"/>
      <c r="AH41" s="113"/>
      <c r="AI41" s="113"/>
      <c r="AJ41" s="91">
        <f t="shared" si="3"/>
        <v>0</v>
      </c>
      <c r="AK41" s="10">
        <f t="shared" si="4"/>
        <v>0</v>
      </c>
      <c r="AL41" s="10">
        <f t="shared" si="5"/>
        <v>0</v>
      </c>
    </row>
    <row r="42" ht="15.75" customHeight="1">
      <c r="A42" s="29">
        <v>36.0</v>
      </c>
      <c r="B42" s="178">
        <v>2.01021001E9</v>
      </c>
      <c r="C42" s="179" t="s">
        <v>326</v>
      </c>
      <c r="D42" s="180"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81</v>
      </c>
      <c r="D43" s="180" t="s">
        <v>327</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3</v>
      </c>
      <c r="AK44" s="151">
        <f t="shared" si="6"/>
        <v>3</v>
      </c>
      <c r="AL44" s="151">
        <f t="shared" si="6"/>
        <v>4</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