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K5">
      <text>
        <t xml:space="preserve">V:0</t>
      </text>
    </comment>
    <comment authorId="0" ref="M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B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AE5">
      <text>
        <t xml:space="preserve">V:0</t>
      </text>
    </comment>
  </commentList>
</comments>
</file>

<file path=xl/sharedStrings.xml><?xml version="1.0" encoding="utf-8"?>
<sst xmlns="http://schemas.openxmlformats.org/spreadsheetml/2006/main" count="2719" uniqueCount="737">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</sst>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10"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9"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7.xml"/><Relationship Id="rId3"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8.xml"/><Relationship Id="rId3"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0.xml"/><Relationship Id="rId3"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1.xml"/><Relationship Id="rId3"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41</v>
      </c>
      <c r="E5" s="18">
        <f>CKCT20!AK37</f>
        <v>0</v>
      </c>
      <c r="F5" s="19">
        <f>CKCT20!AL37</f>
        <v>0</v>
      </c>
      <c r="G5" s="14">
        <v>1.0</v>
      </c>
      <c r="H5" s="20" t="s">
        <v>11</v>
      </c>
      <c r="I5" s="16">
        <v>13.0</v>
      </c>
      <c r="J5" s="21">
        <f>TKTT20!AJ20</f>
        <v>8</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25</v>
      </c>
      <c r="W5" s="18">
        <f>'THUD 20.2'!AK34</f>
        <v>11</v>
      </c>
      <c r="X5" s="19">
        <f>'THUD 20.2'!AL34</f>
        <v>6</v>
      </c>
      <c r="Y5" s="24"/>
    </row>
    <row r="6" ht="20.25" customHeight="1">
      <c r="A6" s="14">
        <v>2.0</v>
      </c>
      <c r="B6" s="20" t="s">
        <v>14</v>
      </c>
      <c r="C6" s="16">
        <v>33.0</v>
      </c>
      <c r="D6" s="17">
        <f>'CKĐL 20.1'!AJ40</f>
        <v>27</v>
      </c>
      <c r="E6" s="18">
        <f>'CKĐL 20.1'!AK40</f>
        <v>1</v>
      </c>
      <c r="F6" s="19">
        <f>'CKĐL 20.1'!AL40</f>
        <v>10</v>
      </c>
      <c r="G6" s="14">
        <v>2.0</v>
      </c>
      <c r="H6" s="20" t="s">
        <v>15</v>
      </c>
      <c r="I6" s="16">
        <v>24.0</v>
      </c>
      <c r="J6" s="21">
        <f>TBN20.1!AJ35</f>
        <v>26</v>
      </c>
      <c r="K6" s="22">
        <f>TBN20.1!AK35</f>
        <v>1</v>
      </c>
      <c r="L6" s="23">
        <f>TBN20.1!AL35</f>
        <v>0</v>
      </c>
      <c r="M6" s="14">
        <v>2.0</v>
      </c>
      <c r="N6" s="15" t="s">
        <v>16</v>
      </c>
      <c r="O6" s="16">
        <v>38.0</v>
      </c>
      <c r="P6" s="17">
        <f>KTDN20!AJ45</f>
        <v>14</v>
      </c>
      <c r="Q6" s="18">
        <f>KTDN20!AK45</f>
        <v>14</v>
      </c>
      <c r="R6" s="19">
        <f>KTDN20!AL45</f>
        <v>0</v>
      </c>
      <c r="S6" s="14">
        <v>2.0</v>
      </c>
      <c r="T6" s="20" t="s">
        <v>17</v>
      </c>
      <c r="U6" s="16">
        <v>30.0</v>
      </c>
      <c r="V6" s="17">
        <f>THUD20.3!AJ36</f>
        <v>4</v>
      </c>
      <c r="W6" s="18">
        <f>THUD20.3!AK36</f>
        <v>2</v>
      </c>
      <c r="X6" s="19">
        <f>THUD20.3!AL36</f>
        <v>10</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39</v>
      </c>
      <c r="K7" s="22">
        <f>TBN20.2!AK49</f>
        <v>3</v>
      </c>
      <c r="L7" s="23">
        <f>TBN20.2!AL49</f>
        <v>0</v>
      </c>
      <c r="M7" s="14">
        <v>3.0</v>
      </c>
      <c r="N7" s="20" t="s">
        <v>20</v>
      </c>
      <c r="O7" s="16">
        <v>20.0</v>
      </c>
      <c r="P7" s="17">
        <f>TCNH20!AJ25</f>
        <v>16</v>
      </c>
      <c r="Q7" s="18">
        <f>TCNH20!AK25</f>
        <v>12</v>
      </c>
      <c r="R7" s="19">
        <f>TCNH20!AL25</f>
        <v>5</v>
      </c>
      <c r="S7" s="14">
        <v>3.0</v>
      </c>
      <c r="T7" s="20" t="s">
        <v>21</v>
      </c>
      <c r="U7" s="16">
        <v>13.0</v>
      </c>
      <c r="V7" s="17">
        <f>PCMT20!AJ21</f>
        <v>4</v>
      </c>
      <c r="W7" s="18">
        <f>PCMT20!AK21</f>
        <v>0</v>
      </c>
      <c r="X7" s="19">
        <f>PCMT20!AL21</f>
        <v>2</v>
      </c>
      <c r="Y7" s="24"/>
    </row>
    <row r="8" ht="20.25" customHeight="1">
      <c r="A8" s="14">
        <v>4.0</v>
      </c>
      <c r="B8" s="20" t="s">
        <v>22</v>
      </c>
      <c r="C8" s="16">
        <v>34.0</v>
      </c>
      <c r="D8" s="17">
        <f>'CKĐL 20.3'!AJ38</f>
        <v>26</v>
      </c>
      <c r="E8" s="18">
        <f>'CKĐL 20.3'!AK38</f>
        <v>5</v>
      </c>
      <c r="F8" s="19">
        <f>'CKĐL 20.3'!AL38</f>
        <v>3</v>
      </c>
      <c r="G8" s="14">
        <v>4.0</v>
      </c>
      <c r="H8" s="20" t="s">
        <v>23</v>
      </c>
      <c r="I8" s="14">
        <v>25.0</v>
      </c>
      <c r="J8" s="21">
        <f>CSSD20.1!AJ29</f>
        <v>1</v>
      </c>
      <c r="K8" s="22">
        <f>CSSD20.1!AK29</f>
        <v>22</v>
      </c>
      <c r="L8" s="23">
        <f>CSSD20.1!AL29</f>
        <v>1</v>
      </c>
      <c r="M8" s="14">
        <v>4.0</v>
      </c>
      <c r="N8" s="20" t="s">
        <v>24</v>
      </c>
      <c r="O8" s="16">
        <v>33.0</v>
      </c>
      <c r="P8" s="17">
        <f>'LGT20'!AJ38</f>
        <v>6</v>
      </c>
      <c r="Q8" s="18">
        <f>'LGT20'!AK38</f>
        <v>4</v>
      </c>
      <c r="R8" s="19">
        <f>'LGT20'!AL38</f>
        <v>0</v>
      </c>
      <c r="S8" s="14">
        <v>4.0</v>
      </c>
      <c r="T8" s="20" t="s">
        <v>25</v>
      </c>
      <c r="U8" s="16">
        <v>24.0</v>
      </c>
      <c r="V8" s="17">
        <f>'TQW20'!AJ31</f>
        <v>17</v>
      </c>
      <c r="W8" s="18">
        <f>'TQW20'!AK31</f>
        <v>1</v>
      </c>
      <c r="X8" s="19">
        <f>'TQW20'!AL31</f>
        <v>12</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34</v>
      </c>
      <c r="K10" s="22">
        <f>'ĐCN 20'!AK46</f>
        <v>8</v>
      </c>
      <c r="L10" s="23">
        <f>'ĐCN 20'!AL46</f>
        <v>5</v>
      </c>
      <c r="M10" s="14">
        <v>6.0</v>
      </c>
      <c r="N10" s="27"/>
      <c r="O10" s="27"/>
      <c r="P10" s="27"/>
      <c r="Q10" s="27"/>
      <c r="R10" s="27"/>
      <c r="S10" s="14">
        <v>6.0</v>
      </c>
      <c r="T10" s="20" t="s">
        <v>29</v>
      </c>
      <c r="U10" s="16">
        <v>38.0</v>
      </c>
      <c r="V10" s="17">
        <f>'TKĐH 20.1'!AJ42</f>
        <v>23</v>
      </c>
      <c r="W10" s="18">
        <f>'TKĐH 20.1'!AK42</f>
        <v>3</v>
      </c>
      <c r="X10" s="19">
        <f>'TKĐH 20.1'!AL42</f>
        <v>4</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40</v>
      </c>
      <c r="W11" s="18">
        <f>'TKĐH 20.2'!AK44</f>
        <v>11</v>
      </c>
      <c r="X11" s="19">
        <f>'TKĐH 20.2'!AL44</f>
        <v>16</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94</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6</v>
      </c>
      <c r="B19" s="37"/>
      <c r="C19" s="37"/>
      <c r="D19" s="37"/>
      <c r="E19" s="37"/>
      <c r="F19" s="38"/>
      <c r="G19" s="45" t="s">
        <v>32</v>
      </c>
      <c r="H19" s="37"/>
      <c r="I19" s="37"/>
      <c r="J19" s="40"/>
      <c r="K19" s="41">
        <f>SUM(J5:J17)</f>
        <v>130</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26</v>
      </c>
      <c r="B20" s="37"/>
      <c r="C20" s="37"/>
      <c r="D20" s="37"/>
      <c r="E20" s="37"/>
      <c r="F20" s="38"/>
      <c r="G20" s="44" t="str">
        <f>"Tổng HS vắng có phép "&amp; SUM(K5:K17)</f>
        <v>Tổng HS vắng có phép 38</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6</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387</v>
      </c>
      <c r="L22" s="53"/>
      <c r="M22" s="46" t="str">
        <f>"Tổng HS đi học trễ "&amp;SUM(R5:R18)</f>
        <v>Tổng HS đi học trễ 5</v>
      </c>
      <c r="N22" s="37"/>
      <c r="O22" s="37"/>
      <c r="P22" s="37"/>
      <c r="Q22" s="37"/>
      <c r="R22" s="38"/>
      <c r="S22" s="45" t="s">
        <v>35</v>
      </c>
      <c r="T22" s="37"/>
      <c r="U22" s="37"/>
      <c r="V22" s="40"/>
      <c r="W22" s="41">
        <f>SUM(V5:V20)</f>
        <v>113</v>
      </c>
      <c r="X22" s="38"/>
      <c r="Y22" s="55"/>
    </row>
    <row r="23" ht="24.75" customHeight="1">
      <c r="A23" s="4"/>
      <c r="B23" s="56" t="s">
        <v>37</v>
      </c>
      <c r="C23" s="52"/>
      <c r="D23" s="52"/>
      <c r="E23" s="52"/>
      <c r="F23" s="52"/>
      <c r="G23" s="52"/>
      <c r="H23" s="52"/>
      <c r="I23" s="52"/>
      <c r="J23" s="52"/>
      <c r="K23" s="52"/>
      <c r="L23" s="52"/>
      <c r="M23" s="53"/>
      <c r="N23" s="57">
        <f>SUM(E5:E16)+SUM(K5:K17)+SUM(Q5:Q18)+SUM(W5:W20)</f>
        <v>103</v>
      </c>
      <c r="O23" s="53"/>
      <c r="P23" s="58"/>
      <c r="Q23" s="59"/>
      <c r="R23" s="60"/>
      <c r="S23" s="44" t="str">
        <f>"Tổng HS vắng có phép "&amp; SUM(W5:W20)</f>
        <v>Tổng HS vắng có phép 29</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74</v>
      </c>
      <c r="P24" s="52"/>
      <c r="Q24" s="52"/>
      <c r="R24" s="65"/>
      <c r="S24" s="46" t="str">
        <f>"Tổng HS đi học trễ "&amp; SUM(X5:X20)</f>
        <v>Tổng HS đi học trễ 50</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7">
        <v>2.01006001E9</v>
      </c>
      <c r="C7" s="178" t="s">
        <v>329</v>
      </c>
      <c r="D7" s="179" t="s">
        <v>330</v>
      </c>
      <c r="E7" s="181" t="s">
        <v>49</v>
      </c>
      <c r="F7" s="181" t="s">
        <v>50</v>
      </c>
      <c r="G7" s="181" t="s">
        <v>49</v>
      </c>
      <c r="H7" s="181" t="s">
        <v>49</v>
      </c>
      <c r="I7" s="182"/>
      <c r="J7" s="181"/>
      <c r="K7" s="182"/>
      <c r="L7" s="182"/>
      <c r="M7" s="182"/>
      <c r="N7" s="182"/>
      <c r="O7" s="181"/>
      <c r="P7" s="182"/>
      <c r="Q7" s="182"/>
      <c r="R7" s="182"/>
      <c r="S7" s="182"/>
      <c r="T7" s="182"/>
      <c r="U7" s="182"/>
      <c r="V7" s="182"/>
      <c r="W7" s="182"/>
      <c r="X7" s="182"/>
      <c r="Y7" s="182"/>
      <c r="Z7" s="182"/>
      <c r="AA7" s="182"/>
      <c r="AB7" s="182"/>
      <c r="AC7" s="182"/>
      <c r="AD7" s="182"/>
      <c r="AE7" s="182"/>
      <c r="AF7" s="182"/>
      <c r="AG7" s="182"/>
      <c r="AH7" s="182"/>
      <c r="AI7" s="181"/>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331</v>
      </c>
      <c r="D8" s="179" t="s">
        <v>58</v>
      </c>
      <c r="E8" s="181"/>
      <c r="F8" s="181"/>
      <c r="G8" s="182"/>
      <c r="H8" s="182"/>
      <c r="I8" s="181"/>
      <c r="J8" s="182"/>
      <c r="K8" s="182"/>
      <c r="L8" s="181"/>
      <c r="M8" s="182"/>
      <c r="N8" s="182"/>
      <c r="O8" s="182"/>
      <c r="P8" s="182"/>
      <c r="Q8" s="182"/>
      <c r="R8" s="182"/>
      <c r="S8" s="181"/>
      <c r="T8" s="182"/>
      <c r="U8" s="182"/>
      <c r="V8" s="182"/>
      <c r="W8" s="182"/>
      <c r="X8" s="182"/>
      <c r="Y8" s="181"/>
      <c r="Z8" s="182"/>
      <c r="AA8" s="182"/>
      <c r="AB8" s="181"/>
      <c r="AC8" s="182"/>
      <c r="AD8" s="181"/>
      <c r="AE8" s="181"/>
      <c r="AF8" s="181"/>
      <c r="AG8" s="182"/>
      <c r="AH8" s="182"/>
      <c r="AI8" s="182"/>
      <c r="AJ8" s="91">
        <f t="shared" si="3"/>
        <v>0</v>
      </c>
      <c r="AK8" s="10">
        <f t="shared" si="4"/>
        <v>0</v>
      </c>
      <c r="AL8" s="10">
        <f t="shared" si="5"/>
        <v>0</v>
      </c>
      <c r="AM8" s="80"/>
      <c r="AN8" s="80"/>
    </row>
    <row r="9" ht="18.0" customHeight="1">
      <c r="A9" s="85">
        <v>3.0</v>
      </c>
      <c r="B9" s="109">
        <v>2.010060018E9</v>
      </c>
      <c r="C9" s="110" t="s">
        <v>332</v>
      </c>
      <c r="D9" s="111" t="s">
        <v>233</v>
      </c>
      <c r="E9" s="182"/>
      <c r="F9" s="182"/>
      <c r="G9" s="182"/>
      <c r="H9" s="182"/>
      <c r="I9" s="182"/>
      <c r="J9" s="182"/>
      <c r="K9" s="181" t="s">
        <v>49</v>
      </c>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1">
        <f t="shared" si="3"/>
        <v>1</v>
      </c>
      <c r="AK9" s="10">
        <f t="shared" si="4"/>
        <v>0</v>
      </c>
      <c r="AL9" s="10">
        <f t="shared" si="5"/>
        <v>0</v>
      </c>
      <c r="AM9" s="80"/>
      <c r="AN9" s="80"/>
    </row>
    <row r="10" ht="18.0" customHeight="1">
      <c r="A10" s="85">
        <v>4.0</v>
      </c>
      <c r="B10" s="177">
        <v>2.010060003E9</v>
      </c>
      <c r="C10" s="178" t="s">
        <v>333</v>
      </c>
      <c r="D10" s="179" t="s">
        <v>116</v>
      </c>
      <c r="E10" s="182"/>
      <c r="F10" s="182"/>
      <c r="G10" s="181" t="s">
        <v>50</v>
      </c>
      <c r="H10" s="182"/>
      <c r="I10" s="182"/>
      <c r="J10" s="182"/>
      <c r="K10" s="181" t="s">
        <v>50</v>
      </c>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1">
        <f t="shared" si="3"/>
        <v>0</v>
      </c>
      <c r="AK10" s="10">
        <f t="shared" si="4"/>
        <v>2</v>
      </c>
      <c r="AL10" s="10">
        <f t="shared" si="5"/>
        <v>0</v>
      </c>
      <c r="AM10" s="80"/>
      <c r="AN10" s="80"/>
    </row>
    <row r="11" ht="18.0" customHeight="1">
      <c r="A11" s="85">
        <v>5.0</v>
      </c>
      <c r="B11" s="109">
        <v>2.01006004E9</v>
      </c>
      <c r="C11" s="110" t="s">
        <v>334</v>
      </c>
      <c r="D11" s="111" t="s">
        <v>191</v>
      </c>
      <c r="E11" s="181" t="s">
        <v>49</v>
      </c>
      <c r="F11" s="181" t="s">
        <v>49</v>
      </c>
      <c r="G11" s="181" t="s">
        <v>49</v>
      </c>
      <c r="H11" s="181" t="s">
        <v>49</v>
      </c>
      <c r="I11" s="181"/>
      <c r="J11" s="181"/>
      <c r="K11" s="181" t="s">
        <v>49</v>
      </c>
      <c r="L11" s="181" t="s">
        <v>49</v>
      </c>
      <c r="M11" s="181" t="s">
        <v>49</v>
      </c>
      <c r="N11" s="181"/>
      <c r="O11" s="181" t="s">
        <v>49</v>
      </c>
      <c r="P11" s="181"/>
      <c r="Q11" s="181"/>
      <c r="R11" s="181"/>
      <c r="S11" s="182"/>
      <c r="T11" s="181"/>
      <c r="U11" s="181"/>
      <c r="V11" s="182"/>
      <c r="W11" s="181"/>
      <c r="X11" s="182"/>
      <c r="Y11" s="181"/>
      <c r="Z11" s="181"/>
      <c r="AA11" s="181"/>
      <c r="AB11" s="181"/>
      <c r="AC11" s="181"/>
      <c r="AD11" s="181"/>
      <c r="AE11" s="181"/>
      <c r="AF11" s="181"/>
      <c r="AG11" s="182"/>
      <c r="AH11" s="182"/>
      <c r="AI11" s="181"/>
      <c r="AJ11" s="91">
        <f t="shared" si="3"/>
        <v>8</v>
      </c>
      <c r="AK11" s="10">
        <f t="shared" si="4"/>
        <v>0</v>
      </c>
      <c r="AL11" s="10">
        <f t="shared" si="5"/>
        <v>0</v>
      </c>
      <c r="AM11" s="80"/>
      <c r="AN11" s="80"/>
    </row>
    <row r="12" ht="18.0" customHeight="1">
      <c r="A12" s="85">
        <v>6.0</v>
      </c>
      <c r="B12" s="177">
        <v>2.010060043E9</v>
      </c>
      <c r="C12" s="178" t="s">
        <v>335</v>
      </c>
      <c r="D12" s="179" t="s">
        <v>336</v>
      </c>
      <c r="E12" s="181" t="s">
        <v>50</v>
      </c>
      <c r="F12" s="181" t="s">
        <v>50</v>
      </c>
      <c r="G12" s="181" t="s">
        <v>50</v>
      </c>
      <c r="H12" s="181" t="s">
        <v>50</v>
      </c>
      <c r="I12" s="181"/>
      <c r="J12" s="181"/>
      <c r="K12" s="181"/>
      <c r="L12" s="181"/>
      <c r="M12" s="181" t="s">
        <v>50</v>
      </c>
      <c r="N12" s="182"/>
      <c r="O12" s="181" t="s">
        <v>50</v>
      </c>
      <c r="P12" s="181"/>
      <c r="Q12" s="181"/>
      <c r="R12" s="182"/>
      <c r="S12" s="181"/>
      <c r="T12" s="181"/>
      <c r="U12" s="182"/>
      <c r="V12" s="182"/>
      <c r="W12" s="181"/>
      <c r="X12" s="182"/>
      <c r="Y12" s="181"/>
      <c r="Z12" s="182"/>
      <c r="AA12" s="182"/>
      <c r="AB12" s="181"/>
      <c r="AC12" s="181"/>
      <c r="AD12" s="182"/>
      <c r="AE12" s="181"/>
      <c r="AF12" s="182"/>
      <c r="AG12" s="182"/>
      <c r="AH12" s="182"/>
      <c r="AI12" s="181"/>
      <c r="AJ12" s="91">
        <f t="shared" si="3"/>
        <v>0</v>
      </c>
      <c r="AK12" s="10">
        <f t="shared" si="4"/>
        <v>5</v>
      </c>
      <c r="AL12" s="10">
        <f t="shared" si="5"/>
        <v>0</v>
      </c>
      <c r="AM12" s="80"/>
      <c r="AN12" s="80"/>
    </row>
    <row r="13" ht="18.0" customHeight="1">
      <c r="A13" s="85">
        <v>7.0</v>
      </c>
      <c r="B13" s="109">
        <v>2.010240049E9</v>
      </c>
      <c r="C13" s="110" t="s">
        <v>337</v>
      </c>
      <c r="D13" s="111" t="s">
        <v>338</v>
      </c>
      <c r="E13" s="182"/>
      <c r="F13" s="182"/>
      <c r="G13" s="182"/>
      <c r="H13" s="181" t="s">
        <v>49</v>
      </c>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1">
        <f t="shared" si="3"/>
        <v>1</v>
      </c>
      <c r="AK13" s="10">
        <f t="shared" si="4"/>
        <v>0</v>
      </c>
      <c r="AL13" s="10">
        <f t="shared" si="5"/>
        <v>0</v>
      </c>
      <c r="AM13" s="80"/>
      <c r="AN13" s="80"/>
    </row>
    <row r="14" ht="18.0" customHeight="1">
      <c r="A14" s="85">
        <v>8.0</v>
      </c>
      <c r="B14" s="109">
        <v>2.010060009E9</v>
      </c>
      <c r="C14" s="110" t="s">
        <v>133</v>
      </c>
      <c r="D14" s="111" t="s">
        <v>63</v>
      </c>
      <c r="E14" s="181" t="s">
        <v>49</v>
      </c>
      <c r="F14" s="181" t="s">
        <v>49</v>
      </c>
      <c r="G14" s="181" t="s">
        <v>49</v>
      </c>
      <c r="H14" s="181" t="s">
        <v>49</v>
      </c>
      <c r="I14" s="181"/>
      <c r="J14" s="181"/>
      <c r="K14" s="181" t="s">
        <v>49</v>
      </c>
      <c r="L14" s="181" t="s">
        <v>49</v>
      </c>
      <c r="M14" s="181" t="s">
        <v>49</v>
      </c>
      <c r="N14" s="182"/>
      <c r="O14" s="181" t="s">
        <v>49</v>
      </c>
      <c r="P14" s="182"/>
      <c r="Q14" s="181"/>
      <c r="R14" s="181"/>
      <c r="S14" s="182"/>
      <c r="T14" s="181"/>
      <c r="U14" s="181"/>
      <c r="V14" s="182"/>
      <c r="W14" s="181"/>
      <c r="X14" s="182"/>
      <c r="Y14" s="181"/>
      <c r="Z14" s="181"/>
      <c r="AA14" s="181"/>
      <c r="AB14" s="182"/>
      <c r="AC14" s="181"/>
      <c r="AD14" s="181"/>
      <c r="AE14" s="181"/>
      <c r="AF14" s="181"/>
      <c r="AG14" s="182"/>
      <c r="AH14" s="182"/>
      <c r="AI14" s="181"/>
      <c r="AJ14" s="91">
        <f t="shared" si="3"/>
        <v>8</v>
      </c>
      <c r="AK14" s="10">
        <f t="shared" si="4"/>
        <v>0</v>
      </c>
      <c r="AL14" s="10">
        <f t="shared" si="5"/>
        <v>0</v>
      </c>
      <c r="AM14" s="80"/>
      <c r="AN14" s="80"/>
    </row>
    <row r="15" ht="18.0" customHeight="1">
      <c r="A15" s="85">
        <v>9.0</v>
      </c>
      <c r="B15" s="109">
        <v>2.010060056E9</v>
      </c>
      <c r="C15" s="110" t="s">
        <v>339</v>
      </c>
      <c r="D15" s="111" t="s">
        <v>63</v>
      </c>
      <c r="E15" s="181"/>
      <c r="F15" s="181"/>
      <c r="G15" s="182"/>
      <c r="H15" s="181"/>
      <c r="I15" s="181"/>
      <c r="J15" s="182"/>
      <c r="K15" s="181"/>
      <c r="L15" s="181"/>
      <c r="M15" s="181"/>
      <c r="N15" s="181"/>
      <c r="O15" s="181" t="s">
        <v>49</v>
      </c>
      <c r="P15" s="181"/>
      <c r="Q15" s="182"/>
      <c r="R15" s="181"/>
      <c r="S15" s="182"/>
      <c r="T15" s="181"/>
      <c r="U15" s="181"/>
      <c r="V15" s="182"/>
      <c r="W15" s="181"/>
      <c r="X15" s="182"/>
      <c r="Y15" s="181"/>
      <c r="Z15" s="182"/>
      <c r="AA15" s="181"/>
      <c r="AB15" s="181"/>
      <c r="AC15" s="181"/>
      <c r="AD15" s="181"/>
      <c r="AE15" s="181"/>
      <c r="AF15" s="181"/>
      <c r="AG15" s="182"/>
      <c r="AH15" s="182"/>
      <c r="AI15" s="181"/>
      <c r="AJ15" s="91">
        <f t="shared" si="3"/>
        <v>1</v>
      </c>
      <c r="AK15" s="10">
        <f t="shared" si="4"/>
        <v>0</v>
      </c>
      <c r="AL15" s="10">
        <f t="shared" si="5"/>
        <v>0</v>
      </c>
      <c r="AM15" s="80"/>
      <c r="AN15" s="80"/>
    </row>
    <row r="16" ht="18.0" customHeight="1">
      <c r="A16" s="85">
        <v>10.0</v>
      </c>
      <c r="B16" s="109">
        <v>2.010060045E9</v>
      </c>
      <c r="C16" s="110" t="s">
        <v>340</v>
      </c>
      <c r="D16" s="111" t="s">
        <v>341</v>
      </c>
      <c r="E16" s="182"/>
      <c r="F16" s="181" t="s">
        <v>49</v>
      </c>
      <c r="G16" s="182"/>
      <c r="H16" s="181" t="s">
        <v>49</v>
      </c>
      <c r="I16" s="181"/>
      <c r="J16" s="181"/>
      <c r="K16" s="181"/>
      <c r="L16" s="181"/>
      <c r="M16" s="181" t="s">
        <v>49</v>
      </c>
      <c r="N16" s="181"/>
      <c r="O16" s="181"/>
      <c r="P16" s="181"/>
      <c r="Q16" s="181"/>
      <c r="R16" s="181"/>
      <c r="S16" s="181"/>
      <c r="T16" s="181"/>
      <c r="U16" s="181"/>
      <c r="V16" s="182"/>
      <c r="W16" s="181"/>
      <c r="X16" s="182"/>
      <c r="Y16" s="182"/>
      <c r="Z16" s="181"/>
      <c r="AA16" s="181"/>
      <c r="AB16" s="181"/>
      <c r="AC16" s="181"/>
      <c r="AD16" s="181"/>
      <c r="AE16" s="181"/>
      <c r="AF16" s="181"/>
      <c r="AG16" s="182"/>
      <c r="AH16" s="182"/>
      <c r="AI16" s="182"/>
      <c r="AJ16" s="91">
        <f t="shared" si="3"/>
        <v>3</v>
      </c>
      <c r="AK16" s="10">
        <f t="shared" si="4"/>
        <v>0</v>
      </c>
      <c r="AL16" s="10">
        <f t="shared" si="5"/>
        <v>0</v>
      </c>
      <c r="AM16" s="80"/>
      <c r="AN16" s="80"/>
    </row>
    <row r="17" ht="18.0" customHeight="1">
      <c r="A17" s="85">
        <v>11.0</v>
      </c>
      <c r="B17" s="177">
        <v>2.010060053E9</v>
      </c>
      <c r="C17" s="178" t="s">
        <v>342</v>
      </c>
      <c r="D17" s="179" t="s">
        <v>341</v>
      </c>
      <c r="E17" s="181"/>
      <c r="F17" s="181"/>
      <c r="G17" s="181" t="s">
        <v>50</v>
      </c>
      <c r="H17" s="181" t="s">
        <v>50</v>
      </c>
      <c r="I17" s="181"/>
      <c r="J17" s="181"/>
      <c r="K17" s="182"/>
      <c r="L17" s="181" t="s">
        <v>50</v>
      </c>
      <c r="M17" s="181"/>
      <c r="N17" s="182"/>
      <c r="O17" s="181" t="s">
        <v>49</v>
      </c>
      <c r="P17" s="181"/>
      <c r="Q17" s="182"/>
      <c r="R17" s="182"/>
      <c r="S17" s="182"/>
      <c r="T17" s="181"/>
      <c r="U17" s="181"/>
      <c r="V17" s="182"/>
      <c r="W17" s="181"/>
      <c r="X17" s="182"/>
      <c r="Y17" s="182"/>
      <c r="Z17" s="182"/>
      <c r="AA17" s="182"/>
      <c r="AB17" s="181"/>
      <c r="AC17" s="182"/>
      <c r="AD17" s="181"/>
      <c r="AE17" s="181"/>
      <c r="AF17" s="181"/>
      <c r="AG17" s="182"/>
      <c r="AH17" s="182"/>
      <c r="AI17" s="182"/>
      <c r="AJ17" s="91">
        <f t="shared" si="3"/>
        <v>1</v>
      </c>
      <c r="AK17" s="10">
        <f t="shared" si="4"/>
        <v>3</v>
      </c>
      <c r="AL17" s="10">
        <f t="shared" si="5"/>
        <v>0</v>
      </c>
      <c r="AM17" s="80"/>
      <c r="AN17" s="80"/>
    </row>
    <row r="18" ht="21.0" customHeight="1">
      <c r="A18" s="85">
        <v>12.0</v>
      </c>
      <c r="B18" s="109">
        <v>2.010060041E9</v>
      </c>
      <c r="C18" s="110" t="s">
        <v>343</v>
      </c>
      <c r="D18" s="111" t="s">
        <v>74</v>
      </c>
      <c r="E18" s="182"/>
      <c r="F18" s="181"/>
      <c r="G18" s="181" t="s">
        <v>49</v>
      </c>
      <c r="H18" s="182"/>
      <c r="I18" s="182"/>
      <c r="J18" s="181"/>
      <c r="K18" s="181" t="s">
        <v>50</v>
      </c>
      <c r="L18" s="181"/>
      <c r="M18" s="181"/>
      <c r="N18" s="182"/>
      <c r="O18" s="181"/>
      <c r="P18" s="181"/>
      <c r="Q18" s="182"/>
      <c r="R18" s="182"/>
      <c r="S18" s="182"/>
      <c r="T18" s="182"/>
      <c r="U18" s="182"/>
      <c r="V18" s="182"/>
      <c r="W18" s="181"/>
      <c r="X18" s="182"/>
      <c r="Y18" s="182"/>
      <c r="Z18" s="182"/>
      <c r="AA18" s="182"/>
      <c r="AB18" s="182"/>
      <c r="AC18" s="181"/>
      <c r="AD18" s="182"/>
      <c r="AE18" s="181"/>
      <c r="AF18" s="182"/>
      <c r="AG18" s="182"/>
      <c r="AH18" s="182"/>
      <c r="AI18" s="182"/>
      <c r="AJ18" s="91">
        <f t="shared" si="3"/>
        <v>1</v>
      </c>
      <c r="AK18" s="10">
        <f t="shared" si="4"/>
        <v>1</v>
      </c>
      <c r="AL18" s="10">
        <f t="shared" si="5"/>
        <v>0</v>
      </c>
      <c r="AM18" s="80"/>
      <c r="AN18" s="80"/>
    </row>
    <row r="19" ht="21.0" customHeight="1">
      <c r="A19" s="85">
        <v>13.0</v>
      </c>
      <c r="B19" s="109">
        <v>2.010060019E9</v>
      </c>
      <c r="C19" s="110" t="s">
        <v>344</v>
      </c>
      <c r="D19" s="111"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1">
        <f t="shared" si="3"/>
        <v>0</v>
      </c>
      <c r="AK19" s="10">
        <f t="shared" si="4"/>
        <v>0</v>
      </c>
      <c r="AL19" s="10">
        <f t="shared" si="5"/>
        <v>0</v>
      </c>
      <c r="AM19" s="80"/>
      <c r="AN19" s="80"/>
    </row>
    <row r="20" ht="21.0" customHeight="1">
      <c r="A20" s="85">
        <v>14.0</v>
      </c>
      <c r="B20" s="109">
        <v>2.010060038E9</v>
      </c>
      <c r="C20" s="110" t="s">
        <v>345</v>
      </c>
      <c r="D20" s="111" t="s">
        <v>346</v>
      </c>
      <c r="E20" s="181" t="s">
        <v>50</v>
      </c>
      <c r="F20" s="181" t="s">
        <v>50</v>
      </c>
      <c r="G20" s="181" t="s">
        <v>50</v>
      </c>
      <c r="H20" s="182"/>
      <c r="I20" s="182"/>
      <c r="J20" s="182"/>
      <c r="K20" s="181" t="s">
        <v>50</v>
      </c>
      <c r="L20" s="182"/>
      <c r="M20" s="181" t="s">
        <v>50</v>
      </c>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1">
        <f t="shared" si="3"/>
        <v>0</v>
      </c>
      <c r="AK20" s="10">
        <f t="shared" si="4"/>
        <v>4</v>
      </c>
      <c r="AL20" s="10">
        <f t="shared" si="5"/>
        <v>0</v>
      </c>
      <c r="AM20" s="80"/>
      <c r="AN20" s="80"/>
    </row>
    <row r="21" ht="21.0" customHeight="1">
      <c r="A21" s="85">
        <v>15.0</v>
      </c>
      <c r="B21" s="177">
        <v>2.010060025E9</v>
      </c>
      <c r="C21" s="178" t="s">
        <v>347</v>
      </c>
      <c r="D21" s="179" t="s">
        <v>299</v>
      </c>
      <c r="E21" s="182"/>
      <c r="F21" s="181"/>
      <c r="G21" s="182"/>
      <c r="H21" s="181" t="s">
        <v>50</v>
      </c>
      <c r="I21" s="182"/>
      <c r="J21" s="182"/>
      <c r="K21" s="181"/>
      <c r="L21" s="182"/>
      <c r="M21" s="181" t="s">
        <v>49</v>
      </c>
      <c r="N21" s="182"/>
      <c r="O21" s="181" t="s">
        <v>49</v>
      </c>
      <c r="P21" s="182"/>
      <c r="Q21" s="182"/>
      <c r="R21" s="182"/>
      <c r="S21" s="182"/>
      <c r="T21" s="181"/>
      <c r="U21" s="182"/>
      <c r="V21" s="182"/>
      <c r="W21" s="182"/>
      <c r="X21" s="182"/>
      <c r="Y21" s="182"/>
      <c r="Z21" s="181"/>
      <c r="AA21" s="182"/>
      <c r="AB21" s="182"/>
      <c r="AC21" s="182"/>
      <c r="AD21" s="182"/>
      <c r="AE21" s="181"/>
      <c r="AF21" s="182"/>
      <c r="AG21" s="182"/>
      <c r="AH21" s="182"/>
      <c r="AI21" s="182"/>
      <c r="AJ21" s="91">
        <f t="shared" si="3"/>
        <v>2</v>
      </c>
      <c r="AK21" s="10">
        <f t="shared" si="4"/>
        <v>1</v>
      </c>
      <c r="AL21" s="10">
        <f t="shared" si="5"/>
        <v>0</v>
      </c>
      <c r="AM21" s="80"/>
      <c r="AN21" s="80"/>
    </row>
    <row r="22" ht="21.0" customHeight="1">
      <c r="A22" s="85">
        <v>16.0</v>
      </c>
      <c r="B22" s="177">
        <v>2.010060007E9</v>
      </c>
      <c r="C22" s="178" t="s">
        <v>348</v>
      </c>
      <c r="D22" s="179" t="s">
        <v>299</v>
      </c>
      <c r="E22" s="182"/>
      <c r="F22" s="182"/>
      <c r="G22" s="182"/>
      <c r="H22" s="181"/>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1">
        <f t="shared" si="3"/>
        <v>0</v>
      </c>
      <c r="AK22" s="10">
        <f t="shared" si="4"/>
        <v>0</v>
      </c>
      <c r="AL22" s="10">
        <f t="shared" si="5"/>
        <v>0</v>
      </c>
      <c r="AM22" s="80"/>
      <c r="AN22" s="80"/>
    </row>
    <row r="23" ht="21.0" customHeight="1">
      <c r="A23" s="85">
        <v>17.0</v>
      </c>
      <c r="B23" s="109">
        <v>2.010060052E9</v>
      </c>
      <c r="C23" s="110" t="s">
        <v>349</v>
      </c>
      <c r="D23" s="111" t="s">
        <v>299</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1">
        <f t="shared" si="3"/>
        <v>0</v>
      </c>
      <c r="AK23" s="10">
        <f t="shared" si="4"/>
        <v>0</v>
      </c>
      <c r="AL23" s="10">
        <f t="shared" si="5"/>
        <v>0</v>
      </c>
      <c r="AM23" s="80"/>
      <c r="AN23" s="80"/>
    </row>
    <row r="24" ht="21.0" customHeight="1">
      <c r="A24" s="85">
        <v>18.0</v>
      </c>
      <c r="B24" s="109">
        <v>2.010060031E9</v>
      </c>
      <c r="C24" s="110" t="s">
        <v>350</v>
      </c>
      <c r="D24" s="111" t="s">
        <v>351</v>
      </c>
      <c r="E24" s="182"/>
      <c r="F24" s="182"/>
      <c r="G24" s="182"/>
      <c r="H24" s="181" t="s">
        <v>50</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1">
        <f t="shared" si="3"/>
        <v>0</v>
      </c>
      <c r="AK24" s="10">
        <f t="shared" si="4"/>
        <v>1</v>
      </c>
      <c r="AL24" s="10">
        <f t="shared" si="5"/>
        <v>0</v>
      </c>
      <c r="AM24" s="80"/>
      <c r="AN24" s="80"/>
    </row>
    <row r="25" ht="21.0" customHeight="1">
      <c r="A25" s="85">
        <v>19.0</v>
      </c>
      <c r="B25" s="177">
        <v>2.010060034E9</v>
      </c>
      <c r="C25" s="178" t="s">
        <v>352</v>
      </c>
      <c r="D25" s="179" t="s">
        <v>353</v>
      </c>
      <c r="E25" s="181"/>
      <c r="F25" s="182"/>
      <c r="G25" s="182"/>
      <c r="H25" s="182"/>
      <c r="I25" s="181"/>
      <c r="J25" s="182"/>
      <c r="K25" s="182"/>
      <c r="L25" s="182"/>
      <c r="M25" s="182"/>
      <c r="N25" s="182"/>
      <c r="O25" s="181"/>
      <c r="P25" s="182"/>
      <c r="Q25" s="181"/>
      <c r="R25" s="181"/>
      <c r="S25" s="182"/>
      <c r="T25" s="182"/>
      <c r="U25" s="181"/>
      <c r="V25" s="182"/>
      <c r="W25" s="182"/>
      <c r="X25" s="182"/>
      <c r="Y25" s="181"/>
      <c r="Z25" s="182"/>
      <c r="AA25" s="182"/>
      <c r="AB25" s="182"/>
      <c r="AC25" s="182"/>
      <c r="AD25" s="182"/>
      <c r="AE25" s="182"/>
      <c r="AF25" s="182"/>
      <c r="AG25" s="182"/>
      <c r="AH25" s="182"/>
      <c r="AI25" s="182"/>
      <c r="AJ25" s="91">
        <f t="shared" si="3"/>
        <v>0</v>
      </c>
      <c r="AK25" s="10">
        <f t="shared" si="4"/>
        <v>0</v>
      </c>
      <c r="AL25" s="10">
        <f t="shared" si="5"/>
        <v>0</v>
      </c>
      <c r="AM25" s="80"/>
      <c r="AN25" s="80"/>
    </row>
    <row r="26" ht="21.0" customHeight="1">
      <c r="A26" s="85">
        <v>20.0</v>
      </c>
      <c r="B26" s="177">
        <v>2.010060008E9</v>
      </c>
      <c r="C26" s="178" t="s">
        <v>354</v>
      </c>
      <c r="D26" s="179" t="s">
        <v>127</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1">
        <f t="shared" si="3"/>
        <v>0</v>
      </c>
      <c r="AK26" s="10">
        <f t="shared" si="4"/>
        <v>0</v>
      </c>
      <c r="AL26" s="10">
        <f t="shared" si="5"/>
        <v>0</v>
      </c>
      <c r="AM26" s="80"/>
      <c r="AN26" s="80"/>
    </row>
    <row r="27" ht="21.0" customHeight="1">
      <c r="A27" s="85">
        <v>21.0</v>
      </c>
      <c r="B27" s="177">
        <v>2.010060051E9</v>
      </c>
      <c r="C27" s="178" t="s">
        <v>355</v>
      </c>
      <c r="D27" s="179" t="s">
        <v>132</v>
      </c>
      <c r="E27" s="182"/>
      <c r="F27" s="182"/>
      <c r="G27" s="181" t="s">
        <v>49</v>
      </c>
      <c r="H27" s="182"/>
      <c r="I27" s="182"/>
      <c r="J27" s="182"/>
      <c r="K27" s="181" t="s">
        <v>50</v>
      </c>
      <c r="L27" s="181"/>
      <c r="M27" s="182"/>
      <c r="N27" s="182"/>
      <c r="O27" s="182"/>
      <c r="P27" s="181"/>
      <c r="Q27" s="182"/>
      <c r="R27" s="182"/>
      <c r="S27" s="182"/>
      <c r="T27" s="181"/>
      <c r="U27" s="182"/>
      <c r="V27" s="182"/>
      <c r="W27" s="181"/>
      <c r="X27" s="182"/>
      <c r="Y27" s="182"/>
      <c r="Z27" s="182"/>
      <c r="AA27" s="182"/>
      <c r="AB27" s="182"/>
      <c r="AC27" s="181"/>
      <c r="AD27" s="182"/>
      <c r="AE27" s="182"/>
      <c r="AF27" s="182"/>
      <c r="AG27" s="182"/>
      <c r="AH27" s="182"/>
      <c r="AI27" s="182"/>
      <c r="AJ27" s="91">
        <f t="shared" si="3"/>
        <v>1</v>
      </c>
      <c r="AK27" s="10">
        <f t="shared" si="4"/>
        <v>1</v>
      </c>
      <c r="AL27" s="10">
        <f t="shared" si="5"/>
        <v>0</v>
      </c>
      <c r="AM27" s="80"/>
      <c r="AN27" s="80"/>
    </row>
    <row r="28" ht="21.0" customHeight="1">
      <c r="A28" s="85">
        <v>22.0</v>
      </c>
      <c r="B28" s="177">
        <v>2.010060026E9</v>
      </c>
      <c r="C28" s="178" t="s">
        <v>356</v>
      </c>
      <c r="D28" s="179" t="s">
        <v>272</v>
      </c>
      <c r="E28" s="181" t="s">
        <v>50</v>
      </c>
      <c r="F28" s="182"/>
      <c r="G28" s="182"/>
      <c r="H28" s="181"/>
      <c r="I28" s="181"/>
      <c r="J28" s="182"/>
      <c r="K28" s="182"/>
      <c r="L28" s="182"/>
      <c r="M28" s="182"/>
      <c r="N28" s="181"/>
      <c r="O28" s="182"/>
      <c r="P28" s="182"/>
      <c r="Q28" s="182"/>
      <c r="R28" s="182"/>
      <c r="S28" s="182"/>
      <c r="T28" s="182"/>
      <c r="U28" s="182"/>
      <c r="V28" s="182"/>
      <c r="W28" s="182"/>
      <c r="X28" s="182"/>
      <c r="Y28" s="181"/>
      <c r="Z28" s="182"/>
      <c r="AA28" s="182"/>
      <c r="AB28" s="181"/>
      <c r="AC28" s="182"/>
      <c r="AD28" s="182"/>
      <c r="AE28" s="181"/>
      <c r="AF28" s="182"/>
      <c r="AG28" s="182"/>
      <c r="AH28" s="182"/>
      <c r="AI28" s="182"/>
      <c r="AJ28" s="91">
        <f t="shared" si="3"/>
        <v>0</v>
      </c>
      <c r="AK28" s="10">
        <f t="shared" si="4"/>
        <v>0</v>
      </c>
      <c r="AL28" s="10">
        <f t="shared" si="5"/>
        <v>0</v>
      </c>
      <c r="AM28" s="69"/>
      <c r="AN28" s="69"/>
    </row>
    <row r="29" ht="21.0" customHeight="1">
      <c r="A29" s="85">
        <v>23.0</v>
      </c>
      <c r="B29" s="109">
        <v>2.010060047E9</v>
      </c>
      <c r="C29" s="110" t="s">
        <v>357</v>
      </c>
      <c r="D29" s="111" t="s">
        <v>303</v>
      </c>
      <c r="E29" s="182"/>
      <c r="F29" s="182"/>
      <c r="G29" s="182"/>
      <c r="H29" s="182"/>
      <c r="I29" s="182"/>
      <c r="J29" s="182"/>
      <c r="K29" s="182"/>
      <c r="L29" s="181"/>
      <c r="M29" s="182"/>
      <c r="N29" s="181"/>
      <c r="O29" s="181"/>
      <c r="P29" s="182"/>
      <c r="Q29" s="182"/>
      <c r="R29" s="182"/>
      <c r="S29" s="182"/>
      <c r="T29" s="182"/>
      <c r="U29" s="182"/>
      <c r="V29" s="182"/>
      <c r="W29" s="182"/>
      <c r="X29" s="182"/>
      <c r="Y29" s="182"/>
      <c r="Z29" s="181"/>
      <c r="AA29" s="182"/>
      <c r="AB29" s="182"/>
      <c r="AC29" s="182"/>
      <c r="AD29" s="182"/>
      <c r="AE29" s="181"/>
      <c r="AF29" s="182"/>
      <c r="AG29" s="182"/>
      <c r="AH29" s="182"/>
      <c r="AI29" s="182"/>
      <c r="AJ29" s="91">
        <f t="shared" si="3"/>
        <v>0</v>
      </c>
      <c r="AK29" s="10">
        <f t="shared" si="4"/>
        <v>0</v>
      </c>
      <c r="AL29" s="10">
        <f t="shared" si="5"/>
        <v>0</v>
      </c>
      <c r="AM29" s="68"/>
      <c r="AN29" s="80"/>
    </row>
    <row r="30" ht="18.0" customHeight="1">
      <c r="A30" s="85">
        <v>24.0</v>
      </c>
      <c r="B30" s="177">
        <v>2.010060004E9</v>
      </c>
      <c r="C30" s="178" t="s">
        <v>358</v>
      </c>
      <c r="D30" s="179" t="s">
        <v>359</v>
      </c>
      <c r="E30" s="181" t="s">
        <v>50</v>
      </c>
      <c r="F30" s="181" t="s">
        <v>50</v>
      </c>
      <c r="G30" s="181" t="s">
        <v>50</v>
      </c>
      <c r="H30" s="182"/>
      <c r="I30" s="182"/>
      <c r="J30" s="182"/>
      <c r="K30" s="182"/>
      <c r="L30" s="182"/>
      <c r="M30" s="182"/>
      <c r="N30" s="182"/>
      <c r="O30" s="182"/>
      <c r="P30" s="182"/>
      <c r="Q30" s="182"/>
      <c r="R30" s="182"/>
      <c r="S30" s="182"/>
      <c r="T30" s="182"/>
      <c r="U30" s="182"/>
      <c r="V30" s="182"/>
      <c r="W30" s="182"/>
      <c r="X30" s="182"/>
      <c r="Y30" s="181"/>
      <c r="Z30" s="182"/>
      <c r="AA30" s="182"/>
      <c r="AB30" s="182"/>
      <c r="AC30" s="182"/>
      <c r="AD30" s="181"/>
      <c r="AE30" s="182"/>
      <c r="AF30" s="182"/>
      <c r="AG30" s="182"/>
      <c r="AH30" s="182"/>
      <c r="AI30" s="182"/>
      <c r="AJ30" s="91">
        <f t="shared" si="3"/>
        <v>0</v>
      </c>
      <c r="AK30" s="10">
        <f t="shared" si="4"/>
        <v>2</v>
      </c>
      <c r="AL30" s="10">
        <f t="shared" si="5"/>
        <v>0</v>
      </c>
      <c r="AM30" s="69"/>
      <c r="AN30" s="69"/>
    </row>
    <row r="31" ht="18.0" customHeight="1">
      <c r="A31" s="85">
        <v>25.0</v>
      </c>
      <c r="B31" s="177">
        <v>2.010060006E9</v>
      </c>
      <c r="C31" s="178" t="s">
        <v>360</v>
      </c>
      <c r="D31" s="179" t="s">
        <v>361</v>
      </c>
      <c r="E31" s="181"/>
      <c r="F31" s="181"/>
      <c r="G31" s="181"/>
      <c r="H31" s="181" t="s">
        <v>49</v>
      </c>
      <c r="I31" s="182"/>
      <c r="J31" s="182"/>
      <c r="K31" s="182"/>
      <c r="L31" s="182"/>
      <c r="M31" s="182"/>
      <c r="N31" s="182"/>
      <c r="O31" s="181"/>
      <c r="P31" s="182"/>
      <c r="Q31" s="182"/>
      <c r="R31" s="182"/>
      <c r="S31" s="182"/>
      <c r="T31" s="182"/>
      <c r="U31" s="182"/>
      <c r="V31" s="182"/>
      <c r="W31" s="182"/>
      <c r="X31" s="182"/>
      <c r="Y31" s="182"/>
      <c r="Z31" s="182"/>
      <c r="AA31" s="182"/>
      <c r="AB31" s="182"/>
      <c r="AC31" s="182"/>
      <c r="AD31" s="182"/>
      <c r="AE31" s="182"/>
      <c r="AF31" s="182"/>
      <c r="AG31" s="182"/>
      <c r="AH31" s="182"/>
      <c r="AI31" s="182"/>
      <c r="AJ31" s="91">
        <f t="shared" si="3"/>
        <v>1</v>
      </c>
      <c r="AK31" s="10">
        <f t="shared" si="4"/>
        <v>0</v>
      </c>
      <c r="AL31" s="10">
        <f t="shared" si="5"/>
        <v>0</v>
      </c>
      <c r="AM31" s="69"/>
      <c r="AN31" s="69"/>
    </row>
    <row r="32" ht="18.0" customHeight="1">
      <c r="A32" s="85">
        <v>26.0</v>
      </c>
      <c r="B32" s="177">
        <v>2.010060039E9</v>
      </c>
      <c r="C32" s="178" t="s">
        <v>296</v>
      </c>
      <c r="D32" s="179" t="s">
        <v>93</v>
      </c>
      <c r="E32" s="182"/>
      <c r="F32" s="182"/>
      <c r="G32" s="182"/>
      <c r="H32" s="181" t="s">
        <v>49</v>
      </c>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1">
        <f t="shared" si="3"/>
        <v>1</v>
      </c>
      <c r="AK32" s="10">
        <f t="shared" si="4"/>
        <v>0</v>
      </c>
      <c r="AL32" s="10">
        <f t="shared" si="5"/>
        <v>0</v>
      </c>
      <c r="AM32" s="69"/>
      <c r="AN32" s="69"/>
    </row>
    <row r="33" ht="18.0" customHeight="1">
      <c r="A33" s="85">
        <v>27.0</v>
      </c>
      <c r="B33" s="177">
        <v>2.010060036E9</v>
      </c>
      <c r="C33" s="178" t="s">
        <v>362</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1">
        <f t="shared" si="3"/>
        <v>0</v>
      </c>
      <c r="AK33" s="10">
        <f t="shared" si="4"/>
        <v>0</v>
      </c>
      <c r="AL33" s="10">
        <f t="shared" si="5"/>
        <v>0</v>
      </c>
      <c r="AM33" s="69"/>
      <c r="AN33" s="69"/>
    </row>
    <row r="34" ht="18.0" customHeight="1">
      <c r="A34" s="85">
        <v>28.0</v>
      </c>
      <c r="B34" s="109">
        <v>2.010060023E9</v>
      </c>
      <c r="C34" s="110" t="s">
        <v>312</v>
      </c>
      <c r="D34" s="111" t="s">
        <v>363</v>
      </c>
      <c r="E34" s="182"/>
      <c r="F34" s="181"/>
      <c r="G34" s="182"/>
      <c r="H34" s="181" t="s">
        <v>49</v>
      </c>
      <c r="I34" s="182"/>
      <c r="J34" s="182"/>
      <c r="K34" s="181" t="s">
        <v>49</v>
      </c>
      <c r="L34" s="182"/>
      <c r="M34" s="182"/>
      <c r="N34" s="182"/>
      <c r="O34" s="182"/>
      <c r="P34" s="182"/>
      <c r="Q34" s="182"/>
      <c r="R34" s="182"/>
      <c r="S34" s="182"/>
      <c r="T34" s="182"/>
      <c r="U34" s="182"/>
      <c r="V34" s="182"/>
      <c r="W34" s="182"/>
      <c r="X34" s="182"/>
      <c r="Y34" s="182"/>
      <c r="Z34" s="182"/>
      <c r="AA34" s="182"/>
      <c r="AB34" s="181"/>
      <c r="AC34" s="182"/>
      <c r="AD34" s="182"/>
      <c r="AE34" s="182"/>
      <c r="AF34" s="182"/>
      <c r="AG34" s="182"/>
      <c r="AH34" s="182"/>
      <c r="AI34" s="182"/>
      <c r="AJ34" s="91">
        <f t="shared" si="3"/>
        <v>2</v>
      </c>
      <c r="AK34" s="10">
        <f t="shared" si="4"/>
        <v>0</v>
      </c>
      <c r="AL34" s="10">
        <f t="shared" si="5"/>
        <v>0</v>
      </c>
      <c r="AM34" s="69"/>
      <c r="AN34" s="69"/>
    </row>
    <row r="35" ht="18.0" customHeight="1">
      <c r="A35" s="85">
        <v>29.0</v>
      </c>
      <c r="B35" s="183">
        <v>2.010060014E9</v>
      </c>
      <c r="C35" s="184" t="s">
        <v>364</v>
      </c>
      <c r="D35" s="185" t="s">
        <v>363</v>
      </c>
      <c r="E35" s="182"/>
      <c r="F35" s="181" t="s">
        <v>49</v>
      </c>
      <c r="G35" s="181" t="s">
        <v>49</v>
      </c>
      <c r="H35" s="181" t="s">
        <v>49</v>
      </c>
      <c r="I35" s="181"/>
      <c r="J35" s="181"/>
      <c r="K35" s="181" t="s">
        <v>49</v>
      </c>
      <c r="L35" s="181" t="s">
        <v>49</v>
      </c>
      <c r="M35" s="181" t="s">
        <v>49</v>
      </c>
      <c r="N35" s="181"/>
      <c r="O35" s="181" t="s">
        <v>49</v>
      </c>
      <c r="P35" s="181"/>
      <c r="Q35" s="181"/>
      <c r="R35" s="181"/>
      <c r="S35" s="181"/>
      <c r="T35" s="181"/>
      <c r="U35" s="182"/>
      <c r="V35" s="182"/>
      <c r="W35" s="181"/>
      <c r="X35" s="182"/>
      <c r="Y35" s="181"/>
      <c r="Z35" s="182"/>
      <c r="AA35" s="181"/>
      <c r="AB35" s="182"/>
      <c r="AC35" s="181"/>
      <c r="AD35" s="181"/>
      <c r="AE35" s="181"/>
      <c r="AF35" s="181"/>
      <c r="AG35" s="182"/>
      <c r="AH35" s="182"/>
      <c r="AI35" s="181"/>
      <c r="AJ35" s="91">
        <f t="shared" si="3"/>
        <v>7</v>
      </c>
      <c r="AK35" s="10">
        <f t="shared" si="4"/>
        <v>0</v>
      </c>
      <c r="AL35" s="10">
        <f t="shared" si="5"/>
        <v>0</v>
      </c>
      <c r="AM35" s="69"/>
      <c r="AN35" s="69"/>
    </row>
    <row r="36" ht="18.0" customHeight="1">
      <c r="A36" s="85">
        <v>30.0</v>
      </c>
      <c r="B36" s="109">
        <v>2.010060033E9</v>
      </c>
      <c r="C36" s="110" t="s">
        <v>365</v>
      </c>
      <c r="D36" s="111" t="s">
        <v>363</v>
      </c>
      <c r="E36" s="182"/>
      <c r="F36" s="181" t="s">
        <v>50</v>
      </c>
      <c r="G36" s="182"/>
      <c r="H36" s="182"/>
      <c r="I36" s="182"/>
      <c r="J36" s="182"/>
      <c r="K36" s="182"/>
      <c r="L36" s="181" t="s">
        <v>50</v>
      </c>
      <c r="M36" s="181" t="s">
        <v>50</v>
      </c>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1">
        <f t="shared" si="3"/>
        <v>0</v>
      </c>
      <c r="AK36" s="10">
        <f t="shared" si="4"/>
        <v>3</v>
      </c>
      <c r="AL36" s="10">
        <f t="shared" si="5"/>
        <v>0</v>
      </c>
      <c r="AM36" s="69"/>
      <c r="AN36" s="69"/>
    </row>
    <row r="37" ht="18.0" customHeight="1">
      <c r="A37" s="85">
        <v>31.0</v>
      </c>
      <c r="B37" s="109">
        <v>2.010060029E9</v>
      </c>
      <c r="C37" s="110" t="s">
        <v>366</v>
      </c>
      <c r="D37" s="111" t="s">
        <v>320</v>
      </c>
      <c r="E37" s="181" t="s">
        <v>50</v>
      </c>
      <c r="F37" s="181" t="s">
        <v>50</v>
      </c>
      <c r="G37" s="181" t="s">
        <v>49</v>
      </c>
      <c r="H37" s="181" t="s">
        <v>50</v>
      </c>
      <c r="I37" s="182"/>
      <c r="J37" s="181"/>
      <c r="K37" s="182"/>
      <c r="L37" s="182"/>
      <c r="M37" s="181"/>
      <c r="N37" s="181"/>
      <c r="O37" s="181"/>
      <c r="P37" s="181"/>
      <c r="Q37" s="182"/>
      <c r="R37" s="182"/>
      <c r="S37" s="182"/>
      <c r="T37" s="181"/>
      <c r="U37" s="181"/>
      <c r="V37" s="182"/>
      <c r="W37" s="182"/>
      <c r="X37" s="182"/>
      <c r="Y37" s="182"/>
      <c r="Z37" s="182"/>
      <c r="AA37" s="182"/>
      <c r="AB37" s="181"/>
      <c r="AC37" s="182"/>
      <c r="AD37" s="181"/>
      <c r="AE37" s="181"/>
      <c r="AF37" s="181"/>
      <c r="AG37" s="182"/>
      <c r="AH37" s="182"/>
      <c r="AI37" s="181"/>
      <c r="AJ37" s="91">
        <f t="shared" si="3"/>
        <v>1</v>
      </c>
      <c r="AK37" s="10">
        <f t="shared" si="4"/>
        <v>2</v>
      </c>
      <c r="AL37" s="10">
        <f t="shared" si="5"/>
        <v>0</v>
      </c>
      <c r="AM37" s="69"/>
      <c r="AN37" s="69"/>
    </row>
    <row r="38" ht="18.0" customHeight="1">
      <c r="A38" s="85">
        <v>32.0</v>
      </c>
      <c r="B38" s="109">
        <v>2.01006002E9</v>
      </c>
      <c r="C38" s="110" t="s">
        <v>367</v>
      </c>
      <c r="D38" s="111" t="s">
        <v>368</v>
      </c>
      <c r="E38" s="182"/>
      <c r="F38" s="182"/>
      <c r="G38" s="182"/>
      <c r="H38" s="181" t="s">
        <v>50</v>
      </c>
      <c r="I38" s="182"/>
      <c r="J38" s="182"/>
      <c r="K38" s="182"/>
      <c r="L38" s="182"/>
      <c r="M38" s="181" t="s">
        <v>49</v>
      </c>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1">
        <f t="shared" si="3"/>
        <v>1</v>
      </c>
      <c r="AK38" s="10">
        <f t="shared" si="4"/>
        <v>1</v>
      </c>
      <c r="AL38" s="10">
        <f t="shared" si="5"/>
        <v>0</v>
      </c>
      <c r="AM38" s="69"/>
      <c r="AN38" s="69"/>
    </row>
    <row r="39" ht="18.0" customHeight="1">
      <c r="A39" s="85">
        <v>33.0</v>
      </c>
      <c r="B39" s="177">
        <v>2.010240029E9</v>
      </c>
      <c r="C39" s="178" t="s">
        <v>369</v>
      </c>
      <c r="D39" s="179" t="s">
        <v>370</v>
      </c>
      <c r="E39" s="181"/>
      <c r="F39" s="181"/>
      <c r="G39" s="182"/>
      <c r="H39" s="181"/>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1">
        <f t="shared" si="3"/>
        <v>0</v>
      </c>
      <c r="AK39" s="10">
        <f t="shared" si="4"/>
        <v>0</v>
      </c>
      <c r="AL39" s="10">
        <f t="shared" si="5"/>
        <v>0</v>
      </c>
      <c r="AM39" s="69"/>
      <c r="AN39" s="69"/>
    </row>
    <row r="40" ht="18.0" customHeight="1">
      <c r="A40" s="85">
        <v>34.0</v>
      </c>
      <c r="B40" s="177">
        <v>2.010060017E9</v>
      </c>
      <c r="C40" s="178" t="s">
        <v>371</v>
      </c>
      <c r="D40" s="179" t="s">
        <v>372</v>
      </c>
      <c r="E40" s="182"/>
      <c r="F40" s="182"/>
      <c r="G40" s="182"/>
      <c r="H40" s="182"/>
      <c r="I40" s="182"/>
      <c r="J40" s="182"/>
      <c r="K40" s="182"/>
      <c r="L40" s="181" t="s">
        <v>50</v>
      </c>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1">
        <f t="shared" si="3"/>
        <v>0</v>
      </c>
      <c r="AK40" s="10">
        <f t="shared" si="4"/>
        <v>1</v>
      </c>
      <c r="AL40" s="10">
        <f t="shared" si="5"/>
        <v>0</v>
      </c>
      <c r="AM40" s="69"/>
      <c r="AN40" s="69"/>
    </row>
    <row r="41" ht="18.0" customHeight="1">
      <c r="A41" s="85">
        <v>35.0</v>
      </c>
      <c r="B41" s="109">
        <v>2.010060054E9</v>
      </c>
      <c r="C41" s="110" t="s">
        <v>373</v>
      </c>
      <c r="D41" s="111" t="s">
        <v>374</v>
      </c>
      <c r="E41" s="181"/>
      <c r="F41" s="181" t="s">
        <v>50</v>
      </c>
      <c r="G41" s="182"/>
      <c r="H41" s="181" t="s">
        <v>50</v>
      </c>
      <c r="I41" s="182"/>
      <c r="J41" s="182"/>
      <c r="K41" s="182"/>
      <c r="L41" s="181" t="s">
        <v>50</v>
      </c>
      <c r="M41" s="181" t="s">
        <v>50</v>
      </c>
      <c r="N41" s="182"/>
      <c r="O41" s="182"/>
      <c r="P41" s="182"/>
      <c r="Q41" s="182"/>
      <c r="R41" s="181"/>
      <c r="S41" s="182"/>
      <c r="T41" s="182"/>
      <c r="U41" s="181"/>
      <c r="V41" s="182"/>
      <c r="W41" s="182"/>
      <c r="X41" s="182"/>
      <c r="Y41" s="181"/>
      <c r="Z41" s="182"/>
      <c r="AA41" s="182"/>
      <c r="AB41" s="181"/>
      <c r="AC41" s="182"/>
      <c r="AD41" s="181"/>
      <c r="AE41" s="182"/>
      <c r="AF41" s="182"/>
      <c r="AG41" s="182"/>
      <c r="AH41" s="182"/>
      <c r="AI41" s="182"/>
      <c r="AJ41" s="91">
        <f t="shared" si="3"/>
        <v>0</v>
      </c>
      <c r="AK41" s="10">
        <f t="shared" si="4"/>
        <v>4</v>
      </c>
      <c r="AL41" s="10">
        <f t="shared" si="5"/>
        <v>0</v>
      </c>
      <c r="AM41" s="69"/>
      <c r="AN41" s="69"/>
    </row>
    <row r="42" ht="18.0" customHeight="1">
      <c r="A42" s="85">
        <v>36.0</v>
      </c>
      <c r="B42" s="109">
        <v>2.010060046E9</v>
      </c>
      <c r="C42" s="110" t="s">
        <v>375</v>
      </c>
      <c r="D42" s="111" t="s">
        <v>179</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1">
        <f t="shared" si="3"/>
        <v>0</v>
      </c>
      <c r="AK42" s="10">
        <f t="shared" si="4"/>
        <v>0</v>
      </c>
      <c r="AL42" s="10">
        <f t="shared" si="5"/>
        <v>0</v>
      </c>
      <c r="AM42" s="69"/>
      <c r="AN42" s="69"/>
    </row>
    <row r="43" ht="18.0" customHeight="1">
      <c r="A43" s="85">
        <v>37.0</v>
      </c>
      <c r="B43" s="109">
        <v>2.010060027E9</v>
      </c>
      <c r="C43" s="110" t="s">
        <v>376</v>
      </c>
      <c r="D43" s="111" t="s">
        <v>179</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1">
        <f t="shared" si="3"/>
        <v>0</v>
      </c>
      <c r="AK43" s="10">
        <f t="shared" si="4"/>
        <v>0</v>
      </c>
      <c r="AL43" s="10">
        <f t="shared" si="5"/>
        <v>0</v>
      </c>
      <c r="AM43" s="69"/>
      <c r="AN43" s="69"/>
    </row>
    <row r="44" ht="18.0" customHeight="1">
      <c r="A44" s="85">
        <v>38.0</v>
      </c>
      <c r="B44" s="177">
        <v>2.010060048E9</v>
      </c>
      <c r="C44" s="178" t="s">
        <v>377</v>
      </c>
      <c r="D44" s="179" t="s">
        <v>179</v>
      </c>
      <c r="E44" s="182"/>
      <c r="F44" s="182"/>
      <c r="G44" s="181"/>
      <c r="H44" s="181"/>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379</v>
      </c>
      <c r="D7" s="111" t="s">
        <v>380</v>
      </c>
      <c r="E7" s="186" t="s">
        <v>49</v>
      </c>
      <c r="F7" s="114" t="s">
        <v>50</v>
      </c>
      <c r="G7" s="114"/>
      <c r="H7" s="114" t="s">
        <v>51</v>
      </c>
      <c r="I7" s="114"/>
      <c r="J7" s="113"/>
      <c r="K7" s="113"/>
      <c r="L7" s="114" t="s">
        <v>49</v>
      </c>
      <c r="M7" s="113"/>
      <c r="N7" s="114"/>
      <c r="O7" s="114"/>
      <c r="P7" s="113"/>
      <c r="Q7" s="113"/>
      <c r="R7" s="114"/>
      <c r="S7" s="113"/>
      <c r="T7" s="114"/>
      <c r="U7" s="113"/>
      <c r="V7" s="187"/>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358</v>
      </c>
      <c r="D8" s="111" t="s">
        <v>381</v>
      </c>
      <c r="E8" s="188"/>
      <c r="F8" s="113"/>
      <c r="G8" s="114"/>
      <c r="H8" s="114"/>
      <c r="I8" s="113"/>
      <c r="J8" s="113"/>
      <c r="K8" s="113"/>
      <c r="L8" s="113"/>
      <c r="M8" s="113"/>
      <c r="N8" s="113"/>
      <c r="O8" s="113"/>
      <c r="P8" s="113"/>
      <c r="Q8" s="113"/>
      <c r="R8" s="113"/>
      <c r="S8" s="113"/>
      <c r="T8" s="113"/>
      <c r="U8" s="114"/>
      <c r="V8" s="189"/>
      <c r="W8" s="113"/>
      <c r="X8" s="187"/>
      <c r="Y8" s="190"/>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324</v>
      </c>
      <c r="D9" s="111" t="s">
        <v>216</v>
      </c>
      <c r="E9" s="191"/>
      <c r="F9" s="113"/>
      <c r="G9" s="113"/>
      <c r="H9" s="114" t="s">
        <v>51</v>
      </c>
      <c r="I9" s="113"/>
      <c r="J9" s="113"/>
      <c r="K9" s="113"/>
      <c r="L9" s="114"/>
      <c r="M9" s="113"/>
      <c r="N9" s="113"/>
      <c r="O9" s="114"/>
      <c r="P9" s="113"/>
      <c r="Q9" s="113"/>
      <c r="R9" s="113"/>
      <c r="S9" s="114"/>
      <c r="T9" s="114"/>
      <c r="U9" s="114"/>
      <c r="V9" s="189"/>
      <c r="W9" s="114"/>
      <c r="X9" s="192"/>
      <c r="Y9" s="193"/>
      <c r="Z9" s="113"/>
      <c r="AA9" s="114"/>
      <c r="AB9" s="114"/>
      <c r="AC9" s="114"/>
      <c r="AD9" s="114"/>
      <c r="AE9" s="114"/>
      <c r="AF9" s="113"/>
      <c r="AG9" s="113"/>
      <c r="AH9" s="114"/>
      <c r="AI9" s="114"/>
      <c r="AJ9" s="91">
        <f t="shared" si="3"/>
        <v>0</v>
      </c>
      <c r="AK9" s="10">
        <f t="shared" si="4"/>
        <v>0</v>
      </c>
      <c r="AL9" s="10">
        <f t="shared" si="5"/>
        <v>1</v>
      </c>
      <c r="AM9" s="194"/>
      <c r="AN9" s="194"/>
      <c r="AO9" s="194"/>
    </row>
    <row r="10" ht="21.0" customHeight="1">
      <c r="A10" s="85">
        <v>4.0</v>
      </c>
      <c r="B10" s="109">
        <v>2.010050005E9</v>
      </c>
      <c r="C10" s="110" t="s">
        <v>382</v>
      </c>
      <c r="D10" s="111" t="s">
        <v>383</v>
      </c>
      <c r="E10" s="195" t="s">
        <v>49</v>
      </c>
      <c r="F10" s="114"/>
      <c r="G10" s="114"/>
      <c r="H10" s="114"/>
      <c r="I10" s="113"/>
      <c r="J10" s="113"/>
      <c r="K10" s="114"/>
      <c r="L10" s="114"/>
      <c r="M10" s="113"/>
      <c r="N10" s="113"/>
      <c r="O10" s="114"/>
      <c r="P10" s="113"/>
      <c r="Q10" s="113"/>
      <c r="R10" s="114"/>
      <c r="S10" s="114"/>
      <c r="T10" s="114"/>
      <c r="U10" s="113"/>
      <c r="V10" s="189"/>
      <c r="W10" s="113"/>
      <c r="X10" s="192"/>
      <c r="Y10" s="193"/>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384</v>
      </c>
      <c r="D11" s="111" t="s">
        <v>385</v>
      </c>
      <c r="E11" s="195" t="s">
        <v>49</v>
      </c>
      <c r="F11" s="113"/>
      <c r="G11" s="113"/>
      <c r="H11" s="114" t="s">
        <v>51</v>
      </c>
      <c r="I11" s="113"/>
      <c r="J11" s="113"/>
      <c r="K11" s="114"/>
      <c r="L11" s="114"/>
      <c r="M11" s="113"/>
      <c r="N11" s="113"/>
      <c r="O11" s="113"/>
      <c r="P11" s="114"/>
      <c r="Q11" s="113"/>
      <c r="R11" s="113"/>
      <c r="S11" s="113"/>
      <c r="T11" s="113"/>
      <c r="U11" s="113"/>
      <c r="V11" s="192"/>
      <c r="W11" s="113"/>
      <c r="X11" s="189"/>
      <c r="Y11" s="193"/>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386</v>
      </c>
      <c r="D12" s="111" t="s">
        <v>353</v>
      </c>
      <c r="E12" s="189" t="s">
        <v>49</v>
      </c>
      <c r="F12" s="113"/>
      <c r="G12" s="114" t="s">
        <v>50</v>
      </c>
      <c r="H12" s="113"/>
      <c r="I12" s="113"/>
      <c r="J12" s="114"/>
      <c r="K12" s="114" t="s">
        <v>49</v>
      </c>
      <c r="L12" s="113"/>
      <c r="M12" s="114"/>
      <c r="N12" s="113"/>
      <c r="O12" s="114" t="s">
        <v>50</v>
      </c>
      <c r="P12" s="113"/>
      <c r="Q12" s="114"/>
      <c r="R12" s="113"/>
      <c r="S12" s="113"/>
      <c r="T12" s="113"/>
      <c r="U12" s="113"/>
      <c r="V12" s="189"/>
      <c r="W12" s="113"/>
      <c r="X12" s="189"/>
      <c r="Y12" s="193"/>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6">
        <v>7.0</v>
      </c>
      <c r="B13" s="197">
        <v>2.010050007E9</v>
      </c>
      <c r="C13" s="198" t="s">
        <v>387</v>
      </c>
      <c r="D13" s="199" t="s">
        <v>132</v>
      </c>
      <c r="E13" s="189"/>
      <c r="F13" s="114" t="s">
        <v>49</v>
      </c>
      <c r="G13" s="114" t="s">
        <v>49</v>
      </c>
      <c r="H13" s="114" t="s">
        <v>388</v>
      </c>
      <c r="I13" s="114"/>
      <c r="J13" s="114"/>
      <c r="K13" s="114"/>
      <c r="L13" s="114" t="s">
        <v>49</v>
      </c>
      <c r="M13" s="113"/>
      <c r="N13" s="113"/>
      <c r="O13" s="114" t="s">
        <v>49</v>
      </c>
      <c r="P13" s="113"/>
      <c r="Q13" s="114"/>
      <c r="R13" s="114"/>
      <c r="S13" s="114"/>
      <c r="T13" s="114"/>
      <c r="U13" s="114"/>
      <c r="V13" s="189"/>
      <c r="W13" s="113"/>
      <c r="X13" s="189"/>
      <c r="Y13" s="193"/>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389</v>
      </c>
      <c r="D14" s="111" t="s">
        <v>132</v>
      </c>
      <c r="E14" s="189"/>
      <c r="F14" s="113"/>
      <c r="G14" s="114"/>
      <c r="H14" s="114"/>
      <c r="I14" s="114"/>
      <c r="J14" s="113"/>
      <c r="K14" s="113"/>
      <c r="L14" s="113"/>
      <c r="M14" s="200"/>
      <c r="N14" s="114"/>
      <c r="O14" s="114" t="s">
        <v>50</v>
      </c>
      <c r="P14" s="113"/>
      <c r="Q14" s="113"/>
      <c r="R14" s="113"/>
      <c r="S14" s="113"/>
      <c r="T14" s="201"/>
      <c r="U14" s="114"/>
      <c r="V14" s="114"/>
      <c r="W14" s="113"/>
      <c r="X14" s="113"/>
      <c r="Y14" s="113"/>
      <c r="Z14" s="113"/>
      <c r="AA14" s="200"/>
      <c r="AB14" s="114"/>
      <c r="AC14" s="114"/>
      <c r="AD14" s="113"/>
      <c r="AE14" s="113"/>
      <c r="AF14" s="113"/>
      <c r="AG14" s="113"/>
      <c r="AH14" s="200"/>
      <c r="AI14" s="114"/>
      <c r="AJ14" s="91">
        <f t="shared" si="3"/>
        <v>0</v>
      </c>
      <c r="AK14" s="10">
        <f t="shared" si="4"/>
        <v>1</v>
      </c>
      <c r="AL14" s="10">
        <f t="shared" si="5"/>
        <v>0</v>
      </c>
      <c r="AM14" s="80"/>
      <c r="AN14" s="80"/>
      <c r="AO14" s="80"/>
    </row>
    <row r="15" ht="21.0" customHeight="1">
      <c r="A15" s="85">
        <v>9.0</v>
      </c>
      <c r="B15" s="109">
        <v>2.010050021E9</v>
      </c>
      <c r="C15" s="110" t="s">
        <v>390</v>
      </c>
      <c r="D15" s="111" t="s">
        <v>88</v>
      </c>
      <c r="E15" s="189"/>
      <c r="F15" s="114"/>
      <c r="G15" s="114"/>
      <c r="H15" s="114"/>
      <c r="I15" s="114"/>
      <c r="J15" s="114"/>
      <c r="K15" s="114"/>
      <c r="L15" s="114" t="s">
        <v>388</v>
      </c>
      <c r="M15" s="114"/>
      <c r="N15" s="113"/>
      <c r="O15" s="114" t="s">
        <v>51</v>
      </c>
      <c r="P15" s="114"/>
      <c r="Q15" s="114"/>
      <c r="R15" s="113"/>
      <c r="S15" s="114"/>
      <c r="T15" s="114"/>
      <c r="U15" s="113"/>
      <c r="V15" s="189"/>
      <c r="W15" s="113"/>
      <c r="X15" s="192"/>
      <c r="Y15" s="202"/>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391</v>
      </c>
      <c r="D16" s="111" t="s">
        <v>392</v>
      </c>
      <c r="E16" s="189"/>
      <c r="F16" s="113"/>
      <c r="G16" s="114"/>
      <c r="H16" s="114"/>
      <c r="I16" s="113"/>
      <c r="J16" s="114"/>
      <c r="K16" s="114"/>
      <c r="L16" s="114"/>
      <c r="M16" s="114"/>
      <c r="N16" s="114"/>
      <c r="O16" s="114"/>
      <c r="P16" s="113"/>
      <c r="Q16" s="113"/>
      <c r="R16" s="113"/>
      <c r="S16" s="113"/>
      <c r="T16" s="113"/>
      <c r="U16" s="113"/>
      <c r="V16" s="192"/>
      <c r="W16" s="113"/>
      <c r="X16" s="192"/>
      <c r="Y16" s="202"/>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267</v>
      </c>
      <c r="D17" s="111" t="s">
        <v>363</v>
      </c>
      <c r="E17" s="189"/>
      <c r="F17" s="203" t="s">
        <v>50</v>
      </c>
      <c r="G17" s="203"/>
      <c r="H17" s="203"/>
      <c r="I17" s="203"/>
      <c r="J17" s="204"/>
      <c r="K17" s="203"/>
      <c r="L17" s="204"/>
      <c r="M17" s="203"/>
      <c r="N17" s="203"/>
      <c r="O17" s="203"/>
      <c r="P17" s="204"/>
      <c r="Q17" s="203"/>
      <c r="R17" s="203"/>
      <c r="S17" s="203"/>
      <c r="T17" s="203"/>
      <c r="U17" s="203"/>
      <c r="V17" s="205"/>
      <c r="W17" s="204"/>
      <c r="X17" s="195"/>
      <c r="Y17" s="206"/>
      <c r="Z17" s="204"/>
      <c r="AA17" s="204"/>
      <c r="AB17" s="204"/>
      <c r="AC17" s="204"/>
      <c r="AD17" s="204"/>
      <c r="AE17" s="203"/>
      <c r="AF17" s="204"/>
      <c r="AG17" s="204"/>
      <c r="AH17" s="204"/>
      <c r="AI17" s="204"/>
      <c r="AJ17" s="91">
        <f t="shared" si="3"/>
        <v>0</v>
      </c>
      <c r="AK17" s="10">
        <f t="shared" si="4"/>
        <v>1</v>
      </c>
      <c r="AL17" s="10">
        <f t="shared" si="5"/>
        <v>0</v>
      </c>
      <c r="AM17" s="80"/>
      <c r="AN17" s="80"/>
      <c r="AO17" s="80"/>
    </row>
    <row r="18" ht="21.0" customHeight="1">
      <c r="A18" s="85">
        <v>12.0</v>
      </c>
      <c r="B18" s="109">
        <v>2.010050008E9</v>
      </c>
      <c r="C18" s="110" t="s">
        <v>393</v>
      </c>
      <c r="D18" s="111" t="s">
        <v>322</v>
      </c>
      <c r="E18" s="192"/>
      <c r="F18" s="113"/>
      <c r="G18" s="113"/>
      <c r="H18" s="114" t="s">
        <v>50</v>
      </c>
      <c r="I18" s="113"/>
      <c r="J18" s="113"/>
      <c r="K18" s="113"/>
      <c r="L18" s="113"/>
      <c r="M18" s="113"/>
      <c r="N18" s="113"/>
      <c r="O18" s="114" t="s">
        <v>50</v>
      </c>
      <c r="P18" s="113"/>
      <c r="Q18" s="113"/>
      <c r="R18" s="113"/>
      <c r="S18" s="113"/>
      <c r="T18" s="114"/>
      <c r="U18" s="113"/>
      <c r="V18" s="192"/>
      <c r="W18" s="113"/>
      <c r="X18" s="192"/>
      <c r="Y18" s="193"/>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394</v>
      </c>
      <c r="D19" s="111" t="s">
        <v>395</v>
      </c>
      <c r="E19" s="192"/>
      <c r="F19" s="113"/>
      <c r="G19" s="113"/>
      <c r="H19" s="113"/>
      <c r="I19" s="113"/>
      <c r="J19" s="113"/>
      <c r="K19" s="113"/>
      <c r="L19" s="114"/>
      <c r="M19" s="113"/>
      <c r="N19" s="113"/>
      <c r="O19" s="113"/>
      <c r="P19" s="113"/>
      <c r="Q19" s="113"/>
      <c r="R19" s="113"/>
      <c r="S19" s="113"/>
      <c r="T19" s="113"/>
      <c r="U19" s="113"/>
      <c r="V19" s="189"/>
      <c r="W19" s="113"/>
      <c r="X19" s="189"/>
      <c r="Y19" s="193"/>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396</v>
      </c>
      <c r="D20" s="111" t="s">
        <v>152</v>
      </c>
      <c r="E20" s="192"/>
      <c r="F20" s="113"/>
      <c r="G20" s="113"/>
      <c r="H20" s="114" t="s">
        <v>50</v>
      </c>
      <c r="I20" s="113"/>
      <c r="J20" s="113"/>
      <c r="K20" s="114"/>
      <c r="L20" s="113"/>
      <c r="M20" s="113"/>
      <c r="N20" s="113"/>
      <c r="O20" s="114"/>
      <c r="P20" s="113"/>
      <c r="Q20" s="113"/>
      <c r="R20" s="114"/>
      <c r="S20" s="114"/>
      <c r="T20" s="114"/>
      <c r="U20" s="114"/>
      <c r="V20" s="189"/>
      <c r="W20" s="114"/>
      <c r="X20" s="192"/>
      <c r="Y20" s="202"/>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397</v>
      </c>
      <c r="D21" s="111" t="s">
        <v>398</v>
      </c>
      <c r="E21" s="189"/>
      <c r="F21" s="114"/>
      <c r="G21" s="114"/>
      <c r="H21" s="113"/>
      <c r="I21" s="114"/>
      <c r="J21" s="114"/>
      <c r="K21" s="113"/>
      <c r="L21" s="114"/>
      <c r="M21" s="114"/>
      <c r="N21" s="113"/>
      <c r="O21" s="114"/>
      <c r="P21" s="113"/>
      <c r="Q21" s="114"/>
      <c r="R21" s="113"/>
      <c r="S21" s="114"/>
      <c r="T21" s="114"/>
      <c r="U21" s="114"/>
      <c r="V21" s="189"/>
      <c r="W21" s="113"/>
      <c r="X21" s="189"/>
      <c r="Y21" s="202"/>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399</v>
      </c>
      <c r="D22" s="111" t="s">
        <v>398</v>
      </c>
      <c r="E22" s="189"/>
      <c r="F22" s="114" t="s">
        <v>50</v>
      </c>
      <c r="G22" s="114" t="s">
        <v>50</v>
      </c>
      <c r="H22" s="113"/>
      <c r="I22" s="113"/>
      <c r="J22" s="113"/>
      <c r="K22" s="113"/>
      <c r="L22" s="113"/>
      <c r="M22" s="113"/>
      <c r="N22" s="113"/>
      <c r="O22" s="114" t="s">
        <v>49</v>
      </c>
      <c r="P22" s="114"/>
      <c r="Q22" s="113"/>
      <c r="R22" s="113"/>
      <c r="S22" s="113"/>
      <c r="T22" s="114"/>
      <c r="U22" s="113"/>
      <c r="V22" s="192"/>
      <c r="W22" s="113"/>
      <c r="X22" s="192"/>
      <c r="Y22" s="193"/>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400</v>
      </c>
      <c r="D23" s="111" t="s">
        <v>179</v>
      </c>
      <c r="E23" s="192"/>
      <c r="F23" s="113"/>
      <c r="G23" s="114" t="s">
        <v>50</v>
      </c>
      <c r="H23" s="113"/>
      <c r="I23" s="113"/>
      <c r="J23" s="113"/>
      <c r="K23" s="114"/>
      <c r="L23" s="114"/>
      <c r="M23" s="113"/>
      <c r="N23" s="113"/>
      <c r="O23" s="113"/>
      <c r="P23" s="113"/>
      <c r="Q23" s="113"/>
      <c r="R23" s="113"/>
      <c r="S23" s="113"/>
      <c r="T23" s="114"/>
      <c r="U23" s="113"/>
      <c r="V23" s="192"/>
      <c r="W23" s="113"/>
      <c r="X23" s="189"/>
      <c r="Y23" s="193"/>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401</v>
      </c>
      <c r="D24" s="111" t="s">
        <v>402</v>
      </c>
      <c r="E24" s="189" t="s">
        <v>49</v>
      </c>
      <c r="F24" s="114"/>
      <c r="G24" s="114"/>
      <c r="H24" s="114" t="s">
        <v>51</v>
      </c>
      <c r="I24" s="114"/>
      <c r="J24" s="114"/>
      <c r="K24" s="114"/>
      <c r="L24" s="114"/>
      <c r="M24" s="113"/>
      <c r="N24" s="113"/>
      <c r="O24" s="114" t="s">
        <v>50</v>
      </c>
      <c r="P24" s="113"/>
      <c r="Q24" s="113"/>
      <c r="R24" s="114"/>
      <c r="S24" s="113"/>
      <c r="T24" s="114"/>
      <c r="U24" s="113"/>
      <c r="V24" s="189"/>
      <c r="W24" s="113"/>
      <c r="X24" s="192"/>
      <c r="Y24" s="202"/>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403</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404</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4"/>
      <c r="AN7" s="194"/>
      <c r="AO7" s="194"/>
    </row>
    <row r="8" ht="22.5" customHeight="1">
      <c r="A8" s="85">
        <v>2.0</v>
      </c>
      <c r="B8" s="92">
        <v>2.010040008E9</v>
      </c>
      <c r="C8" s="93" t="s">
        <v>405</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406</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407</v>
      </c>
      <c r="D10" s="94" t="s">
        <v>408</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7"/>
      <c r="AN10" s="208"/>
      <c r="AO10" s="208"/>
    </row>
    <row r="11" ht="22.5" customHeight="1">
      <c r="A11" s="85">
        <v>5.0</v>
      </c>
      <c r="B11" s="209">
        <v>2.010070006E9</v>
      </c>
      <c r="C11" s="210" t="s">
        <v>121</v>
      </c>
      <c r="D11" s="211"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4"/>
      <c r="AN11" s="194"/>
      <c r="AO11" s="194"/>
    </row>
    <row r="12" ht="22.5" customHeight="1">
      <c r="A12" s="85">
        <v>6.0</v>
      </c>
      <c r="B12" s="92">
        <v>2.010070003E9</v>
      </c>
      <c r="C12" s="93" t="s">
        <v>409</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4"/>
      <c r="AN12" s="194"/>
      <c r="AO12" s="194"/>
    </row>
    <row r="13" ht="22.5" customHeight="1">
      <c r="A13" s="85">
        <v>7.0</v>
      </c>
      <c r="B13" s="92">
        <v>2.010070025E9</v>
      </c>
      <c r="C13" s="93" t="s">
        <v>410</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349</v>
      </c>
      <c r="D14" s="94" t="s">
        <v>270</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4"/>
      <c r="AN14" s="194"/>
      <c r="AO14" s="194"/>
    </row>
    <row r="15" ht="22.5" customHeight="1">
      <c r="A15" s="85">
        <v>9.0</v>
      </c>
      <c r="B15" s="92">
        <v>2.01006003E9</v>
      </c>
      <c r="C15" s="93" t="s">
        <v>230</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296</v>
      </c>
      <c r="D16" s="94" t="s">
        <v>299</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4"/>
      <c r="AN16" s="194"/>
      <c r="AO16" s="194"/>
    </row>
    <row r="17" ht="22.5" customHeight="1">
      <c r="A17" s="85">
        <v>11.0</v>
      </c>
      <c r="B17" s="92">
        <v>2.010070014E9</v>
      </c>
      <c r="C17" s="93" t="s">
        <v>411</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4"/>
      <c r="AN17" s="194"/>
      <c r="AO17" s="194"/>
    </row>
    <row r="18" ht="22.5" customHeight="1">
      <c r="A18" s="85">
        <v>12.0</v>
      </c>
      <c r="B18" s="92">
        <v>2.010070017E9</v>
      </c>
      <c r="C18" s="93" t="s">
        <v>412</v>
      </c>
      <c r="D18" s="94" t="s">
        <v>272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413</v>
      </c>
      <c r="D19" s="94" t="s">
        <v>414</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4"/>
      <c r="AN19" s="194"/>
      <c r="AO19" s="194"/>
    </row>
    <row r="20" ht="22.5" customHeight="1">
      <c r="A20" s="85">
        <v>14.0</v>
      </c>
      <c r="B20" s="92">
        <v>2.01004001E9</v>
      </c>
      <c r="C20" s="93" t="s">
        <v>415</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4"/>
      <c r="AN20" s="194"/>
      <c r="AO20" s="194"/>
    </row>
    <row r="21" ht="22.5" customHeight="1">
      <c r="A21" s="85">
        <v>15.0</v>
      </c>
      <c r="B21" s="92">
        <v>2.010070005E9</v>
      </c>
      <c r="C21" s="93" t="s">
        <v>416</v>
      </c>
      <c r="D21" s="94" t="s">
        <v>417</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4"/>
      <c r="AN21" s="194"/>
      <c r="AO21" s="194"/>
    </row>
    <row r="22" ht="22.5" customHeight="1">
      <c r="A22" s="85">
        <v>16.0</v>
      </c>
      <c r="B22" s="92">
        <v>2.010040004E9</v>
      </c>
      <c r="C22" s="93" t="s">
        <v>418</v>
      </c>
      <c r="D22" s="94" t="s">
        <v>359</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419</v>
      </c>
      <c r="D23" s="94" t="s">
        <v>361</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313</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420</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421</v>
      </c>
      <c r="D26" s="94" t="s">
        <v>276</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422</v>
      </c>
      <c r="D27" s="94" t="s">
        <v>363</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423</v>
      </c>
      <c r="D28" s="94" t="s">
        <v>368</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424</v>
      </c>
      <c r="D29" s="94" t="s">
        <v>368</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425</v>
      </c>
      <c r="D30" s="94" t="s">
        <v>426</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427</v>
      </c>
      <c r="D31" s="94" t="s">
        <v>370</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428</v>
      </c>
      <c r="D32" s="94" t="s">
        <v>395</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429</v>
      </c>
      <c r="D33" s="94" t="s">
        <v>280</v>
      </c>
      <c r="E33" s="168"/>
      <c r="F33" s="133"/>
      <c r="G33" s="133"/>
      <c r="H33" s="133"/>
      <c r="I33" s="133"/>
      <c r="J33" s="168"/>
      <c r="K33" s="133"/>
      <c r="L33" s="133"/>
      <c r="M33" s="168"/>
      <c r="N33" s="168"/>
      <c r="O33" s="168"/>
      <c r="P33" s="133"/>
      <c r="Q33" s="168"/>
      <c r="R33" s="168"/>
      <c r="S33" s="168"/>
      <c r="T33" s="168"/>
      <c r="U33" s="168"/>
      <c r="V33" s="168"/>
      <c r="W33" s="168"/>
      <c r="X33" s="168"/>
      <c r="Y33" s="168"/>
      <c r="Z33" s="168"/>
      <c r="AA33" s="168"/>
      <c r="AB33" s="168"/>
      <c r="AC33" s="168"/>
      <c r="AD33" s="168"/>
      <c r="AE33" s="168"/>
      <c r="AF33" s="168"/>
      <c r="AG33" s="168"/>
      <c r="AH33" s="168"/>
      <c r="AI33" s="168"/>
      <c r="AJ33" s="91">
        <f t="shared" si="3"/>
        <v>0</v>
      </c>
      <c r="AK33" s="91">
        <f t="shared" si="4"/>
        <v>0</v>
      </c>
      <c r="AL33" s="91">
        <f t="shared" si="5"/>
        <v>0</v>
      </c>
      <c r="AM33" s="194"/>
      <c r="AN33" s="194"/>
      <c r="AO33" s="194"/>
    </row>
    <row r="34" ht="22.5" customHeight="1">
      <c r="A34" s="85">
        <v>28.0</v>
      </c>
      <c r="B34" s="92">
        <v>2.01007002E9</v>
      </c>
      <c r="C34" s="93" t="s">
        <v>430</v>
      </c>
      <c r="D34" s="94" t="s">
        <v>431</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432</v>
      </c>
      <c r="D35" s="94" t="s">
        <v>221</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433</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434</v>
      </c>
      <c r="D37" s="94" t="s">
        <v>327</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4"/>
      <c r="AN37" s="194"/>
      <c r="AO37" s="194"/>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2"/>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2"/>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2"/>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2"/>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3" t="s">
        <v>435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436</v>
      </c>
      <c r="D7" s="111" t="s">
        <v>437</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438</v>
      </c>
      <c r="D8" s="111" t="s">
        <v>439</v>
      </c>
      <c r="E8" s="117"/>
      <c r="F8" s="113"/>
      <c r="G8" s="113"/>
      <c r="H8" s="214"/>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440</v>
      </c>
      <c r="D9" s="111" t="s">
        <v>385</v>
      </c>
      <c r="E9" s="112"/>
      <c r="F9" s="113"/>
      <c r="G9" s="113"/>
      <c r="H9" s="215"/>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441</v>
      </c>
      <c r="D10" s="111" t="s">
        <v>67</v>
      </c>
      <c r="E10" s="112"/>
      <c r="F10" s="113"/>
      <c r="G10" s="113"/>
      <c r="H10" s="215"/>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442</v>
      </c>
      <c r="D11" s="111" t="s">
        <v>443</v>
      </c>
      <c r="E11" s="112"/>
      <c r="F11" s="113"/>
      <c r="G11" s="113"/>
      <c r="H11" s="215"/>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444</v>
      </c>
      <c r="D12" s="111" t="s">
        <v>445</v>
      </c>
      <c r="E12" s="113"/>
      <c r="F12" s="113"/>
      <c r="G12" s="113"/>
      <c r="H12" s="215"/>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446</v>
      </c>
      <c r="D13" s="111" t="s">
        <v>297</v>
      </c>
      <c r="E13" s="113"/>
      <c r="F13" s="113"/>
      <c r="G13" s="113"/>
      <c r="H13" s="216"/>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447</v>
      </c>
      <c r="D14" s="111" t="s">
        <v>132</v>
      </c>
      <c r="E14" s="114"/>
      <c r="F14" s="114"/>
      <c r="G14" s="114"/>
      <c r="H14" s="216"/>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334</v>
      </c>
      <c r="D15" s="111" t="s">
        <v>132</v>
      </c>
      <c r="E15" s="113"/>
      <c r="F15" s="113"/>
      <c r="G15" s="113"/>
      <c r="H15" s="215"/>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448</v>
      </c>
      <c r="D16" s="111" t="s">
        <v>449</v>
      </c>
      <c r="E16" s="114"/>
      <c r="F16" s="113"/>
      <c r="G16" s="113"/>
      <c r="H16" s="216"/>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309</v>
      </c>
      <c r="E17" s="113"/>
      <c r="F17" s="114" t="s">
        <v>49</v>
      </c>
      <c r="G17" s="113"/>
      <c r="H17" s="216"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450</v>
      </c>
      <c r="D18" s="111" t="s">
        <v>207</v>
      </c>
      <c r="E18" s="113"/>
      <c r="F18" s="114" t="s">
        <v>49</v>
      </c>
      <c r="G18" s="113"/>
      <c r="H18" s="215"/>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4"/>
      <c r="G19" s="204"/>
      <c r="H19" s="215"/>
      <c r="I19" s="115"/>
      <c r="J19" s="203"/>
      <c r="K19" s="204"/>
      <c r="L19" s="203"/>
      <c r="M19" s="203"/>
      <c r="N19" s="203"/>
      <c r="O19" s="204"/>
      <c r="P19" s="203"/>
      <c r="Q19" s="116"/>
      <c r="R19" s="204"/>
      <c r="S19" s="204"/>
      <c r="T19" s="204"/>
      <c r="U19" s="204"/>
      <c r="V19" s="115"/>
      <c r="W19" s="204"/>
      <c r="X19" s="203"/>
      <c r="Y19" s="204"/>
      <c r="Z19" s="204"/>
      <c r="AA19" s="204"/>
      <c r="AB19" s="203"/>
      <c r="AC19" s="204"/>
      <c r="AD19" s="204"/>
      <c r="AE19" s="203"/>
      <c r="AF19" s="203"/>
      <c r="AG19" s="203"/>
      <c r="AH19" s="203"/>
      <c r="AI19" s="203"/>
      <c r="AJ19" s="91">
        <f t="shared" si="3"/>
        <v>0</v>
      </c>
      <c r="AK19" s="10">
        <f t="shared" si="4"/>
        <v>0</v>
      </c>
      <c r="AL19" s="10">
        <f t="shared" si="5"/>
        <v>0</v>
      </c>
      <c r="AM19" s="80"/>
      <c r="AN19" s="80"/>
      <c r="AO19" s="80"/>
    </row>
    <row r="20" ht="18.0" customHeight="1">
      <c r="A20" s="85">
        <v>14.0</v>
      </c>
      <c r="B20" s="109">
        <v>2.010200027E9</v>
      </c>
      <c r="C20" s="110" t="s">
        <v>360</v>
      </c>
      <c r="D20" s="111" t="s">
        <v>93</v>
      </c>
      <c r="E20" s="113"/>
      <c r="F20" s="113"/>
      <c r="G20" s="113"/>
      <c r="H20" s="216"/>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451</v>
      </c>
      <c r="D21" s="111" t="s">
        <v>276</v>
      </c>
      <c r="E21" s="113"/>
      <c r="F21" s="113"/>
      <c r="G21" s="113"/>
      <c r="H21" s="216"/>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452</v>
      </c>
      <c r="D22" s="111" t="s">
        <v>395</v>
      </c>
      <c r="E22" s="113"/>
      <c r="F22" s="113"/>
      <c r="G22" s="113"/>
      <c r="H22" s="215"/>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4"/>
      <c r="AN22" s="194"/>
      <c r="AO22" s="194"/>
    </row>
    <row r="23" ht="18.0" customHeight="1">
      <c r="A23" s="85">
        <v>17.0</v>
      </c>
      <c r="B23" s="109">
        <v>2.010200039E9</v>
      </c>
      <c r="C23" s="110" t="s">
        <v>453</v>
      </c>
      <c r="D23" s="111" t="s">
        <v>372</v>
      </c>
      <c r="E23" s="113"/>
      <c r="F23" s="113"/>
      <c r="G23" s="113"/>
      <c r="H23" s="215"/>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454</v>
      </c>
      <c r="D24" s="111" t="s">
        <v>179</v>
      </c>
      <c r="E24" s="119"/>
      <c r="F24" s="217"/>
      <c r="G24" s="119"/>
      <c r="H24" s="218"/>
      <c r="I24" s="201"/>
      <c r="J24" s="118"/>
      <c r="K24" s="118"/>
      <c r="L24" s="119"/>
      <c r="M24" s="118"/>
      <c r="N24" s="119"/>
      <c r="O24" s="118"/>
      <c r="P24" s="118"/>
      <c r="Q24" s="201"/>
      <c r="R24" s="118"/>
      <c r="S24" s="119"/>
      <c r="T24" s="119"/>
      <c r="U24" s="118"/>
      <c r="V24" s="200"/>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455</v>
      </c>
      <c r="D25" s="111" t="s">
        <v>327</v>
      </c>
      <c r="E25" s="119"/>
      <c r="F25" s="219"/>
      <c r="G25" s="119"/>
      <c r="H25" s="218"/>
      <c r="I25" s="201"/>
      <c r="J25" s="118"/>
      <c r="K25" s="118"/>
      <c r="L25" s="119"/>
      <c r="M25" s="118"/>
      <c r="N25" s="119"/>
      <c r="O25" s="118"/>
      <c r="P25" s="118"/>
      <c r="Q25" s="201"/>
      <c r="R25" s="118"/>
      <c r="S25" s="119"/>
      <c r="T25" s="119"/>
      <c r="U25" s="118"/>
      <c r="V25" s="200"/>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456</v>
      </c>
      <c r="D26" s="111" t="s">
        <v>380</v>
      </c>
      <c r="E26" s="113"/>
      <c r="F26" s="220"/>
      <c r="G26" s="113"/>
      <c r="H26" s="216"/>
      <c r="I26" s="115"/>
      <c r="J26" s="113"/>
      <c r="K26" s="113"/>
      <c r="L26" s="113"/>
      <c r="M26" s="113"/>
      <c r="N26" s="113"/>
      <c r="O26" s="113"/>
      <c r="P26" s="113"/>
      <c r="Q26" s="115"/>
      <c r="R26" s="113"/>
      <c r="S26" s="113"/>
      <c r="T26" s="113"/>
      <c r="U26" s="113"/>
      <c r="V26" s="115"/>
      <c r="W26" s="114"/>
      <c r="X26" s="137"/>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457</v>
      </c>
      <c r="D27" s="111" t="s">
        <v>458</v>
      </c>
      <c r="E27" s="114"/>
      <c r="F27" s="220" t="s">
        <v>49</v>
      </c>
      <c r="G27" s="114"/>
      <c r="H27" s="216"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459</v>
      </c>
      <c r="D28" s="111" t="s">
        <v>330</v>
      </c>
      <c r="E28" s="113"/>
      <c r="F28" s="113"/>
      <c r="G28" s="113"/>
      <c r="H28" s="216"/>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460</v>
      </c>
      <c r="D29" s="111" t="s">
        <v>385</v>
      </c>
      <c r="E29" s="113"/>
      <c r="F29" s="113"/>
      <c r="G29" s="113"/>
      <c r="H29" s="216"/>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461</v>
      </c>
      <c r="D30" s="111" t="s">
        <v>353</v>
      </c>
      <c r="E30" s="113"/>
      <c r="F30" s="113"/>
      <c r="G30" s="113"/>
      <c r="H30" s="216"/>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460</v>
      </c>
      <c r="D31" s="111" t="s">
        <v>462</v>
      </c>
      <c r="E31" s="113"/>
      <c r="F31" s="113"/>
      <c r="G31" s="113"/>
      <c r="H31" s="216"/>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463</v>
      </c>
      <c r="D32" s="111" t="s">
        <v>132</v>
      </c>
      <c r="E32" s="113"/>
      <c r="F32" s="113"/>
      <c r="G32" s="113"/>
      <c r="H32" s="216"/>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464</v>
      </c>
      <c r="D33" s="111" t="s">
        <v>132</v>
      </c>
      <c r="E33" s="113"/>
      <c r="F33" s="113"/>
      <c r="G33" s="113"/>
      <c r="H33" s="216"/>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465</v>
      </c>
      <c r="D34" s="111" t="s">
        <v>132</v>
      </c>
      <c r="E34" s="113"/>
      <c r="F34" s="113"/>
      <c r="G34" s="113"/>
      <c r="H34" s="216"/>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466</v>
      </c>
      <c r="D35" s="111" t="s">
        <v>88</v>
      </c>
      <c r="E35" s="113"/>
      <c r="F35" s="113"/>
      <c r="G35" s="113"/>
      <c r="H35" s="216"/>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467</v>
      </c>
      <c r="D36" s="111" t="s">
        <v>449</v>
      </c>
      <c r="E36" s="113"/>
      <c r="F36" s="113"/>
      <c r="G36" s="113"/>
      <c r="H36" s="216"/>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468</v>
      </c>
      <c r="D37" s="111" t="s">
        <v>449</v>
      </c>
      <c r="E37" s="113"/>
      <c r="F37" s="113"/>
      <c r="G37" s="113"/>
      <c r="H37" s="216"/>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460</v>
      </c>
      <c r="D38" s="111" t="s">
        <v>469</v>
      </c>
      <c r="E38" s="113"/>
      <c r="F38" s="113"/>
      <c r="G38" s="113"/>
      <c r="H38" s="216"/>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470</v>
      </c>
      <c r="D39" s="111" t="s">
        <v>93</v>
      </c>
      <c r="E39" s="113"/>
      <c r="F39" s="113"/>
      <c r="G39" s="113"/>
      <c r="H39" s="216"/>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471</v>
      </c>
      <c r="D40" s="111" t="s">
        <v>363</v>
      </c>
      <c r="E40" s="113"/>
      <c r="F40" s="113"/>
      <c r="G40" s="113"/>
      <c r="H40" s="216"/>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6"/>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472</v>
      </c>
      <c r="D42" s="111" t="s">
        <v>426</v>
      </c>
      <c r="E42" s="113"/>
      <c r="F42" s="113"/>
      <c r="G42" s="113"/>
      <c r="H42" s="216"/>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473</v>
      </c>
      <c r="D43" s="111" t="s">
        <v>370</v>
      </c>
      <c r="E43" s="113"/>
      <c r="F43" s="113"/>
      <c r="G43" s="113"/>
      <c r="H43" s="216"/>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474</v>
      </c>
      <c r="D44" s="111" t="s">
        <v>370</v>
      </c>
      <c r="E44" s="113"/>
      <c r="F44" s="113"/>
      <c r="G44" s="113"/>
      <c r="H44" s="216"/>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475</v>
      </c>
      <c r="D45" s="111" t="s">
        <v>476</v>
      </c>
      <c r="E45" s="113"/>
      <c r="F45" s="113"/>
      <c r="G45" s="113"/>
      <c r="H45" s="216"/>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477</v>
      </c>
      <c r="D46" s="111" t="s">
        <v>179</v>
      </c>
      <c r="E46" s="113"/>
      <c r="F46" s="113"/>
      <c r="G46" s="113"/>
      <c r="H46" s="216"/>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3" t="s">
        <v>478</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1" t="s">
        <v>479</v>
      </c>
      <c r="AH6" s="84">
        <f>IF(WEEKDAY(AH5)=1,"CN",WEEKDAY(AH5))</f>
        <v>5</v>
      </c>
      <c r="AI6" s="221" t="s">
        <v>480</v>
      </c>
      <c r="AJ6" s="221" t="s">
        <v>481</v>
      </c>
      <c r="AK6" s="81"/>
      <c r="AL6" s="81"/>
      <c r="AM6" s="81"/>
      <c r="AN6" s="80"/>
    </row>
    <row r="7" ht="22.5" customHeight="1">
      <c r="A7" s="85">
        <v>1.0</v>
      </c>
      <c r="B7" s="109">
        <v>2.010200071E9</v>
      </c>
      <c r="C7" s="110" t="s">
        <v>456</v>
      </c>
      <c r="D7" s="111" t="s">
        <v>380</v>
      </c>
      <c r="E7" s="134"/>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457</v>
      </c>
      <c r="D8" s="111" t="s">
        <v>458</v>
      </c>
      <c r="E8" s="134"/>
      <c r="F8" s="124"/>
      <c r="G8" s="121"/>
      <c r="H8" s="121"/>
      <c r="I8" s="124"/>
      <c r="J8" s="121"/>
      <c r="K8" s="121"/>
      <c r="L8" s="121"/>
      <c r="M8" s="121"/>
      <c r="N8" s="121"/>
      <c r="O8" s="124"/>
      <c r="P8" s="145"/>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459</v>
      </c>
      <c r="D9" s="111" t="s">
        <v>330</v>
      </c>
      <c r="E9" s="134"/>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482</v>
      </c>
      <c r="D10" s="111" t="s">
        <v>483</v>
      </c>
      <c r="E10" s="134"/>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484</v>
      </c>
      <c r="D11" s="111" t="s">
        <v>116</v>
      </c>
      <c r="E11" s="134"/>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334</v>
      </c>
      <c r="D12" s="111" t="s">
        <v>341</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460</v>
      </c>
      <c r="D13" s="111" t="s">
        <v>385</v>
      </c>
      <c r="E13" s="121"/>
      <c r="F13" s="124"/>
      <c r="G13" s="121"/>
      <c r="H13" s="121"/>
      <c r="I13" s="124"/>
      <c r="J13" s="121"/>
      <c r="K13" s="121"/>
      <c r="L13" s="121"/>
      <c r="M13" s="121"/>
      <c r="N13" s="121"/>
      <c r="O13" s="124"/>
      <c r="P13" s="145"/>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485</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461</v>
      </c>
      <c r="D15" s="111" t="s">
        <v>353</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460</v>
      </c>
      <c r="D16" s="111" t="s">
        <v>462</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463</v>
      </c>
      <c r="D17" s="111" t="s">
        <v>132</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464</v>
      </c>
      <c r="D18" s="111" t="s">
        <v>132</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465</v>
      </c>
      <c r="D19" s="111" t="s">
        <v>132</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486</v>
      </c>
      <c r="D20" s="111" t="s">
        <v>272</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466</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487</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467</v>
      </c>
      <c r="D23" s="111" t="s">
        <v>449</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468</v>
      </c>
      <c r="D24" s="111" t="s">
        <v>449</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460</v>
      </c>
      <c r="D25" s="111" t="s">
        <v>469</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470</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471</v>
      </c>
      <c r="D27" s="111" t="s">
        <v>363</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171</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472</v>
      </c>
      <c r="D29" s="111" t="s">
        <v>426</v>
      </c>
      <c r="E29" s="134"/>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473</v>
      </c>
      <c r="D30" s="111" t="s">
        <v>370</v>
      </c>
      <c r="E30" s="134"/>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474</v>
      </c>
      <c r="D31" s="111" t="s">
        <v>370</v>
      </c>
      <c r="E31" s="134"/>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34"/>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488</v>
      </c>
      <c r="D33" s="111" t="s">
        <v>476</v>
      </c>
      <c r="E33" s="134"/>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475</v>
      </c>
      <c r="D34" s="111" t="s">
        <v>476</v>
      </c>
      <c r="E34" s="134"/>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477</v>
      </c>
      <c r="D35" s="111" t="s">
        <v>179</v>
      </c>
      <c r="E35" s="134"/>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489</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2.5" customHeight="1">
      <c r="A7" s="85">
        <v>1.0</v>
      </c>
      <c r="B7" s="86">
        <v>2.010240019E9</v>
      </c>
      <c r="C7" s="224" t="s">
        <v>490</v>
      </c>
      <c r="D7" s="88" t="s">
        <v>491</v>
      </c>
      <c r="E7" s="134"/>
      <c r="F7" s="124"/>
      <c r="G7" s="121"/>
      <c r="H7" s="225" t="s">
        <v>50</v>
      </c>
      <c r="I7" s="123"/>
      <c r="J7" s="121"/>
      <c r="K7" s="121"/>
      <c r="L7" s="121"/>
      <c r="M7" s="121"/>
      <c r="N7" s="121"/>
      <c r="O7" s="124"/>
      <c r="P7" s="121"/>
      <c r="Q7" s="121"/>
      <c r="R7" s="122"/>
      <c r="S7" s="122"/>
      <c r="T7" s="121"/>
      <c r="U7" s="121"/>
      <c r="V7" s="124"/>
      <c r="W7" s="124"/>
      <c r="X7" s="124"/>
      <c r="Y7" s="121"/>
      <c r="Z7" s="122"/>
      <c r="AA7" s="121"/>
      <c r="AB7" s="121"/>
      <c r="AC7" s="121"/>
      <c r="AD7" s="124"/>
      <c r="AE7" s="121"/>
      <c r="AF7" s="226" t="s">
        <v>50</v>
      </c>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2</v>
      </c>
      <c r="AL7" s="10">
        <f t="shared" ref="AL7:AL28" si="5">COUNTIF(E7:AI7,"T")+2*COUNTIF(E7:AI7,"2T")+2*COUNTIF(E7:AI7,"T2")+COUNTIF(E7:AI7,"PT")+COUNTIF(E7:AI7,"TP")+COUNTIF(E7:AI7,"TK")+COUNTIF(E7:AI7,"KT")</f>
        <v>0</v>
      </c>
      <c r="AM7" s="80"/>
    </row>
    <row r="8" ht="22.5" customHeight="1">
      <c r="A8" s="85">
        <v>2.0</v>
      </c>
      <c r="B8" s="92">
        <v>2.010240054E9</v>
      </c>
      <c r="C8" s="227" t="s">
        <v>492</v>
      </c>
      <c r="D8" s="94" t="s">
        <v>493</v>
      </c>
      <c r="E8" s="120"/>
      <c r="F8" s="124"/>
      <c r="G8" s="121"/>
      <c r="H8" s="228"/>
      <c r="I8" s="124"/>
      <c r="J8" s="121"/>
      <c r="K8" s="121"/>
      <c r="L8" s="121"/>
      <c r="M8" s="122"/>
      <c r="N8" s="121"/>
      <c r="O8" s="124"/>
      <c r="P8" s="122"/>
      <c r="Q8" s="121"/>
      <c r="R8" s="121"/>
      <c r="S8" s="122"/>
      <c r="T8" s="121"/>
      <c r="U8" s="121"/>
      <c r="V8" s="124"/>
      <c r="W8" s="124"/>
      <c r="X8" s="124"/>
      <c r="Y8" s="121"/>
      <c r="Z8" s="121"/>
      <c r="AA8" s="121"/>
      <c r="AB8" s="121"/>
      <c r="AC8" s="121"/>
      <c r="AD8" s="124"/>
      <c r="AE8" s="121"/>
      <c r="AF8" s="229"/>
      <c r="AG8" s="121"/>
      <c r="AH8" s="121"/>
      <c r="AI8" s="122"/>
      <c r="AJ8" s="91">
        <f t="shared" si="3"/>
        <v>0</v>
      </c>
      <c r="AK8" s="10">
        <f t="shared" si="4"/>
        <v>0</v>
      </c>
      <c r="AL8" s="10">
        <f t="shared" si="5"/>
        <v>0</v>
      </c>
      <c r="AM8" s="80"/>
    </row>
    <row r="9" ht="22.5" customHeight="1">
      <c r="A9" s="85">
        <v>3.0</v>
      </c>
      <c r="B9" s="92">
        <v>2.010240022E9</v>
      </c>
      <c r="C9" s="227" t="s">
        <v>494</v>
      </c>
      <c r="D9" s="94" t="s">
        <v>116</v>
      </c>
      <c r="E9" s="134"/>
      <c r="F9" s="124"/>
      <c r="G9" s="121"/>
      <c r="H9" s="225" t="s">
        <v>50</v>
      </c>
      <c r="I9" s="124"/>
      <c r="J9" s="121"/>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0</v>
      </c>
      <c r="AK9" s="10">
        <f t="shared" si="4"/>
        <v>1</v>
      </c>
      <c r="AL9" s="10">
        <f t="shared" si="5"/>
        <v>0</v>
      </c>
      <c r="AM9" s="80"/>
    </row>
    <row r="10" ht="22.5" customHeight="1">
      <c r="A10" s="85">
        <v>4.0</v>
      </c>
      <c r="B10" s="92">
        <v>2.010100024E9</v>
      </c>
      <c r="C10" s="227" t="s">
        <v>495</v>
      </c>
      <c r="D10" s="94" t="s">
        <v>496</v>
      </c>
      <c r="E10" s="134"/>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497</v>
      </c>
      <c r="D11" s="94" t="s">
        <v>498</v>
      </c>
      <c r="E11" s="134"/>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157</v>
      </c>
      <c r="E12" s="122"/>
      <c r="F12" s="123" t="s">
        <v>50</v>
      </c>
      <c r="G12" s="121"/>
      <c r="H12" s="225" t="s">
        <v>50</v>
      </c>
      <c r="I12" s="124"/>
      <c r="J12" s="121"/>
      <c r="K12" s="122"/>
      <c r="L12" s="121"/>
      <c r="M12" s="122" t="s">
        <v>50</v>
      </c>
      <c r="N12" s="122"/>
      <c r="O12" s="123"/>
      <c r="P12" s="122"/>
      <c r="Q12" s="122"/>
      <c r="R12" s="122"/>
      <c r="S12" s="122"/>
      <c r="T12" s="121"/>
      <c r="U12" s="122"/>
      <c r="V12" s="123"/>
      <c r="W12" s="123"/>
      <c r="X12" s="124"/>
      <c r="Y12" s="121"/>
      <c r="Z12" s="121"/>
      <c r="AA12" s="121"/>
      <c r="AB12" s="121"/>
      <c r="AC12" s="122"/>
      <c r="AD12" s="123"/>
      <c r="AE12" s="121"/>
      <c r="AF12" s="229"/>
      <c r="AG12" s="122" t="s">
        <v>50</v>
      </c>
      <c r="AH12" s="121"/>
      <c r="AI12" s="122"/>
      <c r="AJ12" s="91">
        <f t="shared" si="3"/>
        <v>0</v>
      </c>
      <c r="AK12" s="10">
        <f t="shared" si="4"/>
        <v>4</v>
      </c>
      <c r="AL12" s="10">
        <f t="shared" si="5"/>
        <v>0</v>
      </c>
      <c r="AM12" s="80"/>
    </row>
    <row r="13" ht="22.5" customHeight="1">
      <c r="A13" s="85">
        <v>7.0</v>
      </c>
      <c r="B13" s="92">
        <v>2.010240072E9</v>
      </c>
      <c r="C13" s="227" t="s">
        <v>499</v>
      </c>
      <c r="D13" s="94" t="s">
        <v>74</v>
      </c>
      <c r="E13" s="121"/>
      <c r="F13" s="124"/>
      <c r="G13" s="121"/>
      <c r="H13" s="228"/>
      <c r="I13" s="123"/>
      <c r="J13" s="121"/>
      <c r="K13" s="121"/>
      <c r="L13" s="122"/>
      <c r="M13" s="122"/>
      <c r="N13" s="122"/>
      <c r="O13" s="123"/>
      <c r="P13" s="122"/>
      <c r="Q13" s="121"/>
      <c r="R13" s="121"/>
      <c r="S13" s="121"/>
      <c r="T13" s="122"/>
      <c r="U13" s="122"/>
      <c r="V13" s="123"/>
      <c r="W13" s="123"/>
      <c r="X13" s="124"/>
      <c r="Y13" s="121"/>
      <c r="Z13" s="122"/>
      <c r="AA13" s="121"/>
      <c r="AB13" s="122"/>
      <c r="AC13" s="122"/>
      <c r="AD13" s="123"/>
      <c r="AE13" s="122" t="s">
        <v>50</v>
      </c>
      <c r="AF13" s="229"/>
      <c r="AG13" s="121"/>
      <c r="AH13" s="122" t="s">
        <v>50</v>
      </c>
      <c r="AI13" s="122" t="s">
        <v>50</v>
      </c>
      <c r="AJ13" s="91">
        <f t="shared" si="3"/>
        <v>0</v>
      </c>
      <c r="AK13" s="10">
        <f t="shared" si="4"/>
        <v>3</v>
      </c>
      <c r="AL13" s="10">
        <f t="shared" si="5"/>
        <v>0</v>
      </c>
      <c r="AM13" s="80"/>
    </row>
    <row r="14" ht="22.5" customHeight="1">
      <c r="A14" s="85">
        <v>8.0</v>
      </c>
      <c r="B14" s="92">
        <v>2.010060032E9</v>
      </c>
      <c r="C14" s="227" t="s">
        <v>500</v>
      </c>
      <c r="D14" s="94" t="s">
        <v>299</v>
      </c>
      <c r="E14" s="121"/>
      <c r="F14" s="124"/>
      <c r="G14" s="121"/>
      <c r="H14" s="228"/>
      <c r="I14" s="123"/>
      <c r="J14" s="121"/>
      <c r="K14" s="121"/>
      <c r="L14" s="121"/>
      <c r="M14" s="122" t="s">
        <v>50</v>
      </c>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1</v>
      </c>
      <c r="AL14" s="10">
        <f t="shared" si="5"/>
        <v>0</v>
      </c>
      <c r="AM14" s="80"/>
    </row>
    <row r="15" ht="22.5" customHeight="1">
      <c r="A15" s="85">
        <v>9.0</v>
      </c>
      <c r="B15" s="92">
        <v>2.01024003E9</v>
      </c>
      <c r="C15" s="227" t="s">
        <v>501</v>
      </c>
      <c r="D15" s="94" t="s">
        <v>299</v>
      </c>
      <c r="E15" s="121"/>
      <c r="F15" s="124"/>
      <c r="G15" s="121"/>
      <c r="H15" s="228"/>
      <c r="I15" s="124"/>
      <c r="J15" s="121"/>
      <c r="K15" s="121"/>
      <c r="L15" s="121"/>
      <c r="M15" s="122"/>
      <c r="N15" s="121"/>
      <c r="O15" s="124"/>
      <c r="P15" s="122"/>
      <c r="Q15" s="121"/>
      <c r="R15" s="121"/>
      <c r="S15" s="122"/>
      <c r="T15" s="121"/>
      <c r="U15" s="121"/>
      <c r="V15" s="124"/>
      <c r="W15" s="124"/>
      <c r="X15" s="124"/>
      <c r="Y15" s="121"/>
      <c r="Z15" s="122"/>
      <c r="AA15" s="121"/>
      <c r="AB15" s="121"/>
      <c r="AC15" s="121"/>
      <c r="AD15" s="123"/>
      <c r="AE15" s="122" t="s">
        <v>50</v>
      </c>
      <c r="AF15" s="230" t="s">
        <v>50</v>
      </c>
      <c r="AG15" s="122"/>
      <c r="AH15" s="121"/>
      <c r="AI15" s="122" t="s">
        <v>49</v>
      </c>
      <c r="AJ15" s="91">
        <f t="shared" si="3"/>
        <v>1</v>
      </c>
      <c r="AK15" s="10">
        <f t="shared" si="4"/>
        <v>2</v>
      </c>
      <c r="AL15" s="10">
        <f t="shared" si="5"/>
        <v>0</v>
      </c>
      <c r="AM15" s="80"/>
    </row>
    <row r="16" ht="22.5" customHeight="1">
      <c r="A16" s="85">
        <v>10.0</v>
      </c>
      <c r="B16" s="92">
        <v>2.010240059E9</v>
      </c>
      <c r="C16" s="227" t="s">
        <v>502</v>
      </c>
      <c r="D16" s="94" t="s">
        <v>299</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503</v>
      </c>
      <c r="D17" s="94" t="s">
        <v>299</v>
      </c>
      <c r="E17" s="122"/>
      <c r="F17" s="124"/>
      <c r="G17" s="121"/>
      <c r="H17" s="228"/>
      <c r="I17" s="123"/>
      <c r="J17" s="121"/>
      <c r="K17" s="121"/>
      <c r="L17" s="121"/>
      <c r="M17" s="121"/>
      <c r="N17" s="121"/>
      <c r="O17" s="124"/>
      <c r="P17" s="121"/>
      <c r="Q17" s="121"/>
      <c r="R17" s="121"/>
      <c r="S17" s="121"/>
      <c r="T17" s="121"/>
      <c r="U17" s="121"/>
      <c r="V17" s="124"/>
      <c r="W17" s="124"/>
      <c r="X17" s="124"/>
      <c r="Y17" s="121"/>
      <c r="Z17" s="122"/>
      <c r="AA17" s="121"/>
      <c r="AB17" s="121"/>
      <c r="AC17" s="122"/>
      <c r="AD17" s="124"/>
      <c r="AE17" s="121"/>
      <c r="AF17" s="229"/>
      <c r="AG17" s="121"/>
      <c r="AH17" s="121"/>
      <c r="AI17" s="122"/>
      <c r="AJ17" s="91">
        <f t="shared" si="3"/>
        <v>0</v>
      </c>
      <c r="AK17" s="10">
        <f t="shared" si="4"/>
        <v>0</v>
      </c>
      <c r="AL17" s="10">
        <f t="shared" si="5"/>
        <v>0</v>
      </c>
      <c r="AM17" s="80"/>
    </row>
    <row r="18" ht="22.5" customHeight="1">
      <c r="A18" s="85">
        <v>12.0</v>
      </c>
      <c r="B18" s="92">
        <v>2.010240065E9</v>
      </c>
      <c r="C18" s="227" t="s">
        <v>504</v>
      </c>
      <c r="D18" s="94" t="s">
        <v>353</v>
      </c>
      <c r="E18" s="121"/>
      <c r="F18" s="121"/>
      <c r="G18" s="121"/>
      <c r="H18" s="225" t="s">
        <v>50</v>
      </c>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t="s">
        <v>50</v>
      </c>
      <c r="AH18" s="121"/>
      <c r="AI18" s="121"/>
      <c r="AJ18" s="91">
        <f t="shared" si="3"/>
        <v>0</v>
      </c>
      <c r="AK18" s="10">
        <f t="shared" si="4"/>
        <v>2</v>
      </c>
      <c r="AL18" s="10">
        <f t="shared" si="5"/>
        <v>0</v>
      </c>
      <c r="AM18" s="80"/>
    </row>
    <row r="19" ht="22.5" customHeight="1">
      <c r="A19" s="85">
        <v>13.0</v>
      </c>
      <c r="B19" s="92">
        <v>2.010240047E9</v>
      </c>
      <c r="C19" s="227" t="s">
        <v>505</v>
      </c>
      <c r="D19" s="94" t="s">
        <v>353</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t="s">
        <v>51</v>
      </c>
      <c r="AJ19" s="91">
        <f t="shared" si="3"/>
        <v>0</v>
      </c>
      <c r="AK19" s="10">
        <f t="shared" si="4"/>
        <v>0</v>
      </c>
      <c r="AL19" s="10">
        <f t="shared" si="5"/>
        <v>1</v>
      </c>
      <c r="AM19" s="80"/>
    </row>
    <row r="20" ht="22.5" customHeight="1">
      <c r="A20" s="85">
        <v>14.0</v>
      </c>
      <c r="B20" s="92">
        <v>2.010100017E9</v>
      </c>
      <c r="C20" s="227" t="s">
        <v>506</v>
      </c>
      <c r="D20" s="94" t="s">
        <v>82</v>
      </c>
      <c r="E20" s="121"/>
      <c r="F20" s="121"/>
      <c r="G20" s="121"/>
      <c r="H20" s="225" t="s">
        <v>50</v>
      </c>
      <c r="I20" s="121"/>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t="s">
        <v>50</v>
      </c>
      <c r="AG20" s="121"/>
      <c r="AH20" s="121"/>
      <c r="AI20" s="121"/>
      <c r="AJ20" s="91">
        <f t="shared" si="3"/>
        <v>0</v>
      </c>
      <c r="AK20" s="10">
        <f t="shared" si="4"/>
        <v>2</v>
      </c>
      <c r="AL20" s="10">
        <f t="shared" si="5"/>
        <v>0</v>
      </c>
      <c r="AM20" s="80"/>
    </row>
    <row r="21" ht="18.0" customHeight="1">
      <c r="A21" s="85">
        <v>15.0</v>
      </c>
      <c r="B21" s="92">
        <v>2.010240053E9</v>
      </c>
      <c r="C21" s="227" t="s">
        <v>507</v>
      </c>
      <c r="D21" s="94" t="s">
        <v>414</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508</v>
      </c>
      <c r="D22" s="94" t="s">
        <v>392</v>
      </c>
      <c r="E22" s="121"/>
      <c r="F22" s="121"/>
      <c r="G22" s="121"/>
      <c r="H22" s="225" t="s">
        <v>50</v>
      </c>
      <c r="I22" s="121"/>
      <c r="J22" s="121"/>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0</v>
      </c>
      <c r="AK22" s="10">
        <f t="shared" si="4"/>
        <v>1</v>
      </c>
      <c r="AL22" s="10">
        <f t="shared" si="5"/>
        <v>0</v>
      </c>
      <c r="AM22" s="80"/>
    </row>
    <row r="23" ht="22.5" customHeight="1">
      <c r="A23" s="85">
        <v>17.0</v>
      </c>
      <c r="B23" s="92">
        <v>2.010240008E9</v>
      </c>
      <c r="C23" s="227" t="s">
        <v>509</v>
      </c>
      <c r="D23" s="94" t="s">
        <v>359</v>
      </c>
      <c r="E23" s="122"/>
      <c r="F23" s="121"/>
      <c r="G23" s="121"/>
      <c r="H23" s="228"/>
      <c r="I23" s="122"/>
      <c r="J23" s="121"/>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t="s">
        <v>50</v>
      </c>
      <c r="AI23" s="122"/>
      <c r="AJ23" s="91">
        <f t="shared" si="3"/>
        <v>0</v>
      </c>
      <c r="AK23" s="10">
        <f t="shared" si="4"/>
        <v>1</v>
      </c>
      <c r="AL23" s="10">
        <f t="shared" si="5"/>
        <v>0</v>
      </c>
      <c r="AM23" s="80"/>
    </row>
    <row r="24" ht="22.5" customHeight="1">
      <c r="A24" s="85">
        <v>18.0</v>
      </c>
      <c r="B24" s="92">
        <v>2.010240035E9</v>
      </c>
      <c r="C24" s="227" t="s">
        <v>510</v>
      </c>
      <c r="D24" s="94" t="s">
        <v>368</v>
      </c>
      <c r="E24" s="121"/>
      <c r="F24" s="121"/>
      <c r="G24" s="121"/>
      <c r="H24" s="225" t="s">
        <v>50</v>
      </c>
      <c r="I24" s="121"/>
      <c r="J24" s="121"/>
      <c r="K24" s="121"/>
      <c r="L24" s="122"/>
      <c r="M24" s="121"/>
      <c r="N24" s="122"/>
      <c r="O24" s="122"/>
      <c r="P24" s="122"/>
      <c r="Q24" s="122"/>
      <c r="R24" s="121"/>
      <c r="S24" s="121"/>
      <c r="T24" s="122"/>
      <c r="U24" s="122"/>
      <c r="V24" s="122"/>
      <c r="W24" s="122"/>
      <c r="X24" s="121"/>
      <c r="Y24" s="121"/>
      <c r="Z24" s="121"/>
      <c r="AA24" s="121"/>
      <c r="AB24" s="121"/>
      <c r="AC24" s="122"/>
      <c r="AD24" s="122"/>
      <c r="AE24" s="122" t="s">
        <v>50</v>
      </c>
      <c r="AF24" s="229"/>
      <c r="AG24" s="121"/>
      <c r="AH24" s="121"/>
      <c r="AI24" s="121"/>
      <c r="AJ24" s="91">
        <f t="shared" si="3"/>
        <v>0</v>
      </c>
      <c r="AK24" s="10">
        <f t="shared" si="4"/>
        <v>2</v>
      </c>
      <c r="AL24" s="10">
        <f t="shared" si="5"/>
        <v>0</v>
      </c>
      <c r="AM24" s="80"/>
    </row>
    <row r="25" ht="22.5" customHeight="1">
      <c r="A25" s="85">
        <v>19.0</v>
      </c>
      <c r="B25" s="92">
        <v>2.010240055E9</v>
      </c>
      <c r="C25" s="227" t="s">
        <v>511</v>
      </c>
      <c r="D25" s="94" t="s">
        <v>426</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512</v>
      </c>
      <c r="D26" s="94" t="s">
        <v>372</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133</v>
      </c>
      <c r="D27" s="94" t="s">
        <v>398</v>
      </c>
      <c r="E27" s="121"/>
      <c r="F27" s="121"/>
      <c r="G27" s="121"/>
      <c r="H27" s="234"/>
      <c r="I27" s="122"/>
      <c r="J27" s="121"/>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0</v>
      </c>
      <c r="AK27" s="10">
        <f t="shared" si="4"/>
        <v>0</v>
      </c>
      <c r="AL27" s="10">
        <f t="shared" si="5"/>
        <v>0</v>
      </c>
      <c r="AM27" s="80"/>
    </row>
    <row r="28" ht="22.5" customHeight="1">
      <c r="A28" s="85">
        <v>22.0</v>
      </c>
      <c r="B28" s="92">
        <v>2.010240074E9</v>
      </c>
      <c r="C28" s="227" t="s">
        <v>513</v>
      </c>
      <c r="D28" s="94" t="s">
        <v>514</v>
      </c>
      <c r="E28" s="134"/>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t="s">
        <v>50</v>
      </c>
      <c r="AF28" s="229"/>
      <c r="AG28" s="121"/>
      <c r="AH28" s="121"/>
      <c r="AI28" s="121"/>
      <c r="AJ28" s="91">
        <f t="shared" si="3"/>
        <v>0</v>
      </c>
      <c r="AK28" s="10">
        <f t="shared" si="4"/>
        <v>1</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1</v>
      </c>
      <c r="AK29" s="91">
        <f t="shared" si="6"/>
        <v>22</v>
      </c>
      <c r="AL29" s="91">
        <f t="shared" si="6"/>
        <v>1</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2.010240031E9</v>
      </c>
      <c r="C7" s="110" t="s">
        <v>508</v>
      </c>
      <c r="D7" s="111"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85">
        <v>2.0</v>
      </c>
      <c r="B8" s="109">
        <v>2.010240069E9</v>
      </c>
      <c r="C8" s="110" t="s">
        <v>517</v>
      </c>
      <c r="D8" s="111"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1"/>
      <c r="AN8" s="151"/>
      <c r="AO8" s="151"/>
    </row>
    <row r="9" ht="21.0" customHeight="1">
      <c r="A9" s="85">
        <v>3.0</v>
      </c>
      <c r="B9" s="109">
        <v>2.010240023E9</v>
      </c>
      <c r="C9" s="110" t="s">
        <v>460</v>
      </c>
      <c r="D9" s="111" t="s">
        <v>518</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1"/>
      <c r="AN9" s="151"/>
      <c r="AO9" s="151"/>
    </row>
    <row r="10" ht="21.0" customHeight="1">
      <c r="A10" s="85">
        <v>4.0</v>
      </c>
      <c r="B10" s="109">
        <v>2.010100028E9</v>
      </c>
      <c r="C10" s="110" t="s">
        <v>519</v>
      </c>
      <c r="D10" s="111" t="s">
        <v>518</v>
      </c>
      <c r="E10" s="235" t="s">
        <v>520</v>
      </c>
      <c r="F10" s="235"/>
      <c r="G10" s="235" t="s">
        <v>49</v>
      </c>
      <c r="H10" s="235"/>
      <c r="I10" s="235"/>
      <c r="J10" s="235" t="s">
        <v>49</v>
      </c>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3</v>
      </c>
      <c r="AK10" s="10">
        <f t="shared" si="4"/>
        <v>0</v>
      </c>
      <c r="AL10" s="10">
        <f t="shared" si="5"/>
        <v>0</v>
      </c>
      <c r="AM10" s="151"/>
      <c r="AN10" s="151"/>
      <c r="AO10" s="151"/>
    </row>
    <row r="11" ht="21.0" customHeight="1">
      <c r="A11" s="196">
        <v>5.0</v>
      </c>
      <c r="B11" s="197">
        <v>2.010240028E9</v>
      </c>
      <c r="C11" s="198" t="s">
        <v>521</v>
      </c>
      <c r="D11" s="199" t="s">
        <v>522</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487</v>
      </c>
      <c r="D12" s="111" t="s">
        <v>116</v>
      </c>
      <c r="E12" s="235"/>
      <c r="F12" s="235"/>
      <c r="G12" s="235" t="s">
        <v>49</v>
      </c>
      <c r="H12" s="235"/>
      <c r="I12" s="235"/>
      <c r="J12" s="235" t="s">
        <v>49</v>
      </c>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2</v>
      </c>
      <c r="AK12" s="10">
        <f t="shared" si="4"/>
        <v>0</v>
      </c>
      <c r="AL12" s="10">
        <f t="shared" si="5"/>
        <v>0</v>
      </c>
      <c r="AM12" s="151"/>
      <c r="AN12" s="151"/>
      <c r="AO12" s="151"/>
    </row>
    <row r="13" ht="21.0" customHeight="1">
      <c r="A13" s="85">
        <v>7.0</v>
      </c>
      <c r="B13" s="109">
        <v>2.010240064E9</v>
      </c>
      <c r="C13" s="110" t="s">
        <v>523</v>
      </c>
      <c r="D13" s="111" t="s">
        <v>524</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1"/>
      <c r="AN13" s="151"/>
      <c r="AO13" s="151"/>
    </row>
    <row r="14" ht="21.0" customHeight="1">
      <c r="A14" s="85">
        <v>8.0</v>
      </c>
      <c r="B14" s="109">
        <v>2.010240071E9</v>
      </c>
      <c r="C14" s="110" t="s">
        <v>525</v>
      </c>
      <c r="D14" s="111" t="s">
        <v>526</v>
      </c>
      <c r="E14" s="235" t="s">
        <v>520</v>
      </c>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1</v>
      </c>
      <c r="AK14" s="10">
        <f t="shared" si="4"/>
        <v>0</v>
      </c>
      <c r="AL14" s="10">
        <f t="shared" si="5"/>
        <v>0</v>
      </c>
      <c r="AM14" s="151"/>
      <c r="AN14" s="151"/>
      <c r="AO14" s="151"/>
    </row>
    <row r="15" ht="21.0" customHeight="1">
      <c r="A15" s="85">
        <v>9.0</v>
      </c>
      <c r="B15" s="109">
        <v>2.010240016E9</v>
      </c>
      <c r="C15" s="110" t="s">
        <v>527</v>
      </c>
      <c r="D15" s="111"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1"/>
      <c r="AN15" s="151"/>
      <c r="AO15" s="151"/>
    </row>
    <row r="16" ht="21.0" customHeight="1">
      <c r="A16" s="85">
        <v>10.0</v>
      </c>
      <c r="B16" s="109">
        <v>2.01024002E9</v>
      </c>
      <c r="C16" s="110" t="s">
        <v>62</v>
      </c>
      <c r="D16" s="111"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1"/>
      <c r="AN16" s="151"/>
      <c r="AO16" s="151"/>
    </row>
    <row r="17" ht="21.0" customHeight="1">
      <c r="A17" s="85">
        <v>11.0</v>
      </c>
      <c r="B17" s="109">
        <v>2.010240039E9</v>
      </c>
      <c r="C17" s="110" t="s">
        <v>528</v>
      </c>
      <c r="D17" s="111"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1"/>
      <c r="AN17" s="151"/>
      <c r="AO17" s="151"/>
    </row>
    <row r="18" ht="21.0" customHeight="1">
      <c r="A18" s="85">
        <v>12.0</v>
      </c>
      <c r="B18" s="109">
        <v>2.01024006E9</v>
      </c>
      <c r="C18" s="110" t="s">
        <v>271</v>
      </c>
      <c r="D18" s="111" t="s">
        <v>297</v>
      </c>
      <c r="E18" s="235"/>
      <c r="F18" s="235"/>
      <c r="G18" s="235" t="s">
        <v>49</v>
      </c>
      <c r="H18" s="235"/>
      <c r="I18" s="235"/>
      <c r="J18" s="235" t="s">
        <v>49</v>
      </c>
      <c r="K18" s="235"/>
      <c r="L18" s="235" t="s">
        <v>49</v>
      </c>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1"/>
      <c r="AN18" s="151"/>
      <c r="AO18" s="151"/>
    </row>
    <row r="19" ht="21.0" customHeight="1">
      <c r="A19" s="85">
        <v>13.0</v>
      </c>
      <c r="B19" s="109">
        <v>2.010240042E9</v>
      </c>
      <c r="C19" s="110" t="s">
        <v>529</v>
      </c>
      <c r="D19" s="111" t="s">
        <v>299</v>
      </c>
      <c r="E19" s="235"/>
      <c r="F19" s="235"/>
      <c r="G19" s="235"/>
      <c r="H19" s="235"/>
      <c r="I19" s="235"/>
      <c r="J19" s="235"/>
      <c r="K19" s="235"/>
      <c r="L19" s="235" t="s">
        <v>49</v>
      </c>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1</v>
      </c>
      <c r="AK19" s="10">
        <f t="shared" si="4"/>
        <v>0</v>
      </c>
      <c r="AL19" s="10">
        <f t="shared" si="5"/>
        <v>0</v>
      </c>
      <c r="AM19" s="151"/>
      <c r="AN19" s="151"/>
      <c r="AO19" s="151"/>
    </row>
    <row r="20" ht="21.0" customHeight="1">
      <c r="A20" s="85">
        <v>14.0</v>
      </c>
      <c r="B20" s="109">
        <v>2.010240026E9</v>
      </c>
      <c r="C20" s="110" t="s">
        <v>530</v>
      </c>
      <c r="D20" s="111" t="s">
        <v>299</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1"/>
      <c r="AN20" s="151"/>
      <c r="AO20" s="151"/>
    </row>
    <row r="21" ht="21.0" customHeight="1">
      <c r="A21" s="85">
        <v>15.0</v>
      </c>
      <c r="B21" s="109">
        <v>2.010100026E9</v>
      </c>
      <c r="C21" s="110" t="s">
        <v>531</v>
      </c>
      <c r="D21" s="111"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1"/>
    </row>
    <row r="22" ht="21.75" customHeight="1">
      <c r="A22" s="196">
        <v>16.0</v>
      </c>
      <c r="B22" s="197">
        <v>2.010240057E9</v>
      </c>
      <c r="C22" s="198" t="s">
        <v>532</v>
      </c>
      <c r="D22" s="199" t="s">
        <v>533</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534</v>
      </c>
      <c r="D23" s="111" t="s">
        <v>127</v>
      </c>
      <c r="E23" s="235" t="s">
        <v>520</v>
      </c>
      <c r="F23" s="235"/>
      <c r="G23" s="235"/>
      <c r="H23" s="235"/>
      <c r="I23" s="235"/>
      <c r="J23" s="235" t="s">
        <v>50</v>
      </c>
      <c r="K23" s="235"/>
      <c r="L23" s="235" t="s">
        <v>49</v>
      </c>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1</v>
      </c>
      <c r="AL23" s="91">
        <f t="shared" si="5"/>
        <v>0</v>
      </c>
      <c r="AM23" s="238"/>
      <c r="AN23" s="238"/>
      <c r="AO23" s="238"/>
    </row>
    <row r="24" ht="21.0" customHeight="1">
      <c r="A24" s="196">
        <v>18.0</v>
      </c>
      <c r="B24" s="197">
        <v>2.010240021E9</v>
      </c>
      <c r="C24" s="198" t="s">
        <v>535</v>
      </c>
      <c r="D24" s="199" t="s">
        <v>272</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535</v>
      </c>
      <c r="D25" s="111"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1"/>
      <c r="AN25" s="151"/>
      <c r="AO25" s="151"/>
    </row>
    <row r="26" ht="21.0" customHeight="1">
      <c r="A26" s="85">
        <v>20.0</v>
      </c>
      <c r="B26" s="109">
        <v>2.010240027E9</v>
      </c>
      <c r="C26" s="110" t="s">
        <v>536</v>
      </c>
      <c r="D26" s="111"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1"/>
      <c r="AN26" s="151"/>
      <c r="AO26" s="151"/>
    </row>
    <row r="27" ht="21.0" customHeight="1">
      <c r="A27" s="85">
        <v>21.0</v>
      </c>
      <c r="B27" s="109">
        <v>2.010240061E9</v>
      </c>
      <c r="C27" s="110" t="s">
        <v>537</v>
      </c>
      <c r="D27" s="111" t="s">
        <v>449</v>
      </c>
      <c r="E27" s="235"/>
      <c r="F27" s="235"/>
      <c r="G27" s="235" t="s">
        <v>49</v>
      </c>
      <c r="H27" s="235"/>
      <c r="I27" s="235"/>
      <c r="J27" s="235"/>
      <c r="K27" s="235"/>
      <c r="L27" s="235" t="s">
        <v>49</v>
      </c>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2</v>
      </c>
      <c r="AK27" s="10">
        <f t="shared" si="4"/>
        <v>0</v>
      </c>
      <c r="AL27" s="10">
        <f t="shared" si="5"/>
        <v>0</v>
      </c>
      <c r="AM27" s="151"/>
      <c r="AN27" s="151"/>
      <c r="AO27" s="151"/>
    </row>
    <row r="28" ht="21.0" customHeight="1">
      <c r="A28" s="85">
        <v>22.0</v>
      </c>
      <c r="B28" s="109">
        <v>2.010100022E9</v>
      </c>
      <c r="C28" s="110" t="s">
        <v>538</v>
      </c>
      <c r="D28" s="111" t="s">
        <v>392</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1"/>
      <c r="AN28" s="151"/>
      <c r="AO28" s="151"/>
    </row>
    <row r="29" ht="21.0" customHeight="1">
      <c r="A29" s="85">
        <v>23.0</v>
      </c>
      <c r="B29" s="109">
        <v>2.010240051E9</v>
      </c>
      <c r="C29" s="110" t="s">
        <v>539</v>
      </c>
      <c r="D29" s="111" t="s">
        <v>392</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1"/>
      <c r="AN29" s="151"/>
      <c r="AO29" s="151"/>
    </row>
    <row r="30" ht="21.0" customHeight="1">
      <c r="A30" s="85">
        <v>24.0</v>
      </c>
      <c r="B30" s="109">
        <v>2.010240067E9</v>
      </c>
      <c r="C30" s="110" t="s">
        <v>540</v>
      </c>
      <c r="D30" s="111" t="s">
        <v>541</v>
      </c>
      <c r="E30" s="235"/>
      <c r="F30" s="235"/>
      <c r="G30" s="235" t="s">
        <v>49</v>
      </c>
      <c r="H30" s="235"/>
      <c r="I30" s="235"/>
      <c r="J30" s="235" t="s">
        <v>49</v>
      </c>
      <c r="K30" s="235"/>
      <c r="L30" s="235" t="s">
        <v>49</v>
      </c>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3</v>
      </c>
      <c r="AK30" s="91">
        <f t="shared" si="4"/>
        <v>0</v>
      </c>
      <c r="AL30" s="91">
        <f t="shared" si="5"/>
        <v>0</v>
      </c>
      <c r="AM30" s="238"/>
      <c r="AN30" s="238"/>
      <c r="AO30" s="238"/>
    </row>
    <row r="31" ht="21.0" customHeight="1">
      <c r="A31" s="85">
        <v>25.0</v>
      </c>
      <c r="B31" s="109">
        <v>2.010240014E9</v>
      </c>
      <c r="C31" s="110" t="s">
        <v>289</v>
      </c>
      <c r="D31" s="111" t="s">
        <v>169</v>
      </c>
      <c r="E31" s="235"/>
      <c r="F31" s="235"/>
      <c r="G31" s="235" t="s">
        <v>49</v>
      </c>
      <c r="H31" s="235"/>
      <c r="I31" s="235"/>
      <c r="J31" s="235" t="s">
        <v>49</v>
      </c>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2</v>
      </c>
      <c r="AK31" s="10">
        <f t="shared" si="4"/>
        <v>0</v>
      </c>
      <c r="AL31" s="10">
        <f t="shared" si="5"/>
        <v>0</v>
      </c>
      <c r="AM31" s="151"/>
      <c r="AN31" s="151"/>
      <c r="AO31" s="151"/>
    </row>
    <row r="32" ht="21.0" customHeight="1">
      <c r="A32" s="85">
        <v>26.0</v>
      </c>
      <c r="B32" s="109">
        <v>2.010240043E9</v>
      </c>
      <c r="C32" s="110" t="s">
        <v>542</v>
      </c>
      <c r="D32" s="111" t="s">
        <v>372</v>
      </c>
      <c r="E32" s="235" t="s">
        <v>520</v>
      </c>
      <c r="F32" s="235"/>
      <c r="G32" s="235" t="s">
        <v>49</v>
      </c>
      <c r="H32" s="235"/>
      <c r="I32" s="235"/>
      <c r="J32" s="235" t="s">
        <v>50</v>
      </c>
      <c r="K32" s="235"/>
      <c r="L32" s="235" t="s">
        <v>49</v>
      </c>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1</v>
      </c>
      <c r="AL32" s="10">
        <f t="shared" si="5"/>
        <v>0</v>
      </c>
      <c r="AM32" s="151"/>
      <c r="AN32" s="151"/>
      <c r="AO32" s="151"/>
    </row>
    <row r="33" ht="21.0" customHeight="1">
      <c r="A33" s="85">
        <v>27.0</v>
      </c>
      <c r="B33" s="109">
        <v>2.010240011E9</v>
      </c>
      <c r="C33" s="110" t="s">
        <v>543</v>
      </c>
      <c r="D33" s="111" t="s">
        <v>372</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1"/>
      <c r="AN33" s="151"/>
      <c r="AO33" s="151"/>
    </row>
    <row r="34" ht="21.0" customHeight="1">
      <c r="A34" s="196">
        <v>28.0</v>
      </c>
      <c r="B34" s="197">
        <v>2.010240076E9</v>
      </c>
      <c r="C34" s="198" t="s">
        <v>544</v>
      </c>
      <c r="D34" s="199"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85">
        <v>29.0</v>
      </c>
      <c r="B35" s="109">
        <v>2.010110086E9</v>
      </c>
      <c r="C35" s="110" t="s">
        <v>545</v>
      </c>
      <c r="D35" s="111" t="s">
        <v>179</v>
      </c>
      <c r="E35" s="235"/>
      <c r="F35" s="235"/>
      <c r="G35" s="235"/>
      <c r="H35" s="235"/>
      <c r="I35" s="235"/>
      <c r="J35" s="235"/>
      <c r="K35" s="235"/>
      <c r="L35" s="235" t="s">
        <v>50</v>
      </c>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1</v>
      </c>
      <c r="AL35" s="10">
        <f t="shared" si="5"/>
        <v>0</v>
      </c>
      <c r="AM35" s="68"/>
      <c r="AN35" s="68"/>
      <c r="AO35" s="80"/>
    </row>
    <row r="36" ht="15.75" customHeight="1">
      <c r="A36" s="85">
        <v>30.0</v>
      </c>
      <c r="B36" s="109">
        <v>2.010240003E9</v>
      </c>
      <c r="C36" s="110" t="s">
        <v>546</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22</v>
      </c>
      <c r="AK37" s="150">
        <f t="shared" si="6"/>
        <v>3</v>
      </c>
      <c r="AL37" s="150">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4"/>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4"/>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547</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2.010100002E9</v>
      </c>
      <c r="C7" s="110" t="s">
        <v>548</v>
      </c>
      <c r="D7" s="111" t="s">
        <v>181</v>
      </c>
      <c r="E7" s="182"/>
      <c r="F7" s="182"/>
      <c r="G7" s="182"/>
      <c r="H7" s="182"/>
      <c r="I7" s="181"/>
      <c r="J7" s="182"/>
      <c r="K7" s="182"/>
      <c r="L7" s="181"/>
      <c r="M7" s="181" t="s">
        <v>520</v>
      </c>
      <c r="N7" s="181"/>
      <c r="O7" s="181"/>
      <c r="P7" s="182"/>
      <c r="Q7" s="182"/>
      <c r="R7" s="181"/>
      <c r="S7" s="181"/>
      <c r="T7" s="181"/>
      <c r="U7" s="181"/>
      <c r="V7" s="181"/>
      <c r="W7" s="181"/>
      <c r="X7" s="182"/>
      <c r="Y7" s="181"/>
      <c r="Z7" s="182"/>
      <c r="AA7" s="182"/>
      <c r="AB7" s="182"/>
      <c r="AC7" s="182"/>
      <c r="AD7" s="182"/>
      <c r="AE7" s="242"/>
      <c r="AF7" s="182"/>
      <c r="AG7" s="182"/>
      <c r="AH7" s="182"/>
      <c r="AI7" s="182"/>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460</v>
      </c>
      <c r="D8" s="111" t="s">
        <v>437</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6"/>
      <c r="AF8" s="182"/>
      <c r="AG8" s="182"/>
      <c r="AH8" s="182"/>
      <c r="AI8" s="182"/>
      <c r="AJ8" s="91">
        <f t="shared" si="3"/>
        <v>0</v>
      </c>
      <c r="AK8" s="10">
        <f t="shared" si="4"/>
        <v>0</v>
      </c>
      <c r="AL8" s="10">
        <f t="shared" si="5"/>
        <v>0</v>
      </c>
      <c r="AM8" s="245"/>
      <c r="AN8" s="245"/>
      <c r="AO8" s="245"/>
    </row>
    <row r="9" ht="21.0" customHeight="1">
      <c r="A9" s="85">
        <v>3.0</v>
      </c>
      <c r="B9" s="109">
        <v>2.010100013E9</v>
      </c>
      <c r="C9" s="110" t="s">
        <v>549</v>
      </c>
      <c r="D9" s="111" t="s">
        <v>338</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7"/>
      <c r="AF9" s="182"/>
      <c r="AG9" s="182"/>
      <c r="AH9" s="182"/>
      <c r="AI9" s="182"/>
      <c r="AJ9" s="91">
        <f t="shared" si="3"/>
        <v>0</v>
      </c>
      <c r="AK9" s="10">
        <f t="shared" si="4"/>
        <v>0</v>
      </c>
      <c r="AL9" s="10">
        <f t="shared" si="5"/>
        <v>0</v>
      </c>
      <c r="AM9" s="245"/>
      <c r="AN9" s="245"/>
      <c r="AO9" s="245"/>
    </row>
    <row r="10" ht="21.0" customHeight="1">
      <c r="A10" s="85">
        <v>4.0</v>
      </c>
      <c r="B10" s="248">
        <v>2.010100025E9</v>
      </c>
      <c r="C10" s="249" t="s">
        <v>550</v>
      </c>
      <c r="D10" s="250"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7"/>
      <c r="AF10" s="182"/>
      <c r="AG10" s="182"/>
      <c r="AH10" s="182"/>
      <c r="AI10" s="182"/>
      <c r="AJ10" s="91">
        <f t="shared" si="3"/>
        <v>0</v>
      </c>
      <c r="AK10" s="10">
        <f t="shared" si="4"/>
        <v>0</v>
      </c>
      <c r="AL10" s="10">
        <f t="shared" si="5"/>
        <v>0</v>
      </c>
      <c r="AM10" s="245"/>
      <c r="AN10" s="245"/>
      <c r="AO10" s="245"/>
    </row>
    <row r="11" ht="21.0" customHeight="1">
      <c r="A11" s="85">
        <v>5.0</v>
      </c>
      <c r="B11" s="109">
        <v>2.010100011E9</v>
      </c>
      <c r="C11" s="110" t="s">
        <v>551</v>
      </c>
      <c r="D11" s="111" t="s">
        <v>299</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6"/>
      <c r="AF11" s="182"/>
      <c r="AG11" s="182"/>
      <c r="AH11" s="182"/>
      <c r="AI11" s="182"/>
      <c r="AJ11" s="91">
        <f t="shared" si="3"/>
        <v>0</v>
      </c>
      <c r="AK11" s="10">
        <f t="shared" si="4"/>
        <v>0</v>
      </c>
      <c r="AL11" s="10">
        <f t="shared" si="5"/>
        <v>0</v>
      </c>
      <c r="AM11" s="245"/>
      <c r="AN11" s="245"/>
      <c r="AO11" s="245"/>
    </row>
    <row r="12" ht="21.0" customHeight="1">
      <c r="A12" s="85">
        <v>6.0</v>
      </c>
      <c r="B12" s="109">
        <v>2.010100005E9</v>
      </c>
      <c r="C12" s="110" t="s">
        <v>552</v>
      </c>
      <c r="D12" s="111"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51"/>
      <c r="AF12" s="182"/>
      <c r="AG12" s="182"/>
      <c r="AH12" s="182"/>
      <c r="AI12" s="182"/>
      <c r="AJ12" s="91">
        <f t="shared" si="3"/>
        <v>0</v>
      </c>
      <c r="AK12" s="10">
        <f t="shared" si="4"/>
        <v>0</v>
      </c>
      <c r="AL12" s="10">
        <f t="shared" si="5"/>
        <v>0</v>
      </c>
      <c r="AM12" s="245"/>
      <c r="AN12" s="245"/>
      <c r="AO12" s="245"/>
    </row>
    <row r="13" ht="21.0" customHeight="1">
      <c r="A13" s="85">
        <v>7.0</v>
      </c>
      <c r="B13" s="109">
        <v>2.010100006E9</v>
      </c>
      <c r="C13" s="110" t="s">
        <v>553</v>
      </c>
      <c r="D13" s="111" t="s">
        <v>363</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t="s">
        <v>50</v>
      </c>
      <c r="AH13" s="113"/>
      <c r="AI13" s="253"/>
      <c r="AJ13" s="91">
        <f t="shared" si="3"/>
        <v>0</v>
      </c>
      <c r="AK13" s="10">
        <f t="shared" si="4"/>
        <v>1</v>
      </c>
      <c r="AL13" s="10">
        <f t="shared" si="5"/>
        <v>0</v>
      </c>
      <c r="AM13" s="68"/>
      <c r="AN13" s="68"/>
      <c r="AO13" s="68"/>
    </row>
    <row r="14" ht="21.0" customHeight="1">
      <c r="A14" s="85">
        <v>8.0</v>
      </c>
      <c r="B14" s="109">
        <v>2.010100012E9</v>
      </c>
      <c r="C14" s="110" t="s">
        <v>554</v>
      </c>
      <c r="D14" s="111" t="s">
        <v>370</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334</v>
      </c>
      <c r="D15" s="111" t="s">
        <v>398</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555</v>
      </c>
      <c r="D16" s="111" t="s">
        <v>556</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557</v>
      </c>
      <c r="D17" s="111" t="s">
        <v>179</v>
      </c>
      <c r="E17" s="117"/>
      <c r="F17" s="114" t="s">
        <v>49</v>
      </c>
      <c r="G17" s="114" t="s">
        <v>49</v>
      </c>
      <c r="H17" s="113"/>
      <c r="I17" s="114"/>
      <c r="J17" s="114" t="s">
        <v>49</v>
      </c>
      <c r="K17" s="114" t="s">
        <v>49</v>
      </c>
      <c r="L17" s="122" t="s">
        <v>49</v>
      </c>
      <c r="M17" s="114" t="s">
        <v>49</v>
      </c>
      <c r="N17" s="114"/>
      <c r="O17" s="114"/>
      <c r="P17" s="114"/>
      <c r="Q17" s="114"/>
      <c r="R17" s="114"/>
      <c r="S17" s="114"/>
      <c r="T17" s="114"/>
      <c r="U17" s="114"/>
      <c r="V17" s="114"/>
      <c r="W17" s="114"/>
      <c r="X17" s="114"/>
      <c r="Y17" s="114"/>
      <c r="Z17" s="114"/>
      <c r="AA17" s="114"/>
      <c r="AB17" s="114"/>
      <c r="AC17" s="114"/>
      <c r="AD17" s="114"/>
      <c r="AE17" s="254"/>
      <c r="AF17" s="114"/>
      <c r="AG17" s="114" t="s">
        <v>49</v>
      </c>
      <c r="AH17" s="114"/>
      <c r="AI17" s="255"/>
      <c r="AJ17" s="91">
        <f t="shared" si="3"/>
        <v>7</v>
      </c>
      <c r="AK17" s="10">
        <f t="shared" si="4"/>
        <v>0</v>
      </c>
      <c r="AL17" s="10">
        <f t="shared" si="5"/>
        <v>0</v>
      </c>
      <c r="AM17" s="68"/>
      <c r="AN17" s="68"/>
      <c r="AO17" s="68"/>
    </row>
    <row r="18" ht="21.0" customHeight="1">
      <c r="A18" s="85">
        <v>12.0</v>
      </c>
      <c r="B18" s="109">
        <v>2.010100003E9</v>
      </c>
      <c r="C18" s="110" t="s">
        <v>558</v>
      </c>
      <c r="D18" s="111" t="s">
        <v>179</v>
      </c>
      <c r="E18" s="117"/>
      <c r="F18" s="113"/>
      <c r="G18" s="113"/>
      <c r="H18" s="113"/>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358</v>
      </c>
      <c r="D19" s="111" t="s">
        <v>402</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8</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559</v>
      </c>
      <c r="AM3" s="69"/>
      <c r="AN3" s="69"/>
      <c r="AO3" s="69"/>
    </row>
    <row r="4" ht="31.5" customHeight="1">
      <c r="A4" s="69"/>
      <c r="B4" s="72"/>
      <c r="C4" s="258"/>
      <c r="D4" s="258"/>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9">
        <v>2.010080031E9</v>
      </c>
      <c r="C7" s="110" t="s">
        <v>560</v>
      </c>
      <c r="D7" s="111" t="s">
        <v>181</v>
      </c>
      <c r="E7" s="181" t="s">
        <v>561</v>
      </c>
      <c r="F7" s="182"/>
      <c r="G7" s="181"/>
      <c r="H7" s="181"/>
      <c r="I7" s="181"/>
      <c r="J7" s="181"/>
      <c r="K7" s="181" t="s">
        <v>49</v>
      </c>
      <c r="L7" s="181" t="s">
        <v>50</v>
      </c>
      <c r="M7" s="182"/>
      <c r="N7" s="181"/>
      <c r="O7" s="181"/>
      <c r="P7" s="181"/>
      <c r="Q7" s="181"/>
      <c r="R7" s="181"/>
      <c r="S7" s="181"/>
      <c r="T7" s="181"/>
      <c r="U7" s="181"/>
      <c r="V7" s="181"/>
      <c r="W7" s="181"/>
      <c r="X7" s="182"/>
      <c r="Y7" s="182"/>
      <c r="Z7" s="181"/>
      <c r="AA7" s="182"/>
      <c r="AB7" s="182"/>
      <c r="AC7" s="181"/>
      <c r="AD7" s="181"/>
      <c r="AE7" s="182"/>
      <c r="AF7" s="181" t="s">
        <v>49</v>
      </c>
      <c r="AG7" s="181" t="s">
        <v>49</v>
      </c>
      <c r="AH7" s="181" t="s">
        <v>49</v>
      </c>
      <c r="AI7" s="182"/>
      <c r="AJ7" s="91">
        <f t="shared" ref="AJ7:AJ45" si="3">COUNTIF(E7:AI7,"K")+2*COUNTIF(E7:AI7,"2K")+COUNTIF(E7:AI7,"TK")+COUNTIF(E7:AI7,"KT")+COUNTIF(E7:AI7,"PK")+COUNTIF(E7:AI7,"KP")+2*COUNTIF(E7:AI7,"K2")</f>
        <v>5</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9"/>
      <c r="AN7" s="68"/>
      <c r="AO7" s="68"/>
    </row>
    <row r="8" ht="18.0" customHeight="1">
      <c r="A8" s="85">
        <v>2.0</v>
      </c>
      <c r="B8" s="109">
        <v>2.010080009E9</v>
      </c>
      <c r="C8" s="110" t="s">
        <v>98</v>
      </c>
      <c r="D8" s="111" t="s">
        <v>250</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1" t="s">
        <v>50</v>
      </c>
      <c r="AH8" s="181" t="s">
        <v>50</v>
      </c>
      <c r="AI8" s="182"/>
      <c r="AJ8" s="91">
        <f t="shared" si="3"/>
        <v>0</v>
      </c>
      <c r="AK8" s="10">
        <f t="shared" si="4"/>
        <v>2</v>
      </c>
      <c r="AL8" s="10">
        <f t="shared" si="5"/>
        <v>0</v>
      </c>
      <c r="AM8" s="68"/>
      <c r="AN8" s="68"/>
      <c r="AO8" s="68"/>
    </row>
    <row r="9" ht="18.0" customHeight="1">
      <c r="A9" s="85">
        <v>3.0</v>
      </c>
      <c r="B9" s="109">
        <v>2.010080001E9</v>
      </c>
      <c r="C9" s="110" t="s">
        <v>154</v>
      </c>
      <c r="D9" s="111"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1"/>
      <c r="AI9" s="182"/>
      <c r="AJ9" s="91">
        <f t="shared" si="3"/>
        <v>0</v>
      </c>
      <c r="AK9" s="10">
        <f t="shared" si="4"/>
        <v>0</v>
      </c>
      <c r="AL9" s="10">
        <f t="shared" si="5"/>
        <v>0</v>
      </c>
      <c r="AM9" s="68"/>
      <c r="AN9" s="68"/>
      <c r="AO9" s="68"/>
    </row>
    <row r="10" ht="18.0" customHeight="1">
      <c r="A10" s="85">
        <v>4.0</v>
      </c>
      <c r="B10" s="109">
        <v>2.010080014E9</v>
      </c>
      <c r="C10" s="110" t="s">
        <v>62</v>
      </c>
      <c r="D10" s="111" t="s">
        <v>216</v>
      </c>
      <c r="E10" s="181" t="s">
        <v>561</v>
      </c>
      <c r="F10" s="182"/>
      <c r="G10" s="181"/>
      <c r="H10" s="182"/>
      <c r="I10" s="181"/>
      <c r="J10" s="181"/>
      <c r="K10" s="181" t="s">
        <v>49</v>
      </c>
      <c r="L10" s="181" t="s">
        <v>50</v>
      </c>
      <c r="M10" s="182"/>
      <c r="N10" s="181"/>
      <c r="O10" s="181"/>
      <c r="P10" s="182"/>
      <c r="Q10" s="181"/>
      <c r="R10" s="181"/>
      <c r="S10" s="181"/>
      <c r="T10" s="181"/>
      <c r="U10" s="182"/>
      <c r="V10" s="181"/>
      <c r="W10" s="181"/>
      <c r="X10" s="182"/>
      <c r="Y10" s="182"/>
      <c r="Z10" s="182"/>
      <c r="AA10" s="182"/>
      <c r="AB10" s="181"/>
      <c r="AC10" s="181"/>
      <c r="AD10" s="181"/>
      <c r="AE10" s="181"/>
      <c r="AF10" s="181" t="s">
        <v>49</v>
      </c>
      <c r="AG10" s="181" t="s">
        <v>49</v>
      </c>
      <c r="AH10" s="181" t="s">
        <v>49</v>
      </c>
      <c r="AI10" s="182"/>
      <c r="AJ10" s="91">
        <f t="shared" si="3"/>
        <v>5</v>
      </c>
      <c r="AK10" s="10">
        <f t="shared" si="4"/>
        <v>1</v>
      </c>
      <c r="AL10" s="10">
        <f t="shared" si="5"/>
        <v>1</v>
      </c>
      <c r="AM10" s="68"/>
      <c r="AN10" s="68"/>
      <c r="AO10" s="68"/>
    </row>
    <row r="11" ht="18.0" customHeight="1">
      <c r="A11" s="85">
        <v>5.0</v>
      </c>
      <c r="B11" s="109">
        <v>2.010080018E9</v>
      </c>
      <c r="C11" s="110" t="s">
        <v>562</v>
      </c>
      <c r="D11" s="111" t="s">
        <v>563</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1">
        <f t="shared" si="3"/>
        <v>0</v>
      </c>
      <c r="AK11" s="10">
        <f t="shared" si="4"/>
        <v>0</v>
      </c>
      <c r="AL11" s="10">
        <f t="shared" si="5"/>
        <v>0</v>
      </c>
      <c r="AM11" s="68"/>
      <c r="AN11" s="68"/>
      <c r="AO11" s="68"/>
    </row>
    <row r="12" ht="18.0" customHeight="1">
      <c r="A12" s="85">
        <v>6.0</v>
      </c>
      <c r="B12" s="109">
        <v>2.010140008E9</v>
      </c>
      <c r="C12" s="110" t="s">
        <v>564</v>
      </c>
      <c r="D12" s="111" t="s">
        <v>565</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1">
        <f t="shared" si="3"/>
        <v>0</v>
      </c>
      <c r="AK12" s="10">
        <f t="shared" si="4"/>
        <v>0</v>
      </c>
      <c r="AL12" s="10">
        <f t="shared" si="5"/>
        <v>0</v>
      </c>
      <c r="AM12" s="68"/>
      <c r="AN12" s="68"/>
      <c r="AO12" s="68"/>
    </row>
    <row r="13" ht="18.0" customHeight="1">
      <c r="A13" s="85">
        <v>7.0</v>
      </c>
      <c r="B13" s="109">
        <v>2.010080033E9</v>
      </c>
      <c r="C13" s="110" t="s">
        <v>133</v>
      </c>
      <c r="D13" s="111" t="s">
        <v>565</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1"/>
      <c r="AE13" s="182"/>
      <c r="AF13" s="181" t="s">
        <v>49</v>
      </c>
      <c r="AG13" s="181" t="s">
        <v>49</v>
      </c>
      <c r="AH13" s="181" t="s">
        <v>49</v>
      </c>
      <c r="AI13" s="182"/>
      <c r="AJ13" s="91">
        <f t="shared" si="3"/>
        <v>3</v>
      </c>
      <c r="AK13" s="10">
        <f t="shared" si="4"/>
        <v>0</v>
      </c>
      <c r="AL13" s="10">
        <f t="shared" si="5"/>
        <v>0</v>
      </c>
      <c r="AM13" s="68"/>
      <c r="AN13" s="68"/>
      <c r="AO13" s="68"/>
    </row>
    <row r="14" ht="18.0" customHeight="1">
      <c r="A14" s="85">
        <v>8.0</v>
      </c>
      <c r="B14" s="109">
        <v>2.010080015E9</v>
      </c>
      <c r="C14" s="110" t="s">
        <v>566</v>
      </c>
      <c r="D14" s="111" t="s">
        <v>227</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1">
        <f t="shared" si="3"/>
        <v>0</v>
      </c>
      <c r="AK14" s="10">
        <f t="shared" si="4"/>
        <v>0</v>
      </c>
      <c r="AL14" s="10">
        <f t="shared" si="5"/>
        <v>0</v>
      </c>
      <c r="AM14" s="68"/>
      <c r="AN14" s="68"/>
      <c r="AO14" s="68"/>
    </row>
    <row r="15" ht="18.0" customHeight="1">
      <c r="A15" s="85">
        <v>9.0</v>
      </c>
      <c r="B15" s="109">
        <v>2.010080012E9</v>
      </c>
      <c r="C15" s="110" t="s">
        <v>117</v>
      </c>
      <c r="D15" s="111" t="s">
        <v>524</v>
      </c>
      <c r="E15" s="182"/>
      <c r="F15" s="182"/>
      <c r="G15" s="182"/>
      <c r="H15" s="181"/>
      <c r="I15" s="182"/>
      <c r="J15" s="182"/>
      <c r="K15" s="182"/>
      <c r="L15" s="181"/>
      <c r="M15" s="181"/>
      <c r="N15" s="182"/>
      <c r="O15" s="181"/>
      <c r="P15" s="182"/>
      <c r="Q15" s="182"/>
      <c r="R15" s="182"/>
      <c r="S15" s="181"/>
      <c r="T15" s="181"/>
      <c r="U15" s="181"/>
      <c r="V15" s="181"/>
      <c r="W15" s="182"/>
      <c r="X15" s="181"/>
      <c r="Y15" s="182"/>
      <c r="Z15" s="182"/>
      <c r="AA15" s="182"/>
      <c r="AB15" s="181"/>
      <c r="AC15" s="181"/>
      <c r="AD15" s="181"/>
      <c r="AE15" s="182"/>
      <c r="AF15" s="182"/>
      <c r="AG15" s="182"/>
      <c r="AH15" s="181"/>
      <c r="AI15" s="182"/>
      <c r="AJ15" s="91">
        <f t="shared" si="3"/>
        <v>0</v>
      </c>
      <c r="AK15" s="10">
        <f t="shared" si="4"/>
        <v>0</v>
      </c>
      <c r="AL15" s="10">
        <f t="shared" si="5"/>
        <v>0</v>
      </c>
      <c r="AM15" s="68"/>
      <c r="AN15" s="68"/>
      <c r="AO15" s="68"/>
    </row>
    <row r="16" ht="18.0" customHeight="1">
      <c r="A16" s="85">
        <v>10.0</v>
      </c>
      <c r="B16" s="109">
        <v>2.010080046E9</v>
      </c>
      <c r="C16" s="110" t="s">
        <v>230</v>
      </c>
      <c r="D16" s="111" t="s">
        <v>524</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1">
        <f t="shared" si="3"/>
        <v>0</v>
      </c>
      <c r="AK16" s="10">
        <f t="shared" si="4"/>
        <v>0</v>
      </c>
      <c r="AL16" s="10">
        <f t="shared" si="5"/>
        <v>0</v>
      </c>
      <c r="AM16" s="68"/>
      <c r="AN16" s="68"/>
      <c r="AO16" s="68"/>
    </row>
    <row r="17" ht="18.0" customHeight="1">
      <c r="A17" s="85">
        <v>11.0</v>
      </c>
      <c r="B17" s="109">
        <v>2.010080042E9</v>
      </c>
      <c r="C17" s="110" t="s">
        <v>567</v>
      </c>
      <c r="D17" s="111" t="s">
        <v>69</v>
      </c>
      <c r="E17" s="182"/>
      <c r="F17" s="182"/>
      <c r="G17" s="181"/>
      <c r="H17" s="181"/>
      <c r="I17" s="182"/>
      <c r="J17" s="182"/>
      <c r="K17" s="182"/>
      <c r="L17" s="260"/>
      <c r="M17" s="182"/>
      <c r="N17" s="182"/>
      <c r="O17" s="181"/>
      <c r="P17" s="182"/>
      <c r="Q17" s="182"/>
      <c r="R17" s="182"/>
      <c r="S17" s="182"/>
      <c r="T17" s="182"/>
      <c r="U17" s="182"/>
      <c r="V17" s="182"/>
      <c r="W17" s="182"/>
      <c r="X17" s="182"/>
      <c r="Y17" s="182"/>
      <c r="Z17" s="182"/>
      <c r="AA17" s="182"/>
      <c r="AB17" s="181"/>
      <c r="AC17" s="182"/>
      <c r="AD17" s="182"/>
      <c r="AE17" s="182"/>
      <c r="AF17" s="182"/>
      <c r="AG17" s="182"/>
      <c r="AH17" s="182"/>
      <c r="AI17" s="182"/>
      <c r="AJ17" s="91">
        <f t="shared" si="3"/>
        <v>0</v>
      </c>
      <c r="AK17" s="10">
        <f t="shared" si="4"/>
        <v>0</v>
      </c>
      <c r="AL17" s="10">
        <f t="shared" si="5"/>
        <v>0</v>
      </c>
      <c r="AM17" s="68"/>
      <c r="AN17" s="68"/>
      <c r="AO17" s="68"/>
    </row>
    <row r="18" ht="21.0" customHeight="1">
      <c r="A18" s="85">
        <v>12.0</v>
      </c>
      <c r="B18" s="109">
        <v>2.01008002E9</v>
      </c>
      <c r="C18" s="110" t="s">
        <v>121</v>
      </c>
      <c r="D18" s="111" t="s">
        <v>69</v>
      </c>
      <c r="E18" s="182"/>
      <c r="F18" s="182"/>
      <c r="G18" s="182"/>
      <c r="H18" s="182"/>
      <c r="I18" s="182"/>
      <c r="J18" s="182"/>
      <c r="K18" s="182"/>
      <c r="L18" s="261"/>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1">
        <f t="shared" si="3"/>
        <v>0</v>
      </c>
      <c r="AK18" s="10">
        <f t="shared" si="4"/>
        <v>0</v>
      </c>
      <c r="AL18" s="10">
        <f t="shared" si="5"/>
        <v>0</v>
      </c>
      <c r="AM18" s="68"/>
      <c r="AN18" s="68"/>
      <c r="AO18" s="68"/>
    </row>
    <row r="19" ht="21.0" customHeight="1">
      <c r="A19" s="85">
        <v>13.0</v>
      </c>
      <c r="B19" s="109">
        <v>2.010080029E9</v>
      </c>
      <c r="C19" s="110" t="s">
        <v>568</v>
      </c>
      <c r="D19" s="111" t="s">
        <v>569</v>
      </c>
      <c r="E19" s="182"/>
      <c r="F19" s="182"/>
      <c r="G19" s="181"/>
      <c r="H19" s="181"/>
      <c r="I19" s="182"/>
      <c r="J19" s="181"/>
      <c r="K19" s="182"/>
      <c r="L19" s="261"/>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1">
        <f t="shared" si="3"/>
        <v>0</v>
      </c>
      <c r="AK19" s="10">
        <f t="shared" si="4"/>
        <v>0</v>
      </c>
      <c r="AL19" s="10">
        <f t="shared" si="5"/>
        <v>0</v>
      </c>
      <c r="AM19" s="68"/>
      <c r="AN19" s="68"/>
      <c r="AO19" s="68"/>
    </row>
    <row r="20" ht="21.0" customHeight="1">
      <c r="A20" s="85">
        <v>14.0</v>
      </c>
      <c r="B20" s="109">
        <v>2.010100033E9</v>
      </c>
      <c r="C20" s="110" t="s">
        <v>570</v>
      </c>
      <c r="D20" s="111" t="s">
        <v>76</v>
      </c>
      <c r="E20" s="182"/>
      <c r="F20" s="181"/>
      <c r="G20" s="182"/>
      <c r="H20" s="182"/>
      <c r="I20" s="182"/>
      <c r="J20" s="181" t="s">
        <v>49</v>
      </c>
      <c r="K20" s="181"/>
      <c r="L20" s="262"/>
      <c r="M20" s="181"/>
      <c r="N20" s="181"/>
      <c r="O20" s="182"/>
      <c r="P20" s="181"/>
      <c r="Q20" s="182"/>
      <c r="R20" s="181"/>
      <c r="S20" s="182"/>
      <c r="T20" s="181"/>
      <c r="U20" s="182"/>
      <c r="V20" s="182"/>
      <c r="W20" s="182"/>
      <c r="X20" s="182"/>
      <c r="Y20" s="182"/>
      <c r="Z20" s="182"/>
      <c r="AA20" s="182"/>
      <c r="AB20" s="181"/>
      <c r="AC20" s="182"/>
      <c r="AD20" s="181"/>
      <c r="AE20" s="182"/>
      <c r="AF20" s="182"/>
      <c r="AG20" s="181" t="s">
        <v>50</v>
      </c>
      <c r="AH20" s="182"/>
      <c r="AI20" s="182"/>
      <c r="AJ20" s="91">
        <f t="shared" si="3"/>
        <v>1</v>
      </c>
      <c r="AK20" s="10">
        <f t="shared" si="4"/>
        <v>1</v>
      </c>
      <c r="AL20" s="10">
        <f t="shared" si="5"/>
        <v>0</v>
      </c>
      <c r="AM20" s="99"/>
      <c r="AO20" s="68"/>
    </row>
    <row r="21" ht="21.0" customHeight="1">
      <c r="A21" s="85">
        <v>15.0</v>
      </c>
      <c r="B21" s="109">
        <v>2.010080032E9</v>
      </c>
      <c r="C21" s="110" t="s">
        <v>571</v>
      </c>
      <c r="D21" s="111" t="s">
        <v>78</v>
      </c>
      <c r="E21" s="181"/>
      <c r="F21" s="181"/>
      <c r="G21" s="181"/>
      <c r="H21" s="181"/>
      <c r="I21" s="181"/>
      <c r="J21" s="182"/>
      <c r="K21" s="182"/>
      <c r="L21" s="262" t="s">
        <v>49</v>
      </c>
      <c r="M21" s="181"/>
      <c r="N21" s="181"/>
      <c r="O21" s="181"/>
      <c r="P21" s="182"/>
      <c r="Q21" s="182"/>
      <c r="R21" s="181"/>
      <c r="S21" s="181"/>
      <c r="T21" s="182"/>
      <c r="U21" s="182"/>
      <c r="V21" s="182"/>
      <c r="W21" s="182"/>
      <c r="X21" s="181"/>
      <c r="Y21" s="182"/>
      <c r="Z21" s="181"/>
      <c r="AA21" s="182"/>
      <c r="AB21" s="181"/>
      <c r="AC21" s="181"/>
      <c r="AD21" s="181"/>
      <c r="AE21" s="182"/>
      <c r="AF21" s="182"/>
      <c r="AG21" s="181" t="s">
        <v>49</v>
      </c>
      <c r="AH21" s="181"/>
      <c r="AI21" s="182"/>
      <c r="AJ21" s="91">
        <f t="shared" si="3"/>
        <v>2</v>
      </c>
      <c r="AK21" s="10">
        <f t="shared" si="4"/>
        <v>0</v>
      </c>
      <c r="AL21" s="10">
        <f t="shared" si="5"/>
        <v>0</v>
      </c>
      <c r="AM21" s="68"/>
      <c r="AN21" s="68"/>
      <c r="AO21" s="68"/>
    </row>
    <row r="22" ht="21.0" customHeight="1">
      <c r="A22" s="85">
        <v>16.0</v>
      </c>
      <c r="B22" s="109">
        <v>2.010080011E9</v>
      </c>
      <c r="C22" s="110" t="s">
        <v>572</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573</v>
      </c>
      <c r="D23" s="111" t="s">
        <v>574</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575</v>
      </c>
      <c r="D24" s="111" t="s">
        <v>160</v>
      </c>
      <c r="E24" s="114" t="s">
        <v>51</v>
      </c>
      <c r="F24" s="113"/>
      <c r="G24" s="113"/>
      <c r="H24" s="113"/>
      <c r="I24" s="114"/>
      <c r="J24" s="114"/>
      <c r="K24" s="113"/>
      <c r="L24" s="263" t="s">
        <v>50</v>
      </c>
      <c r="M24" s="113"/>
      <c r="N24" s="113"/>
      <c r="O24" s="114"/>
      <c r="P24" s="113"/>
      <c r="Q24" s="114"/>
      <c r="R24" s="114"/>
      <c r="S24" s="114"/>
      <c r="T24" s="114"/>
      <c r="U24" s="113"/>
      <c r="V24" s="114"/>
      <c r="W24" s="113"/>
      <c r="X24" s="113"/>
      <c r="Y24" s="114"/>
      <c r="Z24" s="114"/>
      <c r="AA24" s="113"/>
      <c r="AB24" s="114"/>
      <c r="AC24" s="114"/>
      <c r="AD24" s="113"/>
      <c r="AE24" s="113"/>
      <c r="AF24" s="113"/>
      <c r="AG24" s="114" t="s">
        <v>49</v>
      </c>
      <c r="AH24" s="113"/>
      <c r="AI24" s="113"/>
      <c r="AJ24" s="91">
        <f t="shared" si="3"/>
        <v>1</v>
      </c>
      <c r="AK24" s="10">
        <f t="shared" si="4"/>
        <v>1</v>
      </c>
      <c r="AL24" s="10">
        <f t="shared" si="5"/>
        <v>1</v>
      </c>
      <c r="AM24" s="68"/>
      <c r="AN24" s="68"/>
      <c r="AO24" s="68"/>
    </row>
    <row r="25" ht="21.0" customHeight="1">
      <c r="A25" s="85">
        <v>19.0</v>
      </c>
      <c r="B25" s="109">
        <v>2.010090095E9</v>
      </c>
      <c r="C25" s="110" t="s">
        <v>62</v>
      </c>
      <c r="D25" s="111" t="s">
        <v>576</v>
      </c>
      <c r="E25" s="113"/>
      <c r="F25" s="113"/>
      <c r="G25" s="113"/>
      <c r="H25" s="113"/>
      <c r="I25" s="113"/>
      <c r="J25" s="113"/>
      <c r="K25" s="114"/>
      <c r="L25" s="264"/>
      <c r="M25" s="114" t="s">
        <v>51</v>
      </c>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1</v>
      </c>
      <c r="AM25" s="68"/>
      <c r="AN25" s="68"/>
      <c r="AO25" s="68"/>
    </row>
    <row r="26" ht="21.0" customHeight="1">
      <c r="A26" s="85">
        <v>20.0</v>
      </c>
      <c r="B26" s="109">
        <v>2.010080044E9</v>
      </c>
      <c r="C26" s="110" t="s">
        <v>577</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578</v>
      </c>
      <c r="D27" s="111" t="s">
        <v>134</v>
      </c>
      <c r="E27" s="113"/>
      <c r="F27" s="114"/>
      <c r="G27" s="114" t="s">
        <v>50</v>
      </c>
      <c r="H27" s="114" t="s">
        <v>49</v>
      </c>
      <c r="I27" s="113"/>
      <c r="J27" s="114" t="s">
        <v>49</v>
      </c>
      <c r="K27" s="113"/>
      <c r="L27" s="263"/>
      <c r="M27" s="114" t="s">
        <v>51</v>
      </c>
      <c r="N27" s="114" t="s">
        <v>50</v>
      </c>
      <c r="O27" s="114" t="s">
        <v>49</v>
      </c>
      <c r="P27" s="113"/>
      <c r="Q27" s="113"/>
      <c r="R27" s="114"/>
      <c r="S27" s="113"/>
      <c r="T27" s="113"/>
      <c r="U27" s="114"/>
      <c r="V27" s="113"/>
      <c r="W27" s="113"/>
      <c r="X27" s="114"/>
      <c r="Y27" s="114"/>
      <c r="Z27" s="114"/>
      <c r="AA27" s="114"/>
      <c r="AB27" s="114"/>
      <c r="AC27" s="113"/>
      <c r="AD27" s="114"/>
      <c r="AE27" s="113"/>
      <c r="AF27" s="114" t="s">
        <v>49</v>
      </c>
      <c r="AG27" s="113"/>
      <c r="AH27" s="114" t="s">
        <v>49</v>
      </c>
      <c r="AI27" s="113"/>
      <c r="AJ27" s="91">
        <f t="shared" si="3"/>
        <v>5</v>
      </c>
      <c r="AK27" s="10">
        <f t="shared" si="4"/>
        <v>2</v>
      </c>
      <c r="AL27" s="10">
        <f t="shared" si="5"/>
        <v>1</v>
      </c>
      <c r="AM27" s="68"/>
      <c r="AN27" s="68"/>
      <c r="AO27" s="68"/>
    </row>
    <row r="28" ht="21.0" customHeight="1">
      <c r="A28" s="85">
        <v>22.0</v>
      </c>
      <c r="B28" s="109">
        <v>2.010020049E9</v>
      </c>
      <c r="C28" s="110" t="s">
        <v>579</v>
      </c>
      <c r="D28" s="111" t="s">
        <v>136</v>
      </c>
      <c r="E28" s="113"/>
      <c r="F28" s="114"/>
      <c r="G28" s="114"/>
      <c r="H28" s="114"/>
      <c r="I28" s="113"/>
      <c r="J28" s="114"/>
      <c r="K28" s="113"/>
      <c r="L28" s="265"/>
      <c r="M28" s="113"/>
      <c r="N28" s="114"/>
      <c r="O28" s="114"/>
      <c r="P28" s="114"/>
      <c r="Q28" s="113"/>
      <c r="R28" s="114"/>
      <c r="S28" s="114"/>
      <c r="T28" s="113"/>
      <c r="U28" s="114"/>
      <c r="V28" s="114"/>
      <c r="W28" s="114"/>
      <c r="X28" s="114"/>
      <c r="Y28" s="114"/>
      <c r="Z28" s="114"/>
      <c r="AA28" s="113"/>
      <c r="AB28" s="114"/>
      <c r="AC28" s="113"/>
      <c r="AD28" s="114"/>
      <c r="AE28" s="114"/>
      <c r="AF28" s="114" t="s">
        <v>49</v>
      </c>
      <c r="AG28" s="114" t="s">
        <v>49</v>
      </c>
      <c r="AH28" s="114" t="s">
        <v>49</v>
      </c>
      <c r="AI28" s="113"/>
      <c r="AJ28" s="91">
        <f t="shared" si="3"/>
        <v>3</v>
      </c>
      <c r="AK28" s="10">
        <f t="shared" si="4"/>
        <v>0</v>
      </c>
      <c r="AL28" s="10">
        <f t="shared" si="5"/>
        <v>0</v>
      </c>
      <c r="AM28" s="68"/>
      <c r="AN28" s="68"/>
      <c r="AO28" s="68"/>
    </row>
    <row r="29" ht="21.0" customHeight="1">
      <c r="A29" s="85">
        <v>23.0</v>
      </c>
      <c r="B29" s="109">
        <v>2.010080013E9</v>
      </c>
      <c r="C29" s="110" t="s">
        <v>313</v>
      </c>
      <c r="D29" s="111" t="s">
        <v>90</v>
      </c>
      <c r="E29" s="114" t="s">
        <v>561</v>
      </c>
      <c r="F29" s="113"/>
      <c r="G29" s="114"/>
      <c r="H29" s="113"/>
      <c r="I29" s="114"/>
      <c r="J29" s="114"/>
      <c r="K29" s="114" t="s">
        <v>49</v>
      </c>
      <c r="L29" s="266" t="s">
        <v>50</v>
      </c>
      <c r="M29" s="113"/>
      <c r="N29" s="114"/>
      <c r="O29" s="114"/>
      <c r="P29" s="114"/>
      <c r="Q29" s="114"/>
      <c r="R29" s="114"/>
      <c r="S29" s="114"/>
      <c r="T29" s="113"/>
      <c r="U29" s="113"/>
      <c r="V29" s="114"/>
      <c r="W29" s="114"/>
      <c r="X29" s="113"/>
      <c r="Y29" s="114"/>
      <c r="Z29" s="114"/>
      <c r="AA29" s="113"/>
      <c r="AB29" s="114"/>
      <c r="AC29" s="114"/>
      <c r="AD29" s="114"/>
      <c r="AE29" s="113"/>
      <c r="AF29" s="114" t="s">
        <v>49</v>
      </c>
      <c r="AG29" s="114" t="s">
        <v>49</v>
      </c>
      <c r="AH29" s="114" t="s">
        <v>49</v>
      </c>
      <c r="AI29" s="113"/>
      <c r="AJ29" s="91">
        <f t="shared" si="3"/>
        <v>5</v>
      </c>
      <c r="AK29" s="10">
        <f t="shared" si="4"/>
        <v>1</v>
      </c>
      <c r="AL29" s="10">
        <f t="shared" si="5"/>
        <v>1</v>
      </c>
      <c r="AM29" s="68"/>
      <c r="AN29" s="68"/>
      <c r="AO29" s="68"/>
    </row>
    <row r="30" ht="21.0" customHeight="1">
      <c r="A30" s="85">
        <v>24.0</v>
      </c>
      <c r="B30" s="109">
        <v>2.010080019E9</v>
      </c>
      <c r="C30" s="110" t="s">
        <v>580</v>
      </c>
      <c r="D30" s="111" t="s">
        <v>90</v>
      </c>
      <c r="E30" s="113"/>
      <c r="F30" s="113"/>
      <c r="G30" s="114"/>
      <c r="H30" s="113"/>
      <c r="I30" s="114"/>
      <c r="J30" s="113"/>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581</v>
      </c>
      <c r="D31" s="111" t="s">
        <v>582</v>
      </c>
      <c r="E31" s="114" t="s">
        <v>388</v>
      </c>
      <c r="F31" s="113"/>
      <c r="G31" s="114"/>
      <c r="H31" s="114"/>
      <c r="I31" s="114"/>
      <c r="J31" s="114"/>
      <c r="K31" s="114" t="s">
        <v>49</v>
      </c>
      <c r="L31" s="263" t="s">
        <v>50</v>
      </c>
      <c r="M31" s="114"/>
      <c r="N31" s="114"/>
      <c r="O31" s="114"/>
      <c r="P31" s="114"/>
      <c r="Q31" s="114"/>
      <c r="R31" s="114"/>
      <c r="S31" s="114"/>
      <c r="T31" s="113"/>
      <c r="U31" s="113"/>
      <c r="V31" s="114"/>
      <c r="W31" s="114"/>
      <c r="X31" s="113"/>
      <c r="Y31" s="113"/>
      <c r="Z31" s="113"/>
      <c r="AA31" s="113"/>
      <c r="AB31" s="114"/>
      <c r="AC31" s="114"/>
      <c r="AD31" s="113"/>
      <c r="AE31" s="113"/>
      <c r="AF31" s="114" t="s">
        <v>49</v>
      </c>
      <c r="AG31" s="114" t="s">
        <v>49</v>
      </c>
      <c r="AH31" s="114" t="s">
        <v>49</v>
      </c>
      <c r="AI31" s="113"/>
      <c r="AJ31" s="91">
        <f t="shared" si="3"/>
        <v>6</v>
      </c>
      <c r="AK31" s="10">
        <f t="shared" si="4"/>
        <v>1</v>
      </c>
      <c r="AL31" s="10">
        <f t="shared" si="5"/>
        <v>0</v>
      </c>
      <c r="AM31" s="68"/>
      <c r="AN31" s="68"/>
      <c r="AO31" s="68"/>
    </row>
    <row r="32" ht="21.0" customHeight="1">
      <c r="A32" s="85">
        <v>26.0</v>
      </c>
      <c r="B32" s="109">
        <v>2.010080028E9</v>
      </c>
      <c r="C32" s="110" t="s">
        <v>54</v>
      </c>
      <c r="D32" s="111" t="s">
        <v>582</v>
      </c>
      <c r="E32" s="114" t="s">
        <v>49</v>
      </c>
      <c r="F32" s="113"/>
      <c r="G32" s="113"/>
      <c r="H32" s="113"/>
      <c r="I32" s="114"/>
      <c r="J32" s="113"/>
      <c r="K32" s="113"/>
      <c r="L32" s="263" t="s">
        <v>49</v>
      </c>
      <c r="M32" s="114"/>
      <c r="N32" s="114"/>
      <c r="O32" s="113"/>
      <c r="P32" s="114"/>
      <c r="Q32" s="113"/>
      <c r="R32" s="114"/>
      <c r="S32" s="113"/>
      <c r="T32" s="113"/>
      <c r="U32" s="113"/>
      <c r="V32" s="113"/>
      <c r="W32" s="114"/>
      <c r="X32" s="113"/>
      <c r="Y32" s="113"/>
      <c r="Z32" s="113"/>
      <c r="AA32" s="113"/>
      <c r="AB32" s="114"/>
      <c r="AC32" s="114"/>
      <c r="AD32" s="113"/>
      <c r="AE32" s="113"/>
      <c r="AF32" s="114" t="s">
        <v>49</v>
      </c>
      <c r="AG32" s="114" t="s">
        <v>49</v>
      </c>
      <c r="AH32" s="113"/>
      <c r="AI32" s="113"/>
      <c r="AJ32" s="91">
        <f t="shared" si="3"/>
        <v>4</v>
      </c>
      <c r="AK32" s="10">
        <f t="shared" si="4"/>
        <v>0</v>
      </c>
      <c r="AL32" s="10">
        <f t="shared" si="5"/>
        <v>0</v>
      </c>
      <c r="AM32" s="68"/>
      <c r="AN32" s="68"/>
      <c r="AO32" s="68"/>
    </row>
    <row r="33" ht="21.0" customHeight="1">
      <c r="A33" s="85">
        <v>27.0</v>
      </c>
      <c r="B33" s="109">
        <v>2.010080048E9</v>
      </c>
      <c r="C33" s="110" t="s">
        <v>583</v>
      </c>
      <c r="D33" s="111" t="s">
        <v>584</v>
      </c>
      <c r="E33" s="114"/>
      <c r="F33" s="113"/>
      <c r="G33" s="113"/>
      <c r="H33" s="113"/>
      <c r="I33" s="114"/>
      <c r="J33" s="113"/>
      <c r="K33" s="113"/>
      <c r="L33" s="263"/>
      <c r="M33" s="114"/>
      <c r="N33" s="114"/>
      <c r="O33" s="113"/>
      <c r="P33" s="113"/>
      <c r="Q33" s="113"/>
      <c r="R33" s="114"/>
      <c r="S33" s="114"/>
      <c r="T33" s="114"/>
      <c r="U33" s="114"/>
      <c r="V33" s="113"/>
      <c r="W33" s="113"/>
      <c r="X33" s="114"/>
      <c r="Y33" s="114"/>
      <c r="Z33" s="114"/>
      <c r="AA33" s="114"/>
      <c r="AB33" s="114"/>
      <c r="AC33" s="113"/>
      <c r="AD33" s="113"/>
      <c r="AE33" s="113"/>
      <c r="AF33" s="114" t="s">
        <v>49</v>
      </c>
      <c r="AG33" s="114" t="s">
        <v>50</v>
      </c>
      <c r="AH33" s="114" t="s">
        <v>50</v>
      </c>
      <c r="AI33" s="114"/>
      <c r="AJ33" s="91">
        <f t="shared" si="3"/>
        <v>1</v>
      </c>
      <c r="AK33" s="10">
        <f t="shared" si="4"/>
        <v>2</v>
      </c>
      <c r="AL33" s="10">
        <f t="shared" si="5"/>
        <v>0</v>
      </c>
      <c r="AM33" s="68"/>
      <c r="AN33" s="68"/>
      <c r="AO33" s="68"/>
    </row>
    <row r="34" ht="21.0" customHeight="1">
      <c r="A34" s="85">
        <v>28.0</v>
      </c>
      <c r="B34" s="109">
        <v>2.010080025E9</v>
      </c>
      <c r="C34" s="110" t="s">
        <v>585</v>
      </c>
      <c r="D34" s="111" t="s">
        <v>143</v>
      </c>
      <c r="E34" s="114"/>
      <c r="F34" s="114"/>
      <c r="G34" s="114"/>
      <c r="H34" s="113"/>
      <c r="I34" s="113"/>
      <c r="J34" s="113"/>
      <c r="K34" s="114"/>
      <c r="L34" s="263"/>
      <c r="M34" s="114"/>
      <c r="N34" s="113"/>
      <c r="O34" s="113"/>
      <c r="P34" s="113"/>
      <c r="Q34" s="113"/>
      <c r="R34" s="113"/>
      <c r="S34" s="113"/>
      <c r="T34" s="113"/>
      <c r="U34" s="113"/>
      <c r="V34" s="113"/>
      <c r="W34" s="151"/>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586</v>
      </c>
      <c r="D35" s="111" t="s">
        <v>318</v>
      </c>
      <c r="E35" s="113"/>
      <c r="F35" s="113"/>
      <c r="G35" s="113"/>
      <c r="H35" s="114" t="s">
        <v>49</v>
      </c>
      <c r="I35" s="113"/>
      <c r="J35" s="113"/>
      <c r="K35" s="113"/>
      <c r="L35" s="264"/>
      <c r="M35" s="113"/>
      <c r="N35" s="113"/>
      <c r="O35" s="114"/>
      <c r="P35" s="113"/>
      <c r="Q35" s="113"/>
      <c r="R35" s="113"/>
      <c r="S35" s="113"/>
      <c r="T35" s="113"/>
      <c r="U35" s="113"/>
      <c r="V35" s="113"/>
      <c r="W35" s="113"/>
      <c r="X35" s="113"/>
      <c r="Y35" s="113"/>
      <c r="Z35" s="113"/>
      <c r="AA35" s="113"/>
      <c r="AB35" s="113"/>
      <c r="AC35" s="113"/>
      <c r="AD35" s="113"/>
      <c r="AE35" s="113"/>
      <c r="AF35" s="113"/>
      <c r="AG35" s="113"/>
      <c r="AH35" s="113"/>
      <c r="AI35" s="113"/>
      <c r="AJ35" s="91">
        <f t="shared" si="3"/>
        <v>1</v>
      </c>
      <c r="AK35" s="10">
        <f t="shared" si="4"/>
        <v>0</v>
      </c>
      <c r="AL35" s="10">
        <f t="shared" si="5"/>
        <v>0</v>
      </c>
      <c r="AM35" s="68"/>
      <c r="AN35" s="68"/>
      <c r="AO35" s="68"/>
    </row>
    <row r="36" ht="18.0" customHeight="1">
      <c r="A36" s="85">
        <v>30.0</v>
      </c>
      <c r="B36" s="109">
        <v>2.010080035E9</v>
      </c>
      <c r="C36" s="110" t="s">
        <v>587</v>
      </c>
      <c r="D36" s="111" t="s">
        <v>148</v>
      </c>
      <c r="E36" s="114" t="s">
        <v>49</v>
      </c>
      <c r="F36" s="113"/>
      <c r="G36" s="113"/>
      <c r="H36" s="114"/>
      <c r="I36" s="114"/>
      <c r="J36" s="113"/>
      <c r="K36" s="113"/>
      <c r="L36" s="263"/>
      <c r="M36" s="114"/>
      <c r="N36" s="113"/>
      <c r="O36" s="114"/>
      <c r="P36" s="113"/>
      <c r="Q36" s="113"/>
      <c r="R36" s="114"/>
      <c r="S36" s="113"/>
      <c r="T36" s="113"/>
      <c r="U36" s="114"/>
      <c r="V36" s="113"/>
      <c r="W36" s="113"/>
      <c r="X36" s="113"/>
      <c r="Y36" s="113"/>
      <c r="Z36" s="113"/>
      <c r="AA36" s="113"/>
      <c r="AB36" s="114"/>
      <c r="AC36" s="114"/>
      <c r="AD36" s="113"/>
      <c r="AE36" s="113"/>
      <c r="AF36" s="113"/>
      <c r="AG36" s="114" t="s">
        <v>49</v>
      </c>
      <c r="AH36" s="113"/>
      <c r="AI36" s="113"/>
      <c r="AJ36" s="91">
        <f t="shared" si="3"/>
        <v>2</v>
      </c>
      <c r="AK36" s="10">
        <f t="shared" si="4"/>
        <v>0</v>
      </c>
      <c r="AL36" s="10">
        <f t="shared" si="5"/>
        <v>0</v>
      </c>
      <c r="AM36" s="68"/>
      <c r="AN36" s="68"/>
      <c r="AO36" s="68"/>
    </row>
    <row r="37" ht="18.0" customHeight="1">
      <c r="A37" s="85">
        <v>31.0</v>
      </c>
      <c r="B37" s="109">
        <v>2.010080041E9</v>
      </c>
      <c r="C37" s="110" t="s">
        <v>588</v>
      </c>
      <c r="D37" s="111" t="s">
        <v>148</v>
      </c>
      <c r="E37" s="113"/>
      <c r="F37" s="114"/>
      <c r="G37" s="113"/>
      <c r="H37" s="113"/>
      <c r="I37" s="113"/>
      <c r="J37" s="113"/>
      <c r="K37" s="113"/>
      <c r="L37" s="113"/>
      <c r="M37" s="113"/>
      <c r="N37" s="113"/>
      <c r="O37" s="113"/>
      <c r="P37" s="113"/>
      <c r="Q37" s="113"/>
      <c r="R37" s="113"/>
      <c r="S37" s="114"/>
      <c r="T37" s="113"/>
      <c r="U37" s="113"/>
      <c r="V37" s="113"/>
      <c r="W37" s="113"/>
      <c r="X37" s="113"/>
      <c r="Y37" s="113"/>
      <c r="Z37" s="114"/>
      <c r="AA37" s="114"/>
      <c r="AB37" s="113"/>
      <c r="AC37" s="113"/>
      <c r="AD37" s="114"/>
      <c r="AE37" s="113"/>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589</v>
      </c>
      <c r="D38" s="111" t="s">
        <v>171</v>
      </c>
      <c r="E38" s="114" t="s">
        <v>49</v>
      </c>
      <c r="F38" s="113"/>
      <c r="G38" s="113"/>
      <c r="H38" s="113"/>
      <c r="I38" s="113"/>
      <c r="J38" s="113"/>
      <c r="K38" s="113"/>
      <c r="L38" s="114" t="s">
        <v>50</v>
      </c>
      <c r="M38" s="113"/>
      <c r="N38" s="114"/>
      <c r="O38" s="113"/>
      <c r="P38" s="113"/>
      <c r="Q38" s="113"/>
      <c r="R38" s="113"/>
      <c r="S38" s="113"/>
      <c r="T38" s="113"/>
      <c r="U38" s="113"/>
      <c r="V38" s="113"/>
      <c r="W38" s="113"/>
      <c r="X38" s="113"/>
      <c r="Y38" s="113"/>
      <c r="Z38" s="113"/>
      <c r="AA38" s="113"/>
      <c r="AB38" s="114"/>
      <c r="AC38" s="114"/>
      <c r="AD38" s="113"/>
      <c r="AE38" s="113"/>
      <c r="AF38" s="113"/>
      <c r="AG38" s="114" t="s">
        <v>49</v>
      </c>
      <c r="AH38" s="113"/>
      <c r="AI38" s="113"/>
      <c r="AJ38" s="91">
        <f t="shared" si="3"/>
        <v>2</v>
      </c>
      <c r="AK38" s="10">
        <f t="shared" si="4"/>
        <v>1</v>
      </c>
      <c r="AL38" s="10">
        <f t="shared" si="5"/>
        <v>0</v>
      </c>
      <c r="AM38" s="68"/>
      <c r="AN38" s="68"/>
      <c r="AO38" s="68"/>
    </row>
    <row r="39" ht="18.0" customHeight="1">
      <c r="A39" s="85">
        <v>33.0</v>
      </c>
      <c r="B39" s="109">
        <v>2.010080053E9</v>
      </c>
      <c r="C39" s="110" t="s">
        <v>590</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591</v>
      </c>
      <c r="D40" s="111" t="s">
        <v>280</v>
      </c>
      <c r="E40" s="113"/>
      <c r="F40" s="114"/>
      <c r="G40" s="113"/>
      <c r="H40" s="113"/>
      <c r="I40" s="113"/>
      <c r="J40" s="113"/>
      <c r="K40" s="113"/>
      <c r="L40" s="113"/>
      <c r="M40" s="114" t="s">
        <v>51</v>
      </c>
      <c r="N40" s="113"/>
      <c r="O40" s="113"/>
      <c r="P40" s="113"/>
      <c r="Q40" s="113"/>
      <c r="R40" s="113"/>
      <c r="S40" s="113"/>
      <c r="T40" s="114"/>
      <c r="U40" s="113"/>
      <c r="V40" s="113"/>
      <c r="W40" s="113"/>
      <c r="X40" s="113"/>
      <c r="Y40" s="114"/>
      <c r="Z40" s="113"/>
      <c r="AA40" s="114"/>
      <c r="AB40" s="113"/>
      <c r="AC40" s="113"/>
      <c r="AD40" s="113"/>
      <c r="AE40" s="113"/>
      <c r="AF40" s="113"/>
      <c r="AG40" s="113"/>
      <c r="AH40" s="114"/>
      <c r="AI40" s="113"/>
      <c r="AJ40" s="91">
        <f t="shared" si="3"/>
        <v>0</v>
      </c>
      <c r="AK40" s="10">
        <f t="shared" si="4"/>
        <v>0</v>
      </c>
      <c r="AL40" s="10">
        <f t="shared" si="5"/>
        <v>1</v>
      </c>
      <c r="AM40" s="68"/>
      <c r="AN40" s="68"/>
      <c r="AO40" s="68"/>
    </row>
    <row r="41" ht="18.0" customHeight="1">
      <c r="A41" s="85">
        <v>35.0</v>
      </c>
      <c r="B41" s="109">
        <v>2.010080038E9</v>
      </c>
      <c r="C41" s="110" t="s">
        <v>592</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593</v>
      </c>
      <c r="D42" s="111" t="s">
        <v>221</v>
      </c>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4" t="s">
        <v>49</v>
      </c>
      <c r="AI42" s="113"/>
      <c r="AJ42" s="91">
        <f t="shared" si="3"/>
        <v>1</v>
      </c>
      <c r="AK42" s="10">
        <f t="shared" si="4"/>
        <v>0</v>
      </c>
      <c r="AL42" s="10">
        <f t="shared" si="5"/>
        <v>0</v>
      </c>
      <c r="AM42" s="68"/>
      <c r="AN42" s="68"/>
      <c r="AO42" s="68"/>
    </row>
    <row r="43" ht="18.0" customHeight="1">
      <c r="A43" s="85">
        <v>37.0</v>
      </c>
      <c r="B43" s="109">
        <v>2.010190004E9</v>
      </c>
      <c r="C43" s="110" t="s">
        <v>64</v>
      </c>
      <c r="D43" s="111" t="s">
        <v>221</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8" t="s">
        <v>230</v>
      </c>
      <c r="D44" s="179" t="s">
        <v>594</v>
      </c>
      <c r="E44" s="114"/>
      <c r="F44" s="113"/>
      <c r="G44" s="113"/>
      <c r="H44" s="114" t="s">
        <v>49</v>
      </c>
      <c r="I44" s="113"/>
      <c r="J44" s="113"/>
      <c r="K44" s="114"/>
      <c r="L44" s="113"/>
      <c r="M44" s="114"/>
      <c r="N44" s="113"/>
      <c r="O44" s="113"/>
      <c r="P44" s="113"/>
      <c r="Q44" s="113"/>
      <c r="R44" s="114"/>
      <c r="S44" s="113"/>
      <c r="T44" s="114"/>
      <c r="U44" s="113"/>
      <c r="V44" s="113"/>
      <c r="W44" s="113"/>
      <c r="X44" s="114"/>
      <c r="Y44" s="114"/>
      <c r="Z44" s="114"/>
      <c r="AA44" s="113"/>
      <c r="AB44" s="114"/>
      <c r="AC44" s="113"/>
      <c r="AD44" s="114"/>
      <c r="AE44" s="113"/>
      <c r="AF44" s="114" t="s">
        <v>49</v>
      </c>
      <c r="AG44" s="114" t="s">
        <v>49</v>
      </c>
      <c r="AH44" s="114"/>
      <c r="AI44" s="114"/>
      <c r="AJ44" s="91">
        <f t="shared" si="3"/>
        <v>3</v>
      </c>
      <c r="AK44" s="10">
        <f t="shared" si="4"/>
        <v>0</v>
      </c>
      <c r="AL44" s="10">
        <f t="shared" si="5"/>
        <v>0</v>
      </c>
      <c r="AM44" s="68"/>
      <c r="AN44" s="68"/>
      <c r="AO44" s="68"/>
    </row>
    <row r="45" ht="18.0" customHeight="1">
      <c r="A45" s="85">
        <v>39.0</v>
      </c>
      <c r="B45" s="109">
        <v>1.610050018E9</v>
      </c>
      <c r="C45" s="178" t="s">
        <v>349</v>
      </c>
      <c r="D45" s="179" t="s">
        <v>595</v>
      </c>
      <c r="E45" s="114" t="s">
        <v>49</v>
      </c>
      <c r="F45" s="113"/>
      <c r="G45" s="113"/>
      <c r="H45" s="113"/>
      <c r="I45" s="113"/>
      <c r="J45" s="113"/>
      <c r="K45" s="114" t="s">
        <v>49</v>
      </c>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2</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34</v>
      </c>
      <c r="AK46" s="91">
        <f t="shared" si="6"/>
        <v>8</v>
      </c>
      <c r="AL46" s="91">
        <f t="shared" si="6"/>
        <v>5</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2"/>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2"/>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7"/>
      <c r="D50" s="267"/>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7"/>
      <c r="D51" s="267"/>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7"/>
      <c r="D52" s="267"/>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7"/>
      <c r="D53" s="267"/>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7"/>
      <c r="D54" s="267"/>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7"/>
      <c r="D55" s="267"/>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7"/>
      <c r="D56" s="267"/>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7"/>
      <c r="D57" s="267"/>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7"/>
      <c r="D58" s="267"/>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7"/>
      <c r="D59" s="267"/>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7"/>
      <c r="D60" s="267"/>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7"/>
      <c r="D61" s="267"/>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7"/>
      <c r="D62" s="267"/>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7"/>
      <c r="D63" s="267"/>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7"/>
      <c r="D64" s="267"/>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7"/>
      <c r="D65" s="267"/>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7"/>
      <c r="D66" s="267"/>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7"/>
      <c r="D67" s="267"/>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7"/>
      <c r="D68" s="267"/>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7"/>
      <c r="D69" s="267"/>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7"/>
      <c r="D70" s="267"/>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7"/>
      <c r="D71" s="267"/>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7"/>
      <c r="D72" s="267"/>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7"/>
      <c r="D73" s="267"/>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7"/>
      <c r="D74" s="267"/>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7"/>
      <c r="D75" s="267"/>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7"/>
      <c r="D76" s="267"/>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7"/>
      <c r="D77" s="267"/>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7"/>
      <c r="D78" s="267"/>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7"/>
      <c r="D79" s="267"/>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7"/>
      <c r="D80" s="267"/>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7"/>
      <c r="D81" s="267"/>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7"/>
      <c r="D82" s="267"/>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7"/>
      <c r="D83" s="267"/>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7"/>
      <c r="D84" s="267"/>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7"/>
      <c r="D85" s="267"/>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7"/>
      <c r="D86" s="267"/>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7"/>
      <c r="D87" s="267"/>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7"/>
      <c r="D88" s="267"/>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7"/>
      <c r="D89" s="267"/>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7"/>
      <c r="D90" s="267"/>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7"/>
      <c r="D91" s="267"/>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7"/>
      <c r="D92" s="267"/>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7"/>
      <c r="D93" s="267"/>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7"/>
      <c r="D94" s="267"/>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7"/>
      <c r="D95" s="267"/>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7"/>
      <c r="D96" s="267"/>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7"/>
      <c r="D97" s="267"/>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7"/>
      <c r="D98" s="267"/>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7"/>
      <c r="D99" s="267"/>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7"/>
      <c r="D100" s="267"/>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7"/>
      <c r="D101" s="267"/>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7"/>
      <c r="D102" s="267"/>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7"/>
      <c r="D103" s="267"/>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7"/>
      <c r="D104" s="267"/>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7"/>
      <c r="D105" s="267"/>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7"/>
      <c r="D106" s="267"/>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7"/>
      <c r="D107" s="267"/>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7"/>
      <c r="D108" s="267"/>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7"/>
      <c r="D109" s="267"/>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7"/>
      <c r="D110" s="267"/>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7"/>
      <c r="D111" s="267"/>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7"/>
      <c r="D112" s="267"/>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7"/>
      <c r="D113" s="267"/>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7"/>
      <c r="D114" s="267"/>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7"/>
      <c r="D115" s="267"/>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7"/>
      <c r="D116" s="267"/>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7"/>
      <c r="D117" s="267"/>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7"/>
      <c r="D118" s="267"/>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7"/>
      <c r="D119" s="267"/>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7"/>
      <c r="D120" s="267"/>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7"/>
      <c r="D121" s="267"/>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7"/>
      <c r="D122" s="267"/>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7"/>
      <c r="D123" s="267"/>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7"/>
      <c r="D124" s="267"/>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7"/>
      <c r="D125" s="267"/>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7"/>
      <c r="D126" s="267"/>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7"/>
      <c r="D127" s="267"/>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7"/>
      <c r="D128" s="267"/>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7"/>
      <c r="D129" s="267"/>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7"/>
      <c r="D130" s="267"/>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7"/>
      <c r="D131" s="267"/>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7"/>
      <c r="D132" s="267"/>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7"/>
      <c r="D133" s="267"/>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7"/>
      <c r="D134" s="267"/>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7"/>
      <c r="D135" s="267"/>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7"/>
      <c r="D136" s="267"/>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7"/>
      <c r="D137" s="267"/>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7"/>
      <c r="D138" s="267"/>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7"/>
      <c r="D139" s="267"/>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7"/>
      <c r="D140" s="267"/>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7"/>
      <c r="D141" s="267"/>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7"/>
      <c r="D142" s="267"/>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7"/>
      <c r="D143" s="267"/>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7"/>
      <c r="D144" s="267"/>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7"/>
      <c r="D145" s="267"/>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7"/>
      <c r="D146" s="267"/>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7"/>
      <c r="D147" s="267"/>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7"/>
      <c r="D148" s="267"/>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7"/>
      <c r="D149" s="267"/>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7"/>
      <c r="D150" s="267"/>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7"/>
      <c r="D151" s="267"/>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7"/>
      <c r="D152" s="267"/>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7"/>
      <c r="D153" s="267"/>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7"/>
      <c r="D154" s="267"/>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7"/>
      <c r="D155" s="267"/>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7"/>
      <c r="D156" s="267"/>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7"/>
      <c r="D157" s="267"/>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7"/>
      <c r="D158" s="267"/>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7"/>
      <c r="D159" s="267"/>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7"/>
      <c r="D160" s="267"/>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7"/>
      <c r="D161" s="267"/>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7"/>
      <c r="D162" s="267"/>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7"/>
      <c r="D163" s="267"/>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7"/>
      <c r="D164" s="267"/>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7"/>
      <c r="D165" s="267"/>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7"/>
      <c r="D166" s="267"/>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7"/>
      <c r="D167" s="267"/>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7"/>
      <c r="D168" s="267"/>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7"/>
      <c r="D169" s="267"/>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7"/>
      <c r="D170" s="267"/>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7"/>
      <c r="D171" s="267"/>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7"/>
      <c r="D172" s="267"/>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7"/>
      <c r="D173" s="267"/>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7"/>
      <c r="D174" s="267"/>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7"/>
      <c r="D175" s="267"/>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7"/>
      <c r="D176" s="267"/>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7"/>
      <c r="D177" s="267"/>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7"/>
      <c r="D178" s="267"/>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7"/>
      <c r="D179" s="267"/>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7"/>
      <c r="D180" s="267"/>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7"/>
      <c r="D181" s="267"/>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7"/>
      <c r="D182" s="267"/>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7"/>
      <c r="D183" s="267"/>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7"/>
      <c r="D184" s="267"/>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7"/>
      <c r="D185" s="267"/>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7"/>
      <c r="D186" s="267"/>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7"/>
      <c r="D187" s="267"/>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7"/>
      <c r="D188" s="267"/>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7"/>
      <c r="D189" s="267"/>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7"/>
      <c r="D190" s="267"/>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7"/>
      <c r="D191" s="267"/>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7"/>
      <c r="D192" s="267"/>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7"/>
      <c r="D193" s="267"/>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7"/>
      <c r="D194" s="267"/>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7"/>
      <c r="D195" s="267"/>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7"/>
      <c r="D196" s="267"/>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7"/>
      <c r="D197" s="267"/>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7"/>
      <c r="D198" s="267"/>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7"/>
      <c r="D199" s="267"/>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7"/>
      <c r="D200" s="267"/>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7"/>
      <c r="D201" s="267"/>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7"/>
      <c r="D202" s="267"/>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7"/>
      <c r="D203" s="267"/>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7"/>
      <c r="D204" s="267"/>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7"/>
      <c r="D205" s="267"/>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7"/>
      <c r="D206" s="267"/>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7"/>
      <c r="D207" s="267"/>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7"/>
      <c r="D208" s="267"/>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7"/>
      <c r="D209" s="267"/>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7"/>
      <c r="D210" s="267"/>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7"/>
      <c r="D211" s="267"/>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7"/>
      <c r="D212" s="267"/>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7"/>
      <c r="D213" s="267"/>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7"/>
      <c r="D214" s="267"/>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7"/>
      <c r="D215" s="267"/>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7"/>
      <c r="D216" s="267"/>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7"/>
      <c r="D217" s="267"/>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7"/>
      <c r="D218" s="267"/>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7"/>
      <c r="D219" s="267"/>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7"/>
      <c r="D220" s="267"/>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7"/>
      <c r="D221" s="267"/>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7"/>
      <c r="D222" s="267"/>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7"/>
      <c r="D223" s="267"/>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7"/>
      <c r="D224" s="267"/>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7"/>
      <c r="D225" s="267"/>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7"/>
      <c r="D226" s="267"/>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7"/>
      <c r="D227" s="267"/>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7"/>
      <c r="D228" s="267"/>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7"/>
      <c r="D229" s="267"/>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7"/>
      <c r="D230" s="267"/>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7"/>
      <c r="D231" s="267"/>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7"/>
      <c r="D232" s="267"/>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7"/>
      <c r="D233" s="267"/>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7"/>
      <c r="D234" s="267"/>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7"/>
      <c r="D235" s="267"/>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7"/>
      <c r="D236" s="267"/>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7"/>
      <c r="D237" s="267"/>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7"/>
      <c r="D238" s="267"/>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7"/>
      <c r="D239" s="267"/>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7"/>
      <c r="D240" s="267"/>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7"/>
      <c r="D241" s="267"/>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7"/>
      <c r="D242" s="267"/>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7"/>
      <c r="D243" s="267"/>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7"/>
      <c r="D244" s="267"/>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7"/>
      <c r="D245" s="267"/>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7"/>
      <c r="D246" s="267"/>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7"/>
      <c r="D247" s="267"/>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7"/>
      <c r="D248" s="267"/>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7"/>
      <c r="D249" s="267"/>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7"/>
      <c r="D250" s="267"/>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7"/>
      <c r="D251" s="267"/>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7"/>
      <c r="D252" s="267"/>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7"/>
      <c r="D253" s="267"/>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7"/>
      <c r="D254" s="267"/>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7"/>
      <c r="D255" s="267"/>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7"/>
      <c r="D256" s="267"/>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7"/>
      <c r="D257" s="267"/>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7"/>
      <c r="D258" s="267"/>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7"/>
      <c r="D259" s="267"/>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7"/>
      <c r="D260" s="267"/>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7"/>
      <c r="D261" s="267"/>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7"/>
      <c r="D262" s="267"/>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7"/>
      <c r="D263" s="267"/>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7"/>
      <c r="D264" s="267"/>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7"/>
      <c r="D265" s="267"/>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7"/>
      <c r="D266" s="267"/>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7"/>
      <c r="D267" s="267"/>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7"/>
      <c r="D268" s="267"/>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7"/>
      <c r="D269" s="267"/>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7"/>
      <c r="D270" s="267"/>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7"/>
      <c r="D271" s="267"/>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7"/>
      <c r="D272" s="267"/>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7"/>
      <c r="D273" s="267"/>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7"/>
      <c r="D274" s="267"/>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7"/>
      <c r="D275" s="267"/>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7"/>
      <c r="D276" s="267"/>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7"/>
      <c r="D277" s="267"/>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7"/>
      <c r="D278" s="267"/>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7"/>
      <c r="D279" s="267"/>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7"/>
      <c r="D280" s="267"/>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7"/>
      <c r="D281" s="267"/>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7"/>
      <c r="D282" s="267"/>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7"/>
      <c r="D283" s="267"/>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7"/>
      <c r="D284" s="267"/>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7"/>
      <c r="D285" s="267"/>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7"/>
      <c r="D286" s="267"/>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7"/>
      <c r="D287" s="267"/>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7"/>
      <c r="D288" s="267"/>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7"/>
      <c r="D289" s="267"/>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7"/>
      <c r="D290" s="267"/>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7"/>
      <c r="D291" s="267"/>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7"/>
      <c r="D292" s="267"/>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7"/>
      <c r="D293" s="267"/>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7"/>
      <c r="D294" s="267"/>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7"/>
      <c r="D295" s="267"/>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7"/>
      <c r="D296" s="267"/>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7"/>
      <c r="D297" s="267"/>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7"/>
      <c r="D298" s="267"/>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7"/>
      <c r="D299" s="267"/>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7"/>
      <c r="D300" s="267"/>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7"/>
      <c r="D301" s="267"/>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7"/>
      <c r="D302" s="267"/>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7"/>
      <c r="D303" s="267"/>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7"/>
      <c r="D304" s="267"/>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7"/>
      <c r="D305" s="267"/>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7"/>
      <c r="D306" s="267"/>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7"/>
      <c r="D307" s="267"/>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7"/>
      <c r="D308" s="267"/>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7"/>
      <c r="D309" s="267"/>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7"/>
      <c r="D310" s="267"/>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7"/>
      <c r="D311" s="267"/>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7"/>
      <c r="D312" s="267"/>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7"/>
      <c r="D313" s="267"/>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7"/>
      <c r="D314" s="267"/>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7"/>
      <c r="D315" s="267"/>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7"/>
      <c r="D316" s="267"/>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7"/>
      <c r="D317" s="267"/>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7"/>
      <c r="D318" s="267"/>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7"/>
      <c r="D319" s="267"/>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7"/>
      <c r="D320" s="267"/>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7"/>
      <c r="D321" s="267"/>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7"/>
      <c r="D322" s="267"/>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7"/>
      <c r="D323" s="267"/>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7"/>
      <c r="D324" s="267"/>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7"/>
      <c r="D325" s="267"/>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7"/>
      <c r="D326" s="267"/>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7"/>
      <c r="D327" s="267"/>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7"/>
      <c r="D328" s="267"/>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7"/>
      <c r="D329" s="267"/>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7"/>
      <c r="D330" s="267"/>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7"/>
      <c r="D331" s="267"/>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7"/>
      <c r="D332" s="267"/>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7"/>
      <c r="D333" s="267"/>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7"/>
      <c r="D334" s="267"/>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7"/>
      <c r="D335" s="267"/>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7"/>
      <c r="D336" s="267"/>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7"/>
      <c r="D337" s="267"/>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7"/>
      <c r="D338" s="267"/>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7"/>
      <c r="D339" s="267"/>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7"/>
      <c r="D340" s="267"/>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7"/>
      <c r="D341" s="267"/>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7"/>
      <c r="D342" s="267"/>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7"/>
      <c r="D343" s="267"/>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7"/>
      <c r="D344" s="267"/>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7"/>
      <c r="D345" s="267"/>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7"/>
      <c r="D346" s="267"/>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7"/>
      <c r="D347" s="267"/>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7"/>
      <c r="D348" s="267"/>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7"/>
      <c r="D349" s="267"/>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7"/>
      <c r="D350" s="267"/>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7"/>
      <c r="D351" s="267"/>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7"/>
      <c r="D352" s="267"/>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7"/>
      <c r="D353" s="267"/>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7"/>
      <c r="D354" s="267"/>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7"/>
      <c r="D355" s="267"/>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7"/>
      <c r="D356" s="267"/>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7"/>
      <c r="D357" s="267"/>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7"/>
      <c r="D358" s="267"/>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7"/>
      <c r="D359" s="267"/>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7"/>
      <c r="D360" s="267"/>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7"/>
      <c r="D361" s="267"/>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7"/>
      <c r="D362" s="267"/>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7"/>
      <c r="D363" s="267"/>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7"/>
      <c r="D364" s="267"/>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7"/>
      <c r="D365" s="267"/>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7"/>
      <c r="D366" s="267"/>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7"/>
      <c r="D367" s="267"/>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7"/>
      <c r="D368" s="267"/>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7"/>
      <c r="D369" s="267"/>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7"/>
      <c r="D370" s="267"/>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7"/>
      <c r="D371" s="267"/>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7"/>
      <c r="D372" s="267"/>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7"/>
      <c r="D373" s="267"/>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7"/>
      <c r="D374" s="267"/>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7"/>
      <c r="D375" s="267"/>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7"/>
      <c r="D376" s="267"/>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7"/>
      <c r="D377" s="267"/>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7"/>
      <c r="D378" s="267"/>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7"/>
      <c r="D379" s="267"/>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7"/>
      <c r="D380" s="267"/>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7"/>
      <c r="D381" s="267"/>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7"/>
      <c r="D382" s="267"/>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7"/>
      <c r="D383" s="267"/>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7"/>
      <c r="D384" s="267"/>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7"/>
      <c r="D385" s="267"/>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7"/>
      <c r="D386" s="267"/>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7"/>
      <c r="D387" s="267"/>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7"/>
      <c r="D388" s="267"/>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7"/>
      <c r="D389" s="267"/>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7"/>
      <c r="D390" s="267"/>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7"/>
      <c r="D391" s="267"/>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7"/>
      <c r="D392" s="267"/>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7"/>
      <c r="D393" s="267"/>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7"/>
      <c r="D394" s="267"/>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7"/>
      <c r="D395" s="267"/>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7"/>
      <c r="D396" s="267"/>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7"/>
      <c r="D397" s="267"/>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7"/>
      <c r="D398" s="267"/>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7"/>
      <c r="D399" s="267"/>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7"/>
      <c r="D400" s="267"/>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7"/>
      <c r="D401" s="267"/>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7"/>
      <c r="D402" s="267"/>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7"/>
      <c r="D403" s="267"/>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7"/>
      <c r="D404" s="267"/>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7"/>
      <c r="D405" s="267"/>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7"/>
      <c r="D406" s="267"/>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7"/>
      <c r="D407" s="267"/>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7"/>
      <c r="D408" s="267"/>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7"/>
      <c r="D409" s="267"/>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7"/>
      <c r="D410" s="267"/>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7"/>
      <c r="D411" s="267"/>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7"/>
      <c r="D412" s="267"/>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7"/>
      <c r="D413" s="267"/>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7"/>
      <c r="D414" s="267"/>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7"/>
      <c r="D415" s="267"/>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7"/>
      <c r="D416" s="267"/>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7"/>
      <c r="D417" s="267"/>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7"/>
      <c r="D418" s="267"/>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7"/>
      <c r="D419" s="267"/>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7"/>
      <c r="D420" s="267"/>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7"/>
      <c r="D421" s="267"/>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7"/>
      <c r="D422" s="267"/>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7"/>
      <c r="D423" s="267"/>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7"/>
      <c r="D424" s="267"/>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7"/>
      <c r="D425" s="267"/>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7"/>
      <c r="D426" s="267"/>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7"/>
      <c r="D427" s="267"/>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7"/>
      <c r="D428" s="267"/>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7"/>
      <c r="D429" s="267"/>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7"/>
      <c r="D430" s="267"/>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7"/>
      <c r="D431" s="267"/>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7"/>
      <c r="D432" s="267"/>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7"/>
      <c r="D433" s="267"/>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7"/>
      <c r="D434" s="267"/>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7"/>
      <c r="D435" s="267"/>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7"/>
      <c r="D436" s="267"/>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7"/>
      <c r="D437" s="267"/>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7"/>
      <c r="D438" s="267"/>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7"/>
      <c r="D439" s="267"/>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7"/>
      <c r="D440" s="267"/>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7"/>
      <c r="D441" s="267"/>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7"/>
      <c r="D442" s="267"/>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7"/>
      <c r="D443" s="267"/>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7"/>
      <c r="D444" s="267"/>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7"/>
      <c r="D445" s="267"/>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7"/>
      <c r="D446" s="267"/>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7"/>
      <c r="D447" s="267"/>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7"/>
      <c r="D448" s="267"/>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7"/>
      <c r="D449" s="267"/>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7"/>
      <c r="D450" s="267"/>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7"/>
      <c r="D451" s="267"/>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7"/>
      <c r="D452" s="267"/>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7"/>
      <c r="D453" s="267"/>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7"/>
      <c r="D454" s="267"/>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7"/>
      <c r="D455" s="267"/>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7"/>
      <c r="D456" s="267"/>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7"/>
      <c r="D457" s="267"/>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7"/>
      <c r="D458" s="267"/>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7"/>
      <c r="D459" s="267"/>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7"/>
      <c r="D460" s="267"/>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7"/>
      <c r="D461" s="267"/>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7"/>
      <c r="D462" s="267"/>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7"/>
      <c r="D463" s="267"/>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7"/>
      <c r="D464" s="267"/>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7"/>
      <c r="D465" s="267"/>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7"/>
      <c r="D466" s="267"/>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7"/>
      <c r="D467" s="267"/>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7"/>
      <c r="D468" s="267"/>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7"/>
      <c r="D469" s="267"/>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7"/>
      <c r="D470" s="267"/>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7"/>
      <c r="D471" s="267"/>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7"/>
      <c r="D472" s="267"/>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7"/>
      <c r="D473" s="267"/>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7"/>
      <c r="D474" s="267"/>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7"/>
      <c r="D475" s="267"/>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7"/>
      <c r="D476" s="267"/>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7"/>
      <c r="D477" s="267"/>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7"/>
      <c r="D478" s="267"/>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7"/>
      <c r="D479" s="267"/>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7"/>
      <c r="D480" s="267"/>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7"/>
      <c r="D481" s="267"/>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7"/>
      <c r="D482" s="267"/>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7"/>
      <c r="D483" s="267"/>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7"/>
      <c r="D484" s="267"/>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7"/>
      <c r="D485" s="267"/>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7"/>
      <c r="D486" s="267"/>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7"/>
      <c r="D487" s="267"/>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7"/>
      <c r="D488" s="267"/>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7"/>
      <c r="D489" s="267"/>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7"/>
      <c r="D490" s="267"/>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7"/>
      <c r="D491" s="267"/>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7"/>
      <c r="D492" s="267"/>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7"/>
      <c r="D493" s="267"/>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7"/>
      <c r="D494" s="267"/>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7"/>
      <c r="D495" s="267"/>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7"/>
      <c r="D496" s="267"/>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7"/>
      <c r="D497" s="267"/>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7"/>
      <c r="D498" s="267"/>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7"/>
      <c r="D499" s="267"/>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7"/>
      <c r="D500" s="267"/>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7"/>
      <c r="D501" s="267"/>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7"/>
      <c r="D502" s="267"/>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7"/>
      <c r="D503" s="267"/>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7"/>
      <c r="D504" s="267"/>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7"/>
      <c r="D505" s="267"/>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7"/>
      <c r="D506" s="267"/>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7"/>
      <c r="D507" s="267"/>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7"/>
      <c r="D508" s="267"/>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7"/>
      <c r="D509" s="267"/>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7"/>
      <c r="D510" s="267"/>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7"/>
      <c r="D511" s="267"/>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7"/>
      <c r="D512" s="267"/>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7"/>
      <c r="D513" s="267"/>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7"/>
      <c r="D514" s="267"/>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7"/>
      <c r="D515" s="267"/>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7"/>
      <c r="D516" s="267"/>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7"/>
      <c r="D517" s="267"/>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7"/>
      <c r="D518" s="267"/>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7"/>
      <c r="D519" s="267"/>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7"/>
      <c r="D520" s="267"/>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7"/>
      <c r="D521" s="267"/>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7"/>
      <c r="D522" s="267"/>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7"/>
      <c r="D523" s="267"/>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7"/>
      <c r="D524" s="267"/>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7"/>
      <c r="D525" s="267"/>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7"/>
      <c r="D526" s="267"/>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7"/>
      <c r="D527" s="267"/>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7"/>
      <c r="D528" s="267"/>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7"/>
      <c r="D529" s="267"/>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7"/>
      <c r="D530" s="267"/>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7"/>
      <c r="D531" s="267"/>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7"/>
      <c r="D532" s="267"/>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7"/>
      <c r="D533" s="267"/>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7"/>
      <c r="D534" s="267"/>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7"/>
      <c r="D535" s="267"/>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7"/>
      <c r="D536" s="267"/>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7"/>
      <c r="D537" s="267"/>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7"/>
      <c r="D538" s="267"/>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7"/>
      <c r="D539" s="267"/>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7"/>
      <c r="D540" s="267"/>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7"/>
      <c r="D541" s="267"/>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7"/>
      <c r="D542" s="267"/>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7"/>
      <c r="D543" s="267"/>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7"/>
      <c r="D544" s="267"/>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7"/>
      <c r="D545" s="267"/>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7"/>
      <c r="D546" s="267"/>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7"/>
      <c r="D547" s="267"/>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7"/>
      <c r="D548" s="267"/>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7"/>
      <c r="D549" s="267"/>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7"/>
      <c r="D550" s="267"/>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7"/>
      <c r="D551" s="267"/>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7"/>
      <c r="D552" s="267"/>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7"/>
      <c r="D553" s="267"/>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7"/>
      <c r="D554" s="267"/>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7"/>
      <c r="D555" s="267"/>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7"/>
      <c r="D556" s="267"/>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7"/>
      <c r="D557" s="267"/>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7"/>
      <c r="D558" s="267"/>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7"/>
      <c r="D559" s="267"/>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7"/>
      <c r="D560" s="267"/>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7"/>
      <c r="D561" s="267"/>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7"/>
      <c r="D562" s="267"/>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7"/>
      <c r="D563" s="267"/>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7"/>
      <c r="D564" s="267"/>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7"/>
      <c r="D565" s="267"/>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7"/>
      <c r="D566" s="267"/>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7"/>
      <c r="D567" s="267"/>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7"/>
      <c r="D568" s="267"/>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7"/>
      <c r="D569" s="267"/>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7"/>
      <c r="D570" s="267"/>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7"/>
      <c r="D571" s="267"/>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7"/>
      <c r="D572" s="267"/>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7"/>
      <c r="D573" s="267"/>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7"/>
      <c r="D574" s="267"/>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7"/>
      <c r="D575" s="267"/>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7"/>
      <c r="D576" s="267"/>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7"/>
      <c r="D577" s="267"/>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7"/>
      <c r="D578" s="267"/>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7"/>
      <c r="D579" s="267"/>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7"/>
      <c r="D580" s="267"/>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7"/>
      <c r="D581" s="267"/>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7"/>
      <c r="D582" s="267"/>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7"/>
      <c r="D583" s="267"/>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7"/>
      <c r="D584" s="267"/>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7"/>
      <c r="D585" s="267"/>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7"/>
      <c r="D586" s="267"/>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7"/>
      <c r="D587" s="267"/>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7"/>
      <c r="D588" s="267"/>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7"/>
      <c r="D589" s="267"/>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7"/>
      <c r="D590" s="267"/>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7"/>
      <c r="D591" s="267"/>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7"/>
      <c r="D592" s="267"/>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7"/>
      <c r="D593" s="267"/>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7"/>
      <c r="D594" s="267"/>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7"/>
      <c r="D595" s="267"/>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7"/>
      <c r="D596" s="267"/>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7"/>
      <c r="D597" s="267"/>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7"/>
      <c r="D598" s="267"/>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7"/>
      <c r="D599" s="267"/>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7"/>
      <c r="D600" s="267"/>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7"/>
      <c r="D601" s="267"/>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7"/>
      <c r="D602" s="267"/>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7"/>
      <c r="D603" s="267"/>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7"/>
      <c r="D604" s="267"/>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7"/>
      <c r="D605" s="267"/>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7"/>
      <c r="D606" s="267"/>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7"/>
      <c r="D607" s="267"/>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7"/>
      <c r="D608" s="267"/>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7"/>
      <c r="D609" s="267"/>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7"/>
      <c r="D610" s="267"/>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7"/>
      <c r="D611" s="267"/>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7"/>
      <c r="D612" s="267"/>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7"/>
      <c r="D613" s="267"/>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7"/>
      <c r="D614" s="267"/>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7"/>
      <c r="D615" s="267"/>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7"/>
      <c r="D616" s="267"/>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7"/>
      <c r="D617" s="267"/>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7"/>
      <c r="D618" s="267"/>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7"/>
      <c r="D619" s="267"/>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7"/>
      <c r="D620" s="267"/>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7"/>
      <c r="D621" s="267"/>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7"/>
      <c r="D622" s="267"/>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7"/>
      <c r="D623" s="267"/>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7"/>
      <c r="D624" s="267"/>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7"/>
      <c r="D625" s="267"/>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7"/>
      <c r="D626" s="267"/>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7"/>
      <c r="D627" s="267"/>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7"/>
      <c r="D628" s="267"/>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7"/>
      <c r="D629" s="267"/>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7"/>
      <c r="D630" s="267"/>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7"/>
      <c r="D631" s="267"/>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7"/>
      <c r="D632" s="267"/>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7"/>
      <c r="D633" s="267"/>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7"/>
      <c r="D634" s="267"/>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7"/>
      <c r="D635" s="267"/>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7"/>
      <c r="D636" s="267"/>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7"/>
      <c r="D637" s="267"/>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7"/>
      <c r="D638" s="267"/>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7"/>
      <c r="D639" s="267"/>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7"/>
      <c r="D640" s="267"/>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7"/>
      <c r="D641" s="267"/>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7"/>
      <c r="D642" s="267"/>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7"/>
      <c r="D643" s="267"/>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7"/>
      <c r="D644" s="267"/>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7"/>
      <c r="D645" s="267"/>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7"/>
      <c r="D646" s="267"/>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7"/>
      <c r="D647" s="267"/>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7"/>
      <c r="D648" s="267"/>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7"/>
      <c r="D649" s="267"/>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7"/>
      <c r="D650" s="267"/>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7"/>
      <c r="D651" s="267"/>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7"/>
      <c r="D652" s="267"/>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7"/>
      <c r="D653" s="267"/>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7"/>
      <c r="D654" s="267"/>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7"/>
      <c r="D655" s="267"/>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7"/>
      <c r="D656" s="267"/>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7"/>
      <c r="D657" s="267"/>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7"/>
      <c r="D658" s="267"/>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7"/>
      <c r="D659" s="267"/>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7"/>
      <c r="D660" s="267"/>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7"/>
      <c r="D661" s="267"/>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7"/>
      <c r="D662" s="267"/>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7"/>
      <c r="D663" s="267"/>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7"/>
      <c r="D664" s="267"/>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7"/>
      <c r="D665" s="267"/>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7"/>
      <c r="D666" s="267"/>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7"/>
      <c r="D667" s="267"/>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7"/>
      <c r="D668" s="267"/>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7"/>
      <c r="D669" s="267"/>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7"/>
      <c r="D670" s="267"/>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7"/>
      <c r="D671" s="267"/>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7"/>
      <c r="D672" s="267"/>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7"/>
      <c r="D673" s="267"/>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7"/>
      <c r="D674" s="267"/>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7"/>
      <c r="D675" s="267"/>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7"/>
      <c r="D676" s="267"/>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7"/>
      <c r="D677" s="267"/>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7"/>
      <c r="D678" s="267"/>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7"/>
      <c r="D679" s="267"/>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7"/>
      <c r="D680" s="267"/>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7"/>
      <c r="D681" s="267"/>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7"/>
      <c r="D682" s="267"/>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7"/>
      <c r="D683" s="267"/>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7"/>
      <c r="D684" s="267"/>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7"/>
      <c r="D685" s="267"/>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7"/>
      <c r="D686" s="267"/>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7"/>
      <c r="D687" s="267"/>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7"/>
      <c r="D688" s="267"/>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7"/>
      <c r="D689" s="267"/>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7"/>
      <c r="D690" s="267"/>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7"/>
      <c r="D691" s="267"/>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7"/>
      <c r="D692" s="267"/>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7"/>
      <c r="D693" s="267"/>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7"/>
      <c r="D694" s="267"/>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7"/>
      <c r="D695" s="267"/>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7"/>
      <c r="D696" s="267"/>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7"/>
      <c r="D697" s="267"/>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7"/>
      <c r="D698" s="267"/>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7"/>
      <c r="D699" s="267"/>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7"/>
      <c r="D700" s="267"/>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7"/>
      <c r="D701" s="267"/>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7"/>
      <c r="D702" s="267"/>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7"/>
      <c r="D703" s="267"/>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7"/>
      <c r="D704" s="267"/>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7"/>
      <c r="D705" s="267"/>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7"/>
      <c r="D706" s="267"/>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7"/>
      <c r="D707" s="267"/>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7"/>
      <c r="D708" s="267"/>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7"/>
      <c r="D709" s="267"/>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7"/>
      <c r="D710" s="267"/>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7"/>
      <c r="D711" s="267"/>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7"/>
      <c r="D712" s="267"/>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7"/>
      <c r="D713" s="267"/>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7"/>
      <c r="D714" s="267"/>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7"/>
      <c r="D715" s="267"/>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7"/>
      <c r="D716" s="267"/>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7"/>
      <c r="D717" s="267"/>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7"/>
      <c r="D718" s="267"/>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7"/>
      <c r="D719" s="267"/>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7"/>
      <c r="D720" s="267"/>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7"/>
      <c r="D721" s="267"/>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7"/>
      <c r="D722" s="267"/>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7"/>
      <c r="D723" s="267"/>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7"/>
      <c r="D724" s="267"/>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7"/>
      <c r="D725" s="267"/>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7"/>
      <c r="D726" s="267"/>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7"/>
      <c r="D727" s="267"/>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7"/>
      <c r="D728" s="267"/>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7"/>
      <c r="D729" s="267"/>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7"/>
      <c r="D730" s="267"/>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7"/>
      <c r="D731" s="267"/>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7"/>
      <c r="D732" s="267"/>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7"/>
      <c r="D733" s="267"/>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7"/>
      <c r="D734" s="267"/>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7"/>
      <c r="D735" s="267"/>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7"/>
      <c r="D736" s="267"/>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7"/>
      <c r="D737" s="267"/>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7"/>
      <c r="D738" s="267"/>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7"/>
      <c r="D739" s="267"/>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7"/>
      <c r="D740" s="267"/>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7"/>
      <c r="D741" s="267"/>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7"/>
      <c r="D742" s="267"/>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7"/>
      <c r="D743" s="267"/>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7"/>
      <c r="D744" s="267"/>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7"/>
      <c r="D745" s="267"/>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7"/>
      <c r="D746" s="267"/>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7"/>
      <c r="D747" s="267"/>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7"/>
      <c r="D748" s="267"/>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7"/>
      <c r="D749" s="267"/>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7"/>
      <c r="D750" s="267"/>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7"/>
      <c r="D751" s="267"/>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7"/>
      <c r="D752" s="267"/>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7"/>
      <c r="D753" s="267"/>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7"/>
      <c r="D754" s="267"/>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7"/>
      <c r="D755" s="267"/>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7"/>
      <c r="D756" s="267"/>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7"/>
      <c r="D757" s="267"/>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7"/>
      <c r="D758" s="267"/>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7"/>
      <c r="D759" s="267"/>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7"/>
      <c r="D760" s="267"/>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7"/>
      <c r="D761" s="267"/>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7"/>
      <c r="D762" s="267"/>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7"/>
      <c r="D763" s="267"/>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7"/>
      <c r="D764" s="267"/>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7"/>
      <c r="D765" s="267"/>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7"/>
      <c r="D766" s="267"/>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7"/>
      <c r="D767" s="267"/>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7"/>
      <c r="D768" s="267"/>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7"/>
      <c r="D769" s="267"/>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7"/>
      <c r="D770" s="267"/>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7"/>
      <c r="D771" s="267"/>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7"/>
      <c r="D772" s="267"/>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7"/>
      <c r="D773" s="267"/>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7"/>
      <c r="D774" s="267"/>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7"/>
      <c r="D775" s="267"/>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7"/>
      <c r="D776" s="267"/>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7"/>
      <c r="D777" s="267"/>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7"/>
      <c r="D778" s="267"/>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7"/>
      <c r="D779" s="267"/>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7"/>
      <c r="D780" s="267"/>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7"/>
      <c r="D781" s="267"/>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7"/>
      <c r="D782" s="267"/>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7"/>
      <c r="D783" s="267"/>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7"/>
      <c r="D784" s="267"/>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7"/>
      <c r="D785" s="267"/>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7"/>
      <c r="D786" s="267"/>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7"/>
      <c r="D787" s="267"/>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7"/>
      <c r="D788" s="267"/>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7"/>
      <c r="D789" s="267"/>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7"/>
      <c r="D790" s="267"/>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7"/>
      <c r="D791" s="267"/>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7"/>
      <c r="D792" s="267"/>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7"/>
      <c r="D793" s="267"/>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7"/>
      <c r="D794" s="267"/>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7"/>
      <c r="D795" s="267"/>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7"/>
      <c r="D796" s="267"/>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7"/>
      <c r="D797" s="267"/>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7"/>
      <c r="D798" s="267"/>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7"/>
      <c r="D799" s="267"/>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7"/>
      <c r="D800" s="267"/>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7"/>
      <c r="D801" s="267"/>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7"/>
      <c r="D802" s="267"/>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7"/>
      <c r="D803" s="267"/>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7"/>
      <c r="D804" s="267"/>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7"/>
      <c r="D805" s="267"/>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7"/>
      <c r="D806" s="267"/>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7"/>
      <c r="D807" s="267"/>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7"/>
      <c r="D808" s="267"/>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7"/>
      <c r="D809" s="267"/>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7"/>
      <c r="D810" s="267"/>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7"/>
      <c r="D811" s="267"/>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7"/>
      <c r="D812" s="267"/>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7"/>
      <c r="D813" s="267"/>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7"/>
      <c r="D814" s="267"/>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7"/>
      <c r="D815" s="267"/>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7"/>
      <c r="D816" s="267"/>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7"/>
      <c r="D817" s="267"/>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7"/>
      <c r="D818" s="267"/>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7"/>
      <c r="D819" s="267"/>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7"/>
      <c r="D820" s="267"/>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7"/>
      <c r="D821" s="267"/>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7"/>
      <c r="D822" s="267"/>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7"/>
      <c r="D823" s="267"/>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7"/>
      <c r="D824" s="267"/>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7"/>
      <c r="D825" s="267"/>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7"/>
      <c r="D826" s="267"/>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7"/>
      <c r="D827" s="267"/>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7"/>
      <c r="D828" s="267"/>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7"/>
      <c r="D829" s="267"/>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7"/>
      <c r="D830" s="267"/>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7"/>
      <c r="D831" s="267"/>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7"/>
      <c r="D832" s="267"/>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7"/>
      <c r="D833" s="267"/>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7"/>
      <c r="D834" s="267"/>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7"/>
      <c r="D835" s="267"/>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7"/>
      <c r="D836" s="267"/>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7"/>
      <c r="D837" s="267"/>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7"/>
      <c r="D838" s="267"/>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7"/>
      <c r="D839" s="267"/>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7"/>
      <c r="D840" s="267"/>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7"/>
      <c r="D841" s="267"/>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7"/>
      <c r="D842" s="267"/>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7"/>
      <c r="D843" s="267"/>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7"/>
      <c r="D844" s="267"/>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7"/>
      <c r="D845" s="267"/>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7"/>
      <c r="D846" s="267"/>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7"/>
      <c r="D847" s="267"/>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7"/>
      <c r="D848" s="267"/>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7"/>
      <c r="D849" s="267"/>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7"/>
      <c r="D850" s="267"/>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7"/>
      <c r="D851" s="267"/>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7"/>
      <c r="D852" s="267"/>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7"/>
      <c r="D853" s="267"/>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7"/>
      <c r="D854" s="267"/>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7"/>
      <c r="D855" s="267"/>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7"/>
      <c r="D856" s="267"/>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7"/>
      <c r="D857" s="267"/>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7"/>
      <c r="D858" s="267"/>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7"/>
      <c r="D859" s="267"/>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7"/>
      <c r="D860" s="267"/>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7"/>
      <c r="D861" s="267"/>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7"/>
      <c r="D862" s="267"/>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7"/>
      <c r="D863" s="267"/>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7"/>
      <c r="D864" s="267"/>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7"/>
      <c r="D865" s="267"/>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7"/>
      <c r="D866" s="267"/>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7"/>
      <c r="D867" s="267"/>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7"/>
      <c r="D868" s="267"/>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7"/>
      <c r="D869" s="267"/>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7"/>
      <c r="D870" s="267"/>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7"/>
      <c r="D871" s="267"/>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7"/>
      <c r="D872" s="267"/>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7"/>
      <c r="D873" s="267"/>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7"/>
      <c r="D874" s="267"/>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7"/>
      <c r="D875" s="267"/>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7"/>
      <c r="D876" s="267"/>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7"/>
      <c r="D877" s="267"/>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7"/>
      <c r="D878" s="267"/>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7"/>
      <c r="D879" s="267"/>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7"/>
      <c r="D880" s="267"/>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7"/>
      <c r="D881" s="267"/>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7"/>
      <c r="D882" s="267"/>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7"/>
      <c r="D883" s="267"/>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7"/>
      <c r="D884" s="267"/>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7"/>
      <c r="D885" s="267"/>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7"/>
      <c r="D886" s="267"/>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7"/>
      <c r="D887" s="267"/>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7"/>
      <c r="D888" s="267"/>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7"/>
      <c r="D889" s="267"/>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7"/>
      <c r="D890" s="267"/>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7"/>
      <c r="D891" s="267"/>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7"/>
      <c r="D892" s="267"/>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7"/>
      <c r="D893" s="267"/>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7"/>
      <c r="D894" s="267"/>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7"/>
      <c r="D895" s="267"/>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7"/>
      <c r="D896" s="267"/>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7"/>
      <c r="D897" s="267"/>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7"/>
      <c r="D898" s="267"/>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7"/>
      <c r="D899" s="267"/>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7"/>
      <c r="D900" s="267"/>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7"/>
      <c r="D901" s="267"/>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7"/>
      <c r="D902" s="267"/>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7"/>
      <c r="D903" s="267"/>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7"/>
      <c r="D904" s="267"/>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7"/>
      <c r="D905" s="267"/>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7"/>
      <c r="D906" s="267"/>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7"/>
      <c r="D907" s="267"/>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7"/>
      <c r="D908" s="267"/>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7"/>
      <c r="D909" s="267"/>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7"/>
      <c r="D910" s="267"/>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7"/>
      <c r="D911" s="267"/>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7"/>
      <c r="D912" s="267"/>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7"/>
      <c r="D913" s="267"/>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7"/>
      <c r="D914" s="267"/>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7"/>
      <c r="D915" s="267"/>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7"/>
      <c r="D916" s="267"/>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7"/>
      <c r="D917" s="267"/>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7"/>
      <c r="D918" s="267"/>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7"/>
      <c r="D919" s="267"/>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7"/>
      <c r="D920" s="267"/>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7"/>
      <c r="D921" s="267"/>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7"/>
      <c r="D922" s="267"/>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7"/>
      <c r="D923" s="267"/>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7"/>
      <c r="D924" s="267"/>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7"/>
      <c r="D925" s="267"/>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7"/>
      <c r="D926" s="267"/>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7"/>
      <c r="D927" s="267"/>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7"/>
      <c r="D928" s="267"/>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7"/>
      <c r="D929" s="267"/>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7"/>
      <c r="D930" s="267"/>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7"/>
      <c r="D931" s="267"/>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7"/>
      <c r="D932" s="267"/>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7"/>
      <c r="D933" s="267"/>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7"/>
      <c r="D934" s="267"/>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7"/>
      <c r="D935" s="267"/>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7"/>
      <c r="D936" s="267"/>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7"/>
      <c r="D937" s="267"/>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7"/>
      <c r="D938" s="267"/>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7"/>
      <c r="D939" s="267"/>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7"/>
      <c r="D940" s="267"/>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7"/>
      <c r="D941" s="267"/>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7"/>
      <c r="D942" s="267"/>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7"/>
      <c r="D943" s="267"/>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7"/>
      <c r="D944" s="267"/>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7"/>
      <c r="D945" s="267"/>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7"/>
      <c r="D946" s="267"/>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7"/>
      <c r="D947" s="267"/>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7"/>
      <c r="D948" s="267"/>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7"/>
      <c r="D949" s="267"/>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7"/>
      <c r="D950" s="267"/>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7"/>
      <c r="D951" s="267"/>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7"/>
      <c r="D952" s="267"/>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7"/>
      <c r="D953" s="267"/>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7"/>
      <c r="D954" s="267"/>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7"/>
      <c r="D955" s="267"/>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7"/>
      <c r="D956" s="267"/>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7"/>
      <c r="D957" s="267"/>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7"/>
      <c r="D958" s="267"/>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7"/>
      <c r="D959" s="267"/>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7"/>
      <c r="D960" s="267"/>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7"/>
      <c r="D961" s="267"/>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7"/>
      <c r="D962" s="267"/>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7"/>
      <c r="D963" s="267"/>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7"/>
      <c r="D964" s="267"/>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7"/>
      <c r="D965" s="267"/>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7"/>
      <c r="D966" s="267"/>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7"/>
      <c r="D967" s="267"/>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7"/>
      <c r="D968" s="267"/>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7"/>
      <c r="D969" s="267"/>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7"/>
      <c r="D970" s="267"/>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7"/>
      <c r="D971" s="267"/>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7"/>
      <c r="D972" s="267"/>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7"/>
      <c r="D973" s="267"/>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7"/>
      <c r="D974" s="267"/>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7"/>
      <c r="D975" s="267"/>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7"/>
      <c r="D976" s="267"/>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7"/>
      <c r="D977" s="267"/>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7"/>
      <c r="D978" s="267"/>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7"/>
      <c r="D979" s="267"/>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7"/>
      <c r="D980" s="267"/>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7"/>
      <c r="D981" s="267"/>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7"/>
      <c r="D982" s="267"/>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7"/>
      <c r="D983" s="267"/>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7"/>
      <c r="D984" s="267"/>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7"/>
      <c r="D985" s="267"/>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7"/>
      <c r="D986" s="267"/>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7"/>
      <c r="D987" s="267"/>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7"/>
      <c r="D988" s="267"/>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7"/>
      <c r="D989" s="267"/>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7"/>
      <c r="D990" s="267"/>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7"/>
      <c r="D991" s="267"/>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7"/>
      <c r="D992" s="267"/>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7"/>
      <c r="D993" s="267"/>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7"/>
      <c r="D994" s="267"/>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7"/>
      <c r="D995" s="267"/>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7"/>
      <c r="D996" s="267"/>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7"/>
      <c r="D997" s="267"/>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7"/>
      <c r="D998" s="267"/>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7"/>
      <c r="D999" s="267"/>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7"/>
      <c r="D1000" s="267"/>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596</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2.01009005E9</v>
      </c>
      <c r="C7" s="110" t="s">
        <v>583</v>
      </c>
      <c r="D7" s="111" t="s">
        <v>53</v>
      </c>
      <c r="E7" s="268"/>
      <c r="F7" s="269"/>
      <c r="G7" s="269"/>
      <c r="H7" s="269"/>
      <c r="I7" s="268"/>
      <c r="J7" s="269"/>
      <c r="K7" s="268"/>
      <c r="L7" s="269"/>
      <c r="M7" s="268"/>
      <c r="N7" s="269"/>
      <c r="O7" s="269"/>
      <c r="P7" s="269"/>
      <c r="Q7" s="269"/>
      <c r="R7" s="269"/>
      <c r="S7" s="269"/>
      <c r="T7" s="268"/>
      <c r="U7" s="269"/>
      <c r="V7" s="269"/>
      <c r="W7" s="268"/>
      <c r="X7" s="269"/>
      <c r="Y7" s="269"/>
      <c r="Z7" s="268"/>
      <c r="AA7" s="269"/>
      <c r="AB7" s="269"/>
      <c r="AC7" s="269"/>
      <c r="AD7" s="269"/>
      <c r="AE7" s="269"/>
      <c r="AF7" s="269"/>
      <c r="AG7" s="268"/>
      <c r="AH7" s="269"/>
      <c r="AI7" s="269"/>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597</v>
      </c>
      <c r="D8" s="111" t="s">
        <v>111</v>
      </c>
      <c r="E8" s="268"/>
      <c r="F8" s="269"/>
      <c r="G8" s="269"/>
      <c r="H8" s="269"/>
      <c r="I8" s="269"/>
      <c r="J8" s="269"/>
      <c r="K8" s="268" t="s">
        <v>49</v>
      </c>
      <c r="L8" s="268"/>
      <c r="M8" s="268"/>
      <c r="N8" s="269"/>
      <c r="O8" s="269"/>
      <c r="P8" s="268"/>
      <c r="Q8" s="268"/>
      <c r="R8" s="268"/>
      <c r="S8" s="269"/>
      <c r="T8" s="268"/>
      <c r="U8" s="268"/>
      <c r="V8" s="269"/>
      <c r="W8" s="269"/>
      <c r="X8" s="269"/>
      <c r="Y8" s="268"/>
      <c r="Z8" s="269"/>
      <c r="AA8" s="269"/>
      <c r="AB8" s="268"/>
      <c r="AC8" s="269"/>
      <c r="AD8" s="269"/>
      <c r="AE8" s="268" t="s">
        <v>50</v>
      </c>
      <c r="AF8" s="268"/>
      <c r="AG8" s="268"/>
      <c r="AH8" s="269"/>
      <c r="AI8" s="269"/>
      <c r="AJ8" s="91">
        <f t="shared" si="3"/>
        <v>1</v>
      </c>
      <c r="AK8" s="10">
        <f t="shared" si="4"/>
        <v>1</v>
      </c>
      <c r="AL8" s="10">
        <f t="shared" si="5"/>
        <v>0</v>
      </c>
      <c r="AM8" s="68"/>
      <c r="AN8" s="68"/>
      <c r="AO8" s="68"/>
    </row>
    <row r="9" ht="21.0" customHeight="1">
      <c r="A9" s="85">
        <v>3.0</v>
      </c>
      <c r="B9" s="109">
        <v>2.010090009E9</v>
      </c>
      <c r="C9" s="110" t="s">
        <v>235</v>
      </c>
      <c r="D9" s="111" t="s">
        <v>58</v>
      </c>
      <c r="E9" s="269"/>
      <c r="F9" s="269"/>
      <c r="G9" s="269"/>
      <c r="H9" s="269"/>
      <c r="I9" s="269"/>
      <c r="J9" s="269"/>
      <c r="K9" s="268"/>
      <c r="L9" s="269"/>
      <c r="M9" s="269"/>
      <c r="N9" s="269"/>
      <c r="O9" s="269"/>
      <c r="P9" s="269"/>
      <c r="Q9" s="269"/>
      <c r="R9" s="268"/>
      <c r="S9" s="269"/>
      <c r="T9" s="269"/>
      <c r="U9" s="269"/>
      <c r="V9" s="269"/>
      <c r="W9" s="269"/>
      <c r="X9" s="269"/>
      <c r="Y9" s="269"/>
      <c r="Z9" s="269"/>
      <c r="AA9" s="269"/>
      <c r="AB9" s="268"/>
      <c r="AC9" s="269"/>
      <c r="AD9" s="269"/>
      <c r="AE9" s="269"/>
      <c r="AF9" s="269"/>
      <c r="AG9" s="269"/>
      <c r="AH9" s="269"/>
      <c r="AI9" s="269"/>
      <c r="AJ9" s="91">
        <f t="shared" si="3"/>
        <v>0</v>
      </c>
      <c r="AK9" s="10">
        <f t="shared" si="4"/>
        <v>0</v>
      </c>
      <c r="AL9" s="10">
        <f t="shared" si="5"/>
        <v>0</v>
      </c>
      <c r="AM9" s="68"/>
      <c r="AN9" s="68"/>
      <c r="AO9" s="68"/>
    </row>
    <row r="10" ht="21.0" customHeight="1">
      <c r="A10" s="85">
        <v>4.0</v>
      </c>
      <c r="B10" s="109">
        <v>2.010090073E9</v>
      </c>
      <c r="C10" s="110" t="s">
        <v>313</v>
      </c>
      <c r="D10" s="111" t="s">
        <v>58</v>
      </c>
      <c r="E10" s="268"/>
      <c r="F10" s="269"/>
      <c r="G10" s="269"/>
      <c r="H10" s="269"/>
      <c r="I10" s="268"/>
      <c r="J10" s="269"/>
      <c r="K10" s="268"/>
      <c r="L10" s="268"/>
      <c r="M10" s="268"/>
      <c r="N10" s="269"/>
      <c r="O10" s="269"/>
      <c r="P10" s="269"/>
      <c r="Q10" s="268"/>
      <c r="R10" s="268"/>
      <c r="S10" s="269"/>
      <c r="T10" s="268"/>
      <c r="U10" s="269"/>
      <c r="V10" s="268"/>
      <c r="W10" s="269"/>
      <c r="X10" s="269"/>
      <c r="Y10" s="269"/>
      <c r="Z10" s="268"/>
      <c r="AA10" s="269"/>
      <c r="AB10" s="269"/>
      <c r="AC10" s="269"/>
      <c r="AD10" s="268"/>
      <c r="AE10" s="269"/>
      <c r="AF10" s="269"/>
      <c r="AG10" s="268"/>
      <c r="AH10" s="269"/>
      <c r="AI10" s="269"/>
      <c r="AJ10" s="91">
        <f t="shared" si="3"/>
        <v>0</v>
      </c>
      <c r="AK10" s="10">
        <f t="shared" si="4"/>
        <v>0</v>
      </c>
      <c r="AL10" s="10">
        <f t="shared" si="5"/>
        <v>0</v>
      </c>
      <c r="AM10" s="68"/>
      <c r="AN10" s="68"/>
      <c r="AO10" s="68"/>
    </row>
    <row r="11" ht="21.0" customHeight="1">
      <c r="A11" s="85">
        <v>5.0</v>
      </c>
      <c r="B11" s="109">
        <v>2.010090007E9</v>
      </c>
      <c r="C11" s="110" t="s">
        <v>133</v>
      </c>
      <c r="D11" s="111" t="s">
        <v>216</v>
      </c>
      <c r="E11" s="268"/>
      <c r="F11" s="269"/>
      <c r="G11" s="269"/>
      <c r="H11" s="269"/>
      <c r="I11" s="269"/>
      <c r="J11" s="268" t="s">
        <v>49</v>
      </c>
      <c r="K11" s="269"/>
      <c r="L11" s="268"/>
      <c r="M11" s="268"/>
      <c r="N11" s="269"/>
      <c r="O11" s="269"/>
      <c r="P11" s="268"/>
      <c r="Q11" s="268"/>
      <c r="R11" s="269"/>
      <c r="S11" s="269"/>
      <c r="T11" s="268"/>
      <c r="U11" s="269"/>
      <c r="V11" s="269"/>
      <c r="W11" s="269"/>
      <c r="X11" s="269"/>
      <c r="Y11" s="269"/>
      <c r="Z11" s="269"/>
      <c r="AA11" s="269"/>
      <c r="AB11" s="269"/>
      <c r="AC11" s="269"/>
      <c r="AD11" s="269"/>
      <c r="AE11" s="269"/>
      <c r="AF11" s="268"/>
      <c r="AG11" s="269"/>
      <c r="AH11" s="269"/>
      <c r="AI11" s="269"/>
      <c r="AJ11" s="91">
        <f t="shared" si="3"/>
        <v>1</v>
      </c>
      <c r="AK11" s="10">
        <f t="shared" si="4"/>
        <v>0</v>
      </c>
      <c r="AL11" s="10">
        <f t="shared" si="5"/>
        <v>0</v>
      </c>
      <c r="AM11" s="68"/>
      <c r="AN11" s="68"/>
      <c r="AO11" s="68"/>
    </row>
    <row r="12" ht="21.0" customHeight="1">
      <c r="A12" s="85">
        <v>6.0</v>
      </c>
      <c r="B12" s="109">
        <v>2.010090085E9</v>
      </c>
      <c r="C12" s="110" t="s">
        <v>598</v>
      </c>
      <c r="D12" s="111" t="s">
        <v>118</v>
      </c>
      <c r="E12" s="268"/>
      <c r="F12" s="269"/>
      <c r="G12" s="268"/>
      <c r="H12" s="269"/>
      <c r="I12" s="268"/>
      <c r="J12" s="269"/>
      <c r="K12" s="268"/>
      <c r="L12" s="269"/>
      <c r="M12" s="268"/>
      <c r="N12" s="268"/>
      <c r="O12" s="269"/>
      <c r="P12" s="268"/>
      <c r="Q12" s="268"/>
      <c r="R12" s="269"/>
      <c r="S12" s="269"/>
      <c r="T12" s="268"/>
      <c r="U12" s="269"/>
      <c r="V12" s="269"/>
      <c r="W12" s="269"/>
      <c r="X12" s="269"/>
      <c r="Y12" s="268"/>
      <c r="Z12" s="268"/>
      <c r="AA12" s="268"/>
      <c r="AB12" s="268"/>
      <c r="AC12" s="268"/>
      <c r="AD12" s="269"/>
      <c r="AE12" s="268"/>
      <c r="AF12" s="268"/>
      <c r="AG12" s="268"/>
      <c r="AH12" s="269"/>
      <c r="AI12" s="269"/>
      <c r="AJ12" s="91">
        <f t="shared" si="3"/>
        <v>0</v>
      </c>
      <c r="AK12" s="10">
        <f t="shared" si="4"/>
        <v>0</v>
      </c>
      <c r="AL12" s="10">
        <f t="shared" si="5"/>
        <v>0</v>
      </c>
      <c r="AM12" s="68"/>
      <c r="AN12" s="68"/>
      <c r="AO12" s="68"/>
    </row>
    <row r="13" ht="21.0" customHeight="1">
      <c r="A13" s="85">
        <v>7.0</v>
      </c>
      <c r="B13" s="109">
        <v>2.010090025E9</v>
      </c>
      <c r="C13" s="110" t="s">
        <v>599</v>
      </c>
      <c r="D13" s="111" t="s">
        <v>338</v>
      </c>
      <c r="E13" s="269"/>
      <c r="F13" s="269"/>
      <c r="G13" s="269"/>
      <c r="H13" s="269"/>
      <c r="I13" s="269"/>
      <c r="J13" s="269"/>
      <c r="K13" s="269"/>
      <c r="L13" s="269"/>
      <c r="M13" s="269"/>
      <c r="N13" s="269"/>
      <c r="O13" s="269"/>
      <c r="P13" s="269"/>
      <c r="Q13" s="269"/>
      <c r="R13" s="269"/>
      <c r="S13" s="269"/>
      <c r="T13" s="269"/>
      <c r="U13" s="269"/>
      <c r="V13" s="268"/>
      <c r="W13" s="268"/>
      <c r="X13" s="269"/>
      <c r="Y13" s="269"/>
      <c r="Z13" s="269"/>
      <c r="AA13" s="269"/>
      <c r="AB13" s="269"/>
      <c r="AC13" s="269"/>
      <c r="AD13" s="269"/>
      <c r="AE13" s="269"/>
      <c r="AF13" s="269"/>
      <c r="AG13" s="269"/>
      <c r="AH13" s="269"/>
      <c r="AI13" s="269"/>
      <c r="AJ13" s="91">
        <f t="shared" si="3"/>
        <v>0</v>
      </c>
      <c r="AK13" s="10">
        <f t="shared" si="4"/>
        <v>0</v>
      </c>
      <c r="AL13" s="10">
        <f t="shared" si="5"/>
        <v>0</v>
      </c>
      <c r="AM13" s="68"/>
      <c r="AN13" s="68"/>
      <c r="AO13" s="68"/>
    </row>
    <row r="14" ht="21.0" customHeight="1">
      <c r="A14" s="85">
        <v>8.0</v>
      </c>
      <c r="B14" s="109">
        <v>2.01009002E9</v>
      </c>
      <c r="C14" s="110" t="s">
        <v>600</v>
      </c>
      <c r="D14" s="111" t="s">
        <v>227</v>
      </c>
      <c r="E14" s="268"/>
      <c r="F14" s="269"/>
      <c r="G14" s="269"/>
      <c r="H14" s="269"/>
      <c r="I14" s="269"/>
      <c r="J14" s="269"/>
      <c r="K14" s="269"/>
      <c r="L14" s="269"/>
      <c r="M14" s="268"/>
      <c r="N14" s="269"/>
      <c r="O14" s="269"/>
      <c r="P14" s="269"/>
      <c r="Q14" s="268"/>
      <c r="R14" s="269"/>
      <c r="S14" s="269"/>
      <c r="T14" s="269"/>
      <c r="U14" s="269"/>
      <c r="V14" s="269"/>
      <c r="W14" s="269"/>
      <c r="X14" s="269"/>
      <c r="Y14" s="269"/>
      <c r="Z14" s="268"/>
      <c r="AA14" s="269"/>
      <c r="AB14" s="269"/>
      <c r="AC14" s="269"/>
      <c r="AD14" s="269"/>
      <c r="AE14" s="269"/>
      <c r="AF14" s="269"/>
      <c r="AG14" s="269"/>
      <c r="AH14" s="269"/>
      <c r="AI14" s="269"/>
      <c r="AJ14" s="91">
        <f t="shared" si="3"/>
        <v>0</v>
      </c>
      <c r="AK14" s="10">
        <f t="shared" si="4"/>
        <v>0</v>
      </c>
      <c r="AL14" s="10">
        <f t="shared" si="5"/>
        <v>0</v>
      </c>
      <c r="AM14" s="68"/>
      <c r="AN14" s="68"/>
      <c r="AO14" s="68"/>
    </row>
    <row r="15" ht="21.0" customHeight="1">
      <c r="A15" s="85">
        <v>9.0</v>
      </c>
      <c r="B15" s="109">
        <v>2.010090096E9</v>
      </c>
      <c r="C15" s="110" t="s">
        <v>601</v>
      </c>
      <c r="D15" s="111" t="s">
        <v>602</v>
      </c>
      <c r="E15" s="269"/>
      <c r="F15" s="269"/>
      <c r="G15" s="269"/>
      <c r="H15" s="269"/>
      <c r="I15" s="269"/>
      <c r="J15" s="269"/>
      <c r="K15" s="269"/>
      <c r="L15" s="268"/>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91">
        <f t="shared" si="3"/>
        <v>0</v>
      </c>
      <c r="AK15" s="10">
        <f t="shared" si="4"/>
        <v>0</v>
      </c>
      <c r="AL15" s="10">
        <f t="shared" si="5"/>
        <v>0</v>
      </c>
      <c r="AM15" s="68"/>
      <c r="AN15" s="68"/>
      <c r="AO15" s="68"/>
    </row>
    <row r="16" ht="21.0" customHeight="1">
      <c r="A16" s="85">
        <v>10.0</v>
      </c>
      <c r="B16" s="109">
        <v>2.010090017E9</v>
      </c>
      <c r="C16" s="110" t="s">
        <v>121</v>
      </c>
      <c r="D16" s="111" t="s">
        <v>72</v>
      </c>
      <c r="E16" s="268"/>
      <c r="F16" s="268"/>
      <c r="G16" s="268"/>
      <c r="H16" s="269"/>
      <c r="I16" s="268"/>
      <c r="J16" s="268"/>
      <c r="K16" s="269"/>
      <c r="L16" s="268"/>
      <c r="M16" s="268"/>
      <c r="N16" s="268"/>
      <c r="O16" s="268" t="s">
        <v>49</v>
      </c>
      <c r="P16" s="268"/>
      <c r="Q16" s="268"/>
      <c r="R16" s="269"/>
      <c r="S16" s="269"/>
      <c r="T16" s="268"/>
      <c r="U16" s="269"/>
      <c r="V16" s="269"/>
      <c r="W16" s="269"/>
      <c r="X16" s="268"/>
      <c r="Y16" s="269"/>
      <c r="Z16" s="268"/>
      <c r="AA16" s="268"/>
      <c r="AB16" s="268"/>
      <c r="AC16" s="268"/>
      <c r="AD16" s="269"/>
      <c r="AE16" s="269"/>
      <c r="AF16" s="269"/>
      <c r="AG16" s="268"/>
      <c r="AH16" s="269"/>
      <c r="AI16" s="269"/>
      <c r="AJ16" s="91">
        <f t="shared" si="3"/>
        <v>1</v>
      </c>
      <c r="AK16" s="91">
        <f t="shared" si="4"/>
        <v>0</v>
      </c>
      <c r="AL16" s="91">
        <f t="shared" si="5"/>
        <v>0</v>
      </c>
      <c r="AM16" s="270"/>
      <c r="AN16" s="270"/>
      <c r="AO16" s="270"/>
    </row>
    <row r="17" ht="21.0" customHeight="1">
      <c r="A17" s="85">
        <v>11.0</v>
      </c>
      <c r="B17" s="109">
        <v>2.010090006E9</v>
      </c>
      <c r="C17" s="110" t="s">
        <v>300</v>
      </c>
      <c r="D17" s="111" t="s">
        <v>603</v>
      </c>
      <c r="E17" s="268"/>
      <c r="F17" s="269"/>
      <c r="G17" s="268"/>
      <c r="H17" s="269"/>
      <c r="I17" s="268"/>
      <c r="J17" s="269"/>
      <c r="K17" s="268"/>
      <c r="L17" s="271"/>
      <c r="M17" s="268"/>
      <c r="N17" s="268"/>
      <c r="O17" s="269"/>
      <c r="P17" s="268"/>
      <c r="Q17" s="268"/>
      <c r="R17" s="269"/>
      <c r="S17" s="268"/>
      <c r="T17" s="268"/>
      <c r="U17" s="269"/>
      <c r="V17" s="269"/>
      <c r="W17" s="268"/>
      <c r="X17" s="269"/>
      <c r="Y17" s="269"/>
      <c r="Z17" s="269"/>
      <c r="AA17" s="269"/>
      <c r="AB17" s="269"/>
      <c r="AC17" s="268"/>
      <c r="AD17" s="269"/>
      <c r="AE17" s="269"/>
      <c r="AF17" s="268"/>
      <c r="AG17" s="269"/>
      <c r="AH17" s="269"/>
      <c r="AI17" s="269"/>
      <c r="AJ17" s="91">
        <f t="shared" si="3"/>
        <v>0</v>
      </c>
      <c r="AK17" s="10">
        <f t="shared" si="4"/>
        <v>0</v>
      </c>
      <c r="AL17" s="10">
        <f t="shared" si="5"/>
        <v>0</v>
      </c>
      <c r="AM17" s="68"/>
      <c r="AN17" s="68"/>
      <c r="AO17" s="68"/>
    </row>
    <row r="18" ht="21.0" customHeight="1">
      <c r="A18" s="85">
        <v>12.0</v>
      </c>
      <c r="B18" s="109">
        <v>2.010090076E9</v>
      </c>
      <c r="C18" s="110" t="s">
        <v>324</v>
      </c>
      <c r="D18" s="111" t="s">
        <v>157</v>
      </c>
      <c r="E18" s="269"/>
      <c r="F18" s="269"/>
      <c r="G18" s="268"/>
      <c r="H18" s="269"/>
      <c r="I18" s="268"/>
      <c r="J18" s="269"/>
      <c r="K18" s="269"/>
      <c r="L18" s="269"/>
      <c r="M18" s="269"/>
      <c r="N18" s="269"/>
      <c r="O18" s="269"/>
      <c r="P18" s="268"/>
      <c r="Q18" s="268"/>
      <c r="R18" s="269"/>
      <c r="S18" s="269"/>
      <c r="T18" s="269"/>
      <c r="U18" s="269"/>
      <c r="V18" s="269"/>
      <c r="W18" s="269"/>
      <c r="X18" s="269"/>
      <c r="Y18" s="269"/>
      <c r="Z18" s="269"/>
      <c r="AA18" s="269"/>
      <c r="AB18" s="269"/>
      <c r="AC18" s="269"/>
      <c r="AD18" s="269"/>
      <c r="AE18" s="269"/>
      <c r="AF18" s="269"/>
      <c r="AG18" s="268"/>
      <c r="AH18" s="269"/>
      <c r="AI18" s="269"/>
      <c r="AJ18" s="91">
        <f t="shared" si="3"/>
        <v>0</v>
      </c>
      <c r="AK18" s="10">
        <f t="shared" si="4"/>
        <v>0</v>
      </c>
      <c r="AL18" s="10">
        <f t="shared" si="5"/>
        <v>0</v>
      </c>
      <c r="AM18" s="68"/>
      <c r="AN18" s="68"/>
      <c r="AO18" s="68"/>
    </row>
    <row r="19" ht="21.0" customHeight="1">
      <c r="A19" s="85">
        <v>13.0</v>
      </c>
      <c r="B19" s="109">
        <v>2.010090053E9</v>
      </c>
      <c r="C19" s="110" t="s">
        <v>192</v>
      </c>
      <c r="D19" s="111" t="s">
        <v>157</v>
      </c>
      <c r="E19" s="269"/>
      <c r="F19" s="269"/>
      <c r="G19" s="269"/>
      <c r="H19" s="268" t="s">
        <v>49</v>
      </c>
      <c r="I19" s="268"/>
      <c r="J19" s="268"/>
      <c r="K19" s="268"/>
      <c r="L19" s="269"/>
      <c r="M19" s="268"/>
      <c r="N19" s="268"/>
      <c r="O19" s="268" t="s">
        <v>49</v>
      </c>
      <c r="P19" s="268"/>
      <c r="Q19" s="268"/>
      <c r="R19" s="268"/>
      <c r="S19" s="268"/>
      <c r="T19" s="268"/>
      <c r="U19" s="269"/>
      <c r="V19" s="268"/>
      <c r="W19" s="268"/>
      <c r="X19" s="268"/>
      <c r="Y19" s="268"/>
      <c r="Z19" s="268"/>
      <c r="AA19" s="268"/>
      <c r="AB19" s="268"/>
      <c r="AC19" s="268"/>
      <c r="AD19" s="268"/>
      <c r="AE19" s="268" t="s">
        <v>49</v>
      </c>
      <c r="AF19" s="268"/>
      <c r="AG19" s="268" t="s">
        <v>49</v>
      </c>
      <c r="AH19" s="269"/>
      <c r="AI19" s="269"/>
      <c r="AJ19" s="91">
        <f t="shared" si="3"/>
        <v>4</v>
      </c>
      <c r="AK19" s="10">
        <f t="shared" si="4"/>
        <v>0</v>
      </c>
      <c r="AL19" s="10">
        <f t="shared" si="5"/>
        <v>0</v>
      </c>
      <c r="AM19" s="99"/>
      <c r="AO19" s="68"/>
    </row>
    <row r="20" ht="21.0" customHeight="1">
      <c r="A20" s="85">
        <v>14.0</v>
      </c>
      <c r="B20" s="109">
        <v>2.010090028E9</v>
      </c>
      <c r="C20" s="110" t="s">
        <v>604</v>
      </c>
      <c r="D20" s="111" t="s">
        <v>569</v>
      </c>
      <c r="E20" s="269"/>
      <c r="F20" s="269"/>
      <c r="G20" s="269"/>
      <c r="H20" s="269"/>
      <c r="I20" s="268"/>
      <c r="J20" s="269"/>
      <c r="K20" s="268"/>
      <c r="L20" s="269"/>
      <c r="M20" s="268"/>
      <c r="N20" s="269"/>
      <c r="O20" s="268"/>
      <c r="P20" s="269"/>
      <c r="Q20" s="268"/>
      <c r="R20" s="269"/>
      <c r="S20" s="268"/>
      <c r="T20" s="268"/>
      <c r="U20" s="269"/>
      <c r="V20" s="269"/>
      <c r="W20" s="268"/>
      <c r="X20" s="269"/>
      <c r="Y20" s="269"/>
      <c r="Z20" s="268"/>
      <c r="AA20" s="269"/>
      <c r="AB20" s="269"/>
      <c r="AC20" s="269"/>
      <c r="AD20" s="268"/>
      <c r="AE20" s="269"/>
      <c r="AF20" s="269"/>
      <c r="AG20" s="268"/>
      <c r="AH20" s="269"/>
      <c r="AI20" s="269"/>
      <c r="AJ20" s="91">
        <f t="shared" si="3"/>
        <v>0</v>
      </c>
      <c r="AK20" s="10">
        <f t="shared" si="4"/>
        <v>0</v>
      </c>
      <c r="AL20" s="10">
        <f t="shared" si="5"/>
        <v>0</v>
      </c>
      <c r="AM20" s="68"/>
      <c r="AN20" s="68"/>
      <c r="AO20" s="68"/>
    </row>
    <row r="21" ht="21.0" customHeight="1">
      <c r="A21" s="85">
        <v>15.0</v>
      </c>
      <c r="B21" s="109">
        <v>2.010090023E9</v>
      </c>
      <c r="C21" s="110" t="s">
        <v>605</v>
      </c>
      <c r="D21" s="111" t="s">
        <v>606</v>
      </c>
      <c r="E21" s="268"/>
      <c r="F21" s="269"/>
      <c r="G21" s="268"/>
      <c r="H21" s="268"/>
      <c r="I21" s="269"/>
      <c r="J21" s="268"/>
      <c r="K21" s="268"/>
      <c r="L21" s="268"/>
      <c r="M21" s="268"/>
      <c r="N21" s="268"/>
      <c r="O21" s="268"/>
      <c r="P21" s="268"/>
      <c r="Q21" s="268"/>
      <c r="R21" s="268"/>
      <c r="S21" s="268"/>
      <c r="T21" s="268"/>
      <c r="U21" s="269"/>
      <c r="V21" s="268"/>
      <c r="W21" s="269"/>
      <c r="X21" s="268"/>
      <c r="Y21" s="268"/>
      <c r="Z21" s="268"/>
      <c r="AA21" s="268"/>
      <c r="AB21" s="268"/>
      <c r="AC21" s="268"/>
      <c r="AD21" s="269"/>
      <c r="AE21" s="268"/>
      <c r="AF21" s="268"/>
      <c r="AG21" s="268"/>
      <c r="AH21" s="269"/>
      <c r="AI21" s="269"/>
      <c r="AJ21" s="91">
        <f t="shared" si="3"/>
        <v>0</v>
      </c>
      <c r="AK21" s="10">
        <f t="shared" si="4"/>
        <v>0</v>
      </c>
      <c r="AL21" s="10">
        <f t="shared" si="5"/>
        <v>0</v>
      </c>
      <c r="AM21" s="68"/>
      <c r="AN21" s="68"/>
      <c r="AO21" s="68"/>
    </row>
    <row r="22" ht="21.0" customHeight="1">
      <c r="A22" s="85">
        <v>16.0</v>
      </c>
      <c r="B22" s="272">
        <v>2.010090078E9</v>
      </c>
      <c r="C22" s="273" t="s">
        <v>154</v>
      </c>
      <c r="D22" s="274" t="s">
        <v>143</v>
      </c>
      <c r="E22" s="268"/>
      <c r="F22" s="268"/>
      <c r="G22" s="268"/>
      <c r="H22" s="268"/>
      <c r="I22" s="268"/>
      <c r="J22" s="268"/>
      <c r="K22" s="268"/>
      <c r="L22" s="268"/>
      <c r="M22" s="268"/>
      <c r="N22" s="268"/>
      <c r="O22" s="268"/>
      <c r="P22" s="268"/>
      <c r="Q22" s="268"/>
      <c r="R22" s="268"/>
      <c r="S22" s="268"/>
      <c r="T22" s="268"/>
      <c r="U22" s="269"/>
      <c r="V22" s="268"/>
      <c r="W22" s="269"/>
      <c r="X22" s="268"/>
      <c r="Y22" s="268"/>
      <c r="Z22" s="268"/>
      <c r="AA22" s="268"/>
      <c r="AB22" s="268"/>
      <c r="AC22" s="268"/>
      <c r="AD22" s="269"/>
      <c r="AE22" s="268"/>
      <c r="AF22" s="268"/>
      <c r="AG22" s="269"/>
      <c r="AH22" s="269"/>
      <c r="AI22" s="269"/>
      <c r="AJ22" s="91">
        <f t="shared" si="3"/>
        <v>0</v>
      </c>
      <c r="AK22" s="10">
        <f t="shared" si="4"/>
        <v>0</v>
      </c>
      <c r="AL22" s="10">
        <f t="shared" si="5"/>
        <v>0</v>
      </c>
      <c r="AM22" s="68"/>
      <c r="AN22" s="68"/>
      <c r="AO22" s="68"/>
    </row>
    <row r="23" ht="21.0" customHeight="1">
      <c r="A23" s="85">
        <v>17.0</v>
      </c>
      <c r="B23" s="109">
        <v>2.010090081E9</v>
      </c>
      <c r="C23" s="110" t="s">
        <v>300</v>
      </c>
      <c r="D23" s="111" t="s">
        <v>607</v>
      </c>
      <c r="E23" s="268"/>
      <c r="F23" s="269"/>
      <c r="G23" s="269"/>
      <c r="H23" s="268" t="s">
        <v>49</v>
      </c>
      <c r="I23" s="268"/>
      <c r="J23" s="268" t="s">
        <v>49</v>
      </c>
      <c r="K23" s="268" t="s">
        <v>49</v>
      </c>
      <c r="L23" s="268"/>
      <c r="M23" s="268"/>
      <c r="N23" s="268"/>
      <c r="O23" s="268" t="s">
        <v>49</v>
      </c>
      <c r="P23" s="269"/>
      <c r="Q23" s="268"/>
      <c r="R23" s="268"/>
      <c r="S23" s="268"/>
      <c r="T23" s="268"/>
      <c r="U23" s="268"/>
      <c r="V23" s="268"/>
      <c r="W23" s="268"/>
      <c r="X23" s="268"/>
      <c r="Y23" s="268"/>
      <c r="Z23" s="268"/>
      <c r="AA23" s="268"/>
      <c r="AB23" s="268"/>
      <c r="AC23" s="268"/>
      <c r="AD23" s="269"/>
      <c r="AE23" s="268" t="s">
        <v>49</v>
      </c>
      <c r="AF23" s="268"/>
      <c r="AG23" s="268" t="s">
        <v>49</v>
      </c>
      <c r="AH23" s="269"/>
      <c r="AI23" s="268"/>
      <c r="AJ23" s="91">
        <f t="shared" si="3"/>
        <v>6</v>
      </c>
      <c r="AK23" s="10">
        <f t="shared" si="4"/>
        <v>0</v>
      </c>
      <c r="AL23" s="10">
        <f t="shared" si="5"/>
        <v>0</v>
      </c>
      <c r="AM23" s="68"/>
      <c r="AN23" s="68"/>
      <c r="AO23" s="68"/>
    </row>
    <row r="24" ht="21.0" customHeight="1">
      <c r="A24" s="85">
        <v>18.0</v>
      </c>
      <c r="B24" s="109">
        <v>2.010020077E9</v>
      </c>
      <c r="C24" s="110" t="s">
        <v>164</v>
      </c>
      <c r="D24" s="111" t="s">
        <v>152</v>
      </c>
      <c r="E24" s="269"/>
      <c r="F24" s="269"/>
      <c r="G24" s="269"/>
      <c r="H24" s="269"/>
      <c r="I24" s="269"/>
      <c r="J24" s="269"/>
      <c r="K24" s="268"/>
      <c r="L24" s="269"/>
      <c r="M24" s="268"/>
      <c r="N24" s="269"/>
      <c r="O24" s="269"/>
      <c r="P24" s="268"/>
      <c r="Q24" s="269"/>
      <c r="R24" s="268"/>
      <c r="S24" s="269"/>
      <c r="T24" s="269"/>
      <c r="U24" s="269"/>
      <c r="V24" s="269"/>
      <c r="W24" s="269"/>
      <c r="X24" s="268"/>
      <c r="Y24" s="269"/>
      <c r="Z24" s="269"/>
      <c r="AA24" s="269"/>
      <c r="AB24" s="268"/>
      <c r="AC24" s="269"/>
      <c r="AD24" s="269"/>
      <c r="AE24" s="269"/>
      <c r="AF24" s="269"/>
      <c r="AG24" s="268"/>
      <c r="AH24" s="269"/>
      <c r="AI24" s="269"/>
      <c r="AJ24" s="91">
        <f t="shared" si="3"/>
        <v>0</v>
      </c>
      <c r="AK24" s="10">
        <f t="shared" si="4"/>
        <v>0</v>
      </c>
      <c r="AL24" s="10">
        <f t="shared" si="5"/>
        <v>0</v>
      </c>
      <c r="AM24" s="68"/>
      <c r="AN24" s="68"/>
      <c r="AO24" s="68"/>
    </row>
    <row r="25" ht="21.0" customHeight="1">
      <c r="A25" s="85">
        <v>19.0</v>
      </c>
      <c r="B25" s="109">
        <v>2.010080017E9</v>
      </c>
      <c r="C25" s="110" t="s">
        <v>608</v>
      </c>
      <c r="D25" s="111" t="s">
        <v>609</v>
      </c>
      <c r="E25" s="269"/>
      <c r="F25" s="269"/>
      <c r="G25" s="268"/>
      <c r="H25" s="269"/>
      <c r="I25" s="268"/>
      <c r="J25" s="269"/>
      <c r="K25" s="269"/>
      <c r="L25" s="269"/>
      <c r="M25" s="268"/>
      <c r="N25" s="268"/>
      <c r="O25" s="268"/>
      <c r="P25" s="269"/>
      <c r="Q25" s="268"/>
      <c r="R25" s="268"/>
      <c r="S25" s="269"/>
      <c r="T25" s="268"/>
      <c r="U25" s="269"/>
      <c r="V25" s="268"/>
      <c r="W25" s="268"/>
      <c r="X25" s="269"/>
      <c r="Y25" s="268"/>
      <c r="Z25" s="268"/>
      <c r="AA25" s="268"/>
      <c r="AB25" s="268"/>
      <c r="AC25" s="268"/>
      <c r="AD25" s="269"/>
      <c r="AE25" s="269"/>
      <c r="AF25" s="268"/>
      <c r="AG25" s="268"/>
      <c r="AH25" s="269"/>
      <c r="AI25" s="269"/>
      <c r="AJ25" s="91">
        <f t="shared" si="3"/>
        <v>0</v>
      </c>
      <c r="AK25" s="10">
        <f t="shared" si="4"/>
        <v>0</v>
      </c>
      <c r="AL25" s="10">
        <f t="shared" si="5"/>
        <v>0</v>
      </c>
      <c r="AM25" s="68"/>
      <c r="AN25" s="68"/>
      <c r="AO25" s="68"/>
    </row>
    <row r="26" ht="21.0" customHeight="1">
      <c r="A26" s="85">
        <v>20.0</v>
      </c>
      <c r="B26" s="109">
        <v>2.010090046E9</v>
      </c>
      <c r="C26" s="110" t="s">
        <v>610</v>
      </c>
      <c r="D26" s="111" t="s">
        <v>611</v>
      </c>
      <c r="E26" s="269"/>
      <c r="F26" s="269"/>
      <c r="G26" s="269"/>
      <c r="H26" s="268"/>
      <c r="I26" s="268"/>
      <c r="J26" s="269"/>
      <c r="K26" s="269"/>
      <c r="L26" s="269"/>
      <c r="M26" s="269"/>
      <c r="N26" s="269"/>
      <c r="O26" s="268"/>
      <c r="P26" s="269"/>
      <c r="Q26" s="269"/>
      <c r="R26" s="268"/>
      <c r="S26" s="269"/>
      <c r="T26" s="268"/>
      <c r="U26" s="269"/>
      <c r="V26" s="269"/>
      <c r="W26" s="269"/>
      <c r="X26" s="269"/>
      <c r="Y26" s="269"/>
      <c r="Z26" s="268"/>
      <c r="AA26" s="268"/>
      <c r="AB26" s="269"/>
      <c r="AC26" s="269"/>
      <c r="AD26" s="269"/>
      <c r="AE26" s="269"/>
      <c r="AF26" s="269"/>
      <c r="AG26" s="268"/>
      <c r="AH26" s="269"/>
      <c r="AI26" s="269"/>
      <c r="AJ26" s="91">
        <f t="shared" si="3"/>
        <v>0</v>
      </c>
      <c r="AK26" s="91">
        <f t="shared" si="4"/>
        <v>0</v>
      </c>
      <c r="AL26" s="91">
        <f t="shared" si="5"/>
        <v>0</v>
      </c>
      <c r="AM26" s="270"/>
      <c r="AN26" s="270"/>
      <c r="AO26" s="270"/>
    </row>
    <row r="27" ht="21.0" customHeight="1">
      <c r="A27" s="85">
        <v>21.0</v>
      </c>
      <c r="B27" s="109">
        <v>2.010090056E9</v>
      </c>
      <c r="C27" s="110" t="s">
        <v>612</v>
      </c>
      <c r="D27" s="111" t="s">
        <v>613</v>
      </c>
      <c r="E27" s="268"/>
      <c r="F27" s="268"/>
      <c r="G27" s="268"/>
      <c r="H27" s="268" t="s">
        <v>49</v>
      </c>
      <c r="I27" s="268"/>
      <c r="J27" s="268"/>
      <c r="K27" s="268"/>
      <c r="L27" s="268"/>
      <c r="M27" s="268"/>
      <c r="N27" s="268"/>
      <c r="O27" s="268" t="s">
        <v>49</v>
      </c>
      <c r="P27" s="268"/>
      <c r="Q27" s="268"/>
      <c r="R27" s="268"/>
      <c r="S27" s="268"/>
      <c r="T27" s="268"/>
      <c r="U27" s="269"/>
      <c r="V27" s="268"/>
      <c r="W27" s="269"/>
      <c r="X27" s="268"/>
      <c r="Y27" s="268"/>
      <c r="Z27" s="268"/>
      <c r="AA27" s="268"/>
      <c r="AB27" s="268"/>
      <c r="AC27" s="268"/>
      <c r="AD27" s="268"/>
      <c r="AE27" s="268" t="s">
        <v>49</v>
      </c>
      <c r="AF27" s="268"/>
      <c r="AG27" s="268"/>
      <c r="AH27" s="269"/>
      <c r="AI27" s="269"/>
      <c r="AJ27" s="91">
        <f t="shared" si="3"/>
        <v>3</v>
      </c>
      <c r="AK27" s="10">
        <f t="shared" si="4"/>
        <v>0</v>
      </c>
      <c r="AL27" s="10">
        <f t="shared" si="5"/>
        <v>0</v>
      </c>
      <c r="AM27" s="68"/>
      <c r="AN27" s="68"/>
      <c r="AO27" s="68"/>
    </row>
    <row r="28" ht="21.0" customHeight="1">
      <c r="A28" s="85">
        <v>22.0</v>
      </c>
      <c r="B28" s="109">
        <v>2.010090055E9</v>
      </c>
      <c r="C28" s="110" t="s">
        <v>614</v>
      </c>
      <c r="D28" s="111" t="s">
        <v>82</v>
      </c>
      <c r="E28" s="269"/>
      <c r="F28" s="269"/>
      <c r="G28" s="268"/>
      <c r="H28" s="268" t="s">
        <v>49</v>
      </c>
      <c r="I28" s="269"/>
      <c r="J28" s="269"/>
      <c r="K28" s="269"/>
      <c r="L28" s="269"/>
      <c r="M28" s="268"/>
      <c r="N28" s="268"/>
      <c r="O28" s="269"/>
      <c r="P28" s="268"/>
      <c r="Q28" s="268"/>
      <c r="R28" s="268"/>
      <c r="S28" s="268"/>
      <c r="T28" s="268"/>
      <c r="U28" s="269"/>
      <c r="V28" s="268"/>
      <c r="W28" s="269"/>
      <c r="X28" s="269"/>
      <c r="Y28" s="268"/>
      <c r="Z28" s="268"/>
      <c r="AA28" s="268"/>
      <c r="AB28" s="268"/>
      <c r="AC28" s="268"/>
      <c r="AD28" s="269"/>
      <c r="AE28" s="268" t="s">
        <v>49</v>
      </c>
      <c r="AF28" s="268"/>
      <c r="AG28" s="268" t="s">
        <v>49</v>
      </c>
      <c r="AH28" s="269"/>
      <c r="AI28" s="269"/>
      <c r="AJ28" s="91">
        <f t="shared" si="3"/>
        <v>3</v>
      </c>
      <c r="AK28" s="10">
        <f t="shared" si="4"/>
        <v>0</v>
      </c>
      <c r="AL28" s="10">
        <f t="shared" si="5"/>
        <v>0</v>
      </c>
      <c r="AM28" s="68"/>
      <c r="AN28" s="68"/>
      <c r="AO28" s="68"/>
    </row>
    <row r="29" ht="21.0" customHeight="1">
      <c r="A29" s="85">
        <v>23.0</v>
      </c>
      <c r="B29" s="109">
        <v>2.010090043E9</v>
      </c>
      <c r="C29" s="110" t="s">
        <v>208</v>
      </c>
      <c r="D29" s="111" t="s">
        <v>82</v>
      </c>
      <c r="E29" s="268"/>
      <c r="F29" s="269"/>
      <c r="G29" s="268"/>
      <c r="H29" s="268" t="s">
        <v>49</v>
      </c>
      <c r="I29" s="269"/>
      <c r="J29" s="268" t="s">
        <v>49</v>
      </c>
      <c r="K29" s="268"/>
      <c r="L29" s="268"/>
      <c r="M29" s="269"/>
      <c r="N29" s="269"/>
      <c r="O29" s="269"/>
      <c r="P29" s="268"/>
      <c r="Q29" s="268"/>
      <c r="R29" s="268"/>
      <c r="S29" s="268"/>
      <c r="T29" s="269"/>
      <c r="U29" s="269"/>
      <c r="V29" s="268"/>
      <c r="W29" s="269"/>
      <c r="X29" s="268"/>
      <c r="Y29" s="269"/>
      <c r="Z29" s="269"/>
      <c r="AA29" s="268"/>
      <c r="AB29" s="268"/>
      <c r="AC29" s="268"/>
      <c r="AD29" s="269"/>
      <c r="AE29" s="268" t="s">
        <v>49</v>
      </c>
      <c r="AF29" s="268"/>
      <c r="AG29" s="268" t="s">
        <v>49</v>
      </c>
      <c r="AH29" s="269"/>
      <c r="AI29" s="269"/>
      <c r="AJ29" s="91">
        <f t="shared" si="3"/>
        <v>4</v>
      </c>
      <c r="AK29" s="10">
        <f t="shared" si="4"/>
        <v>0</v>
      </c>
      <c r="AL29" s="10">
        <f t="shared" si="5"/>
        <v>0</v>
      </c>
      <c r="AM29" s="68"/>
      <c r="AN29" s="68"/>
      <c r="AO29" s="68"/>
    </row>
    <row r="30" ht="21.0" customHeight="1">
      <c r="A30" s="85">
        <v>24.0</v>
      </c>
      <c r="B30" s="109">
        <v>2.010090047E9</v>
      </c>
      <c r="C30" s="110" t="s">
        <v>615</v>
      </c>
      <c r="D30" s="111" t="s">
        <v>584</v>
      </c>
      <c r="E30" s="268" t="s">
        <v>520</v>
      </c>
      <c r="F30" s="269"/>
      <c r="G30" s="268"/>
      <c r="H30" s="269"/>
      <c r="I30" s="269"/>
      <c r="J30" s="268" t="s">
        <v>49</v>
      </c>
      <c r="K30" s="268"/>
      <c r="L30" s="268"/>
      <c r="M30" s="269"/>
      <c r="N30" s="268"/>
      <c r="O30" s="269"/>
      <c r="P30" s="269"/>
      <c r="Q30" s="268"/>
      <c r="R30" s="269"/>
      <c r="S30" s="268"/>
      <c r="T30" s="269"/>
      <c r="U30" s="269"/>
      <c r="V30" s="268"/>
      <c r="W30" s="269"/>
      <c r="X30" s="269"/>
      <c r="Y30" s="268"/>
      <c r="Z30" s="268"/>
      <c r="AA30" s="268"/>
      <c r="AB30" s="268"/>
      <c r="AC30" s="269"/>
      <c r="AD30" s="269"/>
      <c r="AE30" s="268" t="s">
        <v>49</v>
      </c>
      <c r="AF30" s="269"/>
      <c r="AG30" s="269"/>
      <c r="AH30" s="269"/>
      <c r="AI30" s="269"/>
      <c r="AJ30" s="91">
        <f t="shared" si="3"/>
        <v>3</v>
      </c>
      <c r="AK30" s="10">
        <f t="shared" si="4"/>
        <v>0</v>
      </c>
      <c r="AL30" s="10">
        <f t="shared" si="5"/>
        <v>0</v>
      </c>
      <c r="AM30" s="68"/>
      <c r="AN30" s="68"/>
      <c r="AO30" s="68"/>
    </row>
    <row r="31" ht="21.0" customHeight="1">
      <c r="A31" s="85">
        <v>25.0</v>
      </c>
      <c r="B31" s="109">
        <v>2.01009009E9</v>
      </c>
      <c r="C31" s="110" t="s">
        <v>430</v>
      </c>
      <c r="D31" s="111" t="s">
        <v>616</v>
      </c>
      <c r="E31" s="268"/>
      <c r="F31" s="269"/>
      <c r="G31" s="268"/>
      <c r="H31" s="268" t="s">
        <v>49</v>
      </c>
      <c r="I31" s="269"/>
      <c r="J31" s="269"/>
      <c r="K31" s="268"/>
      <c r="L31" s="268" t="s">
        <v>50</v>
      </c>
      <c r="M31" s="269"/>
      <c r="N31" s="268"/>
      <c r="O31" s="269"/>
      <c r="P31" s="268"/>
      <c r="Q31" s="268"/>
      <c r="R31" s="269"/>
      <c r="S31" s="268"/>
      <c r="T31" s="269"/>
      <c r="U31" s="269"/>
      <c r="V31" s="268"/>
      <c r="W31" s="269"/>
      <c r="X31" s="269"/>
      <c r="Y31" s="268"/>
      <c r="Z31" s="268"/>
      <c r="AA31" s="268"/>
      <c r="AB31" s="268"/>
      <c r="AC31" s="269"/>
      <c r="AD31" s="269"/>
      <c r="AE31" s="268" t="s">
        <v>49</v>
      </c>
      <c r="AF31" s="268"/>
      <c r="AG31" s="269"/>
      <c r="AH31" s="269"/>
      <c r="AI31" s="269"/>
      <c r="AJ31" s="91">
        <f t="shared" si="3"/>
        <v>2</v>
      </c>
      <c r="AK31" s="10">
        <f t="shared" si="4"/>
        <v>1</v>
      </c>
      <c r="AL31" s="10">
        <f t="shared" si="5"/>
        <v>0</v>
      </c>
      <c r="AM31" s="68"/>
      <c r="AN31" s="68"/>
      <c r="AO31" s="68"/>
    </row>
    <row r="32" ht="21.0" customHeight="1">
      <c r="A32" s="85">
        <v>26.0</v>
      </c>
      <c r="B32" s="109">
        <v>2.010090008E9</v>
      </c>
      <c r="C32" s="110" t="s">
        <v>313</v>
      </c>
      <c r="D32" s="111" t="s">
        <v>617</v>
      </c>
      <c r="E32" s="268"/>
      <c r="F32" s="269"/>
      <c r="G32" s="268"/>
      <c r="H32" s="269"/>
      <c r="I32" s="269"/>
      <c r="J32" s="269"/>
      <c r="K32" s="268"/>
      <c r="L32" s="268"/>
      <c r="M32" s="269"/>
      <c r="N32" s="268"/>
      <c r="O32" s="269"/>
      <c r="P32" s="269"/>
      <c r="Q32" s="268"/>
      <c r="R32" s="269"/>
      <c r="S32" s="268"/>
      <c r="T32" s="269"/>
      <c r="U32" s="269"/>
      <c r="V32" s="268"/>
      <c r="W32" s="269"/>
      <c r="X32" s="268"/>
      <c r="Y32" s="268"/>
      <c r="Z32" s="268"/>
      <c r="AA32" s="268"/>
      <c r="AB32" s="268"/>
      <c r="AC32" s="269"/>
      <c r="AD32" s="269"/>
      <c r="AE32" s="269"/>
      <c r="AF32" s="269"/>
      <c r="AG32" s="269"/>
      <c r="AH32" s="269"/>
      <c r="AI32" s="269"/>
      <c r="AJ32" s="91">
        <f t="shared" si="3"/>
        <v>0</v>
      </c>
      <c r="AK32" s="10">
        <f t="shared" si="4"/>
        <v>0</v>
      </c>
      <c r="AL32" s="10">
        <f t="shared" si="5"/>
        <v>0</v>
      </c>
      <c r="AM32" s="68"/>
      <c r="AN32" s="68"/>
      <c r="AO32" s="68"/>
    </row>
    <row r="33" ht="21.0" customHeight="1">
      <c r="A33" s="85">
        <v>27.0</v>
      </c>
      <c r="B33" s="109">
        <v>2.010090012E9</v>
      </c>
      <c r="C33" s="110" t="s">
        <v>81</v>
      </c>
      <c r="D33" s="111" t="s">
        <v>146</v>
      </c>
      <c r="E33" s="268"/>
      <c r="F33" s="269"/>
      <c r="G33" s="268"/>
      <c r="H33" s="269"/>
      <c r="I33" s="269"/>
      <c r="J33" s="269"/>
      <c r="K33" s="268"/>
      <c r="L33" s="268"/>
      <c r="M33" s="269"/>
      <c r="N33" s="268"/>
      <c r="O33" s="269"/>
      <c r="P33" s="268"/>
      <c r="Q33" s="268"/>
      <c r="R33" s="269"/>
      <c r="S33" s="268"/>
      <c r="T33" s="269"/>
      <c r="U33" s="269"/>
      <c r="V33" s="268"/>
      <c r="W33" s="269"/>
      <c r="X33" s="269"/>
      <c r="Y33" s="268"/>
      <c r="Z33" s="268"/>
      <c r="AA33" s="268"/>
      <c r="AB33" s="268"/>
      <c r="AC33" s="269"/>
      <c r="AD33" s="269"/>
      <c r="AE33" s="269"/>
      <c r="AF33" s="269"/>
      <c r="AG33" s="269"/>
      <c r="AH33" s="269"/>
      <c r="AI33" s="269"/>
      <c r="AJ33" s="91">
        <f t="shared" si="3"/>
        <v>0</v>
      </c>
      <c r="AK33" s="10">
        <f t="shared" si="4"/>
        <v>0</v>
      </c>
      <c r="AL33" s="10">
        <f t="shared" si="5"/>
        <v>0</v>
      </c>
      <c r="AM33" s="68"/>
      <c r="AN33" s="68"/>
      <c r="AO33" s="68"/>
    </row>
    <row r="34" ht="21.0" customHeight="1">
      <c r="A34" s="85">
        <v>28.0</v>
      </c>
      <c r="B34" s="109">
        <v>2.010090039E9</v>
      </c>
      <c r="C34" s="110" t="s">
        <v>618</v>
      </c>
      <c r="D34" s="111" t="s">
        <v>146</v>
      </c>
      <c r="E34" s="268"/>
      <c r="F34" s="269"/>
      <c r="G34" s="268"/>
      <c r="H34" s="269"/>
      <c r="I34" s="269"/>
      <c r="J34" s="269"/>
      <c r="K34" s="268"/>
      <c r="L34" s="268"/>
      <c r="M34" s="269"/>
      <c r="N34" s="268"/>
      <c r="O34" s="269"/>
      <c r="P34" s="269"/>
      <c r="Q34" s="268"/>
      <c r="R34" s="269"/>
      <c r="S34" s="268"/>
      <c r="T34" s="269"/>
      <c r="U34" s="269"/>
      <c r="V34" s="268"/>
      <c r="W34" s="269"/>
      <c r="X34" s="269"/>
      <c r="Y34" s="268"/>
      <c r="Z34" s="268"/>
      <c r="AA34" s="268"/>
      <c r="AB34" s="268"/>
      <c r="AC34" s="269"/>
      <c r="AD34" s="269"/>
      <c r="AE34" s="269"/>
      <c r="AF34" s="269"/>
      <c r="AG34" s="269"/>
      <c r="AH34" s="269"/>
      <c r="AI34" s="269"/>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26</v>
      </c>
      <c r="AK35" s="91">
        <f t="shared" si="6"/>
        <v>1</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6.0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c r="J8" s="89"/>
      <c r="K8" s="89" t="s">
        <v>51</v>
      </c>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1</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c r="J9" s="89"/>
      <c r="K9" s="89"/>
      <c r="L9" s="89"/>
      <c r="M9" s="89" t="s">
        <v>49</v>
      </c>
      <c r="N9" s="89" t="s">
        <v>49</v>
      </c>
      <c r="O9" s="89"/>
      <c r="P9" s="90"/>
      <c r="Q9" s="89"/>
      <c r="R9" s="89"/>
      <c r="S9" s="89"/>
      <c r="T9" s="89"/>
      <c r="U9" s="89"/>
      <c r="V9" s="89"/>
      <c r="W9" s="89"/>
      <c r="X9" s="89"/>
      <c r="Y9" s="89"/>
      <c r="Z9" s="89"/>
      <c r="AA9" s="89"/>
      <c r="AB9" s="89"/>
      <c r="AC9" s="89"/>
      <c r="AD9" s="89"/>
      <c r="AE9" s="89" t="s">
        <v>49</v>
      </c>
      <c r="AF9" s="89"/>
      <c r="AG9" s="89"/>
      <c r="AH9" s="89"/>
      <c r="AI9" s="89"/>
      <c r="AJ9" s="91">
        <f t="shared" si="3"/>
        <v>3</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t="s">
        <v>51</v>
      </c>
      <c r="L10" s="89"/>
      <c r="M10" s="89"/>
      <c r="N10" s="89" t="s">
        <v>49</v>
      </c>
      <c r="O10" s="89"/>
      <c r="P10" s="90"/>
      <c r="Q10" s="89"/>
      <c r="R10" s="89"/>
      <c r="S10" s="89"/>
      <c r="T10" s="89"/>
      <c r="U10" s="89"/>
      <c r="V10" s="89"/>
      <c r="W10" s="89"/>
      <c r="X10" s="89"/>
      <c r="Y10" s="89"/>
      <c r="Z10" s="89"/>
      <c r="AA10" s="89"/>
      <c r="AB10" s="89"/>
      <c r="AC10" s="89"/>
      <c r="AD10" s="89"/>
      <c r="AE10" s="89" t="s">
        <v>49</v>
      </c>
      <c r="AF10" s="89"/>
      <c r="AG10" s="89" t="s">
        <v>50</v>
      </c>
      <c r="AH10" s="89" t="s">
        <v>51</v>
      </c>
      <c r="AI10" s="89"/>
      <c r="AJ10" s="91">
        <f t="shared" si="3"/>
        <v>2</v>
      </c>
      <c r="AK10" s="10">
        <f t="shared" si="4"/>
        <v>1</v>
      </c>
      <c r="AL10" s="10">
        <f t="shared" si="5"/>
        <v>2</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c r="J13" s="89"/>
      <c r="K13" s="89" t="s">
        <v>51</v>
      </c>
      <c r="L13" s="89"/>
      <c r="M13" s="89" t="s">
        <v>49</v>
      </c>
      <c r="N13" s="89" t="s">
        <v>49</v>
      </c>
      <c r="O13" s="89"/>
      <c r="P13" s="90"/>
      <c r="Q13" s="89"/>
      <c r="R13" s="89"/>
      <c r="S13" s="89"/>
      <c r="T13" s="89"/>
      <c r="U13" s="89"/>
      <c r="V13" s="89"/>
      <c r="W13" s="89"/>
      <c r="X13" s="89"/>
      <c r="Y13" s="89"/>
      <c r="Z13" s="89"/>
      <c r="AA13" s="89"/>
      <c r="AB13" s="89"/>
      <c r="AC13" s="89"/>
      <c r="AD13" s="89"/>
      <c r="AE13" s="89"/>
      <c r="AF13" s="89" t="s">
        <v>49</v>
      </c>
      <c r="AG13" s="89"/>
      <c r="AH13" s="89"/>
      <c r="AI13" s="89"/>
      <c r="AJ13" s="91">
        <f t="shared" si="3"/>
        <v>3</v>
      </c>
      <c r="AK13" s="10">
        <f t="shared" si="4"/>
        <v>0</v>
      </c>
      <c r="AL13" s="10">
        <f t="shared" si="5"/>
        <v>1</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c r="I16" s="89"/>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t="s">
        <v>51</v>
      </c>
      <c r="L17" s="89"/>
      <c r="M17" s="89"/>
      <c r="N17" s="89"/>
      <c r="O17" s="89"/>
      <c r="P17" s="90"/>
      <c r="Q17" s="89"/>
      <c r="R17" s="89"/>
      <c r="S17" s="89"/>
      <c r="T17" s="89"/>
      <c r="U17" s="89"/>
      <c r="V17" s="89"/>
      <c r="W17" s="89"/>
      <c r="X17" s="89"/>
      <c r="Y17" s="89"/>
      <c r="Z17" s="89"/>
      <c r="AA17" s="89"/>
      <c r="AB17" s="89"/>
      <c r="AC17" s="89"/>
      <c r="AD17" s="89"/>
      <c r="AE17" s="89" t="s">
        <v>50</v>
      </c>
      <c r="AF17" s="89" t="s">
        <v>50</v>
      </c>
      <c r="AG17" s="89" t="s">
        <v>50</v>
      </c>
      <c r="AH17" s="89" t="s">
        <v>50</v>
      </c>
      <c r="AI17" s="89"/>
      <c r="AJ17" s="91">
        <f t="shared" si="3"/>
        <v>0</v>
      </c>
      <c r="AK17" s="10">
        <f t="shared" si="4"/>
        <v>4</v>
      </c>
      <c r="AL17" s="10">
        <f t="shared" si="5"/>
        <v>1</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t="s">
        <v>49</v>
      </c>
      <c r="H18" s="89" t="s">
        <v>49</v>
      </c>
      <c r="I18" s="89"/>
      <c r="J18" s="89"/>
      <c r="K18" s="89" t="s">
        <v>50</v>
      </c>
      <c r="L18" s="89" t="s">
        <v>50</v>
      </c>
      <c r="M18" s="89" t="s">
        <v>50</v>
      </c>
      <c r="N18" s="89" t="s">
        <v>50</v>
      </c>
      <c r="O18" s="89"/>
      <c r="P18" s="90"/>
      <c r="Q18" s="89"/>
      <c r="R18" s="89"/>
      <c r="S18" s="89"/>
      <c r="T18" s="89"/>
      <c r="U18" s="89"/>
      <c r="V18" s="89"/>
      <c r="W18" s="89"/>
      <c r="X18" s="89"/>
      <c r="Y18" s="89"/>
      <c r="Z18" s="89"/>
      <c r="AA18" s="89"/>
      <c r="AB18" s="89"/>
      <c r="AC18" s="89"/>
      <c r="AD18" s="89"/>
      <c r="AE18" s="89" t="s">
        <v>49</v>
      </c>
      <c r="AF18" s="89" t="s">
        <v>49</v>
      </c>
      <c r="AG18" s="89" t="s">
        <v>49</v>
      </c>
      <c r="AH18" s="89" t="s">
        <v>50</v>
      </c>
      <c r="AI18" s="89"/>
      <c r="AJ18" s="91">
        <f t="shared" si="3"/>
        <v>5</v>
      </c>
      <c r="AK18" s="10">
        <f t="shared" si="4"/>
        <v>5</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t="s">
        <v>49</v>
      </c>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t="s">
        <v>51</v>
      </c>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t="s">
        <v>49</v>
      </c>
      <c r="O23" s="89"/>
      <c r="P23" s="90"/>
      <c r="Q23" s="89"/>
      <c r="R23" s="89"/>
      <c r="S23" s="89"/>
      <c r="T23" s="89"/>
      <c r="U23" s="89"/>
      <c r="V23" s="89"/>
      <c r="W23" s="89"/>
      <c r="X23" s="89"/>
      <c r="Y23" s="89"/>
      <c r="Z23" s="89"/>
      <c r="AA23" s="89"/>
      <c r="AB23" s="89"/>
      <c r="AC23" s="89"/>
      <c r="AD23" s="89"/>
      <c r="AE23" s="89" t="s">
        <v>49</v>
      </c>
      <c r="AF23" s="89"/>
      <c r="AG23" s="89"/>
      <c r="AH23" s="89" t="s">
        <v>49</v>
      </c>
      <c r="AI23" s="89"/>
      <c r="AJ23" s="91">
        <f t="shared" si="3"/>
        <v>3</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t="s">
        <v>49</v>
      </c>
      <c r="F27" s="89"/>
      <c r="G27" s="89"/>
      <c r="H27" s="89" t="s">
        <v>49</v>
      </c>
      <c r="I27" s="89"/>
      <c r="J27" s="89"/>
      <c r="K27" s="89"/>
      <c r="L27" s="89"/>
      <c r="M27" s="89" t="s">
        <v>49</v>
      </c>
      <c r="N27" s="89"/>
      <c r="O27" s="89"/>
      <c r="P27" s="90"/>
      <c r="Q27" s="89"/>
      <c r="R27" s="89"/>
      <c r="S27" s="89"/>
      <c r="T27" s="89"/>
      <c r="U27" s="89"/>
      <c r="V27" s="89"/>
      <c r="W27" s="89"/>
      <c r="X27" s="89"/>
      <c r="Y27" s="89"/>
      <c r="Z27" s="89"/>
      <c r="AA27" s="89"/>
      <c r="AB27" s="89"/>
      <c r="AC27" s="89"/>
      <c r="AD27" s="89"/>
      <c r="AE27" s="89" t="s">
        <v>49</v>
      </c>
      <c r="AF27" s="89"/>
      <c r="AG27" s="89"/>
      <c r="AH27" s="89"/>
      <c r="AI27" s="89"/>
      <c r="AJ27" s="91">
        <f t="shared" si="3"/>
        <v>4</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t="s">
        <v>49</v>
      </c>
      <c r="I30" s="89"/>
      <c r="J30" s="89"/>
      <c r="K30" s="89"/>
      <c r="L30" s="89"/>
      <c r="M30" s="89"/>
      <c r="N30" s="89"/>
      <c r="O30" s="89"/>
      <c r="P30" s="90"/>
      <c r="Q30" s="89"/>
      <c r="R30" s="89"/>
      <c r="S30" s="89"/>
      <c r="T30" s="89"/>
      <c r="U30" s="89"/>
      <c r="V30" s="89"/>
      <c r="W30" s="89"/>
      <c r="X30" s="89"/>
      <c r="Y30" s="89"/>
      <c r="Z30" s="89"/>
      <c r="AA30" s="89"/>
      <c r="AB30" s="89"/>
      <c r="AC30" s="89"/>
      <c r="AD30" s="89"/>
      <c r="AE30" s="89"/>
      <c r="AF30" s="89" t="s">
        <v>49</v>
      </c>
      <c r="AG30" s="89" t="s">
        <v>49</v>
      </c>
      <c r="AH30" s="89" t="s">
        <v>50</v>
      </c>
      <c r="AI30" s="89"/>
      <c r="AJ30" s="91">
        <f t="shared" si="3"/>
        <v>3</v>
      </c>
      <c r="AK30" s="10">
        <f t="shared" si="4"/>
        <v>1</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25</v>
      </c>
      <c r="AK34" s="91">
        <f t="shared" si="6"/>
        <v>11</v>
      </c>
      <c r="AL34" s="91">
        <f t="shared" si="6"/>
        <v>6</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5" t="s">
        <v>0</v>
      </c>
      <c r="Q1" s="68" t="s">
        <v>40</v>
      </c>
      <c r="AM1" s="69"/>
      <c r="AN1" s="69"/>
      <c r="AO1" s="69"/>
    </row>
    <row r="2" ht="18.0" customHeight="1">
      <c r="A2" s="68" t="s">
        <v>41</v>
      </c>
      <c r="Q2" s="68" t="s">
        <v>42</v>
      </c>
      <c r="AM2" s="69"/>
      <c r="AN2" s="69"/>
      <c r="AO2" s="69"/>
    </row>
    <row r="3" ht="33.0" customHeight="1">
      <c r="A3" s="70" t="s">
        <v>619</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2.01009003E9</v>
      </c>
      <c r="C7" s="110" t="s">
        <v>620</v>
      </c>
      <c r="D7" s="111" t="s">
        <v>185</v>
      </c>
      <c r="E7" s="112"/>
      <c r="F7" s="114" t="s">
        <v>49</v>
      </c>
      <c r="G7" s="114" t="s">
        <v>49</v>
      </c>
      <c r="H7" s="114"/>
      <c r="I7" s="113"/>
      <c r="J7" s="113"/>
      <c r="K7" s="114"/>
      <c r="L7" s="113"/>
      <c r="M7" s="114"/>
      <c r="N7" s="114" t="s">
        <v>49</v>
      </c>
      <c r="O7" s="114" t="s">
        <v>49</v>
      </c>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4</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621</v>
      </c>
      <c r="D8" s="111" t="s">
        <v>58</v>
      </c>
      <c r="E8" s="112"/>
      <c r="F8" s="114" t="s">
        <v>49</v>
      </c>
      <c r="G8" s="114" t="s">
        <v>49</v>
      </c>
      <c r="H8" s="114" t="s">
        <v>49</v>
      </c>
      <c r="I8" s="113"/>
      <c r="J8" s="114"/>
      <c r="K8" s="114" t="s">
        <v>49</v>
      </c>
      <c r="L8" s="114" t="s">
        <v>49</v>
      </c>
      <c r="M8" s="113"/>
      <c r="N8" s="114"/>
      <c r="O8" s="114"/>
      <c r="P8" s="115"/>
      <c r="Q8" s="114"/>
      <c r="R8" s="114"/>
      <c r="S8" s="114"/>
      <c r="T8" s="114"/>
      <c r="U8" s="113"/>
      <c r="V8" s="114"/>
      <c r="W8" s="113"/>
      <c r="X8" s="114"/>
      <c r="Y8" s="114"/>
      <c r="Z8" s="114"/>
      <c r="AA8" s="114"/>
      <c r="AB8" s="113"/>
      <c r="AC8" s="114"/>
      <c r="AD8" s="113"/>
      <c r="AE8" s="113"/>
      <c r="AF8" s="113"/>
      <c r="AG8" s="114" t="s">
        <v>49</v>
      </c>
      <c r="AH8" s="113"/>
      <c r="AI8" s="113"/>
      <c r="AJ8" s="91">
        <f t="shared" si="3"/>
        <v>6</v>
      </c>
      <c r="AK8" s="10">
        <f t="shared" si="4"/>
        <v>0</v>
      </c>
      <c r="AL8" s="10">
        <f t="shared" si="5"/>
        <v>0</v>
      </c>
      <c r="AM8" s="68"/>
      <c r="AN8" s="68"/>
      <c r="AO8" s="68"/>
    </row>
    <row r="9" ht="18.0" customHeight="1">
      <c r="A9" s="85">
        <v>3.0</v>
      </c>
      <c r="B9" s="109">
        <v>2.010090071E9</v>
      </c>
      <c r="C9" s="110" t="s">
        <v>206</v>
      </c>
      <c r="D9" s="111" t="s">
        <v>216</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622</v>
      </c>
      <c r="D10" s="111" t="s">
        <v>216</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300</v>
      </c>
      <c r="D11" s="111" t="s">
        <v>120</v>
      </c>
      <c r="E11" s="112"/>
      <c r="F11" s="113"/>
      <c r="G11" s="113"/>
      <c r="H11" s="113"/>
      <c r="I11" s="113"/>
      <c r="J11" s="113"/>
      <c r="K11" s="113"/>
      <c r="L11" s="113"/>
      <c r="M11" s="113"/>
      <c r="N11" s="114" t="s">
        <v>49</v>
      </c>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1</v>
      </c>
      <c r="AK11" s="10">
        <f t="shared" si="4"/>
        <v>0</v>
      </c>
      <c r="AL11" s="10">
        <f t="shared" si="5"/>
        <v>0</v>
      </c>
      <c r="AM11" s="68"/>
      <c r="AN11" s="68"/>
      <c r="AO11" s="68"/>
    </row>
    <row r="12" ht="18.0" customHeight="1">
      <c r="A12" s="85">
        <v>6.0</v>
      </c>
      <c r="B12" s="109">
        <v>2.010020004E9</v>
      </c>
      <c r="C12" s="110" t="s">
        <v>429</v>
      </c>
      <c r="D12" s="111" t="s">
        <v>183</v>
      </c>
      <c r="E12" s="112"/>
      <c r="F12" s="113"/>
      <c r="G12" s="113"/>
      <c r="H12" s="114" t="s">
        <v>49</v>
      </c>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1</v>
      </c>
      <c r="AK12" s="10">
        <f t="shared" si="4"/>
        <v>0</v>
      </c>
      <c r="AL12" s="10">
        <f t="shared" si="5"/>
        <v>0</v>
      </c>
      <c r="AM12" s="68"/>
      <c r="AN12" s="68"/>
      <c r="AO12" s="68"/>
    </row>
    <row r="13" ht="18.0" customHeight="1">
      <c r="A13" s="85">
        <v>7.0</v>
      </c>
      <c r="B13" s="109">
        <v>2.010090093E9</v>
      </c>
      <c r="C13" s="110" t="s">
        <v>206</v>
      </c>
      <c r="D13" s="111" t="s">
        <v>65</v>
      </c>
      <c r="E13" s="112"/>
      <c r="F13" s="114" t="s">
        <v>49</v>
      </c>
      <c r="G13" s="114" t="s">
        <v>49</v>
      </c>
      <c r="H13" s="114"/>
      <c r="I13" s="113"/>
      <c r="J13" s="113"/>
      <c r="K13" s="114"/>
      <c r="L13" s="113"/>
      <c r="M13" s="113"/>
      <c r="N13" s="113"/>
      <c r="O13" s="114"/>
      <c r="P13" s="115"/>
      <c r="Q13" s="113"/>
      <c r="R13" s="114"/>
      <c r="S13" s="113"/>
      <c r="T13" s="114"/>
      <c r="U13" s="113"/>
      <c r="V13" s="114"/>
      <c r="W13" s="114"/>
      <c r="X13" s="114"/>
      <c r="Y13" s="114"/>
      <c r="Z13" s="114"/>
      <c r="AA13" s="113"/>
      <c r="AB13" s="113"/>
      <c r="AC13" s="113"/>
      <c r="AD13" s="114"/>
      <c r="AE13" s="114"/>
      <c r="AF13" s="114"/>
      <c r="AG13" s="114" t="s">
        <v>49</v>
      </c>
      <c r="AH13" s="113"/>
      <c r="AI13" s="113"/>
      <c r="AJ13" s="91">
        <f t="shared" si="3"/>
        <v>3</v>
      </c>
      <c r="AK13" s="10">
        <f t="shared" si="4"/>
        <v>0</v>
      </c>
      <c r="AL13" s="10">
        <f t="shared" si="5"/>
        <v>0</v>
      </c>
      <c r="AM13" s="68"/>
      <c r="AN13" s="68"/>
      <c r="AO13" s="68"/>
    </row>
    <row r="14" ht="18.0" customHeight="1">
      <c r="A14" s="85">
        <v>8.0</v>
      </c>
      <c r="B14" s="109">
        <v>2.010090005E9</v>
      </c>
      <c r="C14" s="110" t="s">
        <v>623</v>
      </c>
      <c r="D14" s="111" t="s">
        <v>65</v>
      </c>
      <c r="E14" s="117" t="s">
        <v>520</v>
      </c>
      <c r="F14" s="114" t="s">
        <v>49</v>
      </c>
      <c r="G14" s="113"/>
      <c r="H14" s="114"/>
      <c r="I14" s="113"/>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4" t="s">
        <v>49</v>
      </c>
      <c r="AH14" s="113"/>
      <c r="AI14" s="113"/>
      <c r="AJ14" s="91">
        <f t="shared" si="3"/>
        <v>3</v>
      </c>
      <c r="AK14" s="10">
        <f t="shared" si="4"/>
        <v>0</v>
      </c>
      <c r="AL14" s="10">
        <f t="shared" si="5"/>
        <v>0</v>
      </c>
      <c r="AM14" s="68"/>
      <c r="AN14" s="68"/>
      <c r="AO14" s="68"/>
    </row>
    <row r="15" ht="18.0" customHeight="1">
      <c r="A15" s="85">
        <v>9.0</v>
      </c>
      <c r="B15" s="109">
        <v>2.010090001E9</v>
      </c>
      <c r="C15" s="110" t="s">
        <v>585</v>
      </c>
      <c r="D15" s="111" t="s">
        <v>195</v>
      </c>
      <c r="E15" s="112"/>
      <c r="F15" s="114"/>
      <c r="G15" s="113"/>
      <c r="H15" s="114"/>
      <c r="I15" s="114"/>
      <c r="J15" s="113"/>
      <c r="K15" s="114"/>
      <c r="L15" s="113"/>
      <c r="M15" s="114"/>
      <c r="N15" s="114" t="s">
        <v>49</v>
      </c>
      <c r="O15" s="113"/>
      <c r="P15" s="116"/>
      <c r="Q15" s="114"/>
      <c r="R15" s="113"/>
      <c r="S15" s="113"/>
      <c r="T15" s="114"/>
      <c r="U15" s="118"/>
      <c r="V15" s="114"/>
      <c r="W15" s="113"/>
      <c r="X15" s="114"/>
      <c r="Y15" s="114"/>
      <c r="Z15" s="114"/>
      <c r="AA15" s="113"/>
      <c r="AB15" s="113"/>
      <c r="AC15" s="114"/>
      <c r="AD15" s="113"/>
      <c r="AE15" s="113"/>
      <c r="AF15" s="114"/>
      <c r="AG15" s="114" t="s">
        <v>49</v>
      </c>
      <c r="AH15" s="113"/>
      <c r="AI15" s="113"/>
      <c r="AJ15" s="91">
        <f t="shared" si="3"/>
        <v>2</v>
      </c>
      <c r="AK15" s="10">
        <f t="shared" si="4"/>
        <v>0</v>
      </c>
      <c r="AL15" s="10">
        <f t="shared" si="5"/>
        <v>0</v>
      </c>
      <c r="AM15" s="68"/>
      <c r="AN15" s="68"/>
      <c r="AO15" s="68"/>
    </row>
    <row r="16" ht="18.0" customHeight="1">
      <c r="A16" s="85">
        <v>10.0</v>
      </c>
      <c r="B16" s="109">
        <v>2.010090072E9</v>
      </c>
      <c r="C16" s="110" t="s">
        <v>624</v>
      </c>
      <c r="D16" s="111" t="s">
        <v>67</v>
      </c>
      <c r="E16" s="117" t="s">
        <v>520</v>
      </c>
      <c r="F16" s="114" t="s">
        <v>49</v>
      </c>
      <c r="G16" s="113"/>
      <c r="H16" s="114"/>
      <c r="I16" s="114"/>
      <c r="J16" s="113"/>
      <c r="K16" s="113"/>
      <c r="L16" s="113"/>
      <c r="M16" s="114"/>
      <c r="N16" s="114" t="s">
        <v>49</v>
      </c>
      <c r="O16" s="113"/>
      <c r="P16" s="116"/>
      <c r="Q16" s="114"/>
      <c r="R16" s="113"/>
      <c r="S16" s="113"/>
      <c r="T16" s="114"/>
      <c r="U16" s="118"/>
      <c r="V16" s="114"/>
      <c r="W16" s="114"/>
      <c r="X16" s="114"/>
      <c r="Y16" s="114"/>
      <c r="Z16" s="114"/>
      <c r="AA16" s="114"/>
      <c r="AB16" s="113"/>
      <c r="AC16" s="113"/>
      <c r="AD16" s="114"/>
      <c r="AE16" s="113"/>
      <c r="AF16" s="114"/>
      <c r="AG16" s="113"/>
      <c r="AH16" s="113"/>
      <c r="AI16" s="113"/>
      <c r="AJ16" s="91">
        <f t="shared" si="3"/>
        <v>3</v>
      </c>
      <c r="AK16" s="10">
        <f t="shared" si="4"/>
        <v>0</v>
      </c>
      <c r="AL16" s="10">
        <f t="shared" si="5"/>
        <v>0</v>
      </c>
      <c r="AM16" s="68"/>
      <c r="AN16" s="68"/>
      <c r="AO16" s="68"/>
    </row>
    <row r="17" ht="18.0" customHeight="1">
      <c r="A17" s="85">
        <v>11.0</v>
      </c>
      <c r="B17" s="109">
        <v>2.010090026E9</v>
      </c>
      <c r="C17" s="110" t="s">
        <v>625</v>
      </c>
      <c r="D17" s="111" t="s">
        <v>67</v>
      </c>
      <c r="E17" s="112"/>
      <c r="F17" s="113"/>
      <c r="G17" s="114"/>
      <c r="H17" s="113"/>
      <c r="I17" s="113"/>
      <c r="J17" s="113"/>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t="s">
        <v>49</v>
      </c>
      <c r="AH17" s="113"/>
      <c r="AI17" s="113"/>
      <c r="AJ17" s="91">
        <f t="shared" si="3"/>
        <v>2</v>
      </c>
      <c r="AK17" s="10">
        <f t="shared" si="4"/>
        <v>0</v>
      </c>
      <c r="AL17" s="10">
        <f t="shared" si="5"/>
        <v>0</v>
      </c>
      <c r="AM17" s="68"/>
      <c r="AN17" s="68"/>
      <c r="AO17" s="68"/>
    </row>
    <row r="18" ht="18.0" customHeight="1">
      <c r="A18" s="85">
        <v>12.0</v>
      </c>
      <c r="B18" s="109">
        <v>2.010090041E9</v>
      </c>
      <c r="C18" s="110" t="s">
        <v>404</v>
      </c>
      <c r="D18" s="111" t="s">
        <v>524</v>
      </c>
      <c r="E18" s="204"/>
      <c r="F18" s="204"/>
      <c r="G18" s="203"/>
      <c r="H18" s="204"/>
      <c r="I18" s="204"/>
      <c r="J18" s="204"/>
      <c r="K18" s="204"/>
      <c r="L18" s="204"/>
      <c r="M18" s="204"/>
      <c r="N18" s="204"/>
      <c r="O18" s="204"/>
      <c r="P18" s="115"/>
      <c r="Q18" s="204"/>
      <c r="R18" s="204"/>
      <c r="S18" s="203"/>
      <c r="T18" s="114"/>
      <c r="U18" s="276"/>
      <c r="V18" s="203"/>
      <c r="W18" s="277"/>
      <c r="X18" s="204"/>
      <c r="Y18" s="203"/>
      <c r="Z18" s="203"/>
      <c r="AA18" s="203"/>
      <c r="AB18" s="203"/>
      <c r="AC18" s="204"/>
      <c r="AD18" s="203"/>
      <c r="AE18" s="204"/>
      <c r="AF18" s="204"/>
      <c r="AG18" s="204"/>
      <c r="AH18" s="204"/>
      <c r="AI18" s="204"/>
      <c r="AJ18" s="91">
        <f t="shared" si="3"/>
        <v>0</v>
      </c>
      <c r="AK18" s="10">
        <f t="shared" si="4"/>
        <v>0</v>
      </c>
      <c r="AL18" s="10">
        <f t="shared" si="5"/>
        <v>0</v>
      </c>
      <c r="AM18" s="68"/>
      <c r="AN18" s="68"/>
      <c r="AO18" s="68"/>
    </row>
    <row r="19" ht="18.0" customHeight="1">
      <c r="A19" s="85">
        <v>13.0</v>
      </c>
      <c r="B19" s="109">
        <v>2.010020023E9</v>
      </c>
      <c r="C19" s="110" t="s">
        <v>553</v>
      </c>
      <c r="D19" s="111" t="s">
        <v>69</v>
      </c>
      <c r="E19" s="117"/>
      <c r="F19" s="113"/>
      <c r="G19" s="114"/>
      <c r="H19" s="113"/>
      <c r="I19" s="113"/>
      <c r="J19" s="113"/>
      <c r="K19" s="113"/>
      <c r="L19" s="114"/>
      <c r="M19" s="114"/>
      <c r="N19" s="114" t="s">
        <v>49</v>
      </c>
      <c r="O19" s="114"/>
      <c r="P19" s="116"/>
      <c r="Q19" s="114"/>
      <c r="R19" s="113"/>
      <c r="S19" s="203"/>
      <c r="T19" s="114"/>
      <c r="U19" s="119"/>
      <c r="V19" s="114"/>
      <c r="W19" s="114"/>
      <c r="X19" s="113"/>
      <c r="Y19" s="114"/>
      <c r="Z19" s="114"/>
      <c r="AA19" s="114"/>
      <c r="AB19" s="114"/>
      <c r="AC19" s="114"/>
      <c r="AD19" s="114"/>
      <c r="AE19" s="113"/>
      <c r="AF19" s="114"/>
      <c r="AG19" s="114"/>
      <c r="AH19" s="113"/>
      <c r="AI19" s="113"/>
      <c r="AJ19" s="91">
        <f t="shared" si="3"/>
        <v>1</v>
      </c>
      <c r="AK19" s="10">
        <f t="shared" si="4"/>
        <v>0</v>
      </c>
      <c r="AL19" s="10">
        <f t="shared" si="5"/>
        <v>0</v>
      </c>
      <c r="AM19" s="99"/>
      <c r="AO19" s="68"/>
    </row>
    <row r="20" ht="18.0" customHeight="1">
      <c r="A20" s="85">
        <v>14.0</v>
      </c>
      <c r="B20" s="109">
        <v>2.010120026E9</v>
      </c>
      <c r="C20" s="110" t="s">
        <v>626</v>
      </c>
      <c r="D20" s="111" t="s">
        <v>569</v>
      </c>
      <c r="E20" s="117" t="s">
        <v>520</v>
      </c>
      <c r="F20" s="114" t="s">
        <v>49</v>
      </c>
      <c r="G20" s="113"/>
      <c r="H20" s="114"/>
      <c r="I20" s="113"/>
      <c r="J20" s="114"/>
      <c r="K20" s="114"/>
      <c r="L20" s="114"/>
      <c r="M20" s="113"/>
      <c r="N20" s="114" t="s">
        <v>49</v>
      </c>
      <c r="O20" s="114"/>
      <c r="P20" s="115"/>
      <c r="Q20" s="114"/>
      <c r="R20" s="113"/>
      <c r="S20" s="113"/>
      <c r="T20" s="114"/>
      <c r="U20" s="118"/>
      <c r="V20" s="113"/>
      <c r="W20" s="114"/>
      <c r="X20" s="114"/>
      <c r="Y20" s="114"/>
      <c r="Z20" s="114"/>
      <c r="AA20" s="114"/>
      <c r="AB20" s="113"/>
      <c r="AC20" s="113"/>
      <c r="AD20" s="114"/>
      <c r="AE20" s="114"/>
      <c r="AF20" s="114"/>
      <c r="AG20" s="114" t="s">
        <v>49</v>
      </c>
      <c r="AH20" s="113"/>
      <c r="AI20" s="113"/>
      <c r="AJ20" s="91">
        <f t="shared" si="3"/>
        <v>4</v>
      </c>
      <c r="AK20" s="10">
        <f t="shared" si="4"/>
        <v>0</v>
      </c>
      <c r="AL20" s="10">
        <f t="shared" si="5"/>
        <v>0</v>
      </c>
      <c r="AM20" s="68"/>
      <c r="AN20" s="68"/>
      <c r="AO20" s="68"/>
    </row>
    <row r="21" ht="18.0" customHeight="1">
      <c r="A21" s="85">
        <v>15.0</v>
      </c>
      <c r="B21" s="109">
        <v>2.010090057E9</v>
      </c>
      <c r="C21" s="110" t="s">
        <v>627</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628</v>
      </c>
      <c r="E22" s="112"/>
      <c r="F22" s="113"/>
      <c r="G22" s="114"/>
      <c r="H22" s="113"/>
      <c r="I22" s="113"/>
      <c r="J22" s="113"/>
      <c r="K22" s="113"/>
      <c r="L22" s="113"/>
      <c r="M22" s="113"/>
      <c r="N22" s="113"/>
      <c r="O22" s="113"/>
      <c r="P22" s="115"/>
      <c r="Q22" s="113"/>
      <c r="R22" s="113"/>
      <c r="S22" s="113"/>
      <c r="T22" s="114"/>
      <c r="U22" s="118"/>
      <c r="V22" s="113"/>
      <c r="W22" s="113"/>
      <c r="X22" s="114"/>
      <c r="Y22" s="114"/>
      <c r="Z22" s="114"/>
      <c r="AA22" s="113"/>
      <c r="AB22" s="113"/>
      <c r="AC22" s="113"/>
      <c r="AD22" s="113"/>
      <c r="AE22" s="114"/>
      <c r="AF22" s="113"/>
      <c r="AG22" s="114" t="s">
        <v>49</v>
      </c>
      <c r="AH22" s="113"/>
      <c r="AI22" s="113"/>
      <c r="AJ22" s="91">
        <f t="shared" si="3"/>
        <v>1</v>
      </c>
      <c r="AK22" s="10">
        <f t="shared" si="4"/>
        <v>0</v>
      </c>
      <c r="AL22" s="10">
        <f t="shared" si="5"/>
        <v>0</v>
      </c>
      <c r="AM22" s="68"/>
      <c r="AN22" s="68"/>
      <c r="AO22" s="68"/>
    </row>
    <row r="23" ht="18.0" customHeight="1">
      <c r="A23" s="85">
        <v>17.0</v>
      </c>
      <c r="B23" s="109">
        <v>2.010080005E9</v>
      </c>
      <c r="C23" s="110" t="s">
        <v>629</v>
      </c>
      <c r="D23" s="111" t="s">
        <v>82</v>
      </c>
      <c r="E23" s="117" t="s">
        <v>49</v>
      </c>
      <c r="F23" s="113"/>
      <c r="G23" s="114"/>
      <c r="H23" s="113"/>
      <c r="I23" s="113"/>
      <c r="J23" s="113"/>
      <c r="K23" s="114"/>
      <c r="L23" s="114" t="s">
        <v>50</v>
      </c>
      <c r="M23" s="113"/>
      <c r="N23" s="113"/>
      <c r="O23" s="113"/>
      <c r="P23" s="115"/>
      <c r="Q23" s="114"/>
      <c r="R23" s="113"/>
      <c r="S23" s="113"/>
      <c r="T23" s="113"/>
      <c r="U23" s="113"/>
      <c r="V23" s="113"/>
      <c r="W23" s="113"/>
      <c r="X23" s="114"/>
      <c r="Y23" s="113"/>
      <c r="Z23" s="114"/>
      <c r="AA23" s="113"/>
      <c r="AB23" s="113"/>
      <c r="AC23" s="113"/>
      <c r="AD23" s="113"/>
      <c r="AE23" s="113"/>
      <c r="AF23" s="113"/>
      <c r="AG23" s="114" t="s">
        <v>49</v>
      </c>
      <c r="AH23" s="113"/>
      <c r="AI23" s="113"/>
      <c r="AJ23" s="91">
        <f t="shared" si="3"/>
        <v>2</v>
      </c>
      <c r="AK23" s="10">
        <f t="shared" si="4"/>
        <v>1</v>
      </c>
      <c r="AL23" s="10">
        <f t="shared" si="5"/>
        <v>0</v>
      </c>
      <c r="AM23" s="68"/>
      <c r="AN23" s="68"/>
      <c r="AO23" s="68"/>
    </row>
    <row r="24" ht="18.0" customHeight="1">
      <c r="A24" s="85">
        <v>18.0</v>
      </c>
      <c r="B24" s="109">
        <v>2.010090011E9</v>
      </c>
      <c r="C24" s="110" t="s">
        <v>202</v>
      </c>
      <c r="D24" s="111" t="s">
        <v>82</v>
      </c>
      <c r="E24" s="117" t="s">
        <v>49</v>
      </c>
      <c r="F24" s="113"/>
      <c r="G24" s="113"/>
      <c r="H24" s="113"/>
      <c r="I24" s="113"/>
      <c r="J24" s="114"/>
      <c r="K24" s="114"/>
      <c r="L24" s="114" t="s">
        <v>50</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1</v>
      </c>
      <c r="AL24" s="10">
        <f t="shared" si="5"/>
        <v>0</v>
      </c>
      <c r="AM24" s="68"/>
      <c r="AN24" s="68"/>
      <c r="AO24" s="68"/>
    </row>
    <row r="25" ht="18.0" customHeight="1">
      <c r="A25" s="85">
        <v>19.0</v>
      </c>
      <c r="B25" s="109">
        <v>2.010090027E9</v>
      </c>
      <c r="C25" s="110" t="s">
        <v>487</v>
      </c>
      <c r="D25" s="111" t="s">
        <v>129</v>
      </c>
      <c r="E25" s="117" t="s">
        <v>50</v>
      </c>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630</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631</v>
      </c>
      <c r="D27" s="111" t="s">
        <v>88</v>
      </c>
      <c r="E27" s="112"/>
      <c r="F27" s="114" t="s">
        <v>49</v>
      </c>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t="s">
        <v>49</v>
      </c>
      <c r="AH27" s="113"/>
      <c r="AI27" s="113"/>
      <c r="AJ27" s="91">
        <f t="shared" si="3"/>
        <v>2</v>
      </c>
      <c r="AK27" s="10">
        <f t="shared" si="4"/>
        <v>0</v>
      </c>
      <c r="AL27" s="10">
        <f t="shared" si="5"/>
        <v>0</v>
      </c>
      <c r="AM27" s="68"/>
      <c r="AN27" s="68"/>
      <c r="AO27" s="68"/>
    </row>
    <row r="28" ht="18.0" customHeight="1">
      <c r="A28" s="85">
        <v>22.0</v>
      </c>
      <c r="B28" s="109">
        <v>2.01009006E9</v>
      </c>
      <c r="C28" s="110" t="s">
        <v>85</v>
      </c>
      <c r="D28" s="111" t="s">
        <v>309</v>
      </c>
      <c r="E28" s="117" t="s">
        <v>50</v>
      </c>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632</v>
      </c>
      <c r="D29" s="111" t="s">
        <v>617</v>
      </c>
      <c r="E29" s="117"/>
      <c r="F29" s="114" t="s">
        <v>49</v>
      </c>
      <c r="G29" s="114"/>
      <c r="H29" s="114"/>
      <c r="I29" s="114"/>
      <c r="J29" s="114"/>
      <c r="K29" s="113"/>
      <c r="L29" s="114"/>
      <c r="M29" s="114"/>
      <c r="N29" s="114" t="s">
        <v>49</v>
      </c>
      <c r="O29" s="114" t="s">
        <v>49</v>
      </c>
      <c r="P29" s="115"/>
      <c r="Q29" s="114"/>
      <c r="R29" s="113"/>
      <c r="S29" s="114"/>
      <c r="T29" s="114"/>
      <c r="U29" s="114"/>
      <c r="V29" s="114"/>
      <c r="W29" s="114"/>
      <c r="X29" s="114"/>
      <c r="Y29" s="114"/>
      <c r="Z29" s="114"/>
      <c r="AA29" s="114"/>
      <c r="AB29" s="114"/>
      <c r="AC29" s="113"/>
      <c r="AD29" s="114"/>
      <c r="AE29" s="113"/>
      <c r="AF29" s="114"/>
      <c r="AG29" s="113"/>
      <c r="AH29" s="113"/>
      <c r="AI29" s="113"/>
      <c r="AJ29" s="91">
        <f t="shared" si="3"/>
        <v>3</v>
      </c>
      <c r="AK29" s="10">
        <f t="shared" si="4"/>
        <v>0</v>
      </c>
      <c r="AL29" s="10">
        <f t="shared" si="5"/>
        <v>0</v>
      </c>
      <c r="AM29" s="68"/>
      <c r="AN29" s="68"/>
      <c r="AO29" s="68"/>
    </row>
    <row r="30" ht="21.0" customHeight="1">
      <c r="A30" s="85">
        <v>24.0</v>
      </c>
      <c r="B30" s="278">
        <v>2.01009004E9</v>
      </c>
      <c r="C30" s="279" t="s">
        <v>633</v>
      </c>
      <c r="D30" s="280"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8">
        <v>2.010090036E9</v>
      </c>
      <c r="C31" s="279" t="s">
        <v>634</v>
      </c>
      <c r="D31" s="280" t="s">
        <v>97</v>
      </c>
      <c r="E31" s="117"/>
      <c r="F31" s="114" t="s">
        <v>49</v>
      </c>
      <c r="G31" s="114"/>
      <c r="H31" s="114"/>
      <c r="I31" s="113"/>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8">
        <v>2.010090032E9</v>
      </c>
      <c r="C32" s="279" t="s">
        <v>635</v>
      </c>
      <c r="D32" s="280"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8">
        <v>2.010090065E9</v>
      </c>
      <c r="C33" s="279" t="s">
        <v>636</v>
      </c>
      <c r="D33" s="280" t="s">
        <v>431</v>
      </c>
      <c r="E33" s="117"/>
      <c r="F33" s="113"/>
      <c r="G33" s="114"/>
      <c r="H33" s="113"/>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8">
        <v>2.01009001E9</v>
      </c>
      <c r="C34" s="279" t="s">
        <v>637</v>
      </c>
      <c r="D34" s="280"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8">
        <v>2.010090068E9</v>
      </c>
      <c r="C35" s="279" t="s">
        <v>429</v>
      </c>
      <c r="D35" s="280" t="s">
        <v>609</v>
      </c>
      <c r="E35" s="117"/>
      <c r="F35" s="114" t="s">
        <v>49</v>
      </c>
      <c r="G35" s="114"/>
      <c r="H35" s="114"/>
      <c r="I35" s="114"/>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4" t="s">
        <v>49</v>
      </c>
      <c r="AH35" s="113"/>
      <c r="AI35" s="113"/>
      <c r="AJ35" s="91">
        <f t="shared" si="3"/>
        <v>3</v>
      </c>
      <c r="AK35" s="10">
        <f t="shared" si="4"/>
        <v>0</v>
      </c>
      <c r="AL35" s="10">
        <f t="shared" si="5"/>
        <v>0</v>
      </c>
      <c r="AM35" s="69"/>
      <c r="AN35" s="69"/>
      <c r="AO35" s="69"/>
    </row>
    <row r="36" ht="21.0" customHeight="1">
      <c r="A36" s="85">
        <v>30.0</v>
      </c>
      <c r="B36" s="278">
        <v>2.010090061E9</v>
      </c>
      <c r="C36" s="279" t="s">
        <v>638</v>
      </c>
      <c r="D36" s="280" t="s">
        <v>221</v>
      </c>
      <c r="E36" s="117"/>
      <c r="F36" s="113"/>
      <c r="G36" s="114"/>
      <c r="H36" s="113"/>
      <c r="I36" s="113"/>
      <c r="J36" s="114"/>
      <c r="K36" s="114"/>
      <c r="L36" s="114"/>
      <c r="M36" s="114"/>
      <c r="N36" s="114" t="s">
        <v>49</v>
      </c>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1</v>
      </c>
      <c r="AK36" s="10">
        <f t="shared" si="4"/>
        <v>0</v>
      </c>
      <c r="AL36" s="10">
        <f t="shared" si="5"/>
        <v>0</v>
      </c>
      <c r="AM36" s="69"/>
      <c r="AN36" s="69"/>
      <c r="AO36" s="69"/>
    </row>
    <row r="37" ht="21.0" customHeight="1">
      <c r="A37" s="85">
        <v>31.0</v>
      </c>
      <c r="B37" s="278">
        <v>2.010090037E9</v>
      </c>
      <c r="C37" s="279" t="s">
        <v>639</v>
      </c>
      <c r="D37" s="280"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8">
        <v>2.010090004E9</v>
      </c>
      <c r="C38" s="279" t="s">
        <v>79</v>
      </c>
      <c r="D38" s="280" t="s">
        <v>640</v>
      </c>
      <c r="E38" s="117"/>
      <c r="F38" s="113"/>
      <c r="G38" s="114"/>
      <c r="H38" s="113"/>
      <c r="I38" s="113"/>
      <c r="J38" s="113"/>
      <c r="K38" s="114" t="s">
        <v>50</v>
      </c>
      <c r="L38" s="114"/>
      <c r="M38" s="114"/>
      <c r="N38" s="114"/>
      <c r="O38" s="114"/>
      <c r="P38" s="115"/>
      <c r="Q38" s="114"/>
      <c r="R38" s="113"/>
      <c r="S38" s="114"/>
      <c r="T38" s="114"/>
      <c r="U38" s="114"/>
      <c r="V38" s="114"/>
      <c r="W38" s="114"/>
      <c r="X38" s="113"/>
      <c r="Y38" s="114"/>
      <c r="Z38" s="114"/>
      <c r="AA38" s="114"/>
      <c r="AB38" s="114"/>
      <c r="AC38" s="113"/>
      <c r="AD38" s="114"/>
      <c r="AE38" s="113"/>
      <c r="AF38" s="114" t="s">
        <v>50</v>
      </c>
      <c r="AG38" s="113"/>
      <c r="AH38" s="113"/>
      <c r="AI38" s="113"/>
      <c r="AJ38" s="91">
        <f t="shared" si="3"/>
        <v>0</v>
      </c>
      <c r="AK38" s="10">
        <f t="shared" si="4"/>
        <v>2</v>
      </c>
      <c r="AL38" s="10">
        <f t="shared" si="5"/>
        <v>0</v>
      </c>
      <c r="AM38" s="69"/>
      <c r="AN38" s="69"/>
      <c r="AO38" s="69"/>
    </row>
    <row r="39" ht="21.0" customHeight="1">
      <c r="A39" s="85">
        <v>33.0</v>
      </c>
      <c r="B39" s="278">
        <v>2.010190002E9</v>
      </c>
      <c r="C39" s="279" t="s">
        <v>267</v>
      </c>
      <c r="D39" s="280" t="s">
        <v>58</v>
      </c>
      <c r="E39" s="117" t="s">
        <v>49</v>
      </c>
      <c r="F39" s="114"/>
      <c r="G39" s="114"/>
      <c r="H39" s="114"/>
      <c r="I39" s="113"/>
      <c r="J39" s="113"/>
      <c r="K39" s="113"/>
      <c r="L39" s="114"/>
      <c r="M39" s="114"/>
      <c r="N39" s="114" t="s">
        <v>49</v>
      </c>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8">
        <v>2.010090029E9</v>
      </c>
      <c r="C40" s="279" t="s">
        <v>324</v>
      </c>
      <c r="D40" s="280" t="s">
        <v>183</v>
      </c>
      <c r="E40" s="117"/>
      <c r="F40" s="113"/>
      <c r="G40" s="114"/>
      <c r="H40" s="114" t="s">
        <v>49</v>
      </c>
      <c r="I40" s="113"/>
      <c r="J40" s="113"/>
      <c r="K40" s="113"/>
      <c r="L40" s="114" t="s">
        <v>50</v>
      </c>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1</v>
      </c>
      <c r="AK40" s="10">
        <f t="shared" si="4"/>
        <v>1</v>
      </c>
      <c r="AL40" s="10">
        <f t="shared" si="5"/>
        <v>0</v>
      </c>
      <c r="AM40" s="69"/>
      <c r="AN40" s="69"/>
      <c r="AO40" s="69"/>
    </row>
    <row r="41" ht="21.0" customHeight="1">
      <c r="A41" s="85">
        <v>35.0</v>
      </c>
      <c r="B41" s="278">
        <v>2.010090049E9</v>
      </c>
      <c r="C41" s="279" t="s">
        <v>68</v>
      </c>
      <c r="D41" s="280" t="s">
        <v>183</v>
      </c>
      <c r="E41" s="117"/>
      <c r="F41" s="114" t="s">
        <v>49</v>
      </c>
      <c r="G41" s="114"/>
      <c r="H41" s="114"/>
      <c r="I41" s="114"/>
      <c r="J41" s="113"/>
      <c r="K41" s="113"/>
      <c r="L41" s="114"/>
      <c r="M41" s="114"/>
      <c r="N41" s="114" t="s">
        <v>50</v>
      </c>
      <c r="O41" s="114"/>
      <c r="P41" s="115"/>
      <c r="Q41" s="114"/>
      <c r="R41" s="113"/>
      <c r="S41" s="114"/>
      <c r="T41" s="114"/>
      <c r="U41" s="114"/>
      <c r="V41" s="114"/>
      <c r="W41" s="114"/>
      <c r="X41" s="114"/>
      <c r="Y41" s="114"/>
      <c r="Z41" s="114"/>
      <c r="AA41" s="114"/>
      <c r="AB41" s="114"/>
      <c r="AC41" s="114"/>
      <c r="AD41" s="114"/>
      <c r="AE41" s="114"/>
      <c r="AF41" s="114" t="s">
        <v>50</v>
      </c>
      <c r="AG41" s="114" t="s">
        <v>50</v>
      </c>
      <c r="AH41" s="113"/>
      <c r="AI41" s="113"/>
      <c r="AJ41" s="91">
        <f t="shared" si="3"/>
        <v>1</v>
      </c>
      <c r="AK41" s="10">
        <f t="shared" si="4"/>
        <v>3</v>
      </c>
      <c r="AL41" s="10">
        <f t="shared" si="5"/>
        <v>0</v>
      </c>
      <c r="AM41" s="69"/>
      <c r="AN41" s="69"/>
      <c r="AO41" s="69"/>
    </row>
    <row r="42" ht="21.0" customHeight="1">
      <c r="A42" s="85">
        <v>36.0</v>
      </c>
      <c r="B42" s="278">
        <v>2.010090045E9</v>
      </c>
      <c r="C42" s="279" t="s">
        <v>230</v>
      </c>
      <c r="D42" s="280" t="s">
        <v>80</v>
      </c>
      <c r="E42" s="117"/>
      <c r="F42" s="113"/>
      <c r="G42" s="114"/>
      <c r="H42" s="113"/>
      <c r="I42" s="113"/>
      <c r="J42" s="113"/>
      <c r="K42" s="113"/>
      <c r="L42" s="114"/>
      <c r="M42" s="114"/>
      <c r="N42" s="114" t="s">
        <v>50</v>
      </c>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8">
        <v>2.010090033E9</v>
      </c>
      <c r="C43" s="279" t="s">
        <v>641</v>
      </c>
      <c r="D43" s="280"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8">
        <v>2.010090082E9</v>
      </c>
      <c r="C44" s="279" t="s">
        <v>642</v>
      </c>
      <c r="D44" s="280"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8">
        <v>2.010090048E9</v>
      </c>
      <c r="C45" s="279" t="s">
        <v>643</v>
      </c>
      <c r="D45" s="280" t="s">
        <v>359</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8">
        <v>2.010090024E9</v>
      </c>
      <c r="C46" s="279" t="s">
        <v>644</v>
      </c>
      <c r="D46" s="280"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8">
        <v>1.810090034E9</v>
      </c>
      <c r="C47" s="279" t="s">
        <v>645</v>
      </c>
      <c r="D47" s="280"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8">
        <v>1.610040029E9</v>
      </c>
      <c r="C48" s="279" t="s">
        <v>646</v>
      </c>
      <c r="D48" s="280" t="s">
        <v>80</v>
      </c>
      <c r="E48" s="117"/>
      <c r="F48" s="113"/>
      <c r="G48" s="114"/>
      <c r="H48" s="113"/>
      <c r="I48" s="113"/>
      <c r="J48" s="113"/>
      <c r="K48" s="114" t="s">
        <v>50</v>
      </c>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1</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39</v>
      </c>
      <c r="AK49" s="91">
        <f t="shared" si="6"/>
        <v>3</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647</v>
      </c>
      <c r="AM3" s="69"/>
      <c r="AN3" s="69"/>
      <c r="AO3" s="69"/>
    </row>
    <row r="4" ht="31.5" customHeight="1">
      <c r="A4" s="281"/>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2"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75" customHeight="1">
      <c r="A7" s="283">
        <v>1.0</v>
      </c>
      <c r="B7" s="177">
        <v>2.010010021E9</v>
      </c>
      <c r="C7" s="178" t="s">
        <v>648</v>
      </c>
      <c r="D7" s="179" t="s">
        <v>516</v>
      </c>
      <c r="E7" s="284"/>
      <c r="F7" s="284"/>
      <c r="G7" s="284"/>
      <c r="H7" s="285" t="s">
        <v>49</v>
      </c>
      <c r="I7" s="285"/>
      <c r="J7" s="285"/>
      <c r="K7" s="285"/>
      <c r="L7" s="284"/>
      <c r="M7" s="285"/>
      <c r="N7" s="284"/>
      <c r="O7" s="284"/>
      <c r="P7" s="285"/>
      <c r="Q7" s="285"/>
      <c r="R7" s="284"/>
      <c r="S7" s="285"/>
      <c r="T7" s="285"/>
      <c r="U7" s="284"/>
      <c r="V7" s="285"/>
      <c r="W7" s="285"/>
      <c r="X7" s="284"/>
      <c r="Y7" s="285"/>
      <c r="Z7" s="285"/>
      <c r="AA7" s="285"/>
      <c r="AB7" s="284"/>
      <c r="AC7" s="284"/>
      <c r="AD7" s="285"/>
      <c r="AE7" s="285"/>
      <c r="AF7" s="285"/>
      <c r="AG7" s="284"/>
      <c r="AH7" s="285"/>
      <c r="AI7" s="284"/>
      <c r="AJ7" s="286">
        <f t="shared" ref="AJ7:AJ36" si="3">COUNTIF(E7:AI7,"K")+2*COUNTIF(E7:AI7,"2K")+COUNTIF(E7:AI7,"TK")+COUNTIF(E7:AI7,"KT")+COUNTIF(E7:AI7,"PK")+COUNTIF(E7:AI7,"KP")+2*COUNTIF(E7:AI7,"K2")</f>
        <v>1</v>
      </c>
      <c r="AK7" s="286">
        <f t="shared" ref="AK7:AK36" si="4">COUNTIF(F7:AJ7,"P")+2*COUNTIF(F7:AJ7,"2P")+COUNTIF(F7:AJ7,"TP")+COUNTIF(F7:AJ7,"PT")+COUNTIF(F7:AJ7,"PK")+COUNTIF(F7:AJ7,"KP")+2*COUNTIF(F7:AJ7,"P2")</f>
        <v>0</v>
      </c>
      <c r="AL7" s="286">
        <f t="shared" ref="AL7:AL36" si="5">COUNTIF(E7:AI7,"T")+2*COUNTIF(E7:AI7,"2T")+2*COUNTIF(E7:AI7,"T2")+COUNTIF(E7:AI7,"PT")+COUNTIF(E7:AI7,"TP")+COUNTIF(E7:AI7,"TK")+COUNTIF(E7:AI7,"KT")</f>
        <v>0</v>
      </c>
      <c r="AM7" s="95"/>
      <c r="AN7" s="96"/>
      <c r="AO7" s="68"/>
    </row>
    <row r="8" ht="21.75" customHeight="1">
      <c r="A8" s="283">
        <v>2.0</v>
      </c>
      <c r="B8" s="177">
        <v>2.010010041E9</v>
      </c>
      <c r="C8" s="178" t="s">
        <v>208</v>
      </c>
      <c r="D8" s="179" t="s">
        <v>111</v>
      </c>
      <c r="E8" s="285"/>
      <c r="F8" s="285"/>
      <c r="G8" s="284"/>
      <c r="H8" s="285" t="s">
        <v>49</v>
      </c>
      <c r="I8" s="285"/>
      <c r="J8" s="285"/>
      <c r="K8" s="285"/>
      <c r="L8" s="285"/>
      <c r="M8" s="285"/>
      <c r="N8" s="284"/>
      <c r="O8" s="285"/>
      <c r="P8" s="285"/>
      <c r="Q8" s="287"/>
      <c r="R8" s="285"/>
      <c r="S8" s="285"/>
      <c r="T8" s="285"/>
      <c r="U8" s="284"/>
      <c r="V8" s="285"/>
      <c r="W8" s="285"/>
      <c r="X8" s="284"/>
      <c r="Y8" s="285"/>
      <c r="Z8" s="285"/>
      <c r="AA8" s="285"/>
      <c r="AB8" s="285"/>
      <c r="AC8" s="285"/>
      <c r="AD8" s="284"/>
      <c r="AE8" s="285"/>
      <c r="AF8" s="285"/>
      <c r="AG8" s="285" t="s">
        <v>49</v>
      </c>
      <c r="AH8" s="285"/>
      <c r="AI8" s="284"/>
      <c r="AJ8" s="286">
        <f t="shared" si="3"/>
        <v>2</v>
      </c>
      <c r="AK8" s="286">
        <f t="shared" si="4"/>
        <v>0</v>
      </c>
      <c r="AL8" s="286">
        <f t="shared" si="5"/>
        <v>0</v>
      </c>
      <c r="AM8" s="68"/>
      <c r="AN8" s="68"/>
      <c r="AO8" s="68"/>
    </row>
    <row r="9" ht="21.75" customHeight="1">
      <c r="A9" s="283">
        <v>3.0</v>
      </c>
      <c r="B9" s="177">
        <v>2.010010001E9</v>
      </c>
      <c r="C9" s="178" t="s">
        <v>553</v>
      </c>
      <c r="D9" s="179" t="s">
        <v>58</v>
      </c>
      <c r="E9" s="285"/>
      <c r="F9" s="285"/>
      <c r="G9" s="284"/>
      <c r="H9" s="284"/>
      <c r="I9" s="284"/>
      <c r="J9" s="284"/>
      <c r="K9" s="284"/>
      <c r="L9" s="285"/>
      <c r="M9" s="284"/>
      <c r="N9" s="284"/>
      <c r="O9" s="284"/>
      <c r="P9" s="285"/>
      <c r="Q9" s="288"/>
      <c r="R9" s="284"/>
      <c r="S9" s="284"/>
      <c r="T9" s="284"/>
      <c r="U9" s="284"/>
      <c r="V9" s="285"/>
      <c r="W9" s="284"/>
      <c r="X9" s="284"/>
      <c r="Y9" s="284"/>
      <c r="Z9" s="285"/>
      <c r="AA9" s="284"/>
      <c r="AB9" s="285"/>
      <c r="AC9" s="285"/>
      <c r="AD9" s="284"/>
      <c r="AE9" s="284"/>
      <c r="AF9" s="285" t="s">
        <v>49</v>
      </c>
      <c r="AG9" s="284"/>
      <c r="AH9" s="284"/>
      <c r="AI9" s="284"/>
      <c r="AJ9" s="286">
        <f t="shared" si="3"/>
        <v>1</v>
      </c>
      <c r="AK9" s="286">
        <f t="shared" si="4"/>
        <v>0</v>
      </c>
      <c r="AL9" s="286">
        <f t="shared" si="5"/>
        <v>0</v>
      </c>
      <c r="AM9" s="68"/>
      <c r="AN9" s="68"/>
      <c r="AO9" s="68"/>
    </row>
    <row r="10" ht="21.75" customHeight="1">
      <c r="A10" s="283">
        <v>4.0</v>
      </c>
      <c r="B10" s="177">
        <v>2.010010027E9</v>
      </c>
      <c r="C10" s="178" t="s">
        <v>649</v>
      </c>
      <c r="D10" s="179" t="s">
        <v>58</v>
      </c>
      <c r="E10" s="285"/>
      <c r="F10" s="285"/>
      <c r="G10" s="284"/>
      <c r="H10" s="285"/>
      <c r="I10" s="284"/>
      <c r="J10" s="284"/>
      <c r="K10" s="284"/>
      <c r="L10" s="285"/>
      <c r="M10" s="285"/>
      <c r="N10" s="284"/>
      <c r="O10" s="284"/>
      <c r="P10" s="285"/>
      <c r="Q10" s="289"/>
      <c r="R10" s="284"/>
      <c r="S10" s="284"/>
      <c r="T10" s="284"/>
      <c r="U10" s="284"/>
      <c r="V10" s="284"/>
      <c r="W10" s="284"/>
      <c r="X10" s="284"/>
      <c r="Y10" s="284"/>
      <c r="Z10" s="284"/>
      <c r="AA10" s="284"/>
      <c r="AB10" s="284"/>
      <c r="AC10" s="285"/>
      <c r="AD10" s="284"/>
      <c r="AE10" s="285" t="s">
        <v>49</v>
      </c>
      <c r="AF10" s="284"/>
      <c r="AG10" s="285" t="s">
        <v>49</v>
      </c>
      <c r="AH10" s="285" t="s">
        <v>520</v>
      </c>
      <c r="AI10" s="284"/>
      <c r="AJ10" s="286">
        <f t="shared" si="3"/>
        <v>3</v>
      </c>
      <c r="AK10" s="286">
        <f t="shared" si="4"/>
        <v>0</v>
      </c>
      <c r="AL10" s="286">
        <f t="shared" si="5"/>
        <v>0</v>
      </c>
      <c r="AM10" s="68"/>
      <c r="AN10" s="68"/>
      <c r="AO10" s="68"/>
    </row>
    <row r="11" ht="21.75" customHeight="1">
      <c r="A11" s="283">
        <v>5.0</v>
      </c>
      <c r="B11" s="177">
        <v>2.010010008E9</v>
      </c>
      <c r="C11" s="178" t="s">
        <v>60</v>
      </c>
      <c r="D11" s="179" t="s">
        <v>118</v>
      </c>
      <c r="E11" s="284"/>
      <c r="F11" s="284"/>
      <c r="G11" s="284"/>
      <c r="H11" s="284"/>
      <c r="I11" s="284"/>
      <c r="J11" s="284"/>
      <c r="K11" s="284"/>
      <c r="L11" s="285"/>
      <c r="M11" s="284"/>
      <c r="N11" s="284"/>
      <c r="O11" s="285"/>
      <c r="P11" s="285"/>
      <c r="Q11" s="288"/>
      <c r="R11" s="284"/>
      <c r="S11" s="285"/>
      <c r="T11" s="285"/>
      <c r="U11" s="284"/>
      <c r="V11" s="285"/>
      <c r="W11" s="285"/>
      <c r="X11" s="285"/>
      <c r="Y11" s="285"/>
      <c r="Z11" s="284"/>
      <c r="AA11" s="285"/>
      <c r="AB11" s="285"/>
      <c r="AC11" s="284"/>
      <c r="AD11" s="284"/>
      <c r="AE11" s="285"/>
      <c r="AF11" s="285"/>
      <c r="AG11" s="284"/>
      <c r="AH11" s="284"/>
      <c r="AI11" s="284"/>
      <c r="AJ11" s="286">
        <f t="shared" si="3"/>
        <v>0</v>
      </c>
      <c r="AK11" s="286">
        <f t="shared" si="4"/>
        <v>0</v>
      </c>
      <c r="AL11" s="286">
        <f t="shared" si="5"/>
        <v>0</v>
      </c>
      <c r="AM11" s="68"/>
      <c r="AN11" s="68"/>
      <c r="AO11" s="68"/>
    </row>
    <row r="12" ht="21.75" customHeight="1">
      <c r="A12" s="283">
        <v>6.0</v>
      </c>
      <c r="B12" s="177">
        <v>2.010020026E9</v>
      </c>
      <c r="C12" s="178" t="s">
        <v>85</v>
      </c>
      <c r="D12" s="179" t="s">
        <v>63</v>
      </c>
      <c r="E12" s="284"/>
      <c r="F12" s="285" t="s">
        <v>49</v>
      </c>
      <c r="G12" s="284"/>
      <c r="H12" s="285" t="s">
        <v>49</v>
      </c>
      <c r="I12" s="285"/>
      <c r="J12" s="285"/>
      <c r="K12" s="285"/>
      <c r="L12" s="285"/>
      <c r="M12" s="285" t="s">
        <v>49</v>
      </c>
      <c r="N12" s="284"/>
      <c r="O12" s="284"/>
      <c r="P12" s="285"/>
      <c r="Q12" s="289"/>
      <c r="R12" s="285"/>
      <c r="S12" s="284"/>
      <c r="T12" s="285"/>
      <c r="U12" s="284"/>
      <c r="V12" s="284"/>
      <c r="W12" s="284"/>
      <c r="X12" s="284"/>
      <c r="Y12" s="285"/>
      <c r="Z12" s="284"/>
      <c r="AA12" s="285"/>
      <c r="AB12" s="284"/>
      <c r="AC12" s="284"/>
      <c r="AD12" s="285"/>
      <c r="AE12" s="285" t="s">
        <v>49</v>
      </c>
      <c r="AF12" s="285" t="s">
        <v>49</v>
      </c>
      <c r="AG12" s="285" t="s">
        <v>49</v>
      </c>
      <c r="AH12" s="285" t="s">
        <v>520</v>
      </c>
      <c r="AI12" s="284"/>
      <c r="AJ12" s="286">
        <f t="shared" si="3"/>
        <v>7</v>
      </c>
      <c r="AK12" s="286">
        <f t="shared" si="4"/>
        <v>0</v>
      </c>
      <c r="AL12" s="286">
        <f t="shared" si="5"/>
        <v>0</v>
      </c>
      <c r="AM12" s="68"/>
      <c r="AN12" s="68"/>
      <c r="AO12" s="68"/>
    </row>
    <row r="13" ht="21.75" customHeight="1">
      <c r="A13" s="283">
        <v>7.0</v>
      </c>
      <c r="B13" s="177">
        <v>2.010010014E9</v>
      </c>
      <c r="C13" s="178" t="s">
        <v>650</v>
      </c>
      <c r="D13" s="179" t="s">
        <v>183</v>
      </c>
      <c r="E13" s="285"/>
      <c r="F13" s="285"/>
      <c r="G13" s="285"/>
      <c r="H13" s="285"/>
      <c r="I13" s="284"/>
      <c r="J13" s="284"/>
      <c r="K13" s="285"/>
      <c r="L13" s="285"/>
      <c r="M13" s="285"/>
      <c r="N13" s="284"/>
      <c r="O13" s="284"/>
      <c r="P13" s="285"/>
      <c r="Q13" s="289"/>
      <c r="R13" s="285"/>
      <c r="S13" s="285"/>
      <c r="T13" s="284"/>
      <c r="U13" s="285"/>
      <c r="V13" s="284"/>
      <c r="W13" s="285"/>
      <c r="X13" s="284"/>
      <c r="Y13" s="284"/>
      <c r="Z13" s="285"/>
      <c r="AA13" s="284"/>
      <c r="AB13" s="285"/>
      <c r="AC13" s="285"/>
      <c r="AD13" s="284"/>
      <c r="AE13" s="284"/>
      <c r="AF13" s="285"/>
      <c r="AG13" s="285" t="s">
        <v>49</v>
      </c>
      <c r="AH13" s="284"/>
      <c r="AI13" s="284"/>
      <c r="AJ13" s="286">
        <f t="shared" si="3"/>
        <v>1</v>
      </c>
      <c r="AK13" s="286">
        <f t="shared" si="4"/>
        <v>0</v>
      </c>
      <c r="AL13" s="286">
        <f t="shared" si="5"/>
        <v>0</v>
      </c>
      <c r="AM13" s="68"/>
      <c r="AN13" s="68"/>
      <c r="AO13" s="68"/>
    </row>
    <row r="14" ht="21.75" customHeight="1">
      <c r="A14" s="283">
        <v>8.0</v>
      </c>
      <c r="B14" s="177">
        <v>2.010010009E9</v>
      </c>
      <c r="C14" s="178" t="s">
        <v>651</v>
      </c>
      <c r="D14" s="179" t="s">
        <v>383</v>
      </c>
      <c r="E14" s="284"/>
      <c r="F14" s="285"/>
      <c r="G14" s="285"/>
      <c r="H14" s="284"/>
      <c r="I14" s="284"/>
      <c r="J14" s="284"/>
      <c r="K14" s="284"/>
      <c r="L14" s="284"/>
      <c r="M14" s="284"/>
      <c r="N14" s="284"/>
      <c r="O14" s="284"/>
      <c r="P14" s="285"/>
      <c r="Q14" s="289"/>
      <c r="R14" s="285"/>
      <c r="S14" s="284"/>
      <c r="T14" s="284"/>
      <c r="U14" s="284"/>
      <c r="V14" s="284"/>
      <c r="W14" s="284"/>
      <c r="X14" s="284"/>
      <c r="Y14" s="284"/>
      <c r="Z14" s="284"/>
      <c r="AA14" s="285"/>
      <c r="AB14" s="284"/>
      <c r="AC14" s="284"/>
      <c r="AD14" s="284"/>
      <c r="AE14" s="285"/>
      <c r="AF14" s="284"/>
      <c r="AG14" s="284"/>
      <c r="AH14" s="284"/>
      <c r="AI14" s="284"/>
      <c r="AJ14" s="286">
        <f t="shared" si="3"/>
        <v>0</v>
      </c>
      <c r="AK14" s="286">
        <f t="shared" si="4"/>
        <v>0</v>
      </c>
      <c r="AL14" s="286">
        <f t="shared" si="5"/>
        <v>0</v>
      </c>
      <c r="AM14" s="68"/>
      <c r="AN14" s="68"/>
      <c r="AO14" s="68"/>
    </row>
    <row r="15" ht="21.75" customHeight="1">
      <c r="A15" s="283">
        <v>9.0</v>
      </c>
      <c r="B15" s="177">
        <v>2.010010013E9</v>
      </c>
      <c r="C15" s="178" t="s">
        <v>652</v>
      </c>
      <c r="D15" s="179" t="s">
        <v>565</v>
      </c>
      <c r="E15" s="284"/>
      <c r="F15" s="284"/>
      <c r="G15" s="284"/>
      <c r="H15" s="284"/>
      <c r="I15" s="285"/>
      <c r="J15" s="284"/>
      <c r="K15" s="285"/>
      <c r="L15" s="284"/>
      <c r="M15" s="285"/>
      <c r="N15" s="284"/>
      <c r="O15" s="284"/>
      <c r="P15" s="285"/>
      <c r="Q15" s="289"/>
      <c r="R15" s="284"/>
      <c r="S15" s="285"/>
      <c r="T15" s="285"/>
      <c r="U15" s="285"/>
      <c r="V15" s="284"/>
      <c r="W15" s="285"/>
      <c r="X15" s="284"/>
      <c r="Y15" s="284"/>
      <c r="Z15" s="284"/>
      <c r="AA15" s="285"/>
      <c r="AB15" s="284"/>
      <c r="AC15" s="284"/>
      <c r="AD15" s="285"/>
      <c r="AE15" s="285"/>
      <c r="AF15" s="285"/>
      <c r="AG15" s="285" t="s">
        <v>49</v>
      </c>
      <c r="AH15" s="284"/>
      <c r="AI15" s="284"/>
      <c r="AJ15" s="286">
        <f t="shared" si="3"/>
        <v>1</v>
      </c>
      <c r="AK15" s="286">
        <f t="shared" si="4"/>
        <v>0</v>
      </c>
      <c r="AL15" s="286">
        <f t="shared" si="5"/>
        <v>0</v>
      </c>
      <c r="AM15" s="68"/>
      <c r="AN15" s="68"/>
      <c r="AO15" s="68"/>
    </row>
    <row r="16" ht="21.75" customHeight="1">
      <c r="A16" s="283">
        <v>10.0</v>
      </c>
      <c r="B16" s="177">
        <v>2.010010022E9</v>
      </c>
      <c r="C16" s="178" t="s">
        <v>653</v>
      </c>
      <c r="D16" s="179" t="s">
        <v>65</v>
      </c>
      <c r="E16" s="284"/>
      <c r="F16" s="285"/>
      <c r="G16" s="284"/>
      <c r="H16" s="284"/>
      <c r="I16" s="284"/>
      <c r="J16" s="285"/>
      <c r="K16" s="285"/>
      <c r="L16" s="284"/>
      <c r="M16" s="285"/>
      <c r="N16" s="284"/>
      <c r="O16" s="284"/>
      <c r="P16" s="284"/>
      <c r="Q16" s="288"/>
      <c r="R16" s="285"/>
      <c r="S16" s="285"/>
      <c r="T16" s="285"/>
      <c r="U16" s="284"/>
      <c r="V16" s="284"/>
      <c r="W16" s="284"/>
      <c r="X16" s="284"/>
      <c r="Y16" s="285"/>
      <c r="Z16" s="284"/>
      <c r="AA16" s="284"/>
      <c r="AB16" s="285"/>
      <c r="AC16" s="284"/>
      <c r="AD16" s="285"/>
      <c r="AE16" s="285" t="s">
        <v>49</v>
      </c>
      <c r="AF16" s="284"/>
      <c r="AG16" s="284"/>
      <c r="AH16" s="284"/>
      <c r="AI16" s="284"/>
      <c r="AJ16" s="286">
        <f t="shared" si="3"/>
        <v>1</v>
      </c>
      <c r="AK16" s="286">
        <f t="shared" si="4"/>
        <v>0</v>
      </c>
      <c r="AL16" s="286">
        <f t="shared" si="5"/>
        <v>0</v>
      </c>
      <c r="AM16" s="68"/>
      <c r="AN16" s="68"/>
      <c r="AO16" s="68"/>
    </row>
    <row r="17" ht="21.75" customHeight="1">
      <c r="A17" s="283">
        <v>11.0</v>
      </c>
      <c r="B17" s="177">
        <v>2.010010034E9</v>
      </c>
      <c r="C17" s="178" t="s">
        <v>652</v>
      </c>
      <c r="D17" s="179" t="s">
        <v>65</v>
      </c>
      <c r="E17" s="284"/>
      <c r="F17" s="284"/>
      <c r="G17" s="284"/>
      <c r="H17" s="284"/>
      <c r="I17" s="284"/>
      <c r="J17" s="284"/>
      <c r="K17" s="284"/>
      <c r="L17" s="284"/>
      <c r="M17" s="284"/>
      <c r="N17" s="284"/>
      <c r="O17" s="284"/>
      <c r="P17" s="285"/>
      <c r="Q17" s="288"/>
      <c r="R17" s="284"/>
      <c r="S17" s="285"/>
      <c r="T17" s="284"/>
      <c r="U17" s="284"/>
      <c r="V17" s="285"/>
      <c r="W17" s="285"/>
      <c r="X17" s="284"/>
      <c r="Y17" s="284"/>
      <c r="Z17" s="284"/>
      <c r="AA17" s="285"/>
      <c r="AB17" s="284"/>
      <c r="AC17" s="284"/>
      <c r="AD17" s="284"/>
      <c r="AE17" s="284"/>
      <c r="AF17" s="285"/>
      <c r="AG17" s="284"/>
      <c r="AH17" s="284"/>
      <c r="AI17" s="284"/>
      <c r="AJ17" s="286">
        <f t="shared" si="3"/>
        <v>0</v>
      </c>
      <c r="AK17" s="286">
        <f t="shared" si="4"/>
        <v>0</v>
      </c>
      <c r="AL17" s="286">
        <f t="shared" si="5"/>
        <v>0</v>
      </c>
      <c r="AM17" s="68"/>
      <c r="AN17" s="68"/>
      <c r="AO17" s="68"/>
    </row>
    <row r="18" ht="21.75" customHeight="1">
      <c r="A18" s="283">
        <v>12.0</v>
      </c>
      <c r="B18" s="177">
        <v>2.010010015E9</v>
      </c>
      <c r="C18" s="178" t="s">
        <v>654</v>
      </c>
      <c r="D18" s="179" t="s">
        <v>69</v>
      </c>
      <c r="E18" s="284"/>
      <c r="F18" s="285"/>
      <c r="G18" s="284"/>
      <c r="H18" s="284"/>
      <c r="I18" s="284"/>
      <c r="J18" s="285"/>
      <c r="K18" s="284"/>
      <c r="L18" s="285"/>
      <c r="M18" s="284"/>
      <c r="N18" s="284"/>
      <c r="O18" s="284"/>
      <c r="P18" s="285"/>
      <c r="Q18" s="289"/>
      <c r="R18" s="284"/>
      <c r="S18" s="285"/>
      <c r="T18" s="284"/>
      <c r="U18" s="284"/>
      <c r="V18" s="285"/>
      <c r="W18" s="284"/>
      <c r="X18" s="284"/>
      <c r="Y18" s="284"/>
      <c r="Z18" s="285"/>
      <c r="AA18" s="284"/>
      <c r="AB18" s="284"/>
      <c r="AC18" s="285"/>
      <c r="AD18" s="284"/>
      <c r="AE18" s="285"/>
      <c r="AF18" s="284"/>
      <c r="AG18" s="284"/>
      <c r="AH18" s="284"/>
      <c r="AI18" s="284"/>
      <c r="AJ18" s="286">
        <f t="shared" si="3"/>
        <v>0</v>
      </c>
      <c r="AK18" s="286">
        <f t="shared" si="4"/>
        <v>0</v>
      </c>
      <c r="AL18" s="286">
        <f t="shared" si="5"/>
        <v>0</v>
      </c>
      <c r="AM18" s="68"/>
      <c r="AN18" s="68"/>
      <c r="AO18" s="68"/>
    </row>
    <row r="19" ht="21.75" customHeight="1">
      <c r="A19" s="283">
        <v>13.0</v>
      </c>
      <c r="B19" s="177">
        <v>2.010010005E9</v>
      </c>
      <c r="C19" s="178" t="s">
        <v>655</v>
      </c>
      <c r="D19" s="179" t="s">
        <v>157</v>
      </c>
      <c r="E19" s="285"/>
      <c r="F19" s="284"/>
      <c r="G19" s="284"/>
      <c r="H19" s="285"/>
      <c r="I19" s="284"/>
      <c r="J19" s="285"/>
      <c r="K19" s="285"/>
      <c r="L19" s="285"/>
      <c r="M19" s="285"/>
      <c r="N19" s="284"/>
      <c r="O19" s="285"/>
      <c r="P19" s="285"/>
      <c r="Q19" s="289"/>
      <c r="R19" s="284"/>
      <c r="S19" s="285"/>
      <c r="T19" s="285"/>
      <c r="U19" s="284"/>
      <c r="V19" s="285"/>
      <c r="W19" s="285"/>
      <c r="X19" s="285"/>
      <c r="Y19" s="284"/>
      <c r="Z19" s="285"/>
      <c r="AA19" s="285"/>
      <c r="AB19" s="284"/>
      <c r="AC19" s="285"/>
      <c r="AD19" s="284"/>
      <c r="AE19" s="285"/>
      <c r="AF19" s="285"/>
      <c r="AG19" s="284"/>
      <c r="AH19" s="284"/>
      <c r="AI19" s="284"/>
      <c r="AJ19" s="286">
        <f t="shared" si="3"/>
        <v>0</v>
      </c>
      <c r="AK19" s="286">
        <f t="shared" si="4"/>
        <v>0</v>
      </c>
      <c r="AL19" s="286">
        <f t="shared" si="5"/>
        <v>0</v>
      </c>
      <c r="AM19" s="68"/>
      <c r="AN19" s="68"/>
      <c r="AO19" s="68"/>
    </row>
    <row r="20" ht="21.75" customHeight="1">
      <c r="A20" s="283">
        <v>14.0</v>
      </c>
      <c r="B20" s="177">
        <v>2.010010016E9</v>
      </c>
      <c r="C20" s="178" t="s">
        <v>656</v>
      </c>
      <c r="D20" s="179" t="s">
        <v>157</v>
      </c>
      <c r="E20" s="285"/>
      <c r="F20" s="284"/>
      <c r="G20" s="284"/>
      <c r="H20" s="285"/>
      <c r="I20" s="285"/>
      <c r="J20" s="285"/>
      <c r="K20" s="285"/>
      <c r="L20" s="285"/>
      <c r="M20" s="285"/>
      <c r="N20" s="284"/>
      <c r="O20" s="285"/>
      <c r="P20" s="285"/>
      <c r="Q20" s="289"/>
      <c r="R20" s="285"/>
      <c r="S20" s="285"/>
      <c r="T20" s="285"/>
      <c r="U20" s="285"/>
      <c r="V20" s="285"/>
      <c r="W20" s="285"/>
      <c r="X20" s="285"/>
      <c r="Y20" s="284"/>
      <c r="Z20" s="285"/>
      <c r="AA20" s="285"/>
      <c r="AB20" s="284"/>
      <c r="AC20" s="285"/>
      <c r="AD20" s="285"/>
      <c r="AE20" s="285"/>
      <c r="AF20" s="284"/>
      <c r="AG20" s="284"/>
      <c r="AH20" s="284"/>
      <c r="AI20" s="284"/>
      <c r="AJ20" s="286">
        <f t="shared" si="3"/>
        <v>0</v>
      </c>
      <c r="AK20" s="286">
        <f t="shared" si="4"/>
        <v>0</v>
      </c>
      <c r="AL20" s="286">
        <f t="shared" si="5"/>
        <v>0</v>
      </c>
      <c r="AM20" s="99"/>
      <c r="AO20" s="68"/>
    </row>
    <row r="21" ht="21.75" customHeight="1">
      <c r="A21" s="283">
        <v>15.0</v>
      </c>
      <c r="B21" s="177">
        <v>2.010010024E9</v>
      </c>
      <c r="C21" s="178" t="s">
        <v>59</v>
      </c>
      <c r="D21" s="179" t="s">
        <v>157</v>
      </c>
      <c r="E21" s="284"/>
      <c r="F21" s="284"/>
      <c r="G21" s="284"/>
      <c r="H21" s="285"/>
      <c r="I21" s="285"/>
      <c r="J21" s="285"/>
      <c r="K21" s="285"/>
      <c r="L21" s="284"/>
      <c r="M21" s="285"/>
      <c r="N21" s="284"/>
      <c r="O21" s="284"/>
      <c r="P21" s="285"/>
      <c r="Q21" s="288"/>
      <c r="R21" s="284"/>
      <c r="S21" s="284"/>
      <c r="T21" s="285"/>
      <c r="U21" s="284"/>
      <c r="V21" s="285"/>
      <c r="W21" s="285"/>
      <c r="X21" s="284"/>
      <c r="Y21" s="285"/>
      <c r="Z21" s="284"/>
      <c r="AA21" s="284"/>
      <c r="AB21" s="284"/>
      <c r="AC21" s="284"/>
      <c r="AD21" s="284"/>
      <c r="AE21" s="284"/>
      <c r="AF21" s="284"/>
      <c r="AG21" s="285" t="s">
        <v>49</v>
      </c>
      <c r="AH21" s="284"/>
      <c r="AI21" s="284"/>
      <c r="AJ21" s="286">
        <f t="shared" si="3"/>
        <v>1</v>
      </c>
      <c r="AK21" s="286">
        <f t="shared" si="4"/>
        <v>0</v>
      </c>
      <c r="AL21" s="286">
        <f t="shared" si="5"/>
        <v>0</v>
      </c>
      <c r="AM21" s="68"/>
      <c r="AN21" s="68"/>
      <c r="AO21" s="68"/>
    </row>
    <row r="22" ht="21.75" customHeight="1">
      <c r="A22" s="283">
        <v>16.0</v>
      </c>
      <c r="B22" s="177">
        <v>2.010020017E9</v>
      </c>
      <c r="C22" s="178" t="s">
        <v>81</v>
      </c>
      <c r="D22" s="179" t="s">
        <v>657</v>
      </c>
      <c r="E22" s="285"/>
      <c r="F22" s="285"/>
      <c r="G22" s="285"/>
      <c r="H22" s="284"/>
      <c r="I22" s="284"/>
      <c r="J22" s="285"/>
      <c r="K22" s="284"/>
      <c r="L22" s="284"/>
      <c r="M22" s="284"/>
      <c r="N22" s="284"/>
      <c r="O22" s="284"/>
      <c r="P22" s="285"/>
      <c r="Q22" s="289"/>
      <c r="R22" s="285"/>
      <c r="S22" s="284"/>
      <c r="T22" s="285"/>
      <c r="U22" s="284"/>
      <c r="V22" s="284"/>
      <c r="W22" s="284"/>
      <c r="X22" s="284"/>
      <c r="Y22" s="284"/>
      <c r="Z22" s="284"/>
      <c r="AA22" s="284"/>
      <c r="AB22" s="285"/>
      <c r="AC22" s="284"/>
      <c r="AD22" s="284"/>
      <c r="AE22" s="285"/>
      <c r="AF22" s="284"/>
      <c r="AG22" s="284"/>
      <c r="AH22" s="284"/>
      <c r="AI22" s="284"/>
      <c r="AJ22" s="286">
        <f t="shared" si="3"/>
        <v>0</v>
      </c>
      <c r="AK22" s="286">
        <f t="shared" si="4"/>
        <v>0</v>
      </c>
      <c r="AL22" s="286">
        <f t="shared" si="5"/>
        <v>0</v>
      </c>
      <c r="AM22" s="68"/>
      <c r="AN22" s="68"/>
      <c r="AO22" s="68"/>
    </row>
    <row r="23" ht="21.75" customHeight="1">
      <c r="A23" s="283">
        <v>17.0</v>
      </c>
      <c r="B23" s="177">
        <v>2.010020025E9</v>
      </c>
      <c r="C23" s="178" t="s">
        <v>85</v>
      </c>
      <c r="D23" s="179" t="s">
        <v>76</v>
      </c>
      <c r="E23" s="284"/>
      <c r="F23" s="285"/>
      <c r="G23" s="284"/>
      <c r="H23" s="284"/>
      <c r="I23" s="284"/>
      <c r="J23" s="285"/>
      <c r="K23" s="285"/>
      <c r="L23" s="285"/>
      <c r="M23" s="285"/>
      <c r="N23" s="284"/>
      <c r="O23" s="284"/>
      <c r="P23" s="285"/>
      <c r="Q23" s="288"/>
      <c r="R23" s="285"/>
      <c r="S23" s="284"/>
      <c r="T23" s="285"/>
      <c r="U23" s="284"/>
      <c r="V23" s="284"/>
      <c r="W23" s="284"/>
      <c r="X23" s="284"/>
      <c r="Y23" s="284"/>
      <c r="Z23" s="284"/>
      <c r="AA23" s="285"/>
      <c r="AB23" s="285"/>
      <c r="AC23" s="284"/>
      <c r="AD23" s="284"/>
      <c r="AE23" s="285" t="s">
        <v>49</v>
      </c>
      <c r="AF23" s="284"/>
      <c r="AG23" s="284"/>
      <c r="AH23" s="284"/>
      <c r="AI23" s="284"/>
      <c r="AJ23" s="286">
        <f t="shared" si="3"/>
        <v>1</v>
      </c>
      <c r="AK23" s="286">
        <f t="shared" si="4"/>
        <v>0</v>
      </c>
      <c r="AL23" s="286">
        <f t="shared" si="5"/>
        <v>0</v>
      </c>
      <c r="AM23" s="68"/>
      <c r="AN23" s="68"/>
      <c r="AO23" s="68"/>
    </row>
    <row r="24" ht="21.75" customHeight="1">
      <c r="A24" s="283">
        <v>18.0</v>
      </c>
      <c r="B24" s="177">
        <v>2.010010023E9</v>
      </c>
      <c r="C24" s="178" t="s">
        <v>208</v>
      </c>
      <c r="D24" s="179" t="s">
        <v>76</v>
      </c>
      <c r="E24" s="284"/>
      <c r="F24" s="285"/>
      <c r="G24" s="284"/>
      <c r="H24" s="284"/>
      <c r="I24" s="284"/>
      <c r="J24" s="285"/>
      <c r="K24" s="285"/>
      <c r="L24" s="284"/>
      <c r="M24" s="285"/>
      <c r="N24" s="284"/>
      <c r="O24" s="284"/>
      <c r="P24" s="284"/>
      <c r="Q24" s="289"/>
      <c r="R24" s="285"/>
      <c r="S24" s="285"/>
      <c r="T24" s="285"/>
      <c r="U24" s="285"/>
      <c r="V24" s="284"/>
      <c r="W24" s="284"/>
      <c r="X24" s="284"/>
      <c r="Y24" s="285"/>
      <c r="Z24" s="285"/>
      <c r="AA24" s="285"/>
      <c r="AB24" s="285"/>
      <c r="AC24" s="284"/>
      <c r="AD24" s="285"/>
      <c r="AE24" s="285"/>
      <c r="AF24" s="284"/>
      <c r="AG24" s="285" t="s">
        <v>49</v>
      </c>
      <c r="AH24" s="284"/>
      <c r="AI24" s="284"/>
      <c r="AJ24" s="286">
        <f t="shared" si="3"/>
        <v>1</v>
      </c>
      <c r="AK24" s="286">
        <f t="shared" si="4"/>
        <v>0</v>
      </c>
      <c r="AL24" s="286">
        <f t="shared" si="5"/>
        <v>0</v>
      </c>
      <c r="AM24" s="68"/>
      <c r="AN24" s="68"/>
      <c r="AO24" s="68"/>
    </row>
    <row r="25" ht="21.75" customHeight="1">
      <c r="A25" s="283">
        <v>19.0</v>
      </c>
      <c r="B25" s="177">
        <v>2.010010018E9</v>
      </c>
      <c r="C25" s="178" t="s">
        <v>658</v>
      </c>
      <c r="D25" s="179" t="s">
        <v>201</v>
      </c>
      <c r="E25" s="121"/>
      <c r="F25" s="121"/>
      <c r="G25" s="121"/>
      <c r="H25" s="121"/>
      <c r="I25" s="122"/>
      <c r="J25" s="122"/>
      <c r="K25" s="122"/>
      <c r="L25" s="122"/>
      <c r="M25" s="122"/>
      <c r="N25" s="121"/>
      <c r="O25" s="121"/>
      <c r="P25" s="122"/>
      <c r="Q25" s="290"/>
      <c r="R25" s="121"/>
      <c r="S25" s="122"/>
      <c r="T25" s="122"/>
      <c r="U25" s="122"/>
      <c r="V25" s="121"/>
      <c r="W25" s="122"/>
      <c r="X25" s="121"/>
      <c r="Y25" s="121"/>
      <c r="Z25" s="122"/>
      <c r="AA25" s="122"/>
      <c r="AB25" s="122"/>
      <c r="AC25" s="122"/>
      <c r="AD25" s="122"/>
      <c r="AE25" s="122"/>
      <c r="AF25" s="122"/>
      <c r="AG25" s="122" t="s">
        <v>49</v>
      </c>
      <c r="AH25" s="121"/>
      <c r="AI25" s="121"/>
      <c r="AJ25" s="286">
        <f t="shared" si="3"/>
        <v>1</v>
      </c>
      <c r="AK25" s="286">
        <f t="shared" si="4"/>
        <v>0</v>
      </c>
      <c r="AL25" s="286">
        <f t="shared" si="5"/>
        <v>0</v>
      </c>
      <c r="AM25" s="80"/>
      <c r="AN25" s="80"/>
      <c r="AO25" s="80"/>
    </row>
    <row r="26" ht="21.0" customHeight="1">
      <c r="A26" s="283">
        <v>20.0</v>
      </c>
      <c r="B26" s="177">
        <v>2.010010003E9</v>
      </c>
      <c r="C26" s="178" t="s">
        <v>659</v>
      </c>
      <c r="D26" s="179" t="s">
        <v>80</v>
      </c>
      <c r="E26" s="121"/>
      <c r="F26" s="121"/>
      <c r="G26" s="121"/>
      <c r="H26" s="121"/>
      <c r="I26" s="121"/>
      <c r="J26" s="121"/>
      <c r="K26" s="122"/>
      <c r="L26" s="122"/>
      <c r="M26" s="122"/>
      <c r="N26" s="121"/>
      <c r="O26" s="122"/>
      <c r="P26" s="122"/>
      <c r="Q26" s="291"/>
      <c r="R26" s="121"/>
      <c r="S26" s="121"/>
      <c r="T26" s="122"/>
      <c r="U26" s="122"/>
      <c r="V26" s="122"/>
      <c r="W26" s="121"/>
      <c r="X26" s="121"/>
      <c r="Y26" s="121"/>
      <c r="Z26" s="122"/>
      <c r="AA26" s="122"/>
      <c r="AB26" s="122"/>
      <c r="AC26" s="122"/>
      <c r="AD26" s="121"/>
      <c r="AE26" s="122"/>
      <c r="AF26" s="121"/>
      <c r="AG26" s="122"/>
      <c r="AH26" s="121"/>
      <c r="AI26" s="121"/>
      <c r="AJ26" s="286">
        <f t="shared" si="3"/>
        <v>0</v>
      </c>
      <c r="AK26" s="286">
        <f t="shared" si="4"/>
        <v>0</v>
      </c>
      <c r="AL26" s="286">
        <f t="shared" si="5"/>
        <v>0</v>
      </c>
      <c r="AM26" s="68"/>
      <c r="AN26" s="68"/>
      <c r="AO26" s="80"/>
    </row>
    <row r="27" ht="18.0" customHeight="1">
      <c r="A27" s="283">
        <v>21.0</v>
      </c>
      <c r="B27" s="177">
        <v>2.010010032E9</v>
      </c>
      <c r="C27" s="178" t="s">
        <v>660</v>
      </c>
      <c r="D27" s="179" t="s">
        <v>80</v>
      </c>
      <c r="E27" s="121"/>
      <c r="F27" s="121"/>
      <c r="G27" s="122"/>
      <c r="H27" s="121"/>
      <c r="I27" s="122"/>
      <c r="J27" s="122"/>
      <c r="K27" s="121"/>
      <c r="L27" s="122"/>
      <c r="M27" s="121"/>
      <c r="N27" s="121"/>
      <c r="O27" s="121"/>
      <c r="P27" s="122"/>
      <c r="Q27" s="292"/>
      <c r="R27" s="122"/>
      <c r="S27" s="122"/>
      <c r="T27" s="122"/>
      <c r="U27" s="122"/>
      <c r="V27" s="122"/>
      <c r="W27" s="122"/>
      <c r="X27" s="121"/>
      <c r="Y27" s="122"/>
      <c r="Z27" s="122"/>
      <c r="AA27" s="122"/>
      <c r="AB27" s="122"/>
      <c r="AC27" s="121"/>
      <c r="AD27" s="121"/>
      <c r="AE27" s="122" t="s">
        <v>49</v>
      </c>
      <c r="AF27" s="122"/>
      <c r="AG27" s="122"/>
      <c r="AH27" s="121"/>
      <c r="AI27" s="121"/>
      <c r="AJ27" s="286">
        <f t="shared" si="3"/>
        <v>1</v>
      </c>
      <c r="AK27" s="286">
        <f t="shared" si="4"/>
        <v>0</v>
      </c>
      <c r="AL27" s="286">
        <f t="shared" si="5"/>
        <v>0</v>
      </c>
      <c r="AM27" s="69"/>
      <c r="AN27" s="69"/>
      <c r="AO27" s="69"/>
    </row>
    <row r="28" ht="18.0" customHeight="1">
      <c r="A28" s="283">
        <v>22.0</v>
      </c>
      <c r="B28" s="177">
        <v>2.010010026E9</v>
      </c>
      <c r="C28" s="178" t="s">
        <v>208</v>
      </c>
      <c r="D28" s="179" t="s">
        <v>160</v>
      </c>
      <c r="E28" s="121"/>
      <c r="F28" s="122"/>
      <c r="G28" s="121"/>
      <c r="H28" s="121"/>
      <c r="I28" s="121"/>
      <c r="J28" s="122"/>
      <c r="K28" s="122"/>
      <c r="L28" s="121"/>
      <c r="M28" s="122"/>
      <c r="N28" s="121"/>
      <c r="O28" s="121"/>
      <c r="P28" s="122"/>
      <c r="Q28" s="121"/>
      <c r="R28" s="122"/>
      <c r="S28" s="122"/>
      <c r="T28" s="122"/>
      <c r="U28" s="122"/>
      <c r="V28" s="122"/>
      <c r="W28" s="121"/>
      <c r="X28" s="121"/>
      <c r="Y28" s="122"/>
      <c r="Z28" s="121"/>
      <c r="AA28" s="121"/>
      <c r="AB28" s="122"/>
      <c r="AC28" s="121"/>
      <c r="AD28" s="121"/>
      <c r="AE28" s="122"/>
      <c r="AF28" s="121"/>
      <c r="AG28" s="122" t="s">
        <v>49</v>
      </c>
      <c r="AH28" s="121"/>
      <c r="AI28" s="121"/>
      <c r="AJ28" s="286">
        <f t="shared" si="3"/>
        <v>1</v>
      </c>
      <c r="AK28" s="286">
        <f t="shared" si="4"/>
        <v>0</v>
      </c>
      <c r="AL28" s="286">
        <f t="shared" si="5"/>
        <v>0</v>
      </c>
      <c r="AM28" s="69"/>
      <c r="AN28" s="69"/>
      <c r="AO28" s="69"/>
    </row>
    <row r="29" ht="18.0" customHeight="1">
      <c r="A29" s="283">
        <v>23.0</v>
      </c>
      <c r="B29" s="177">
        <v>2.010010007E9</v>
      </c>
      <c r="C29" s="178" t="s">
        <v>661</v>
      </c>
      <c r="D29" s="179"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6">
        <f t="shared" si="3"/>
        <v>0</v>
      </c>
      <c r="AK29" s="286">
        <f t="shared" si="4"/>
        <v>0</v>
      </c>
      <c r="AL29" s="286">
        <f t="shared" si="5"/>
        <v>0</v>
      </c>
      <c r="AM29" s="69"/>
      <c r="AN29" s="69"/>
      <c r="AO29" s="69"/>
    </row>
    <row r="30" ht="18.0" customHeight="1">
      <c r="A30" s="283">
        <v>24.0</v>
      </c>
      <c r="B30" s="177">
        <v>2.010010025E9</v>
      </c>
      <c r="C30" s="110" t="s">
        <v>98</v>
      </c>
      <c r="D30" s="179" t="s">
        <v>582</v>
      </c>
      <c r="E30" s="121"/>
      <c r="F30" s="122" t="s">
        <v>49</v>
      </c>
      <c r="G30" s="121"/>
      <c r="H30" s="121"/>
      <c r="I30" s="122"/>
      <c r="J30" s="122"/>
      <c r="K30" s="122"/>
      <c r="L30" s="122"/>
      <c r="M30" s="122" t="s">
        <v>49</v>
      </c>
      <c r="N30" s="121"/>
      <c r="O30" s="121"/>
      <c r="P30" s="122"/>
      <c r="Q30" s="122"/>
      <c r="R30" s="122"/>
      <c r="S30" s="122"/>
      <c r="T30" s="122"/>
      <c r="U30" s="121"/>
      <c r="V30" s="122"/>
      <c r="W30" s="122"/>
      <c r="X30" s="122"/>
      <c r="Y30" s="122"/>
      <c r="Z30" s="122"/>
      <c r="AA30" s="122"/>
      <c r="AB30" s="121"/>
      <c r="AC30" s="122"/>
      <c r="AD30" s="122"/>
      <c r="AE30" s="122" t="s">
        <v>49</v>
      </c>
      <c r="AF30" s="122" t="s">
        <v>49</v>
      </c>
      <c r="AG30" s="122" t="s">
        <v>49</v>
      </c>
      <c r="AH30" s="122" t="s">
        <v>49</v>
      </c>
      <c r="AI30" s="121"/>
      <c r="AJ30" s="286">
        <f t="shared" si="3"/>
        <v>6</v>
      </c>
      <c r="AK30" s="286">
        <f t="shared" si="4"/>
        <v>0</v>
      </c>
      <c r="AL30" s="286">
        <f t="shared" si="5"/>
        <v>0</v>
      </c>
      <c r="AM30" s="69"/>
      <c r="AN30" s="69"/>
      <c r="AO30" s="69"/>
    </row>
    <row r="31" ht="18.0" customHeight="1">
      <c r="A31" s="283">
        <v>25.0</v>
      </c>
      <c r="B31" s="177">
        <v>2.010010017E9</v>
      </c>
      <c r="C31" s="178" t="s">
        <v>324</v>
      </c>
      <c r="D31" s="179" t="s">
        <v>309</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6">
        <f t="shared" si="3"/>
        <v>0</v>
      </c>
      <c r="AK31" s="286">
        <f t="shared" si="4"/>
        <v>0</v>
      </c>
      <c r="AL31" s="286">
        <f t="shared" si="5"/>
        <v>0</v>
      </c>
      <c r="AM31" s="69"/>
      <c r="AN31" s="69"/>
      <c r="AO31" s="69"/>
    </row>
    <row r="32" ht="18.0" customHeight="1">
      <c r="A32" s="283">
        <v>26.0</v>
      </c>
      <c r="B32" s="177">
        <v>2.010010004E9</v>
      </c>
      <c r="C32" s="178" t="s">
        <v>94</v>
      </c>
      <c r="D32" s="179" t="s">
        <v>141</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6">
        <f t="shared" si="3"/>
        <v>0</v>
      </c>
      <c r="AK32" s="286">
        <f t="shared" si="4"/>
        <v>0</v>
      </c>
      <c r="AL32" s="286">
        <f t="shared" si="5"/>
        <v>0</v>
      </c>
      <c r="AM32" s="69"/>
      <c r="AN32" s="69"/>
      <c r="AO32" s="69"/>
    </row>
    <row r="33" ht="18.0" customHeight="1">
      <c r="A33" s="283">
        <v>27.0</v>
      </c>
      <c r="B33" s="177">
        <v>2.01001004E9</v>
      </c>
      <c r="C33" s="178" t="s">
        <v>52</v>
      </c>
      <c r="D33" s="179" t="s">
        <v>322</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6">
        <f t="shared" si="3"/>
        <v>0</v>
      </c>
      <c r="AK33" s="286">
        <f t="shared" si="4"/>
        <v>0</v>
      </c>
      <c r="AL33" s="286">
        <f t="shared" si="5"/>
        <v>0</v>
      </c>
      <c r="AM33" s="69"/>
      <c r="AN33" s="69"/>
      <c r="AO33" s="69"/>
    </row>
    <row r="34" ht="18.0" customHeight="1">
      <c r="A34" s="283">
        <v>28.0</v>
      </c>
      <c r="B34" s="177">
        <v>2.010120013E9</v>
      </c>
      <c r="C34" s="178" t="s">
        <v>662</v>
      </c>
      <c r="D34" s="179" t="s">
        <v>99</v>
      </c>
      <c r="E34" s="122"/>
      <c r="F34" s="122" t="s">
        <v>49</v>
      </c>
      <c r="G34" s="121"/>
      <c r="H34" s="122" t="s">
        <v>49</v>
      </c>
      <c r="I34" s="122"/>
      <c r="J34" s="122"/>
      <c r="K34" s="122"/>
      <c r="L34" s="122"/>
      <c r="M34" s="122" t="s">
        <v>49</v>
      </c>
      <c r="N34" s="121"/>
      <c r="O34" s="122"/>
      <c r="P34" s="122"/>
      <c r="Q34" s="122"/>
      <c r="R34" s="122"/>
      <c r="S34" s="122"/>
      <c r="T34" s="122"/>
      <c r="U34" s="121"/>
      <c r="V34" s="122"/>
      <c r="W34" s="122"/>
      <c r="X34" s="122"/>
      <c r="Y34" s="122"/>
      <c r="Z34" s="122"/>
      <c r="AA34" s="122"/>
      <c r="AB34" s="122"/>
      <c r="AC34" s="122"/>
      <c r="AD34" s="122"/>
      <c r="AE34" s="122" t="s">
        <v>49</v>
      </c>
      <c r="AF34" s="122" t="s">
        <v>49</v>
      </c>
      <c r="AG34" s="122" t="s">
        <v>49</v>
      </c>
      <c r="AH34" s="122" t="s">
        <v>520</v>
      </c>
      <c r="AI34" s="121"/>
      <c r="AJ34" s="286">
        <f t="shared" si="3"/>
        <v>7</v>
      </c>
      <c r="AK34" s="286">
        <f t="shared" si="4"/>
        <v>0</v>
      </c>
      <c r="AL34" s="286">
        <f t="shared" si="5"/>
        <v>0</v>
      </c>
      <c r="AM34" s="69"/>
      <c r="AN34" s="69"/>
      <c r="AO34" s="69"/>
    </row>
    <row r="35" ht="18.0" customHeight="1">
      <c r="A35" s="283">
        <v>29.0</v>
      </c>
      <c r="B35" s="177">
        <v>2.01002009E9</v>
      </c>
      <c r="C35" s="178" t="s">
        <v>663</v>
      </c>
      <c r="D35" s="179" t="s">
        <v>136</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t="s">
        <v>49</v>
      </c>
      <c r="AH35" s="121"/>
      <c r="AI35" s="121"/>
      <c r="AJ35" s="286">
        <f t="shared" si="3"/>
        <v>1</v>
      </c>
      <c r="AK35" s="286">
        <f t="shared" si="4"/>
        <v>0</v>
      </c>
      <c r="AL35" s="286">
        <f t="shared" si="5"/>
        <v>0</v>
      </c>
      <c r="AM35" s="69"/>
      <c r="AN35" s="69"/>
      <c r="AO35" s="69"/>
    </row>
    <row r="36" ht="18.0" customHeight="1">
      <c r="A36" s="283">
        <v>30.0</v>
      </c>
      <c r="B36" s="177">
        <v>1.610080062E9</v>
      </c>
      <c r="C36" s="178" t="s">
        <v>235</v>
      </c>
      <c r="D36" s="179" t="s">
        <v>109</v>
      </c>
      <c r="E36" s="122"/>
      <c r="F36" s="121"/>
      <c r="G36" s="121"/>
      <c r="H36" s="122"/>
      <c r="I36" s="121"/>
      <c r="J36" s="122"/>
      <c r="K36" s="122"/>
      <c r="L36" s="122"/>
      <c r="M36" s="121"/>
      <c r="N36" s="121"/>
      <c r="O36" s="122"/>
      <c r="P36" s="122"/>
      <c r="Q36" s="122"/>
      <c r="R36" s="122"/>
      <c r="S36" s="122"/>
      <c r="T36" s="121"/>
      <c r="U36" s="121"/>
      <c r="V36" s="122"/>
      <c r="W36" s="122"/>
      <c r="X36" s="122"/>
      <c r="Y36" s="121"/>
      <c r="Z36" s="122"/>
      <c r="AA36" s="121"/>
      <c r="AB36" s="121"/>
      <c r="AC36" s="122"/>
      <c r="AD36" s="121"/>
      <c r="AE36" s="122" t="s">
        <v>49</v>
      </c>
      <c r="AF36" s="122" t="s">
        <v>49</v>
      </c>
      <c r="AG36" s="122" t="s">
        <v>49</v>
      </c>
      <c r="AH36" s="122" t="s">
        <v>520</v>
      </c>
      <c r="AI36" s="121"/>
      <c r="AJ36" s="286">
        <f t="shared" si="3"/>
        <v>4</v>
      </c>
      <c r="AK36" s="286">
        <f t="shared" si="4"/>
        <v>0</v>
      </c>
      <c r="AL36" s="286">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41</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1"/>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1"/>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1"/>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1"/>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1"/>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1"/>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1"/>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1"/>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1"/>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1"/>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1"/>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1"/>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1"/>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1"/>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1"/>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1"/>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1"/>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1"/>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1"/>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1"/>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1"/>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1"/>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1"/>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1"/>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1"/>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1"/>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1"/>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1"/>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1"/>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1"/>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1"/>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1"/>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1"/>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1"/>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1"/>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1"/>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1"/>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1"/>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1"/>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1"/>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1"/>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1"/>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1"/>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1"/>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1"/>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1"/>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1"/>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1"/>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1"/>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1"/>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1"/>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1"/>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1"/>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1"/>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1"/>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1"/>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1"/>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1"/>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1"/>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1"/>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1"/>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1"/>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1"/>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1"/>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1"/>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1"/>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1"/>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1"/>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1"/>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1"/>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1"/>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1"/>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1"/>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1"/>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1"/>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1"/>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1"/>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1"/>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1"/>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1"/>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1"/>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1"/>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1"/>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1"/>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1"/>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1"/>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1"/>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1"/>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1"/>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1"/>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1"/>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1"/>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1"/>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1"/>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1"/>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1"/>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1"/>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1"/>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1"/>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1"/>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1"/>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1"/>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1"/>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1"/>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1"/>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1"/>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1"/>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1"/>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1"/>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1"/>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1"/>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1"/>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1"/>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1"/>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1"/>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1"/>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1"/>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1"/>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1"/>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1"/>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1"/>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1"/>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1"/>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1"/>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1"/>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1"/>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1"/>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1"/>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1"/>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1"/>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1"/>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1"/>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1"/>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1"/>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1"/>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1"/>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1"/>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1"/>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1"/>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1"/>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1"/>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1"/>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1"/>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1"/>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1"/>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1"/>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1"/>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1"/>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1"/>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1"/>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1"/>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1"/>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1"/>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1"/>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1"/>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1"/>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1"/>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1"/>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1"/>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1"/>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1"/>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1"/>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1"/>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1"/>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1"/>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1"/>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1"/>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1"/>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1"/>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1"/>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1"/>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1"/>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1"/>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1"/>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1"/>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1"/>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1"/>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1"/>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1"/>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1"/>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1"/>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1"/>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1"/>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1"/>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1"/>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1"/>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1"/>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1"/>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1"/>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1"/>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1"/>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1"/>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1"/>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1"/>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1"/>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1"/>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1"/>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1"/>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1"/>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1"/>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1"/>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1"/>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1"/>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1"/>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1"/>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1"/>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1"/>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1"/>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1"/>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1"/>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1"/>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1"/>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1"/>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1"/>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1"/>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1"/>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1"/>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1"/>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1"/>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1"/>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1"/>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1"/>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1"/>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1"/>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1"/>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1"/>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1"/>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1"/>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1"/>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1"/>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1"/>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1"/>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1"/>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1"/>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1"/>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1"/>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1"/>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1"/>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1"/>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1"/>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1"/>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1"/>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1"/>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1"/>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1"/>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1"/>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1"/>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1"/>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1"/>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1"/>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1"/>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1"/>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1"/>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1"/>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1"/>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1"/>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1"/>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1"/>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1"/>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1"/>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1"/>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1"/>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1"/>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1"/>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1"/>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1"/>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1"/>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1"/>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1"/>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1"/>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1"/>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1"/>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1"/>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1"/>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1"/>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1"/>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1"/>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1"/>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1"/>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1"/>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1"/>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1"/>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1"/>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1"/>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1"/>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1"/>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1"/>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1"/>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1"/>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1"/>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1"/>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1"/>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1"/>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1"/>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1"/>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1"/>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1"/>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1"/>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1"/>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1"/>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1"/>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1"/>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1"/>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1"/>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1"/>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1"/>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1"/>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1"/>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1"/>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1"/>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1"/>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1"/>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1"/>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1"/>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1"/>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1"/>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1"/>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1"/>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1"/>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1"/>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1"/>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1"/>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1"/>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1"/>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1"/>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1"/>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1"/>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1"/>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1"/>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1"/>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1"/>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1"/>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1"/>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1"/>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1"/>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1"/>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1"/>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1"/>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1"/>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1"/>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1"/>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1"/>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1"/>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1"/>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1"/>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1"/>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1"/>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1"/>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1"/>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1"/>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1"/>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1"/>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1"/>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1"/>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1"/>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1"/>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1"/>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1"/>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1"/>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1"/>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1"/>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1"/>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1"/>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1"/>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1"/>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1"/>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1"/>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1"/>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1"/>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1"/>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1"/>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1"/>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1"/>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1"/>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1"/>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1"/>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1"/>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1"/>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1"/>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1"/>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1"/>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1"/>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1"/>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1"/>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1"/>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1"/>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1"/>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1"/>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1"/>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1"/>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1"/>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1"/>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1"/>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1"/>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1"/>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1"/>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1"/>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1"/>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1"/>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1"/>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1"/>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1"/>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1"/>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1"/>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1"/>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1"/>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1"/>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1"/>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1"/>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1"/>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1"/>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1"/>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1"/>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1"/>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1"/>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1"/>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1"/>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1"/>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1"/>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1"/>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1"/>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1"/>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1"/>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1"/>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1"/>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1"/>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1"/>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1"/>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1"/>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1"/>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1"/>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1"/>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1"/>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1"/>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1"/>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1"/>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1"/>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1"/>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1"/>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1"/>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1"/>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1"/>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1"/>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1"/>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1"/>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1"/>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1"/>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1"/>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1"/>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1"/>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1"/>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1"/>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1"/>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1"/>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1"/>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1"/>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1"/>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1"/>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1"/>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1"/>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1"/>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1"/>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1"/>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1"/>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1"/>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1"/>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1"/>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1"/>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1"/>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1"/>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1"/>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1"/>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1"/>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1"/>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1"/>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1"/>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1"/>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1"/>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1"/>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1"/>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1"/>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1"/>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1"/>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1"/>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1"/>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1"/>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1"/>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1"/>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1"/>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1"/>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1"/>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1"/>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1"/>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1"/>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1"/>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1"/>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1"/>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1"/>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1"/>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1"/>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1"/>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1"/>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1"/>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1"/>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1"/>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1"/>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1"/>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1"/>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1"/>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1"/>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1"/>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1"/>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1"/>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1"/>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1"/>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1"/>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1"/>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1"/>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1"/>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1"/>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1"/>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1"/>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1"/>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1"/>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1"/>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1"/>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1"/>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1"/>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1"/>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1"/>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1"/>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1"/>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1"/>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1"/>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1"/>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1"/>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1"/>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1"/>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1"/>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1"/>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1"/>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1"/>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1"/>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1"/>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1"/>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1"/>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1"/>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1"/>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1"/>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1"/>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1"/>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1"/>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1"/>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1"/>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1"/>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1"/>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1"/>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1"/>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1"/>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1"/>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1"/>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1"/>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1"/>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1"/>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1"/>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1"/>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1"/>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1"/>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1"/>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1"/>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1"/>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1"/>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1"/>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1"/>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1"/>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1"/>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1"/>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1"/>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1"/>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1"/>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1"/>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1"/>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1"/>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1"/>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1"/>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1"/>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1"/>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1"/>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1"/>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1"/>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1"/>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1"/>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1"/>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1"/>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1"/>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1"/>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1"/>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1"/>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1"/>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1"/>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1"/>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1"/>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1"/>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1"/>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1"/>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1"/>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1"/>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1"/>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1"/>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1"/>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1"/>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1"/>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1"/>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1"/>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1"/>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1"/>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1"/>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1"/>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1"/>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1"/>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1"/>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1"/>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1"/>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1"/>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1"/>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1"/>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1"/>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1"/>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1"/>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1"/>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1"/>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1"/>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1"/>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1"/>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1"/>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1"/>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1"/>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1"/>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1"/>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1"/>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1"/>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1"/>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1"/>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1"/>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1"/>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1"/>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1"/>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1"/>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1"/>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1"/>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1"/>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1"/>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1"/>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1"/>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1"/>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1"/>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1"/>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1"/>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1"/>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1"/>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1"/>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1"/>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1"/>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1"/>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1"/>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1"/>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1"/>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1"/>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1"/>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1"/>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1"/>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1"/>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1"/>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1"/>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1"/>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1"/>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1"/>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1"/>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1"/>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1"/>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1"/>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1"/>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1"/>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1"/>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1"/>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1"/>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1"/>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1"/>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1"/>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1"/>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1"/>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1"/>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1"/>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1"/>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1"/>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1"/>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1"/>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1"/>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1"/>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1"/>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1"/>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1"/>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1"/>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1"/>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1"/>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1"/>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1"/>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1"/>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1"/>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1"/>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1"/>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1"/>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1"/>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1"/>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1"/>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1"/>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1"/>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1"/>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1"/>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1"/>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1"/>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1"/>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1"/>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1"/>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1"/>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1"/>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1"/>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1"/>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1"/>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1"/>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1"/>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1"/>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1"/>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1"/>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1"/>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1"/>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1"/>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1"/>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1"/>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1"/>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1"/>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1"/>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1"/>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1"/>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1"/>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1"/>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1"/>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1"/>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1"/>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1"/>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1"/>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1"/>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1"/>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1"/>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1"/>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1"/>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1"/>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1"/>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1"/>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1"/>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1"/>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1"/>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1"/>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1"/>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1"/>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1"/>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1"/>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1"/>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1"/>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1"/>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1"/>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1"/>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1"/>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1"/>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1"/>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1"/>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1"/>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1"/>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1"/>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1"/>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1"/>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1"/>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1"/>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1"/>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1"/>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1"/>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1"/>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1"/>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1"/>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1"/>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1"/>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1"/>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1"/>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1"/>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1"/>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1"/>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1"/>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1"/>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1"/>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1"/>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1"/>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1"/>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1"/>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1"/>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1"/>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1"/>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1"/>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1"/>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1"/>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1"/>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1"/>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1"/>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1"/>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1"/>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1"/>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1"/>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1"/>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1"/>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1"/>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1"/>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1"/>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1"/>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1"/>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1"/>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1"/>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1"/>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1"/>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1"/>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1"/>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1"/>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1"/>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1"/>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1"/>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1"/>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1"/>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1"/>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1"/>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1"/>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1"/>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1"/>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1"/>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1"/>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1"/>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1"/>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1"/>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1"/>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1"/>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1"/>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1"/>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1"/>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1"/>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1"/>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1"/>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1"/>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1"/>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1"/>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1"/>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1"/>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1"/>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1"/>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1"/>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1"/>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1"/>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1"/>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1"/>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1"/>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1"/>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1"/>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1"/>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1"/>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1"/>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1"/>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1"/>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1"/>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1"/>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1"/>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1"/>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1"/>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1"/>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1"/>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1"/>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1"/>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1"/>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1"/>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1"/>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1"/>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1"/>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1"/>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1"/>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1"/>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1"/>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1"/>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1"/>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1"/>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1"/>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1"/>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1"/>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1"/>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1"/>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1"/>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1"/>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1"/>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1"/>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1"/>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1"/>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1"/>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1"/>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1"/>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1"/>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1"/>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1"/>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1"/>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1"/>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1"/>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1"/>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1"/>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1"/>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1"/>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1"/>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1"/>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1"/>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1"/>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1"/>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1"/>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664</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620</v>
      </c>
      <c r="D7" s="111" t="s">
        <v>185</v>
      </c>
      <c r="E7" s="117" t="s">
        <v>49</v>
      </c>
      <c r="F7" s="112"/>
      <c r="G7" s="117" t="s">
        <v>49</v>
      </c>
      <c r="H7" s="117" t="s">
        <v>49</v>
      </c>
      <c r="I7" s="112"/>
      <c r="J7" s="112"/>
      <c r="K7" s="117" t="s">
        <v>49</v>
      </c>
      <c r="L7" s="117" t="s">
        <v>665</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7"/>
    </row>
    <row r="8" ht="21.0" customHeight="1">
      <c r="A8" s="85">
        <v>2.0</v>
      </c>
      <c r="B8" s="109">
        <v>2.010090084E9</v>
      </c>
      <c r="C8" s="110" t="s">
        <v>621</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7"/>
    </row>
    <row r="9" ht="21.0" customHeight="1">
      <c r="A9" s="85">
        <v>3.0</v>
      </c>
      <c r="B9" s="109">
        <v>2.010090071E9</v>
      </c>
      <c r="C9" s="110" t="s">
        <v>206</v>
      </c>
      <c r="D9" s="111" t="s">
        <v>216</v>
      </c>
      <c r="E9" s="186"/>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7"/>
    </row>
    <row r="10" ht="21.0" customHeight="1">
      <c r="A10" s="85">
        <v>4.0</v>
      </c>
      <c r="B10" s="109">
        <v>2.010090003E9</v>
      </c>
      <c r="C10" s="110" t="s">
        <v>622</v>
      </c>
      <c r="D10" s="111" t="s">
        <v>216</v>
      </c>
      <c r="E10" s="191"/>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7"/>
    </row>
    <row r="11" ht="21.0" customHeight="1">
      <c r="A11" s="85">
        <v>5.0</v>
      </c>
      <c r="B11" s="109">
        <v>2.010090067E9</v>
      </c>
      <c r="C11" s="110" t="s">
        <v>300</v>
      </c>
      <c r="D11" s="111" t="s">
        <v>120</v>
      </c>
      <c r="E11" s="191"/>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7"/>
    </row>
    <row r="12" ht="21.0" customHeight="1">
      <c r="A12" s="85">
        <v>6.0</v>
      </c>
      <c r="B12" s="109">
        <v>2.010020004E9</v>
      </c>
      <c r="C12" s="110" t="s">
        <v>429</v>
      </c>
      <c r="D12" s="111" t="s">
        <v>183</v>
      </c>
      <c r="E12" s="191"/>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7"/>
    </row>
    <row r="13" ht="21.0" customHeight="1">
      <c r="A13" s="85">
        <v>7.0</v>
      </c>
      <c r="B13" s="109">
        <v>2.010090093E9</v>
      </c>
      <c r="C13" s="110" t="s">
        <v>206</v>
      </c>
      <c r="D13" s="111" t="s">
        <v>65</v>
      </c>
      <c r="E13" s="191"/>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623</v>
      </c>
      <c r="D14" s="111" t="s">
        <v>65</v>
      </c>
      <c r="E14" s="195"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585</v>
      </c>
      <c r="D15" s="111" t="s">
        <v>195</v>
      </c>
      <c r="E15" s="191"/>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624</v>
      </c>
      <c r="D16" s="111" t="s">
        <v>67</v>
      </c>
      <c r="E16" s="195"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666</v>
      </c>
      <c r="D17" s="111" t="s">
        <v>67</v>
      </c>
      <c r="E17" s="293"/>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404</v>
      </c>
      <c r="D18" s="111" t="s">
        <v>524</v>
      </c>
      <c r="E18" s="195"/>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553</v>
      </c>
      <c r="D19" s="111" t="s">
        <v>69</v>
      </c>
      <c r="E19" s="195" t="s">
        <v>49</v>
      </c>
      <c r="F19" s="112"/>
      <c r="G19" s="117" t="s">
        <v>49</v>
      </c>
      <c r="H19" s="117" t="s">
        <v>388</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626</v>
      </c>
      <c r="D20" s="111" t="s">
        <v>569</v>
      </c>
      <c r="E20" s="195"/>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627</v>
      </c>
      <c r="D21" s="111" t="s">
        <v>127</v>
      </c>
      <c r="E21" s="195"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628</v>
      </c>
      <c r="E22" s="191"/>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629</v>
      </c>
      <c r="D23" s="111" t="s">
        <v>82</v>
      </c>
      <c r="E23" s="191"/>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1"/>
      <c r="F24" s="112"/>
      <c r="G24" s="112"/>
      <c r="H24" s="117" t="s">
        <v>50</v>
      </c>
      <c r="I24" s="112"/>
      <c r="J24" s="112"/>
      <c r="K24" s="117" t="s">
        <v>49</v>
      </c>
      <c r="L24" s="117" t="s">
        <v>665</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487</v>
      </c>
      <c r="D25" s="111" t="s">
        <v>129</v>
      </c>
      <c r="E25" s="195"/>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630</v>
      </c>
      <c r="D26" s="111" t="s">
        <v>134</v>
      </c>
      <c r="E26" s="191"/>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631</v>
      </c>
      <c r="D27" s="111" t="s">
        <v>88</v>
      </c>
      <c r="E27" s="191"/>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309</v>
      </c>
      <c r="E28" s="195"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632</v>
      </c>
      <c r="D29" s="111" t="s">
        <v>617</v>
      </c>
      <c r="E29" s="195"/>
      <c r="F29" s="117" t="s">
        <v>49</v>
      </c>
      <c r="G29" s="117" t="s">
        <v>49</v>
      </c>
      <c r="H29" s="117" t="s">
        <v>388</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633</v>
      </c>
      <c r="D30" s="111" t="s">
        <v>91</v>
      </c>
      <c r="E30" s="195"/>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634</v>
      </c>
      <c r="D31" s="111" t="s">
        <v>97</v>
      </c>
      <c r="E31" s="195"/>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635</v>
      </c>
      <c r="D32" s="111" t="s">
        <v>99</v>
      </c>
      <c r="E32" s="195"/>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636</v>
      </c>
      <c r="D33" s="111" t="s">
        <v>431</v>
      </c>
      <c r="E33" s="195"/>
      <c r="F33" s="112"/>
      <c r="G33" s="117" t="s">
        <v>49</v>
      </c>
      <c r="H33" s="117" t="s">
        <v>50</v>
      </c>
      <c r="I33" s="112"/>
      <c r="J33" s="112"/>
      <c r="K33" s="117" t="s">
        <v>49</v>
      </c>
      <c r="L33" s="117" t="s">
        <v>665</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637</v>
      </c>
      <c r="D34" s="111" t="s">
        <v>173</v>
      </c>
      <c r="E34" s="195"/>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667</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429</v>
      </c>
      <c r="D35" s="111" t="s">
        <v>609</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638</v>
      </c>
      <c r="D36" s="111" t="s">
        <v>221</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294"/>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9">
        <v>1.0</v>
      </c>
      <c r="B7" s="109">
        <v>2.010020118E9</v>
      </c>
      <c r="C7" s="110" t="s">
        <v>230</v>
      </c>
      <c r="D7" s="111" t="s">
        <v>181</v>
      </c>
      <c r="E7" s="114"/>
      <c r="F7" s="113"/>
      <c r="G7" s="113"/>
      <c r="H7" s="113"/>
      <c r="I7" s="113"/>
      <c r="J7" s="113"/>
      <c r="K7" s="113"/>
      <c r="L7" s="113"/>
      <c r="M7" s="113"/>
      <c r="N7" s="295"/>
      <c r="O7" s="115"/>
      <c r="P7" s="113"/>
      <c r="Q7" s="296"/>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69">
        <v>2.0</v>
      </c>
      <c r="B8" s="109">
        <v>2.010020007E9</v>
      </c>
      <c r="C8" s="110" t="s">
        <v>669</v>
      </c>
      <c r="D8" s="111" t="s">
        <v>185</v>
      </c>
      <c r="E8" s="119"/>
      <c r="F8" s="119" t="s">
        <v>50</v>
      </c>
      <c r="G8" s="118"/>
      <c r="H8" s="119"/>
      <c r="I8" s="119"/>
      <c r="J8" s="119"/>
      <c r="K8" s="118"/>
      <c r="L8" s="119"/>
      <c r="M8" s="119"/>
      <c r="N8" s="254"/>
      <c r="O8" s="116"/>
      <c r="P8" s="201"/>
      <c r="Q8" s="297"/>
      <c r="R8" s="115"/>
      <c r="S8" s="119"/>
      <c r="T8" s="119"/>
      <c r="U8" s="298"/>
      <c r="V8" s="119"/>
      <c r="W8" s="118"/>
      <c r="X8" s="119"/>
      <c r="Y8" s="119"/>
      <c r="Z8" s="119"/>
      <c r="AA8" s="119"/>
      <c r="AB8" s="119"/>
      <c r="AC8" s="119"/>
      <c r="AD8" s="118"/>
      <c r="AE8" s="119"/>
      <c r="AF8" s="118"/>
      <c r="AG8" s="119"/>
      <c r="AH8" s="119" t="s">
        <v>49</v>
      </c>
      <c r="AI8" s="118"/>
      <c r="AJ8" s="91">
        <f t="shared" si="3"/>
        <v>1</v>
      </c>
      <c r="AK8" s="10">
        <f t="shared" si="4"/>
        <v>1</v>
      </c>
      <c r="AL8" s="10">
        <f t="shared" si="5"/>
        <v>0</v>
      </c>
      <c r="AM8" s="68"/>
      <c r="AN8" s="68"/>
      <c r="AO8" s="68"/>
    </row>
    <row r="9" ht="21.0" customHeight="1">
      <c r="A9" s="269">
        <v>3.0</v>
      </c>
      <c r="B9" s="109">
        <v>2.010020037E9</v>
      </c>
      <c r="C9" s="110" t="s">
        <v>670</v>
      </c>
      <c r="D9" s="111" t="s">
        <v>185</v>
      </c>
      <c r="E9" s="114"/>
      <c r="F9" s="113"/>
      <c r="G9" s="114"/>
      <c r="H9" s="114"/>
      <c r="I9" s="114"/>
      <c r="J9" s="114"/>
      <c r="K9" s="113"/>
      <c r="L9" s="113"/>
      <c r="M9" s="114" t="s">
        <v>51</v>
      </c>
      <c r="N9" s="254" t="s">
        <v>51</v>
      </c>
      <c r="O9" s="116"/>
      <c r="P9" s="201"/>
      <c r="Q9" s="297"/>
      <c r="R9" s="115"/>
      <c r="S9" s="114"/>
      <c r="T9" s="113"/>
      <c r="U9" s="299"/>
      <c r="V9" s="114"/>
      <c r="W9" s="113"/>
      <c r="X9" s="114"/>
      <c r="Y9" s="113"/>
      <c r="Z9" s="114"/>
      <c r="AA9" s="114"/>
      <c r="AB9" s="114"/>
      <c r="AC9" s="114"/>
      <c r="AD9" s="114"/>
      <c r="AE9" s="113"/>
      <c r="AF9" s="113"/>
      <c r="AG9" s="114" t="s">
        <v>49</v>
      </c>
      <c r="AH9" s="113"/>
      <c r="AI9" s="113"/>
      <c r="AJ9" s="91">
        <f t="shared" si="3"/>
        <v>1</v>
      </c>
      <c r="AK9" s="10">
        <f t="shared" si="4"/>
        <v>0</v>
      </c>
      <c r="AL9" s="10">
        <f t="shared" si="5"/>
        <v>2</v>
      </c>
      <c r="AM9" s="68"/>
      <c r="AN9" s="68"/>
      <c r="AO9" s="68"/>
    </row>
    <row r="10" ht="21.0" customHeight="1">
      <c r="A10" s="300">
        <v>4.0</v>
      </c>
      <c r="B10" s="301">
        <v>2.010020046E9</v>
      </c>
      <c r="C10" s="302" t="s">
        <v>566</v>
      </c>
      <c r="D10" s="303" t="s">
        <v>185</v>
      </c>
      <c r="E10" s="304"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5">
        <f t="shared" si="3"/>
        <v>1</v>
      </c>
      <c r="AK10" s="306">
        <f t="shared" si="4"/>
        <v>0</v>
      </c>
      <c r="AL10" s="306">
        <f t="shared" si="5"/>
        <v>0</v>
      </c>
      <c r="AM10" s="307"/>
      <c r="AN10" s="307"/>
      <c r="AO10" s="307"/>
    </row>
    <row r="11" ht="21.0" customHeight="1">
      <c r="A11" s="300">
        <v>5.0</v>
      </c>
      <c r="B11" s="301">
        <v>2.010020125E9</v>
      </c>
      <c r="C11" s="302" t="s">
        <v>671</v>
      </c>
      <c r="D11" s="303" t="s">
        <v>185</v>
      </c>
      <c r="E11" s="304"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5">
        <f t="shared" si="3"/>
        <v>1</v>
      </c>
      <c r="AK11" s="306">
        <f t="shared" si="4"/>
        <v>0</v>
      </c>
      <c r="AL11" s="306">
        <f t="shared" si="5"/>
        <v>0</v>
      </c>
      <c r="AM11" s="307"/>
      <c r="AN11" s="307"/>
      <c r="AO11" s="307"/>
    </row>
    <row r="12" ht="21.0" customHeight="1">
      <c r="A12" s="300">
        <v>6.0</v>
      </c>
      <c r="B12" s="301">
        <v>2.010020147E9</v>
      </c>
      <c r="C12" s="302" t="s">
        <v>672</v>
      </c>
      <c r="D12" s="303" t="s">
        <v>185</v>
      </c>
      <c r="E12" s="304"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5">
        <f t="shared" si="3"/>
        <v>1</v>
      </c>
      <c r="AK12" s="306">
        <f t="shared" si="4"/>
        <v>0</v>
      </c>
      <c r="AL12" s="306">
        <f t="shared" si="5"/>
        <v>0</v>
      </c>
      <c r="AM12" s="307"/>
      <c r="AN12" s="307"/>
      <c r="AO12" s="307"/>
    </row>
    <row r="13" ht="21.0" customHeight="1">
      <c r="A13" s="269">
        <v>7.0</v>
      </c>
      <c r="B13" s="109">
        <v>2.010020084E9</v>
      </c>
      <c r="C13" s="110" t="s">
        <v>608</v>
      </c>
      <c r="D13" s="111" t="s">
        <v>109</v>
      </c>
      <c r="E13" s="114"/>
      <c r="F13" s="114"/>
      <c r="G13" s="113"/>
      <c r="H13" s="113"/>
      <c r="I13" s="113"/>
      <c r="J13" s="114"/>
      <c r="K13" s="113"/>
      <c r="L13" s="113"/>
      <c r="M13" s="114"/>
      <c r="N13" s="254"/>
      <c r="O13" s="116"/>
      <c r="P13" s="200"/>
      <c r="Q13" s="297"/>
      <c r="R13" s="115"/>
      <c r="S13" s="114"/>
      <c r="T13" s="114"/>
      <c r="U13" s="308"/>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69">
        <v>8.0</v>
      </c>
      <c r="B14" s="109">
        <v>2.010020071E9</v>
      </c>
      <c r="C14" s="110" t="s">
        <v>208</v>
      </c>
      <c r="D14" s="111" t="s">
        <v>111</v>
      </c>
      <c r="E14" s="114"/>
      <c r="F14" s="113"/>
      <c r="G14" s="114"/>
      <c r="H14" s="114"/>
      <c r="I14" s="121"/>
      <c r="J14" s="122"/>
      <c r="K14" s="121"/>
      <c r="L14" s="122"/>
      <c r="M14" s="122"/>
      <c r="N14" s="254"/>
      <c r="O14" s="123"/>
      <c r="P14" s="309"/>
      <c r="Q14" s="310"/>
      <c r="R14" s="124"/>
      <c r="S14" s="121"/>
      <c r="T14" s="121"/>
      <c r="U14" s="311"/>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69">
        <v>9.0</v>
      </c>
      <c r="B15" s="109">
        <v>2.010020068E9</v>
      </c>
      <c r="C15" s="110" t="s">
        <v>673</v>
      </c>
      <c r="D15" s="111" t="s">
        <v>111</v>
      </c>
      <c r="E15" s="118"/>
      <c r="F15" s="118"/>
      <c r="G15" s="118"/>
      <c r="H15" s="118"/>
      <c r="I15" s="118"/>
      <c r="J15" s="119"/>
      <c r="K15" s="118"/>
      <c r="L15" s="118"/>
      <c r="M15" s="118"/>
      <c r="N15" s="312"/>
      <c r="O15" s="115"/>
      <c r="P15" s="200"/>
      <c r="Q15" s="297"/>
      <c r="R15" s="115"/>
      <c r="S15" s="118"/>
      <c r="T15" s="119"/>
      <c r="U15" s="299"/>
      <c r="V15" s="119"/>
      <c r="W15" s="118"/>
      <c r="X15" s="119"/>
      <c r="Y15" s="118"/>
      <c r="Z15" s="118"/>
      <c r="AA15" s="118"/>
      <c r="AB15" s="118"/>
      <c r="AC15" s="118"/>
      <c r="AD15" s="118"/>
      <c r="AE15" s="119"/>
      <c r="AF15" s="118"/>
      <c r="AG15" s="119"/>
      <c r="AH15" s="118"/>
      <c r="AI15" s="118"/>
      <c r="AJ15" s="91">
        <f t="shared" si="3"/>
        <v>0</v>
      </c>
      <c r="AK15" s="10">
        <f t="shared" si="4"/>
        <v>0</v>
      </c>
      <c r="AL15" s="10">
        <f t="shared" si="5"/>
        <v>0</v>
      </c>
      <c r="AM15" s="68"/>
      <c r="AN15" s="68"/>
      <c r="AO15" s="68"/>
    </row>
    <row r="16" ht="21.0" customHeight="1">
      <c r="A16" s="269">
        <v>10.0</v>
      </c>
      <c r="B16" s="109">
        <v>2.010020132E9</v>
      </c>
      <c r="C16" s="110" t="s">
        <v>119</v>
      </c>
      <c r="D16" s="111" t="s">
        <v>483</v>
      </c>
      <c r="E16" s="113"/>
      <c r="F16" s="113"/>
      <c r="G16" s="113"/>
      <c r="H16" s="113"/>
      <c r="I16" s="113"/>
      <c r="J16" s="113"/>
      <c r="K16" s="113"/>
      <c r="L16" s="113"/>
      <c r="M16" s="113"/>
      <c r="N16" s="313"/>
      <c r="O16" s="115"/>
      <c r="P16" s="200"/>
      <c r="Q16" s="297"/>
      <c r="R16" s="115"/>
      <c r="S16" s="113"/>
      <c r="T16" s="113"/>
      <c r="U16" s="299"/>
      <c r="V16" s="114"/>
      <c r="W16" s="113"/>
      <c r="X16" s="113"/>
      <c r="Y16" s="113"/>
      <c r="Z16" s="113"/>
      <c r="AA16" s="113"/>
      <c r="AB16" s="113"/>
      <c r="AC16" s="114"/>
      <c r="AD16" s="114"/>
      <c r="AE16" s="113"/>
      <c r="AF16" s="113"/>
      <c r="AG16" s="113"/>
      <c r="AH16" s="113"/>
      <c r="AI16" s="113"/>
      <c r="AJ16" s="91">
        <f t="shared" si="3"/>
        <v>0</v>
      </c>
      <c r="AK16" s="10">
        <f t="shared" si="4"/>
        <v>0</v>
      </c>
      <c r="AL16" s="10">
        <f t="shared" si="5"/>
        <v>0</v>
      </c>
      <c r="AM16" s="68"/>
      <c r="AN16" s="68"/>
      <c r="AO16" s="68"/>
    </row>
    <row r="17" ht="21.0" customHeight="1">
      <c r="A17" s="300">
        <v>11.0</v>
      </c>
      <c r="B17" s="301">
        <v>2.010020073E9</v>
      </c>
      <c r="C17" s="302" t="s">
        <v>674</v>
      </c>
      <c r="D17" s="303" t="s">
        <v>118</v>
      </c>
      <c r="E17" s="304"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5">
        <f t="shared" si="3"/>
        <v>1</v>
      </c>
      <c r="AK17" s="306">
        <f t="shared" si="4"/>
        <v>0</v>
      </c>
      <c r="AL17" s="306">
        <f t="shared" si="5"/>
        <v>0</v>
      </c>
      <c r="AM17" s="307"/>
      <c r="AN17" s="307"/>
      <c r="AO17" s="307"/>
    </row>
    <row r="18" ht="21.0" customHeight="1">
      <c r="A18" s="269">
        <v>12.0</v>
      </c>
      <c r="B18" s="109">
        <v>2.01002008E9</v>
      </c>
      <c r="C18" s="110" t="s">
        <v>675</v>
      </c>
      <c r="D18" s="111" t="s">
        <v>118</v>
      </c>
      <c r="E18" s="114"/>
      <c r="F18" s="114"/>
      <c r="G18" s="114"/>
      <c r="H18" s="114"/>
      <c r="I18" s="114"/>
      <c r="J18" s="114"/>
      <c r="K18" s="114"/>
      <c r="L18" s="114"/>
      <c r="M18" s="114"/>
      <c r="N18" s="312"/>
      <c r="O18" s="116"/>
      <c r="P18" s="201"/>
      <c r="Q18" s="114"/>
      <c r="R18" s="115"/>
      <c r="S18" s="114"/>
      <c r="T18" s="114"/>
      <c r="U18" s="308"/>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69">
        <v>13.0</v>
      </c>
      <c r="B19" s="109">
        <v>2.010020126E9</v>
      </c>
      <c r="C19" s="110" t="s">
        <v>676</v>
      </c>
      <c r="D19" s="111" t="s">
        <v>677</v>
      </c>
      <c r="E19" s="114"/>
      <c r="F19" s="114"/>
      <c r="G19" s="114"/>
      <c r="H19" s="114"/>
      <c r="I19" s="113"/>
      <c r="J19" s="114"/>
      <c r="K19" s="113"/>
      <c r="L19" s="113"/>
      <c r="M19" s="114" t="s">
        <v>51</v>
      </c>
      <c r="N19" s="312"/>
      <c r="O19" s="116"/>
      <c r="P19" s="200"/>
      <c r="Q19" s="114"/>
      <c r="R19" s="115"/>
      <c r="S19" s="114"/>
      <c r="T19" s="114"/>
      <c r="U19" s="308"/>
      <c r="V19" s="114"/>
      <c r="W19" s="113"/>
      <c r="X19" s="113"/>
      <c r="Y19" s="114"/>
      <c r="Z19" s="114"/>
      <c r="AA19" s="114"/>
      <c r="AB19" s="114"/>
      <c r="AC19" s="114"/>
      <c r="AD19" s="114"/>
      <c r="AE19" s="114"/>
      <c r="AF19" s="113"/>
      <c r="AG19" s="113"/>
      <c r="AH19" s="113"/>
      <c r="AI19" s="113"/>
      <c r="AJ19" s="91">
        <f t="shared" si="3"/>
        <v>0</v>
      </c>
      <c r="AK19" s="10">
        <f t="shared" si="4"/>
        <v>0</v>
      </c>
      <c r="AL19" s="10">
        <f t="shared" si="5"/>
        <v>1</v>
      </c>
      <c r="AM19" s="68"/>
      <c r="AN19" s="68"/>
      <c r="AO19" s="68"/>
    </row>
    <row r="20" ht="21.0" customHeight="1">
      <c r="A20" s="269">
        <v>14.0</v>
      </c>
      <c r="B20" s="109">
        <v>2.010020113E9</v>
      </c>
      <c r="C20" s="110" t="s">
        <v>131</v>
      </c>
      <c r="D20" s="111" t="s">
        <v>678</v>
      </c>
      <c r="E20" s="121"/>
      <c r="F20" s="121"/>
      <c r="G20" s="121"/>
      <c r="H20" s="121"/>
      <c r="I20" s="122"/>
      <c r="J20" s="121"/>
      <c r="K20" s="121"/>
      <c r="L20" s="122"/>
      <c r="M20" s="122" t="s">
        <v>51</v>
      </c>
      <c r="N20" s="312" t="s">
        <v>51</v>
      </c>
      <c r="O20" s="123"/>
      <c r="P20" s="309"/>
      <c r="Q20" s="122"/>
      <c r="R20" s="124"/>
      <c r="S20" s="121"/>
      <c r="T20" s="121"/>
      <c r="U20" s="314"/>
      <c r="V20" s="122"/>
      <c r="W20" s="121"/>
      <c r="X20" s="122"/>
      <c r="Y20" s="121"/>
      <c r="Z20" s="121"/>
      <c r="AA20" s="121"/>
      <c r="AB20" s="121"/>
      <c r="AC20" s="122"/>
      <c r="AD20" s="121"/>
      <c r="AE20" s="121"/>
      <c r="AF20" s="121"/>
      <c r="AG20" s="122" t="s">
        <v>49</v>
      </c>
      <c r="AH20" s="121"/>
      <c r="AI20" s="121"/>
      <c r="AJ20" s="91">
        <f t="shared" si="3"/>
        <v>1</v>
      </c>
      <c r="AK20" s="10">
        <f t="shared" si="4"/>
        <v>0</v>
      </c>
      <c r="AL20" s="10">
        <f t="shared" si="5"/>
        <v>2</v>
      </c>
      <c r="AM20" s="99"/>
      <c r="AO20" s="68"/>
    </row>
    <row r="21" ht="21.0" customHeight="1">
      <c r="A21" s="269">
        <v>15.0</v>
      </c>
      <c r="B21" s="109">
        <v>2.010020006E9</v>
      </c>
      <c r="C21" s="110" t="s">
        <v>679</v>
      </c>
      <c r="D21" s="111" t="s">
        <v>65</v>
      </c>
      <c r="E21" s="121"/>
      <c r="F21" s="121"/>
      <c r="G21" s="122"/>
      <c r="H21" s="122"/>
      <c r="I21" s="121"/>
      <c r="J21" s="122"/>
      <c r="K21" s="121"/>
      <c r="L21" s="122"/>
      <c r="M21" s="122" t="s">
        <v>51</v>
      </c>
      <c r="N21" s="312" t="s">
        <v>51</v>
      </c>
      <c r="O21" s="124"/>
      <c r="P21" s="315"/>
      <c r="Q21" s="122"/>
      <c r="R21" s="124"/>
      <c r="S21" s="122"/>
      <c r="T21" s="121"/>
      <c r="U21" s="314"/>
      <c r="V21" s="122"/>
      <c r="W21" s="121"/>
      <c r="X21" s="122"/>
      <c r="Y21" s="121"/>
      <c r="Z21" s="121"/>
      <c r="AA21" s="121"/>
      <c r="AB21" s="121"/>
      <c r="AC21" s="121"/>
      <c r="AD21" s="121"/>
      <c r="AE21" s="121"/>
      <c r="AF21" s="122"/>
      <c r="AG21" s="121"/>
      <c r="AH21" s="122" t="s">
        <v>49</v>
      </c>
      <c r="AI21" s="122"/>
      <c r="AJ21" s="91">
        <f t="shared" si="3"/>
        <v>1</v>
      </c>
      <c r="AK21" s="10">
        <f t="shared" si="4"/>
        <v>0</v>
      </c>
      <c r="AL21" s="10">
        <f t="shared" si="5"/>
        <v>2</v>
      </c>
      <c r="AM21" s="68"/>
      <c r="AN21" s="68"/>
      <c r="AO21" s="68"/>
    </row>
    <row r="22" ht="21.0" customHeight="1">
      <c r="A22" s="269">
        <v>16.0</v>
      </c>
      <c r="B22" s="109">
        <v>2.010020114E9</v>
      </c>
      <c r="C22" s="110" t="s">
        <v>680</v>
      </c>
      <c r="D22" s="111" t="s">
        <v>65</v>
      </c>
      <c r="E22" s="122"/>
      <c r="F22" s="122"/>
      <c r="G22" s="122"/>
      <c r="H22" s="122"/>
      <c r="I22" s="122"/>
      <c r="J22" s="122"/>
      <c r="K22" s="122"/>
      <c r="L22" s="121"/>
      <c r="M22" s="122"/>
      <c r="N22" s="312"/>
      <c r="O22" s="123"/>
      <c r="P22" s="315"/>
      <c r="Q22" s="122"/>
      <c r="R22" s="124"/>
      <c r="S22" s="122"/>
      <c r="T22" s="122"/>
      <c r="U22" s="316"/>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69">
        <v>17.0</v>
      </c>
      <c r="B23" s="109">
        <v>2.010020059E9</v>
      </c>
      <c r="C23" s="110" t="s">
        <v>681</v>
      </c>
      <c r="D23" s="111" t="s">
        <v>408</v>
      </c>
      <c r="E23" s="122" t="s">
        <v>520</v>
      </c>
      <c r="F23" s="122" t="s">
        <v>49</v>
      </c>
      <c r="G23" s="122" t="s">
        <v>49</v>
      </c>
      <c r="H23" s="122"/>
      <c r="I23" s="122"/>
      <c r="J23" s="122"/>
      <c r="K23" s="122" t="s">
        <v>49</v>
      </c>
      <c r="L23" s="122" t="s">
        <v>49</v>
      </c>
      <c r="M23" s="122" t="s">
        <v>49</v>
      </c>
      <c r="N23" s="312" t="s">
        <v>49</v>
      </c>
      <c r="O23" s="123"/>
      <c r="P23" s="315"/>
      <c r="Q23" s="122"/>
      <c r="R23" s="124"/>
      <c r="S23" s="122"/>
      <c r="T23" s="122"/>
      <c r="U23" s="316"/>
      <c r="V23" s="122"/>
      <c r="W23" s="122"/>
      <c r="X23" s="122"/>
      <c r="Y23" s="121"/>
      <c r="Z23" s="122"/>
      <c r="AA23" s="122"/>
      <c r="AB23" s="122"/>
      <c r="AC23" s="122"/>
      <c r="AD23" s="122"/>
      <c r="AE23" s="122"/>
      <c r="AF23" s="122"/>
      <c r="AG23" s="122"/>
      <c r="AH23" s="122"/>
      <c r="AI23" s="122"/>
      <c r="AJ23" s="91">
        <f t="shared" si="3"/>
        <v>7</v>
      </c>
      <c r="AK23" s="10">
        <f t="shared" si="4"/>
        <v>0</v>
      </c>
      <c r="AL23" s="10">
        <f t="shared" si="5"/>
        <v>0</v>
      </c>
      <c r="AM23" s="68"/>
      <c r="AN23" s="68"/>
      <c r="AO23" s="68"/>
    </row>
    <row r="24" ht="21.0" customHeight="1">
      <c r="A24" s="269">
        <v>18.0</v>
      </c>
      <c r="B24" s="109">
        <v>2.010020083E9</v>
      </c>
      <c r="C24" s="110" t="s">
        <v>682</v>
      </c>
      <c r="D24" s="111" t="s">
        <v>524</v>
      </c>
      <c r="E24" s="121"/>
      <c r="F24" s="121"/>
      <c r="G24" s="122"/>
      <c r="H24" s="122"/>
      <c r="I24" s="121"/>
      <c r="J24" s="122"/>
      <c r="K24" s="121"/>
      <c r="L24" s="122"/>
      <c r="M24" s="121"/>
      <c r="N24" s="313"/>
      <c r="O24" s="123"/>
      <c r="P24" s="309"/>
      <c r="Q24" s="121"/>
      <c r="R24" s="124"/>
      <c r="S24" s="121"/>
      <c r="T24" s="121"/>
      <c r="U24" s="314"/>
      <c r="V24" s="121"/>
      <c r="W24" s="121"/>
      <c r="X24" s="122"/>
      <c r="Y24" s="121"/>
      <c r="Z24" s="122"/>
      <c r="AA24" s="121"/>
      <c r="AB24" s="121"/>
      <c r="AC24" s="122"/>
      <c r="AD24" s="122"/>
      <c r="AE24" s="121"/>
      <c r="AF24" s="121"/>
      <c r="AG24" s="121"/>
      <c r="AH24" s="121"/>
      <c r="AI24" s="121"/>
      <c r="AJ24" s="91">
        <f t="shared" si="3"/>
        <v>0</v>
      </c>
      <c r="AK24" s="10">
        <f t="shared" si="4"/>
        <v>0</v>
      </c>
      <c r="AL24" s="10">
        <f t="shared" si="5"/>
        <v>0</v>
      </c>
      <c r="AM24" s="68"/>
      <c r="AN24" s="68"/>
      <c r="AO24" s="68"/>
    </row>
    <row r="25" ht="21.0" customHeight="1">
      <c r="A25" s="269">
        <v>19.0</v>
      </c>
      <c r="B25" s="109">
        <v>2.010020009E9</v>
      </c>
      <c r="C25" s="110" t="s">
        <v>683</v>
      </c>
      <c r="D25" s="111" t="s">
        <v>69</v>
      </c>
      <c r="E25" s="122"/>
      <c r="F25" s="121"/>
      <c r="G25" s="122"/>
      <c r="H25" s="122"/>
      <c r="I25" s="121"/>
      <c r="J25" s="122"/>
      <c r="K25" s="121"/>
      <c r="L25" s="121"/>
      <c r="M25" s="122"/>
      <c r="N25" s="312"/>
      <c r="O25" s="123"/>
      <c r="P25" s="309"/>
      <c r="Q25" s="122"/>
      <c r="R25" s="124"/>
      <c r="S25" s="122"/>
      <c r="T25" s="121"/>
      <c r="U25" s="316"/>
      <c r="V25" s="122"/>
      <c r="W25" s="121"/>
      <c r="X25" s="122"/>
      <c r="Y25" s="122"/>
      <c r="Z25" s="121"/>
      <c r="AA25" s="121"/>
      <c r="AB25" s="121"/>
      <c r="AC25" s="317"/>
      <c r="AD25" s="122"/>
      <c r="AE25" s="122"/>
      <c r="AF25" s="122"/>
      <c r="AG25" s="122"/>
      <c r="AH25" s="121"/>
      <c r="AI25" s="121"/>
      <c r="AJ25" s="91">
        <f t="shared" si="3"/>
        <v>0</v>
      </c>
      <c r="AK25" s="10">
        <f t="shared" si="4"/>
        <v>0</v>
      </c>
      <c r="AL25" s="10">
        <f t="shared" si="5"/>
        <v>0</v>
      </c>
      <c r="AM25" s="68"/>
      <c r="AN25" s="68"/>
      <c r="AO25" s="68"/>
    </row>
    <row r="26" ht="21.0" customHeight="1">
      <c r="A26" s="269">
        <v>20.0</v>
      </c>
      <c r="B26" s="109">
        <v>2.010020065E9</v>
      </c>
      <c r="C26" s="110" t="s">
        <v>684</v>
      </c>
      <c r="D26" s="111" t="s">
        <v>569</v>
      </c>
      <c r="E26" s="122"/>
      <c r="F26" s="121"/>
      <c r="G26" s="121"/>
      <c r="H26" s="121"/>
      <c r="I26" s="121"/>
      <c r="J26" s="122"/>
      <c r="K26" s="121"/>
      <c r="L26" s="122"/>
      <c r="M26" s="122"/>
      <c r="N26" s="312"/>
      <c r="O26" s="124"/>
      <c r="P26" s="309"/>
      <c r="Q26" s="122"/>
      <c r="R26" s="124"/>
      <c r="S26" s="121"/>
      <c r="T26" s="121"/>
      <c r="U26" s="314"/>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0">
        <v>21.0</v>
      </c>
      <c r="B27" s="301">
        <v>2.010020135E9</v>
      </c>
      <c r="C27" s="302" t="s">
        <v>685</v>
      </c>
      <c r="D27" s="303" t="s">
        <v>686</v>
      </c>
      <c r="E27" s="304"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5">
        <f t="shared" si="3"/>
        <v>1</v>
      </c>
      <c r="AK27" s="306">
        <f t="shared" si="4"/>
        <v>0</v>
      </c>
      <c r="AL27" s="306">
        <f t="shared" si="5"/>
        <v>0</v>
      </c>
      <c r="AM27" s="307"/>
      <c r="AN27" s="307"/>
      <c r="AO27" s="307"/>
    </row>
    <row r="28" ht="21.0" customHeight="1">
      <c r="A28" s="269">
        <v>22.0</v>
      </c>
      <c r="B28" s="109">
        <v>2.010020035E9</v>
      </c>
      <c r="C28" s="110" t="s">
        <v>687</v>
      </c>
      <c r="D28" s="111" t="s">
        <v>82</v>
      </c>
      <c r="E28" s="122"/>
      <c r="F28" s="121"/>
      <c r="G28" s="122"/>
      <c r="H28" s="122"/>
      <c r="I28" s="121"/>
      <c r="J28" s="122"/>
      <c r="K28" s="121"/>
      <c r="L28" s="121"/>
      <c r="M28" s="121"/>
      <c r="N28" s="312"/>
      <c r="O28" s="123"/>
      <c r="P28" s="309"/>
      <c r="Q28" s="121"/>
      <c r="R28" s="124"/>
      <c r="S28" s="121"/>
      <c r="T28" s="122"/>
      <c r="U28" s="316"/>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69">
        <v>23.0</v>
      </c>
      <c r="B29" s="109">
        <v>2.010020069E9</v>
      </c>
      <c r="C29" s="110" t="s">
        <v>532</v>
      </c>
      <c r="D29" s="111" t="s">
        <v>86</v>
      </c>
      <c r="E29" s="121"/>
      <c r="F29" s="121"/>
      <c r="G29" s="121"/>
      <c r="H29" s="121"/>
      <c r="I29" s="122"/>
      <c r="J29" s="122"/>
      <c r="K29" s="122"/>
      <c r="L29" s="121"/>
      <c r="M29" s="122" t="s">
        <v>51</v>
      </c>
      <c r="N29" s="312" t="s">
        <v>51</v>
      </c>
      <c r="O29" s="123"/>
      <c r="P29" s="309"/>
      <c r="Q29" s="122"/>
      <c r="R29" s="124"/>
      <c r="S29" s="122"/>
      <c r="T29" s="121"/>
      <c r="U29" s="314"/>
      <c r="V29" s="122"/>
      <c r="W29" s="121"/>
      <c r="X29" s="122"/>
      <c r="Y29" s="121"/>
      <c r="Z29" s="121"/>
      <c r="AA29" s="121"/>
      <c r="AB29" s="121"/>
      <c r="AC29" s="122"/>
      <c r="AD29" s="122"/>
      <c r="AE29" s="122"/>
      <c r="AF29" s="122"/>
      <c r="AG29" s="122" t="s">
        <v>49</v>
      </c>
      <c r="AH29" s="121"/>
      <c r="AI29" s="121"/>
      <c r="AJ29" s="91">
        <f t="shared" si="3"/>
        <v>1</v>
      </c>
      <c r="AK29" s="10">
        <f t="shared" si="4"/>
        <v>0</v>
      </c>
      <c r="AL29" s="10">
        <f t="shared" si="5"/>
        <v>2</v>
      </c>
      <c r="AM29" s="68"/>
      <c r="AN29" s="68"/>
      <c r="AO29" s="68"/>
    </row>
    <row r="30" ht="21.0" customHeight="1">
      <c r="A30" s="269">
        <v>24.0</v>
      </c>
      <c r="B30" s="109">
        <v>2.010020107E9</v>
      </c>
      <c r="C30" s="110" t="s">
        <v>688</v>
      </c>
      <c r="D30" s="111" t="s">
        <v>86</v>
      </c>
      <c r="E30" s="121"/>
      <c r="F30" s="121"/>
      <c r="G30" s="121"/>
      <c r="H30" s="122"/>
      <c r="I30" s="122"/>
      <c r="J30" s="122"/>
      <c r="K30" s="122"/>
      <c r="L30" s="122"/>
      <c r="M30" s="122"/>
      <c r="N30" s="312"/>
      <c r="O30" s="124"/>
      <c r="P30" s="309"/>
      <c r="Q30" s="122"/>
      <c r="R30" s="124"/>
      <c r="S30" s="121"/>
      <c r="T30" s="121"/>
      <c r="U30" s="314"/>
      <c r="V30" s="122"/>
      <c r="W30" s="121"/>
      <c r="X30" s="121"/>
      <c r="Y30" s="121"/>
      <c r="Z30" s="121"/>
      <c r="AA30" s="121"/>
      <c r="AB30" s="121"/>
      <c r="AC30" s="121"/>
      <c r="AD30" s="121"/>
      <c r="AE30" s="121"/>
      <c r="AF30" s="122"/>
      <c r="AG30" s="122"/>
      <c r="AH30" s="121"/>
      <c r="AI30" s="121"/>
      <c r="AJ30" s="91">
        <f t="shared" si="3"/>
        <v>0</v>
      </c>
      <c r="AK30" s="10">
        <f t="shared" si="4"/>
        <v>0</v>
      </c>
      <c r="AL30" s="10">
        <f t="shared" si="5"/>
        <v>0</v>
      </c>
      <c r="AM30" s="68"/>
      <c r="AN30" s="68"/>
      <c r="AO30" s="68"/>
    </row>
    <row r="31" ht="21.0" customHeight="1">
      <c r="A31" s="269">
        <v>25.0</v>
      </c>
      <c r="B31" s="109">
        <v>2.010020001E9</v>
      </c>
      <c r="C31" s="110" t="s">
        <v>624</v>
      </c>
      <c r="D31" s="111" t="s">
        <v>165</v>
      </c>
      <c r="E31" s="121"/>
      <c r="F31" s="121"/>
      <c r="G31" s="122"/>
      <c r="H31" s="122"/>
      <c r="I31" s="121"/>
      <c r="J31" s="121"/>
      <c r="K31" s="121"/>
      <c r="L31" s="121"/>
      <c r="M31" s="122"/>
      <c r="N31" s="313"/>
      <c r="O31" s="124"/>
      <c r="P31" s="309"/>
      <c r="Q31" s="121"/>
      <c r="R31" s="124"/>
      <c r="S31" s="122"/>
      <c r="T31" s="121"/>
      <c r="U31" s="314"/>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69">
        <v>26.0</v>
      </c>
      <c r="B32" s="109">
        <v>2.010020061E9</v>
      </c>
      <c r="C32" s="110" t="s">
        <v>304</v>
      </c>
      <c r="D32" s="111" t="s">
        <v>141</v>
      </c>
      <c r="E32" s="121"/>
      <c r="F32" s="121"/>
      <c r="G32" s="121"/>
      <c r="H32" s="121"/>
      <c r="I32" s="121"/>
      <c r="J32" s="121"/>
      <c r="K32" s="121"/>
      <c r="L32" s="122"/>
      <c r="M32" s="122"/>
      <c r="N32" s="312"/>
      <c r="O32" s="123"/>
      <c r="P32" s="315"/>
      <c r="Q32" s="121"/>
      <c r="R32" s="124"/>
      <c r="S32" s="122"/>
      <c r="T32" s="121"/>
      <c r="U32" s="314"/>
      <c r="V32" s="121"/>
      <c r="W32" s="121"/>
      <c r="X32" s="122"/>
      <c r="Y32" s="121"/>
      <c r="Z32" s="121"/>
      <c r="AA32" s="122"/>
      <c r="AB32" s="122"/>
      <c r="AC32" s="122"/>
      <c r="AD32" s="121"/>
      <c r="AE32" s="121"/>
      <c r="AF32" s="121"/>
      <c r="AG32" s="121"/>
      <c r="AH32" s="122" t="s">
        <v>49</v>
      </c>
      <c r="AI32" s="121"/>
      <c r="AJ32" s="91">
        <f t="shared" si="3"/>
        <v>1</v>
      </c>
      <c r="AK32" s="10">
        <f t="shared" si="4"/>
        <v>0</v>
      </c>
      <c r="AL32" s="10">
        <f t="shared" si="5"/>
        <v>0</v>
      </c>
      <c r="AM32" s="68"/>
      <c r="AN32" s="68"/>
      <c r="AO32" s="68"/>
    </row>
    <row r="33" ht="21.0" customHeight="1">
      <c r="A33" s="269">
        <v>27.0</v>
      </c>
      <c r="B33" s="109">
        <v>2.010020097E9</v>
      </c>
      <c r="C33" s="110" t="s">
        <v>226</v>
      </c>
      <c r="D33" s="111" t="s">
        <v>143</v>
      </c>
      <c r="E33" s="122"/>
      <c r="F33" s="121"/>
      <c r="G33" s="122"/>
      <c r="H33" s="122"/>
      <c r="I33" s="121"/>
      <c r="J33" s="122"/>
      <c r="K33" s="121"/>
      <c r="L33" s="122"/>
      <c r="M33" s="121"/>
      <c r="N33" s="312"/>
      <c r="O33" s="124"/>
      <c r="P33" s="309"/>
      <c r="Q33" s="121"/>
      <c r="R33" s="124"/>
      <c r="S33" s="122"/>
      <c r="T33" s="121"/>
      <c r="U33" s="311"/>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69">
        <v>28.0</v>
      </c>
      <c r="B34" s="109">
        <v>2.010020105E9</v>
      </c>
      <c r="C34" s="110" t="s">
        <v>689</v>
      </c>
      <c r="D34" s="111" t="s">
        <v>143</v>
      </c>
      <c r="E34" s="121"/>
      <c r="F34" s="121"/>
      <c r="G34" s="121"/>
      <c r="H34" s="122"/>
      <c r="I34" s="122"/>
      <c r="J34" s="122"/>
      <c r="K34" s="122"/>
      <c r="L34" s="122"/>
      <c r="M34" s="122"/>
      <c r="N34" s="312"/>
      <c r="O34" s="123"/>
      <c r="P34" s="315"/>
      <c r="Q34" s="122"/>
      <c r="R34" s="124"/>
      <c r="S34" s="122"/>
      <c r="T34" s="122"/>
      <c r="U34" s="314"/>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69">
        <v>29.0</v>
      </c>
      <c r="B35" s="109">
        <v>2.010020078E9</v>
      </c>
      <c r="C35" s="110" t="s">
        <v>671</v>
      </c>
      <c r="D35" s="111" t="s">
        <v>146</v>
      </c>
      <c r="E35" s="122"/>
      <c r="F35" s="122"/>
      <c r="G35" s="122"/>
      <c r="H35" s="122"/>
      <c r="I35" s="121"/>
      <c r="J35" s="122"/>
      <c r="K35" s="121"/>
      <c r="L35" s="121"/>
      <c r="M35" s="122"/>
      <c r="N35" s="312"/>
      <c r="O35" s="123"/>
      <c r="P35" s="309"/>
      <c r="Q35" s="122"/>
      <c r="R35" s="124"/>
      <c r="S35" s="122"/>
      <c r="T35" s="122"/>
      <c r="U35" s="316"/>
      <c r="V35" s="122"/>
      <c r="W35" s="318"/>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69">
        <v>30.0</v>
      </c>
      <c r="B36" s="109">
        <v>2.010020043E9</v>
      </c>
      <c r="C36" s="110" t="s">
        <v>690</v>
      </c>
      <c r="D36" s="111" t="s">
        <v>99</v>
      </c>
      <c r="E36" s="122"/>
      <c r="F36" s="122" t="s">
        <v>49</v>
      </c>
      <c r="G36" s="122"/>
      <c r="H36" s="122"/>
      <c r="I36" s="121"/>
      <c r="J36" s="122"/>
      <c r="K36" s="122"/>
      <c r="L36" s="122"/>
      <c r="M36" s="122" t="s">
        <v>49</v>
      </c>
      <c r="N36" s="312" t="s">
        <v>49</v>
      </c>
      <c r="O36" s="123"/>
      <c r="P36" s="315"/>
      <c r="Q36" s="121"/>
      <c r="R36" s="124"/>
      <c r="S36" s="121"/>
      <c r="T36" s="121"/>
      <c r="U36" s="311"/>
      <c r="V36" s="122"/>
      <c r="W36" s="121"/>
      <c r="X36" s="122"/>
      <c r="Y36" s="121"/>
      <c r="Z36" s="122"/>
      <c r="AA36" s="121"/>
      <c r="AB36" s="122"/>
      <c r="AC36" s="122"/>
      <c r="AD36" s="121"/>
      <c r="AE36" s="122"/>
      <c r="AF36" s="122" t="s">
        <v>49</v>
      </c>
      <c r="AG36" s="122" t="s">
        <v>49</v>
      </c>
      <c r="AH36" s="122" t="s">
        <v>388</v>
      </c>
      <c r="AI36" s="122"/>
      <c r="AJ36" s="91">
        <f t="shared" si="3"/>
        <v>7</v>
      </c>
      <c r="AK36" s="10">
        <f t="shared" si="4"/>
        <v>0</v>
      </c>
      <c r="AL36" s="10">
        <f t="shared" si="5"/>
        <v>0</v>
      </c>
      <c r="AM36" s="68"/>
      <c r="AN36" s="68"/>
      <c r="AO36" s="80"/>
    </row>
    <row r="37" ht="18.0" customHeight="1">
      <c r="A37" s="269">
        <v>31.0</v>
      </c>
      <c r="B37" s="109">
        <v>2.010020062E9</v>
      </c>
      <c r="C37" s="110" t="s">
        <v>691</v>
      </c>
      <c r="D37" s="111" t="s">
        <v>152</v>
      </c>
      <c r="E37" s="122"/>
      <c r="F37" s="121"/>
      <c r="G37" s="122" t="s">
        <v>49</v>
      </c>
      <c r="H37" s="121"/>
      <c r="I37" s="121"/>
      <c r="J37" s="122"/>
      <c r="K37" s="122"/>
      <c r="L37" s="122" t="s">
        <v>51</v>
      </c>
      <c r="M37" s="122"/>
      <c r="N37" s="312"/>
      <c r="O37" s="123"/>
      <c r="P37" s="315"/>
      <c r="Q37" s="121"/>
      <c r="R37" s="124"/>
      <c r="S37" s="121"/>
      <c r="T37" s="122"/>
      <c r="U37" s="316"/>
      <c r="V37" s="122"/>
      <c r="W37" s="121"/>
      <c r="X37" s="122"/>
      <c r="Y37" s="121"/>
      <c r="Z37" s="122"/>
      <c r="AA37" s="122"/>
      <c r="AB37" s="122"/>
      <c r="AC37" s="122"/>
      <c r="AD37" s="122"/>
      <c r="AE37" s="121"/>
      <c r="AF37" s="122"/>
      <c r="AG37" s="122" t="s">
        <v>49</v>
      </c>
      <c r="AH37" s="121"/>
      <c r="AI37" s="122"/>
      <c r="AJ37" s="91">
        <f t="shared" si="3"/>
        <v>2</v>
      </c>
      <c r="AK37" s="10">
        <f t="shared" si="4"/>
        <v>0</v>
      </c>
      <c r="AL37" s="10">
        <f t="shared" si="5"/>
        <v>1</v>
      </c>
      <c r="AM37" s="69"/>
      <c r="AN37" s="69"/>
      <c r="AO37" s="69"/>
    </row>
    <row r="38" ht="18.0" customHeight="1">
      <c r="A38" s="269">
        <v>32.0</v>
      </c>
      <c r="B38" s="109">
        <v>2.010020057E9</v>
      </c>
      <c r="C38" s="110" t="s">
        <v>692</v>
      </c>
      <c r="D38" s="111" t="s">
        <v>173</v>
      </c>
      <c r="E38" s="122"/>
      <c r="F38" s="121"/>
      <c r="G38" s="121"/>
      <c r="H38" s="122"/>
      <c r="I38" s="121"/>
      <c r="J38" s="122"/>
      <c r="K38" s="121"/>
      <c r="L38" s="122"/>
      <c r="M38" s="122"/>
      <c r="N38" s="312"/>
      <c r="O38" s="123"/>
      <c r="P38" s="309"/>
      <c r="Q38" s="122"/>
      <c r="R38" s="124"/>
      <c r="S38" s="121"/>
      <c r="T38" s="122"/>
      <c r="U38" s="314"/>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69">
        <v>33.0</v>
      </c>
      <c r="B39" s="109">
        <v>1.610090025E9</v>
      </c>
      <c r="C39" s="110" t="s">
        <v>244</v>
      </c>
      <c r="D39" s="111" t="s">
        <v>203</v>
      </c>
      <c r="E39" s="134"/>
      <c r="F39" s="121"/>
      <c r="G39" s="121"/>
      <c r="H39" s="121"/>
      <c r="I39" s="121"/>
      <c r="J39" s="121"/>
      <c r="K39" s="121"/>
      <c r="L39" s="121"/>
      <c r="M39" s="122"/>
      <c r="N39" s="254"/>
      <c r="O39" s="124"/>
      <c r="P39" s="309"/>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101"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27</v>
      </c>
      <c r="AK40" s="91">
        <f t="shared" si="6"/>
        <v>1</v>
      </c>
      <c r="AL40" s="91">
        <f t="shared" si="6"/>
        <v>10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5" t="s">
        <v>693</v>
      </c>
      <c r="Q1" s="68" t="s">
        <v>40</v>
      </c>
      <c r="AM1" s="69"/>
      <c r="AN1" s="69"/>
      <c r="AO1" s="69"/>
      <c r="AP1" s="69"/>
      <c r="AQ1" s="69"/>
      <c r="AR1" s="69"/>
    </row>
    <row r="2" ht="21.0" customHeight="1">
      <c r="A2" s="68" t="s">
        <v>41</v>
      </c>
      <c r="Q2" s="68" t="s">
        <v>42</v>
      </c>
      <c r="AM2" s="69"/>
      <c r="AN2" s="69"/>
      <c r="AO2" s="69"/>
      <c r="AP2" s="69"/>
      <c r="AQ2" s="69"/>
      <c r="AR2" s="69"/>
    </row>
    <row r="3" ht="35.25" customHeight="1">
      <c r="A3" s="70" t="s">
        <v>694</v>
      </c>
      <c r="AM3" s="69"/>
      <c r="AN3" s="69"/>
      <c r="AO3" s="69"/>
      <c r="AP3" s="69"/>
      <c r="AQ3" s="69"/>
      <c r="AR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3">
        <v>1.0</v>
      </c>
      <c r="B7" s="109">
        <v>2.010020008E9</v>
      </c>
      <c r="C7" s="110" t="s">
        <v>695</v>
      </c>
      <c r="D7" s="111" t="s">
        <v>516</v>
      </c>
      <c r="E7" s="285"/>
      <c r="F7" s="284"/>
      <c r="G7" s="284"/>
      <c r="H7" s="284"/>
      <c r="I7" s="284"/>
      <c r="J7" s="284"/>
      <c r="K7" s="269"/>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170">
        <f t="shared" ref="AJ7:AJ31" si="3">COUNTIF(E7:AI7,"K")+2*COUNTIF(E7:AI7,"2K")+COUNTIF(E7:AI7,"TK")+COUNTIF(E7:AI7,"KT")+COUNTIF(E7:AI7,"PK")+COUNTIF(E7:AI7,"KP")+2*COUNTIF(E7:AI7,"K2")</f>
        <v>0</v>
      </c>
      <c r="AK7" s="286">
        <f t="shared" ref="AK7:AK31" si="4">COUNTIF(F7:AJ7,"P")+2*COUNTIF(F7:AJ7,"2P")+COUNTIF(F7:AJ7,"TP")+COUNTIF(F7:AJ7,"PT")+COUNTIF(F7:AJ7,"PK")+COUNTIF(F7:AJ7,"KP")+2*COUNTIF(F7:AJ7,"P2")</f>
        <v>0</v>
      </c>
      <c r="AL7" s="286">
        <f t="shared" ref="AL7:AL31" si="5">COUNTIF(E7:AI7,"T")+2*COUNTIF(E7:AI7,"2T")+2*COUNTIF(E7:AI7,"T2")+COUNTIF(E7:AI7,"PT")+COUNTIF(E7:AI7,"TP")+COUNTIF(E7:AI7,"TK")+COUNTIF(E7:AI7,"KT")</f>
        <v>0</v>
      </c>
      <c r="AM7" s="95"/>
      <c r="AN7" s="96"/>
      <c r="AO7" s="68"/>
      <c r="AP7" s="80"/>
      <c r="AQ7" s="80"/>
      <c r="AR7" s="80"/>
    </row>
    <row r="8" ht="21.0" customHeight="1">
      <c r="A8" s="283">
        <v>2.0</v>
      </c>
      <c r="B8" s="109">
        <v>2.010020036E9</v>
      </c>
      <c r="C8" s="110" t="s">
        <v>696</v>
      </c>
      <c r="D8" s="111" t="s">
        <v>516</v>
      </c>
      <c r="E8" s="285"/>
      <c r="F8" s="285"/>
      <c r="G8" s="284"/>
      <c r="H8" s="284"/>
      <c r="I8" s="284"/>
      <c r="J8" s="284"/>
      <c r="K8" s="268"/>
      <c r="L8" s="285"/>
      <c r="M8" s="285"/>
      <c r="N8" s="285"/>
      <c r="O8" s="284"/>
      <c r="P8" s="285"/>
      <c r="Q8" s="284"/>
      <c r="R8" s="285"/>
      <c r="S8" s="285"/>
      <c r="T8" s="284"/>
      <c r="U8" s="284"/>
      <c r="V8" s="284"/>
      <c r="W8" s="284"/>
      <c r="X8" s="285"/>
      <c r="Y8" s="285"/>
      <c r="Z8" s="284"/>
      <c r="AA8" s="284"/>
      <c r="AB8" s="284"/>
      <c r="AC8" s="285"/>
      <c r="AD8" s="285"/>
      <c r="AE8" s="284"/>
      <c r="AF8" s="284"/>
      <c r="AG8" s="284"/>
      <c r="AH8" s="284"/>
      <c r="AI8" s="284"/>
      <c r="AJ8" s="170">
        <f t="shared" si="3"/>
        <v>0</v>
      </c>
      <c r="AK8" s="286">
        <f t="shared" si="4"/>
        <v>0</v>
      </c>
      <c r="AL8" s="286">
        <f t="shared" si="5"/>
        <v>0</v>
      </c>
      <c r="AM8" s="68"/>
      <c r="AN8" s="68"/>
      <c r="AO8" s="68"/>
      <c r="AP8" s="80"/>
      <c r="AQ8" s="80"/>
      <c r="AR8" s="80"/>
    </row>
    <row r="9" ht="21.0" customHeight="1">
      <c r="A9" s="283">
        <v>3.0</v>
      </c>
      <c r="B9" s="109">
        <v>2.010020022E9</v>
      </c>
      <c r="C9" s="110" t="s">
        <v>313</v>
      </c>
      <c r="D9" s="111" t="s">
        <v>185</v>
      </c>
      <c r="E9" s="284"/>
      <c r="F9" s="285"/>
      <c r="G9" s="284"/>
      <c r="H9" s="284"/>
      <c r="I9" s="284"/>
      <c r="J9" s="284"/>
      <c r="K9" s="268"/>
      <c r="L9" s="285"/>
      <c r="M9" s="285"/>
      <c r="N9" s="284"/>
      <c r="O9" s="284"/>
      <c r="P9" s="284"/>
      <c r="Q9" s="284"/>
      <c r="R9" s="284"/>
      <c r="S9" s="284"/>
      <c r="T9" s="284"/>
      <c r="U9" s="284"/>
      <c r="V9" s="285"/>
      <c r="W9" s="284"/>
      <c r="X9" s="285"/>
      <c r="Y9" s="284"/>
      <c r="Z9" s="284"/>
      <c r="AA9" s="284"/>
      <c r="AB9" s="284"/>
      <c r="AC9" s="285"/>
      <c r="AD9" s="284"/>
      <c r="AE9" s="284"/>
      <c r="AF9" s="284"/>
      <c r="AG9" s="284"/>
      <c r="AH9" s="284"/>
      <c r="AI9" s="284"/>
      <c r="AJ9" s="170">
        <f t="shared" si="3"/>
        <v>0</v>
      </c>
      <c r="AK9" s="286">
        <f t="shared" si="4"/>
        <v>0</v>
      </c>
      <c r="AL9" s="286">
        <f t="shared" si="5"/>
        <v>0</v>
      </c>
      <c r="AM9" s="68"/>
      <c r="AN9" s="68"/>
      <c r="AO9" s="68"/>
      <c r="AP9" s="80"/>
      <c r="AQ9" s="80"/>
      <c r="AR9" s="80"/>
    </row>
    <row r="10" ht="21.0" customHeight="1">
      <c r="A10" s="283">
        <v>4.0</v>
      </c>
      <c r="B10" s="109">
        <v>2.010020128E9</v>
      </c>
      <c r="C10" s="110" t="s">
        <v>697</v>
      </c>
      <c r="D10" s="111" t="s">
        <v>53</v>
      </c>
      <c r="E10" s="284"/>
      <c r="F10" s="285" t="s">
        <v>698</v>
      </c>
      <c r="G10" s="284"/>
      <c r="H10" s="284"/>
      <c r="I10" s="285"/>
      <c r="J10" s="285"/>
      <c r="K10" s="268" t="s">
        <v>49</v>
      </c>
      <c r="L10" s="285"/>
      <c r="M10" s="285"/>
      <c r="N10" s="284"/>
      <c r="O10" s="284"/>
      <c r="P10" s="285"/>
      <c r="Q10" s="285"/>
      <c r="R10" s="284"/>
      <c r="S10" s="284"/>
      <c r="T10" s="284"/>
      <c r="U10" s="284"/>
      <c r="V10" s="285"/>
      <c r="W10" s="284"/>
      <c r="X10" s="285"/>
      <c r="Y10" s="319"/>
      <c r="Z10" s="285"/>
      <c r="AA10" s="285"/>
      <c r="AB10" s="284"/>
      <c r="AC10" s="285"/>
      <c r="AD10" s="284"/>
      <c r="AE10" s="284"/>
      <c r="AF10" s="285" t="s">
        <v>49</v>
      </c>
      <c r="AG10" s="285" t="s">
        <v>49</v>
      </c>
      <c r="AH10" s="285" t="s">
        <v>49</v>
      </c>
      <c r="AI10" s="284"/>
      <c r="AJ10" s="170">
        <f t="shared" si="3"/>
        <v>5</v>
      </c>
      <c r="AK10" s="286">
        <f t="shared" si="4"/>
        <v>1</v>
      </c>
      <c r="AL10" s="286">
        <f t="shared" si="5"/>
        <v>0</v>
      </c>
      <c r="AM10" s="68"/>
      <c r="AN10" s="68"/>
      <c r="AO10" s="68"/>
      <c r="AP10" s="80"/>
      <c r="AQ10" s="80"/>
      <c r="AR10" s="80"/>
    </row>
    <row r="11" ht="21.0" customHeight="1">
      <c r="A11" s="283">
        <v>5.0</v>
      </c>
      <c r="B11" s="109">
        <v>2.010020053E9</v>
      </c>
      <c r="C11" s="110" t="s">
        <v>699</v>
      </c>
      <c r="D11" s="111" t="s">
        <v>224</v>
      </c>
      <c r="E11" s="285"/>
      <c r="F11" s="285" t="s">
        <v>698</v>
      </c>
      <c r="G11" s="284"/>
      <c r="H11" s="285"/>
      <c r="I11" s="285"/>
      <c r="J11" s="285"/>
      <c r="K11" s="268" t="s">
        <v>49</v>
      </c>
      <c r="L11" s="285" t="s">
        <v>49</v>
      </c>
      <c r="M11" s="285" t="s">
        <v>49</v>
      </c>
      <c r="N11" s="285" t="s">
        <v>49</v>
      </c>
      <c r="O11" s="285"/>
      <c r="P11" s="285"/>
      <c r="Q11" s="285"/>
      <c r="R11" s="285"/>
      <c r="S11" s="285"/>
      <c r="T11" s="285"/>
      <c r="U11" s="285"/>
      <c r="V11" s="285"/>
      <c r="W11" s="284"/>
      <c r="X11" s="285"/>
      <c r="Y11" s="320"/>
      <c r="Z11" s="285"/>
      <c r="AA11" s="285"/>
      <c r="AB11" s="285"/>
      <c r="AC11" s="285"/>
      <c r="AD11" s="285"/>
      <c r="AE11" s="284"/>
      <c r="AF11" s="285" t="s">
        <v>49</v>
      </c>
      <c r="AG11" s="285" t="s">
        <v>49</v>
      </c>
      <c r="AH11" s="285" t="s">
        <v>49</v>
      </c>
      <c r="AI11" s="285"/>
      <c r="AJ11" s="170">
        <f t="shared" si="3"/>
        <v>8</v>
      </c>
      <c r="AK11" s="286">
        <f t="shared" si="4"/>
        <v>1</v>
      </c>
      <c r="AL11" s="286">
        <f t="shared" si="5"/>
        <v>0</v>
      </c>
      <c r="AM11" s="68"/>
      <c r="AN11" s="68"/>
      <c r="AO11" s="68"/>
      <c r="AP11" s="80"/>
      <c r="AQ11" s="80"/>
      <c r="AR11" s="80"/>
    </row>
    <row r="12" ht="21.0" customHeight="1">
      <c r="A12" s="283">
        <v>6.0</v>
      </c>
      <c r="B12" s="109">
        <v>2.010020002E9</v>
      </c>
      <c r="C12" s="110" t="s">
        <v>700</v>
      </c>
      <c r="D12" s="111" t="s">
        <v>58</v>
      </c>
      <c r="E12" s="284"/>
      <c r="F12" s="284"/>
      <c r="G12" s="284"/>
      <c r="H12" s="285"/>
      <c r="I12" s="284"/>
      <c r="J12" s="285"/>
      <c r="K12" s="269"/>
      <c r="L12" s="284"/>
      <c r="M12" s="284"/>
      <c r="N12" s="284"/>
      <c r="O12" s="285"/>
      <c r="P12" s="284"/>
      <c r="Q12" s="285"/>
      <c r="R12" s="284"/>
      <c r="S12" s="284"/>
      <c r="T12" s="284"/>
      <c r="U12" s="284"/>
      <c r="V12" s="285"/>
      <c r="W12" s="284"/>
      <c r="X12" s="285"/>
      <c r="Y12" s="321"/>
      <c r="Z12" s="284"/>
      <c r="AA12" s="284"/>
      <c r="AB12" s="284"/>
      <c r="AC12" s="285"/>
      <c r="AD12" s="284"/>
      <c r="AE12" s="284"/>
      <c r="AF12" s="284"/>
      <c r="AG12" s="284"/>
      <c r="AH12" s="284"/>
      <c r="AI12" s="284"/>
      <c r="AJ12" s="170">
        <f t="shared" si="3"/>
        <v>0</v>
      </c>
      <c r="AK12" s="286">
        <f t="shared" si="4"/>
        <v>0</v>
      </c>
      <c r="AL12" s="286">
        <f t="shared" si="5"/>
        <v>0</v>
      </c>
      <c r="AM12" s="68"/>
      <c r="AN12" s="68"/>
      <c r="AO12" s="68"/>
      <c r="AP12" s="80"/>
      <c r="AQ12" s="80"/>
      <c r="AR12" s="80"/>
    </row>
    <row r="13" ht="21.0" customHeight="1">
      <c r="A13" s="283">
        <v>7.0</v>
      </c>
      <c r="B13" s="109">
        <v>2.01002001E9</v>
      </c>
      <c r="C13" s="110" t="s">
        <v>453</v>
      </c>
      <c r="D13" s="111" t="s">
        <v>678</v>
      </c>
      <c r="E13" s="285"/>
      <c r="F13" s="284"/>
      <c r="G13" s="285"/>
      <c r="H13" s="284"/>
      <c r="I13" s="284"/>
      <c r="J13" s="284"/>
      <c r="K13" s="269"/>
      <c r="L13" s="284"/>
      <c r="M13" s="284"/>
      <c r="N13" s="284"/>
      <c r="O13" s="284"/>
      <c r="P13" s="284"/>
      <c r="Q13" s="285"/>
      <c r="R13" s="285"/>
      <c r="S13" s="285"/>
      <c r="T13" s="285"/>
      <c r="U13" s="284"/>
      <c r="V13" s="284"/>
      <c r="W13" s="284"/>
      <c r="X13" s="285"/>
      <c r="Y13" s="320"/>
      <c r="Z13" s="285"/>
      <c r="AA13" s="284"/>
      <c r="AB13" s="284"/>
      <c r="AC13" s="285"/>
      <c r="AD13" s="285"/>
      <c r="AE13" s="285"/>
      <c r="AF13" s="284"/>
      <c r="AG13" s="284"/>
      <c r="AH13" s="284"/>
      <c r="AI13" s="284"/>
      <c r="AJ13" s="170">
        <f t="shared" si="3"/>
        <v>0</v>
      </c>
      <c r="AK13" s="286">
        <f t="shared" si="4"/>
        <v>0</v>
      </c>
      <c r="AL13" s="286">
        <f t="shared" si="5"/>
        <v>0</v>
      </c>
      <c r="AM13" s="68"/>
      <c r="AN13" s="68"/>
      <c r="AO13" s="68"/>
      <c r="AP13" s="80"/>
      <c r="AQ13" s="80"/>
      <c r="AR13" s="80"/>
    </row>
    <row r="14" ht="21.0" customHeight="1">
      <c r="A14" s="283">
        <v>8.0</v>
      </c>
      <c r="B14" s="109">
        <v>2.010140002E9</v>
      </c>
      <c r="C14" s="110" t="s">
        <v>691</v>
      </c>
      <c r="D14" s="111" t="s">
        <v>65</v>
      </c>
      <c r="E14" s="284"/>
      <c r="F14" s="285"/>
      <c r="G14" s="284"/>
      <c r="H14" s="285"/>
      <c r="I14" s="284"/>
      <c r="J14" s="284"/>
      <c r="K14" s="269"/>
      <c r="L14" s="284"/>
      <c r="M14" s="285"/>
      <c r="N14" s="284"/>
      <c r="O14" s="284"/>
      <c r="P14" s="284"/>
      <c r="Q14" s="285"/>
      <c r="R14" s="284"/>
      <c r="S14" s="284"/>
      <c r="T14" s="284"/>
      <c r="U14" s="284"/>
      <c r="V14" s="284"/>
      <c r="W14" s="284"/>
      <c r="X14" s="284"/>
      <c r="Y14" s="321"/>
      <c r="Z14" s="284"/>
      <c r="AA14" s="284"/>
      <c r="AB14" s="284"/>
      <c r="AC14" s="284"/>
      <c r="AD14" s="285"/>
      <c r="AE14" s="284"/>
      <c r="AF14" s="284"/>
      <c r="AG14" s="284"/>
      <c r="AH14" s="284"/>
      <c r="AI14" s="284"/>
      <c r="AJ14" s="170">
        <f t="shared" si="3"/>
        <v>0</v>
      </c>
      <c r="AK14" s="286">
        <f t="shared" si="4"/>
        <v>0</v>
      </c>
      <c r="AL14" s="286">
        <f t="shared" si="5"/>
        <v>0</v>
      </c>
      <c r="AM14" s="68"/>
      <c r="AN14" s="68"/>
      <c r="AO14" s="68"/>
      <c r="AP14" s="80"/>
      <c r="AQ14" s="80"/>
      <c r="AR14" s="80"/>
    </row>
    <row r="15" ht="21.0" customHeight="1">
      <c r="A15" s="283">
        <v>9.0</v>
      </c>
      <c r="B15" s="109">
        <v>2.010020015E9</v>
      </c>
      <c r="C15" s="110" t="s">
        <v>701</v>
      </c>
      <c r="D15" s="111" t="s">
        <v>65</v>
      </c>
      <c r="E15" s="284"/>
      <c r="F15" s="284"/>
      <c r="G15" s="285"/>
      <c r="H15" s="285"/>
      <c r="I15" s="285"/>
      <c r="J15" s="285"/>
      <c r="K15" s="268" t="s">
        <v>49</v>
      </c>
      <c r="L15" s="285"/>
      <c r="M15" s="285" t="s">
        <v>49</v>
      </c>
      <c r="N15" s="285" t="s">
        <v>49</v>
      </c>
      <c r="O15" s="284"/>
      <c r="P15" s="285"/>
      <c r="Q15" s="285"/>
      <c r="R15" s="284"/>
      <c r="S15" s="285"/>
      <c r="T15" s="284"/>
      <c r="U15" s="284"/>
      <c r="V15" s="285"/>
      <c r="W15" s="285"/>
      <c r="X15" s="285"/>
      <c r="Y15" s="320"/>
      <c r="Z15" s="285"/>
      <c r="AA15" s="284"/>
      <c r="AB15" s="285"/>
      <c r="AC15" s="285"/>
      <c r="AD15" s="285"/>
      <c r="AE15" s="285"/>
      <c r="AF15" s="285" t="s">
        <v>49</v>
      </c>
      <c r="AG15" s="285" t="s">
        <v>49</v>
      </c>
      <c r="AH15" s="285" t="s">
        <v>49</v>
      </c>
      <c r="AI15" s="284"/>
      <c r="AJ15" s="170">
        <f t="shared" si="3"/>
        <v>6</v>
      </c>
      <c r="AK15" s="286">
        <f t="shared" si="4"/>
        <v>0</v>
      </c>
      <c r="AL15" s="286">
        <f t="shared" si="5"/>
        <v>0</v>
      </c>
      <c r="AM15" s="68"/>
      <c r="AN15" s="68"/>
      <c r="AO15" s="68"/>
      <c r="AP15" s="80"/>
      <c r="AQ15" s="80"/>
      <c r="AR15" s="80"/>
    </row>
    <row r="16" ht="21.0" customHeight="1">
      <c r="A16" s="283">
        <v>10.0</v>
      </c>
      <c r="B16" s="109">
        <v>2.010020016E9</v>
      </c>
      <c r="C16" s="110" t="s">
        <v>267</v>
      </c>
      <c r="D16" s="111" t="s">
        <v>65</v>
      </c>
      <c r="E16" s="284"/>
      <c r="F16" s="284"/>
      <c r="G16" s="284"/>
      <c r="H16" s="285"/>
      <c r="I16" s="284"/>
      <c r="J16" s="285"/>
      <c r="K16" s="268"/>
      <c r="L16" s="285"/>
      <c r="M16" s="285"/>
      <c r="N16" s="284"/>
      <c r="O16" s="285"/>
      <c r="P16" s="284"/>
      <c r="Q16" s="284"/>
      <c r="R16" s="285"/>
      <c r="S16" s="285"/>
      <c r="T16" s="285"/>
      <c r="U16" s="284"/>
      <c r="V16" s="284"/>
      <c r="W16" s="284"/>
      <c r="X16" s="285"/>
      <c r="Y16" s="321"/>
      <c r="Z16" s="285"/>
      <c r="AA16" s="285"/>
      <c r="AB16" s="285"/>
      <c r="AC16" s="285"/>
      <c r="AD16" s="284"/>
      <c r="AE16" s="284"/>
      <c r="AF16" s="285"/>
      <c r="AG16" s="284"/>
      <c r="AH16" s="284"/>
      <c r="AI16" s="284"/>
      <c r="AJ16" s="170">
        <f t="shared" si="3"/>
        <v>0</v>
      </c>
      <c r="AK16" s="286">
        <f t="shared" si="4"/>
        <v>0</v>
      </c>
      <c r="AL16" s="286">
        <f t="shared" si="5"/>
        <v>0</v>
      </c>
      <c r="AM16" s="68"/>
      <c r="AN16" s="68"/>
      <c r="AO16" s="68"/>
      <c r="AP16" s="80"/>
      <c r="AQ16" s="80"/>
      <c r="AR16" s="80"/>
    </row>
    <row r="17" ht="21.0" customHeight="1">
      <c r="A17" s="283">
        <v>11.0</v>
      </c>
      <c r="B17" s="109">
        <v>2.010020041E9</v>
      </c>
      <c r="C17" s="110" t="s">
        <v>702</v>
      </c>
      <c r="D17" s="111" t="s">
        <v>67</v>
      </c>
      <c r="E17" s="285"/>
      <c r="F17" s="284"/>
      <c r="G17" s="285"/>
      <c r="H17" s="284"/>
      <c r="I17" s="284"/>
      <c r="J17" s="284"/>
      <c r="K17" s="269"/>
      <c r="L17" s="285"/>
      <c r="M17" s="285"/>
      <c r="N17" s="285"/>
      <c r="O17" s="285"/>
      <c r="P17" s="284"/>
      <c r="Q17" s="284"/>
      <c r="R17" s="284"/>
      <c r="S17" s="284"/>
      <c r="T17" s="284"/>
      <c r="U17" s="284"/>
      <c r="V17" s="284"/>
      <c r="W17" s="284"/>
      <c r="X17" s="284"/>
      <c r="Y17" s="321"/>
      <c r="Z17" s="284"/>
      <c r="AA17" s="284"/>
      <c r="AB17" s="284"/>
      <c r="AC17" s="284"/>
      <c r="AD17" s="285"/>
      <c r="AE17" s="284"/>
      <c r="AF17" s="284"/>
      <c r="AG17" s="284"/>
      <c r="AH17" s="284"/>
      <c r="AI17" s="284"/>
      <c r="AJ17" s="170">
        <f t="shared" si="3"/>
        <v>0</v>
      </c>
      <c r="AK17" s="286">
        <f t="shared" si="4"/>
        <v>0</v>
      </c>
      <c r="AL17" s="286">
        <f t="shared" si="5"/>
        <v>0</v>
      </c>
      <c r="AM17" s="68"/>
      <c r="AN17" s="68"/>
      <c r="AO17" s="68"/>
      <c r="AP17" s="80"/>
      <c r="AQ17" s="80"/>
      <c r="AR17" s="80"/>
    </row>
    <row r="18" ht="21.0" customHeight="1">
      <c r="A18" s="283">
        <v>12.0</v>
      </c>
      <c r="B18" s="109">
        <v>2.010020045E9</v>
      </c>
      <c r="C18" s="110" t="s">
        <v>59</v>
      </c>
      <c r="D18" s="111" t="s">
        <v>157</v>
      </c>
      <c r="E18" s="284"/>
      <c r="F18" s="284"/>
      <c r="G18" s="284"/>
      <c r="H18" s="285"/>
      <c r="I18" s="285"/>
      <c r="J18" s="285"/>
      <c r="K18" s="268"/>
      <c r="L18" s="285"/>
      <c r="M18" s="285"/>
      <c r="N18" s="284"/>
      <c r="O18" s="284"/>
      <c r="P18" s="285"/>
      <c r="Q18" s="285"/>
      <c r="R18" s="284"/>
      <c r="S18" s="284"/>
      <c r="T18" s="284"/>
      <c r="U18" s="284"/>
      <c r="V18" s="284"/>
      <c r="W18" s="284"/>
      <c r="X18" s="285"/>
      <c r="Y18" s="320"/>
      <c r="Z18" s="284"/>
      <c r="AA18" s="284"/>
      <c r="AB18" s="284"/>
      <c r="AC18" s="285"/>
      <c r="AD18" s="285"/>
      <c r="AE18" s="284"/>
      <c r="AF18" s="284"/>
      <c r="AG18" s="284"/>
      <c r="AH18" s="284"/>
      <c r="AI18" s="284"/>
      <c r="AJ18" s="170">
        <f t="shared" si="3"/>
        <v>0</v>
      </c>
      <c r="AK18" s="286">
        <f t="shared" si="4"/>
        <v>0</v>
      </c>
      <c r="AL18" s="286">
        <f t="shared" si="5"/>
        <v>0</v>
      </c>
      <c r="AM18" s="68"/>
      <c r="AN18" s="68"/>
      <c r="AO18" s="68"/>
      <c r="AP18" s="80"/>
      <c r="AQ18" s="80"/>
      <c r="AR18" s="80"/>
    </row>
    <row r="19" ht="21.0" customHeight="1">
      <c r="A19" s="283">
        <v>13.0</v>
      </c>
      <c r="B19" s="109">
        <v>2.010020051E9</v>
      </c>
      <c r="C19" s="110" t="s">
        <v>208</v>
      </c>
      <c r="D19" s="111" t="s">
        <v>82</v>
      </c>
      <c r="E19" s="122"/>
      <c r="F19" s="122"/>
      <c r="G19" s="121"/>
      <c r="H19" s="122"/>
      <c r="I19" s="121"/>
      <c r="J19" s="121"/>
      <c r="K19" s="322"/>
      <c r="L19" s="122"/>
      <c r="M19" s="122"/>
      <c r="N19" s="121"/>
      <c r="O19" s="123"/>
      <c r="P19" s="121"/>
      <c r="Q19" s="122"/>
      <c r="R19" s="122"/>
      <c r="S19" s="122"/>
      <c r="T19" s="122"/>
      <c r="U19" s="121"/>
      <c r="V19" s="121"/>
      <c r="W19" s="121"/>
      <c r="X19" s="121"/>
      <c r="Y19" s="323"/>
      <c r="Z19" s="122"/>
      <c r="AA19" s="122"/>
      <c r="AB19" s="122"/>
      <c r="AC19" s="121"/>
      <c r="AD19" s="121"/>
      <c r="AE19" s="124"/>
      <c r="AF19" s="121"/>
      <c r="AG19" s="121"/>
      <c r="AH19" s="121"/>
      <c r="AI19" s="121"/>
      <c r="AJ19" s="170">
        <f t="shared" si="3"/>
        <v>0</v>
      </c>
      <c r="AK19" s="286">
        <f t="shared" si="4"/>
        <v>0</v>
      </c>
      <c r="AL19" s="286">
        <f t="shared" si="5"/>
        <v>0</v>
      </c>
      <c r="AM19" s="99"/>
      <c r="AO19" s="68"/>
      <c r="AP19" s="80"/>
      <c r="AQ19" s="80"/>
      <c r="AR19" s="80"/>
    </row>
    <row r="20" ht="21.0" customHeight="1">
      <c r="A20" s="283">
        <v>14.0</v>
      </c>
      <c r="B20" s="109">
        <v>2.010020076E9</v>
      </c>
      <c r="C20" s="110" t="s">
        <v>703</v>
      </c>
      <c r="D20" s="111" t="s">
        <v>88</v>
      </c>
      <c r="E20" s="113"/>
      <c r="F20" s="114"/>
      <c r="G20" s="113"/>
      <c r="H20" s="114"/>
      <c r="I20" s="113"/>
      <c r="J20" s="113"/>
      <c r="K20" s="269"/>
      <c r="L20" s="113"/>
      <c r="M20" s="114"/>
      <c r="N20" s="113"/>
      <c r="O20" s="115"/>
      <c r="P20" s="113"/>
      <c r="Q20" s="113"/>
      <c r="R20" s="113"/>
      <c r="S20" s="113"/>
      <c r="T20" s="113"/>
      <c r="U20" s="113"/>
      <c r="V20" s="113"/>
      <c r="W20" s="113"/>
      <c r="X20" s="113"/>
      <c r="Y20" s="324"/>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3">
        <v>15.0</v>
      </c>
      <c r="B21" s="109">
        <v>2.010020111E9</v>
      </c>
      <c r="C21" s="110" t="s">
        <v>704</v>
      </c>
      <c r="D21" s="111" t="s">
        <v>88</v>
      </c>
      <c r="E21" s="113"/>
      <c r="F21" s="113"/>
      <c r="G21" s="113"/>
      <c r="H21" s="114"/>
      <c r="I21" s="113"/>
      <c r="J21" s="113"/>
      <c r="K21" s="268"/>
      <c r="L21" s="113"/>
      <c r="M21" s="113"/>
      <c r="N21" s="113"/>
      <c r="O21" s="115"/>
      <c r="P21" s="114"/>
      <c r="Q21" s="114"/>
      <c r="R21" s="113"/>
      <c r="S21" s="114"/>
      <c r="T21" s="113"/>
      <c r="U21" s="113"/>
      <c r="V21" s="113"/>
      <c r="W21" s="113"/>
      <c r="X21" s="114"/>
      <c r="Y21" s="325"/>
      <c r="Z21" s="113"/>
      <c r="AA21" s="113"/>
      <c r="AB21" s="113"/>
      <c r="AC21" s="114"/>
      <c r="AD21" s="113"/>
      <c r="AE21" s="115"/>
      <c r="AF21" s="113"/>
      <c r="AG21" s="113"/>
      <c r="AH21" s="113"/>
      <c r="AI21" s="113"/>
      <c r="AJ21" s="91">
        <f t="shared" si="3"/>
        <v>0</v>
      </c>
      <c r="AK21" s="10">
        <f t="shared" si="4"/>
        <v>0</v>
      </c>
      <c r="AL21" s="10">
        <f t="shared" si="5"/>
        <v>0</v>
      </c>
      <c r="AM21" s="68"/>
      <c r="AN21" s="68"/>
      <c r="AO21" s="68"/>
      <c r="AP21" s="80"/>
      <c r="AQ21" s="80"/>
      <c r="AR21" s="80"/>
    </row>
    <row r="22" ht="21.0" customHeight="1">
      <c r="A22" s="283">
        <v>16.0</v>
      </c>
      <c r="B22" s="109">
        <v>2.010020138E9</v>
      </c>
      <c r="C22" s="110" t="s">
        <v>73</v>
      </c>
      <c r="D22" s="111" t="s">
        <v>163</v>
      </c>
      <c r="E22" s="114"/>
      <c r="F22" s="114"/>
      <c r="G22" s="114"/>
      <c r="H22" s="114"/>
      <c r="I22" s="114"/>
      <c r="J22" s="114"/>
      <c r="K22" s="268"/>
      <c r="L22" s="114"/>
      <c r="M22" s="114"/>
      <c r="N22" s="114"/>
      <c r="O22" s="116"/>
      <c r="P22" s="114"/>
      <c r="Q22" s="114"/>
      <c r="R22" s="113"/>
      <c r="S22" s="114"/>
      <c r="T22" s="113"/>
      <c r="U22" s="113"/>
      <c r="V22" s="114"/>
      <c r="W22" s="114"/>
      <c r="X22" s="114"/>
      <c r="Y22" s="326"/>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3">
        <v>17.0</v>
      </c>
      <c r="B23" s="109">
        <v>2.010020109E9</v>
      </c>
      <c r="C23" s="110" t="s">
        <v>705</v>
      </c>
      <c r="D23" s="111" t="s">
        <v>165</v>
      </c>
      <c r="E23" s="114"/>
      <c r="F23" s="113"/>
      <c r="G23" s="113"/>
      <c r="H23" s="113"/>
      <c r="I23" s="113"/>
      <c r="J23" s="113"/>
      <c r="K23" s="268"/>
      <c r="L23" s="114"/>
      <c r="M23" s="114"/>
      <c r="N23" s="113"/>
      <c r="O23" s="116"/>
      <c r="P23" s="113"/>
      <c r="Q23" s="114"/>
      <c r="R23" s="114"/>
      <c r="S23" s="114"/>
      <c r="T23" s="114"/>
      <c r="U23" s="113"/>
      <c r="V23" s="113"/>
      <c r="W23" s="113"/>
      <c r="X23" s="114"/>
      <c r="Y23" s="326"/>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3">
        <v>18.0</v>
      </c>
      <c r="B24" s="109">
        <v>2.010020034E9</v>
      </c>
      <c r="C24" s="110" t="s">
        <v>98</v>
      </c>
      <c r="D24" s="111" t="s">
        <v>165</v>
      </c>
      <c r="E24" s="114"/>
      <c r="F24" s="113"/>
      <c r="G24" s="113"/>
      <c r="H24" s="114"/>
      <c r="I24" s="113"/>
      <c r="J24" s="114"/>
      <c r="K24" s="268"/>
      <c r="L24" s="114"/>
      <c r="M24" s="113"/>
      <c r="N24" s="114"/>
      <c r="O24" s="116"/>
      <c r="P24" s="114"/>
      <c r="Q24" s="114"/>
      <c r="R24" s="113"/>
      <c r="S24" s="113"/>
      <c r="T24" s="113"/>
      <c r="U24" s="113"/>
      <c r="V24" s="114"/>
      <c r="W24" s="113"/>
      <c r="X24" s="114"/>
      <c r="Y24" s="326"/>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3">
        <v>19.0</v>
      </c>
      <c r="B25" s="109">
        <v>2.010020136E9</v>
      </c>
      <c r="C25" s="110" t="s">
        <v>706</v>
      </c>
      <c r="D25" s="111" t="s">
        <v>309</v>
      </c>
      <c r="E25" s="114"/>
      <c r="F25" s="114"/>
      <c r="G25" s="113"/>
      <c r="H25" s="114"/>
      <c r="I25" s="114"/>
      <c r="J25" s="114"/>
      <c r="K25" s="268"/>
      <c r="L25" s="114"/>
      <c r="M25" s="114"/>
      <c r="N25" s="114"/>
      <c r="O25" s="116"/>
      <c r="P25" s="114"/>
      <c r="Q25" s="114"/>
      <c r="R25" s="113"/>
      <c r="S25" s="114"/>
      <c r="T25" s="114"/>
      <c r="U25" s="114"/>
      <c r="V25" s="114"/>
      <c r="W25" s="114"/>
      <c r="X25" s="114"/>
      <c r="Y25" s="326"/>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3">
        <v>20.0</v>
      </c>
      <c r="B26" s="109">
        <v>2.010020106E9</v>
      </c>
      <c r="C26" s="110" t="s">
        <v>707</v>
      </c>
      <c r="D26" s="111" t="s">
        <v>617</v>
      </c>
      <c r="E26" s="114"/>
      <c r="F26" s="114"/>
      <c r="G26" s="113"/>
      <c r="H26" s="113"/>
      <c r="I26" s="113"/>
      <c r="J26" s="113"/>
      <c r="K26" s="269"/>
      <c r="L26" s="114"/>
      <c r="M26" s="113"/>
      <c r="N26" s="114"/>
      <c r="O26" s="115"/>
      <c r="P26" s="113"/>
      <c r="Q26" s="114"/>
      <c r="R26" s="113"/>
      <c r="S26" s="114"/>
      <c r="T26" s="113"/>
      <c r="U26" s="113"/>
      <c r="V26" s="114"/>
      <c r="W26" s="113"/>
      <c r="X26" s="113"/>
      <c r="Y26" s="325"/>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3">
        <v>21.0</v>
      </c>
      <c r="B27" s="109">
        <v>2.010020021E9</v>
      </c>
      <c r="C27" s="110" t="s">
        <v>708</v>
      </c>
      <c r="D27" s="111" t="s">
        <v>240</v>
      </c>
      <c r="E27" s="113"/>
      <c r="F27" s="114" t="s">
        <v>49</v>
      </c>
      <c r="G27" s="113"/>
      <c r="H27" s="114"/>
      <c r="I27" s="114"/>
      <c r="J27" s="113"/>
      <c r="K27" s="269"/>
      <c r="L27" s="114"/>
      <c r="M27" s="114" t="s">
        <v>49</v>
      </c>
      <c r="N27" s="114" t="s">
        <v>49</v>
      </c>
      <c r="O27" s="115"/>
      <c r="P27" s="114"/>
      <c r="Q27" s="113"/>
      <c r="R27" s="113"/>
      <c r="S27" s="113"/>
      <c r="T27" s="113"/>
      <c r="U27" s="113"/>
      <c r="V27" s="113"/>
      <c r="W27" s="114"/>
      <c r="X27" s="114"/>
      <c r="Y27" s="325"/>
      <c r="Z27" s="114"/>
      <c r="AA27" s="114"/>
      <c r="AB27" s="114"/>
      <c r="AC27" s="113"/>
      <c r="AD27" s="113"/>
      <c r="AE27" s="115"/>
      <c r="AF27" s="114" t="s">
        <v>49</v>
      </c>
      <c r="AG27" s="114" t="s">
        <v>49</v>
      </c>
      <c r="AH27" s="114"/>
      <c r="AI27" s="113"/>
      <c r="AJ27" s="91">
        <f t="shared" si="3"/>
        <v>5</v>
      </c>
      <c r="AK27" s="10">
        <f t="shared" si="4"/>
        <v>0</v>
      </c>
      <c r="AL27" s="10">
        <f t="shared" si="5"/>
        <v>0</v>
      </c>
      <c r="AM27" s="68"/>
      <c r="AN27" s="68"/>
      <c r="AO27" s="68"/>
      <c r="AP27" s="80"/>
      <c r="AQ27" s="80"/>
      <c r="AR27" s="80"/>
    </row>
    <row r="28" ht="21.0" customHeight="1">
      <c r="A28" s="283">
        <v>22.0</v>
      </c>
      <c r="B28" s="109">
        <v>2.010020019E9</v>
      </c>
      <c r="C28" s="110" t="s">
        <v>709</v>
      </c>
      <c r="D28" s="111" t="s">
        <v>101</v>
      </c>
      <c r="E28" s="114"/>
      <c r="F28" s="114"/>
      <c r="G28" s="113"/>
      <c r="H28" s="113"/>
      <c r="I28" s="114"/>
      <c r="J28" s="114"/>
      <c r="K28" s="269"/>
      <c r="L28" s="114"/>
      <c r="M28" s="114"/>
      <c r="N28" s="113"/>
      <c r="O28" s="116"/>
      <c r="P28" s="114"/>
      <c r="Q28" s="114"/>
      <c r="R28" s="113"/>
      <c r="S28" s="113"/>
      <c r="T28" s="114"/>
      <c r="U28" s="114"/>
      <c r="V28" s="113"/>
      <c r="W28" s="113"/>
      <c r="X28" s="113"/>
      <c r="Y28" s="325"/>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3">
        <v>23.0</v>
      </c>
      <c r="B29" s="109">
        <v>2.010020052E9</v>
      </c>
      <c r="C29" s="110" t="s">
        <v>710</v>
      </c>
      <c r="D29" s="111" t="s">
        <v>173</v>
      </c>
      <c r="E29" s="114"/>
      <c r="F29" s="113"/>
      <c r="G29" s="114"/>
      <c r="H29" s="113"/>
      <c r="I29" s="113"/>
      <c r="J29" s="113"/>
      <c r="K29" s="269"/>
      <c r="L29" s="114"/>
      <c r="M29" s="113"/>
      <c r="N29" s="113"/>
      <c r="O29" s="115"/>
      <c r="P29" s="113"/>
      <c r="Q29" s="114"/>
      <c r="R29" s="113"/>
      <c r="S29" s="113"/>
      <c r="T29" s="113"/>
      <c r="U29" s="114"/>
      <c r="V29" s="114"/>
      <c r="W29" s="113"/>
      <c r="X29" s="113"/>
      <c r="Y29" s="325"/>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3">
        <v>24.0</v>
      </c>
      <c r="B30" s="109">
        <v>2.010020144E9</v>
      </c>
      <c r="C30" s="110" t="s">
        <v>626</v>
      </c>
      <c r="D30" s="111" t="s">
        <v>221</v>
      </c>
      <c r="E30" s="114"/>
      <c r="F30" s="114" t="s">
        <v>698</v>
      </c>
      <c r="G30" s="114"/>
      <c r="H30" s="114"/>
      <c r="I30" s="114"/>
      <c r="J30" s="114" t="s">
        <v>49</v>
      </c>
      <c r="K30" s="269"/>
      <c r="L30" s="113"/>
      <c r="M30" s="113"/>
      <c r="N30" s="113"/>
      <c r="O30" s="115"/>
      <c r="P30" s="114"/>
      <c r="Q30" s="114"/>
      <c r="R30" s="113"/>
      <c r="S30" s="113"/>
      <c r="T30" s="113"/>
      <c r="U30" s="113"/>
      <c r="V30" s="114"/>
      <c r="W30" s="114"/>
      <c r="X30" s="113"/>
      <c r="Y30" s="327"/>
      <c r="Z30" s="114"/>
      <c r="AA30" s="113"/>
      <c r="AB30" s="114"/>
      <c r="AC30" s="114"/>
      <c r="AD30" s="114"/>
      <c r="AE30" s="116"/>
      <c r="AF30" s="114"/>
      <c r="AG30" s="114" t="s">
        <v>49</v>
      </c>
      <c r="AH30" s="114" t="s">
        <v>49</v>
      </c>
      <c r="AI30" s="113"/>
      <c r="AJ30" s="91">
        <f t="shared" si="3"/>
        <v>4</v>
      </c>
      <c r="AK30" s="10">
        <f t="shared" si="4"/>
        <v>1</v>
      </c>
      <c r="AL30" s="10">
        <f t="shared" si="5"/>
        <v>0</v>
      </c>
      <c r="AM30" s="68"/>
      <c r="AN30" s="68"/>
      <c r="AO30" s="68"/>
      <c r="AP30" s="80"/>
      <c r="AQ30" s="80"/>
      <c r="AR30" s="80"/>
    </row>
    <row r="31" ht="21.0" customHeight="1">
      <c r="A31" s="283">
        <v>25.0</v>
      </c>
      <c r="B31" s="109">
        <v>2.010020042E9</v>
      </c>
      <c r="C31" s="110" t="s">
        <v>711</v>
      </c>
      <c r="D31" s="111" t="s">
        <v>613</v>
      </c>
      <c r="E31" s="114"/>
      <c r="F31" s="113"/>
      <c r="G31" s="113"/>
      <c r="H31" s="113"/>
      <c r="I31" s="113"/>
      <c r="J31" s="113"/>
      <c r="K31" s="269"/>
      <c r="L31" s="114"/>
      <c r="M31" s="113"/>
      <c r="N31" s="113"/>
      <c r="O31" s="115"/>
      <c r="P31" s="113"/>
      <c r="Q31" s="114"/>
      <c r="R31" s="113"/>
      <c r="S31" s="113"/>
      <c r="T31" s="113"/>
      <c r="U31" s="113"/>
      <c r="V31" s="113"/>
      <c r="W31" s="113"/>
      <c r="X31" s="113"/>
      <c r="Y31" s="324"/>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8"/>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712</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329">
        <v>1.0</v>
      </c>
      <c r="B7" s="109">
        <v>2.010020018E9</v>
      </c>
      <c r="C7" s="110" t="s">
        <v>713</v>
      </c>
      <c r="D7" s="111" t="s">
        <v>714</v>
      </c>
      <c r="E7" s="10"/>
      <c r="F7" s="330"/>
      <c r="G7" s="10"/>
      <c r="H7" s="330"/>
      <c r="I7" s="10"/>
      <c r="J7" s="330"/>
      <c r="K7" s="10"/>
      <c r="L7" s="10"/>
      <c r="M7" s="330"/>
      <c r="N7" s="330"/>
      <c r="O7" s="330"/>
      <c r="P7" s="10"/>
      <c r="Q7" s="330"/>
      <c r="R7" s="10"/>
      <c r="S7" s="330"/>
      <c r="T7" s="10"/>
      <c r="U7" s="10"/>
      <c r="V7" s="317"/>
      <c r="W7" s="331"/>
      <c r="X7" s="330"/>
      <c r="Y7" s="10"/>
      <c r="Z7" s="10"/>
      <c r="AA7" s="10"/>
      <c r="AB7" s="331"/>
      <c r="AC7" s="317"/>
      <c r="AD7" s="331"/>
      <c r="AE7" s="317"/>
      <c r="AF7" s="10"/>
      <c r="AG7" s="10"/>
      <c r="AH7" s="10"/>
      <c r="AI7" s="10"/>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29">
        <v>2.0</v>
      </c>
      <c r="B8" s="109">
        <v>2.010020075E9</v>
      </c>
      <c r="C8" s="110" t="s">
        <v>715</v>
      </c>
      <c r="D8" s="111" t="s">
        <v>185</v>
      </c>
      <c r="E8" s="10"/>
      <c r="F8" s="10"/>
      <c r="G8" s="331"/>
      <c r="H8" s="10"/>
      <c r="I8" s="10"/>
      <c r="J8" s="10"/>
      <c r="K8" s="10"/>
      <c r="L8" s="10"/>
      <c r="M8" s="317"/>
      <c r="N8" s="331"/>
      <c r="O8" s="331"/>
      <c r="P8" s="10"/>
      <c r="Q8" s="10"/>
      <c r="R8" s="10"/>
      <c r="S8" s="10"/>
      <c r="T8" s="330"/>
      <c r="U8" s="10"/>
      <c r="V8" s="317"/>
      <c r="W8" s="331"/>
      <c r="X8" s="330"/>
      <c r="Y8" s="10"/>
      <c r="Z8" s="10"/>
      <c r="AA8" s="10"/>
      <c r="AB8" s="331"/>
      <c r="AC8" s="317"/>
      <c r="AD8" s="331"/>
      <c r="AE8" s="331"/>
      <c r="AF8" s="10"/>
      <c r="AG8" s="10"/>
      <c r="AH8" s="330"/>
      <c r="AI8" s="10"/>
      <c r="AJ8" s="91">
        <f t="shared" si="3"/>
        <v>0</v>
      </c>
      <c r="AK8" s="10">
        <f t="shared" si="4"/>
        <v>0</v>
      </c>
      <c r="AL8" s="10">
        <f t="shared" si="5"/>
        <v>0</v>
      </c>
      <c r="AM8" s="68"/>
      <c r="AN8" s="68"/>
      <c r="AO8" s="68"/>
    </row>
    <row r="9" ht="21.0" customHeight="1">
      <c r="A9" s="329">
        <v>3.0</v>
      </c>
      <c r="B9" s="109">
        <v>2.01002015E9</v>
      </c>
      <c r="C9" s="110" t="s">
        <v>716</v>
      </c>
      <c r="D9" s="111" t="s">
        <v>111</v>
      </c>
      <c r="E9" s="10"/>
      <c r="F9" s="330" t="s">
        <v>49</v>
      </c>
      <c r="G9" s="317" t="s">
        <v>49</v>
      </c>
      <c r="H9" s="330"/>
      <c r="I9" s="330"/>
      <c r="J9" s="330"/>
      <c r="K9" s="330" t="s">
        <v>49</v>
      </c>
      <c r="L9" s="330" t="s">
        <v>49</v>
      </c>
      <c r="M9" s="317" t="s">
        <v>49</v>
      </c>
      <c r="N9" s="317"/>
      <c r="O9" s="317"/>
      <c r="P9" s="330"/>
      <c r="Q9" s="330"/>
      <c r="R9" s="286"/>
      <c r="S9" s="10"/>
      <c r="T9" s="330"/>
      <c r="U9" s="330"/>
      <c r="V9" s="317"/>
      <c r="W9" s="317"/>
      <c r="X9" s="330"/>
      <c r="Y9" s="330"/>
      <c r="Z9" s="332"/>
      <c r="AA9" s="330"/>
      <c r="AB9" s="317"/>
      <c r="AC9" s="317"/>
      <c r="AD9" s="317"/>
      <c r="AE9" s="317"/>
      <c r="AF9" s="330"/>
      <c r="AG9" s="330"/>
      <c r="AH9" s="10"/>
      <c r="AI9" s="330"/>
      <c r="AJ9" s="91">
        <f t="shared" si="3"/>
        <v>5</v>
      </c>
      <c r="AK9" s="10">
        <f t="shared" si="4"/>
        <v>0</v>
      </c>
      <c r="AL9" s="10">
        <f t="shared" si="5"/>
        <v>0</v>
      </c>
      <c r="AM9" s="68"/>
      <c r="AN9" s="68"/>
      <c r="AO9" s="68"/>
    </row>
    <row r="10" ht="21.0" customHeight="1">
      <c r="A10" s="329">
        <v>4.0</v>
      </c>
      <c r="B10" s="109">
        <v>2.010020029E9</v>
      </c>
      <c r="C10" s="110" t="s">
        <v>717</v>
      </c>
      <c r="D10" s="111" t="s">
        <v>111</v>
      </c>
      <c r="E10" s="10"/>
      <c r="F10" s="10"/>
      <c r="G10" s="331"/>
      <c r="H10" s="330"/>
      <c r="I10" s="10"/>
      <c r="J10" s="10"/>
      <c r="K10" s="10"/>
      <c r="L10" s="10"/>
      <c r="M10" s="331"/>
      <c r="N10" s="331"/>
      <c r="O10" s="331"/>
      <c r="P10" s="10"/>
      <c r="Q10" s="10"/>
      <c r="R10" s="286"/>
      <c r="S10" s="10"/>
      <c r="T10" s="10"/>
      <c r="U10" s="10"/>
      <c r="V10" s="331"/>
      <c r="W10" s="331"/>
      <c r="X10" s="330"/>
      <c r="Y10" s="10"/>
      <c r="Z10" s="333"/>
      <c r="AA10" s="10"/>
      <c r="AB10" s="331"/>
      <c r="AC10" s="331"/>
      <c r="AD10" s="331"/>
      <c r="AE10" s="331"/>
      <c r="AF10" s="10"/>
      <c r="AG10" s="330"/>
      <c r="AH10" s="10"/>
      <c r="AI10" s="10"/>
      <c r="AJ10" s="91">
        <f t="shared" si="3"/>
        <v>0</v>
      </c>
      <c r="AK10" s="10">
        <f t="shared" si="4"/>
        <v>0</v>
      </c>
      <c r="AL10" s="10">
        <f t="shared" si="5"/>
        <v>0</v>
      </c>
      <c r="AM10" s="68"/>
      <c r="AN10" s="68"/>
      <c r="AO10" s="68"/>
    </row>
    <row r="11" ht="21.0" customHeight="1">
      <c r="A11" s="329">
        <v>5.0</v>
      </c>
      <c r="B11" s="109">
        <v>2.010020146E9</v>
      </c>
      <c r="C11" s="110" t="s">
        <v>324</v>
      </c>
      <c r="D11" s="111" t="s">
        <v>63</v>
      </c>
      <c r="E11" s="10"/>
      <c r="F11" s="330" t="s">
        <v>49</v>
      </c>
      <c r="G11" s="317" t="s">
        <v>49</v>
      </c>
      <c r="H11" s="330"/>
      <c r="I11" s="330"/>
      <c r="J11" s="330"/>
      <c r="K11" s="10"/>
      <c r="L11" s="330"/>
      <c r="M11" s="317"/>
      <c r="N11" s="317"/>
      <c r="O11" s="317"/>
      <c r="P11" s="330"/>
      <c r="Q11" s="330"/>
      <c r="R11" s="286"/>
      <c r="S11" s="330"/>
      <c r="T11" s="330"/>
      <c r="U11" s="330"/>
      <c r="V11" s="317"/>
      <c r="W11" s="331"/>
      <c r="X11" s="10"/>
      <c r="Y11" s="10"/>
      <c r="Z11" s="333"/>
      <c r="AA11" s="330"/>
      <c r="AB11" s="317"/>
      <c r="AC11" s="317"/>
      <c r="AD11" s="317"/>
      <c r="AE11" s="317"/>
      <c r="AF11" s="330"/>
      <c r="AG11" s="10"/>
      <c r="AH11" s="330"/>
      <c r="AI11" s="330"/>
      <c r="AJ11" s="91">
        <f t="shared" si="3"/>
        <v>2</v>
      </c>
      <c r="AK11" s="10">
        <f t="shared" si="4"/>
        <v>0</v>
      </c>
      <c r="AL11" s="10">
        <f t="shared" si="5"/>
        <v>0</v>
      </c>
      <c r="AM11" s="68"/>
      <c r="AN11" s="68"/>
      <c r="AO11" s="68"/>
    </row>
    <row r="12" ht="21.0" customHeight="1">
      <c r="A12" s="329">
        <v>6.0</v>
      </c>
      <c r="B12" s="109">
        <v>2.010020038E9</v>
      </c>
      <c r="C12" s="110" t="s">
        <v>718</v>
      </c>
      <c r="D12" s="111" t="s">
        <v>183</v>
      </c>
      <c r="E12" s="10"/>
      <c r="F12" s="330"/>
      <c r="G12" s="317" t="s">
        <v>51</v>
      </c>
      <c r="H12" s="330"/>
      <c r="I12" s="10"/>
      <c r="J12" s="330"/>
      <c r="K12" s="10"/>
      <c r="L12" s="330"/>
      <c r="M12" s="317"/>
      <c r="N12" s="317"/>
      <c r="O12" s="317"/>
      <c r="P12" s="330"/>
      <c r="Q12" s="330"/>
      <c r="R12" s="286"/>
      <c r="S12" s="330"/>
      <c r="T12" s="330"/>
      <c r="U12" s="330"/>
      <c r="V12" s="331"/>
      <c r="W12" s="317"/>
      <c r="X12" s="330"/>
      <c r="Y12" s="10"/>
      <c r="Z12" s="334"/>
      <c r="AA12" s="10"/>
      <c r="AB12" s="331"/>
      <c r="AC12" s="331"/>
      <c r="AD12" s="331"/>
      <c r="AE12" s="331"/>
      <c r="AF12" s="330"/>
      <c r="AG12" s="10"/>
      <c r="AH12" s="10"/>
      <c r="AI12" s="10"/>
      <c r="AJ12" s="91">
        <f t="shared" si="3"/>
        <v>0</v>
      </c>
      <c r="AK12" s="10">
        <f t="shared" si="4"/>
        <v>0</v>
      </c>
      <c r="AL12" s="10">
        <f t="shared" si="5"/>
        <v>1</v>
      </c>
      <c r="AM12" s="68"/>
      <c r="AN12" s="68"/>
      <c r="AO12" s="68"/>
    </row>
    <row r="13" ht="21.0" customHeight="1">
      <c r="A13" s="329">
        <v>7.0</v>
      </c>
      <c r="B13" s="109">
        <v>2.010020024E9</v>
      </c>
      <c r="C13" s="110" t="s">
        <v>267</v>
      </c>
      <c r="D13" s="111" t="s">
        <v>183</v>
      </c>
      <c r="E13" s="91"/>
      <c r="F13" s="91"/>
      <c r="G13" s="317" t="s">
        <v>51</v>
      </c>
      <c r="H13" s="91"/>
      <c r="I13" s="335"/>
      <c r="J13" s="335"/>
      <c r="K13" s="335"/>
      <c r="L13" s="91"/>
      <c r="M13" s="331"/>
      <c r="N13" s="317"/>
      <c r="O13" s="317"/>
      <c r="P13" s="335"/>
      <c r="Q13" s="91"/>
      <c r="R13" s="286"/>
      <c r="S13" s="335"/>
      <c r="T13" s="91"/>
      <c r="U13" s="91"/>
      <c r="V13" s="331"/>
      <c r="W13" s="331"/>
      <c r="X13" s="335"/>
      <c r="Y13" s="91"/>
      <c r="Z13" s="336"/>
      <c r="AA13" s="335"/>
      <c r="AB13" s="317"/>
      <c r="AC13" s="317"/>
      <c r="AD13" s="331"/>
      <c r="AE13" s="331"/>
      <c r="AF13" s="335"/>
      <c r="AG13" s="91"/>
      <c r="AH13" s="91"/>
      <c r="AI13" s="91"/>
      <c r="AJ13" s="91">
        <f t="shared" si="3"/>
        <v>0</v>
      </c>
      <c r="AK13" s="10">
        <f t="shared" si="4"/>
        <v>0</v>
      </c>
      <c r="AL13" s="10">
        <f t="shared" si="5"/>
        <v>1</v>
      </c>
      <c r="AM13" s="270"/>
      <c r="AN13" s="270"/>
      <c r="AO13" s="270"/>
    </row>
    <row r="14" ht="21.0" customHeight="1">
      <c r="A14" s="329">
        <v>8.0</v>
      </c>
      <c r="B14" s="109">
        <v>2.010020013E9</v>
      </c>
      <c r="C14" s="110" t="s">
        <v>719</v>
      </c>
      <c r="D14" s="111" t="s">
        <v>565</v>
      </c>
      <c r="E14" s="91"/>
      <c r="F14" s="91"/>
      <c r="G14" s="331"/>
      <c r="H14" s="91"/>
      <c r="I14" s="91"/>
      <c r="J14" s="335"/>
      <c r="K14" s="335"/>
      <c r="L14" s="335"/>
      <c r="M14" s="331"/>
      <c r="N14" s="317"/>
      <c r="O14" s="331"/>
      <c r="P14" s="335"/>
      <c r="Q14" s="335"/>
      <c r="R14" s="286"/>
      <c r="S14" s="335"/>
      <c r="T14" s="91"/>
      <c r="U14" s="91"/>
      <c r="V14" s="317"/>
      <c r="W14" s="317"/>
      <c r="X14" s="335"/>
      <c r="Y14" s="335"/>
      <c r="Z14" s="336"/>
      <c r="AA14" s="335"/>
      <c r="AB14" s="331"/>
      <c r="AC14" s="317"/>
      <c r="AD14" s="317"/>
      <c r="AE14" s="317"/>
      <c r="AF14" s="91"/>
      <c r="AG14" s="91"/>
      <c r="AH14" s="91"/>
      <c r="AI14" s="91"/>
      <c r="AJ14" s="91">
        <f t="shared" si="3"/>
        <v>0</v>
      </c>
      <c r="AK14" s="10">
        <f t="shared" si="4"/>
        <v>0</v>
      </c>
      <c r="AL14" s="10">
        <f t="shared" si="5"/>
        <v>0</v>
      </c>
      <c r="AM14" s="68"/>
      <c r="AN14" s="68"/>
      <c r="AO14" s="68"/>
    </row>
    <row r="15" ht="21.0" customHeight="1">
      <c r="A15" s="329">
        <v>9.0</v>
      </c>
      <c r="B15" s="109">
        <v>2.010020005E9</v>
      </c>
      <c r="C15" s="110" t="s">
        <v>77</v>
      </c>
      <c r="D15" s="111" t="s">
        <v>227</v>
      </c>
      <c r="E15" s="91"/>
      <c r="F15" s="335"/>
      <c r="G15" s="317" t="s">
        <v>50</v>
      </c>
      <c r="H15" s="91"/>
      <c r="I15" s="91"/>
      <c r="J15" s="91"/>
      <c r="K15" s="91"/>
      <c r="L15" s="91"/>
      <c r="M15" s="331"/>
      <c r="N15" s="317"/>
      <c r="O15" s="331"/>
      <c r="P15" s="91"/>
      <c r="Q15" s="91"/>
      <c r="R15" s="286"/>
      <c r="S15" s="91"/>
      <c r="T15" s="91"/>
      <c r="U15" s="91"/>
      <c r="V15" s="331"/>
      <c r="W15" s="331"/>
      <c r="X15" s="91"/>
      <c r="Y15" s="91"/>
      <c r="Z15" s="333"/>
      <c r="AA15" s="91"/>
      <c r="AB15" s="331"/>
      <c r="AC15" s="331"/>
      <c r="AD15" s="331"/>
      <c r="AE15" s="331"/>
      <c r="AF15" s="91"/>
      <c r="AG15" s="91"/>
      <c r="AH15" s="91"/>
      <c r="AI15" s="91"/>
      <c r="AJ15" s="91">
        <f t="shared" si="3"/>
        <v>0</v>
      </c>
      <c r="AK15" s="10">
        <f t="shared" si="4"/>
        <v>1</v>
      </c>
      <c r="AL15" s="10">
        <f t="shared" si="5"/>
        <v>0</v>
      </c>
      <c r="AM15" s="68"/>
      <c r="AN15" s="68"/>
      <c r="AO15" s="68"/>
    </row>
    <row r="16" ht="21.0" customHeight="1">
      <c r="A16" s="329">
        <v>10.0</v>
      </c>
      <c r="B16" s="109">
        <v>2.010020028E9</v>
      </c>
      <c r="C16" s="110" t="s">
        <v>68</v>
      </c>
      <c r="D16" s="111" t="s">
        <v>157</v>
      </c>
      <c r="E16" s="91"/>
      <c r="F16" s="91"/>
      <c r="G16" s="331"/>
      <c r="H16" s="91"/>
      <c r="I16" s="91"/>
      <c r="J16" s="91"/>
      <c r="K16" s="91"/>
      <c r="L16" s="91"/>
      <c r="M16" s="331"/>
      <c r="N16" s="331"/>
      <c r="O16" s="331"/>
      <c r="P16" s="91"/>
      <c r="Q16" s="335"/>
      <c r="R16" s="286"/>
      <c r="S16" s="91"/>
      <c r="T16" s="91"/>
      <c r="U16" s="91"/>
      <c r="V16" s="331"/>
      <c r="W16" s="331"/>
      <c r="X16" s="335"/>
      <c r="Y16" s="91"/>
      <c r="Z16" s="333"/>
      <c r="AA16" s="91"/>
      <c r="AB16" s="331"/>
      <c r="AC16" s="331"/>
      <c r="AD16" s="331"/>
      <c r="AE16" s="331"/>
      <c r="AF16" s="91"/>
      <c r="AG16" s="91"/>
      <c r="AH16" s="91"/>
      <c r="AI16" s="91"/>
      <c r="AJ16" s="91">
        <f t="shared" si="3"/>
        <v>0</v>
      </c>
      <c r="AK16" s="10">
        <f t="shared" si="4"/>
        <v>0</v>
      </c>
      <c r="AL16" s="10">
        <f t="shared" si="5"/>
        <v>0</v>
      </c>
      <c r="AM16" s="68"/>
      <c r="AN16" s="68"/>
      <c r="AO16" s="68"/>
    </row>
    <row r="17" ht="21.0" customHeight="1">
      <c r="A17" s="329">
        <v>11.0</v>
      </c>
      <c r="B17" s="109">
        <v>2.01002003E9</v>
      </c>
      <c r="C17" s="110" t="s">
        <v>671</v>
      </c>
      <c r="D17" s="111" t="s">
        <v>78</v>
      </c>
      <c r="E17" s="91"/>
      <c r="F17" s="91"/>
      <c r="G17" s="317" t="s">
        <v>49</v>
      </c>
      <c r="H17" s="91"/>
      <c r="I17" s="91"/>
      <c r="J17" s="335"/>
      <c r="K17" s="335" t="s">
        <v>49</v>
      </c>
      <c r="L17" s="335" t="s">
        <v>49</v>
      </c>
      <c r="M17" s="317" t="s">
        <v>49</v>
      </c>
      <c r="N17" s="331"/>
      <c r="O17" s="331"/>
      <c r="P17" s="91"/>
      <c r="Q17" s="335"/>
      <c r="R17" s="286"/>
      <c r="S17" s="335"/>
      <c r="T17" s="91"/>
      <c r="U17" s="335"/>
      <c r="V17" s="317"/>
      <c r="W17" s="331"/>
      <c r="X17" s="335"/>
      <c r="Y17" s="91"/>
      <c r="Z17" s="333"/>
      <c r="AA17" s="91"/>
      <c r="AB17" s="317"/>
      <c r="AC17" s="317"/>
      <c r="AD17" s="331"/>
      <c r="AE17" s="317"/>
      <c r="AF17" s="335"/>
      <c r="AG17" s="91"/>
      <c r="AH17" s="91"/>
      <c r="AI17" s="91"/>
      <c r="AJ17" s="91">
        <f t="shared" si="3"/>
        <v>4</v>
      </c>
      <c r="AK17" s="10">
        <f t="shared" si="4"/>
        <v>0</v>
      </c>
      <c r="AL17" s="10">
        <f t="shared" si="5"/>
        <v>0</v>
      </c>
      <c r="AM17" s="270"/>
      <c r="AN17" s="270"/>
      <c r="AO17" s="270"/>
    </row>
    <row r="18" ht="21.0" customHeight="1">
      <c r="A18" s="329">
        <v>12.0</v>
      </c>
      <c r="B18" s="109">
        <v>2.010020079E9</v>
      </c>
      <c r="C18" s="110" t="s">
        <v>720</v>
      </c>
      <c r="D18" s="111" t="s">
        <v>721</v>
      </c>
      <c r="E18" s="91"/>
      <c r="F18" s="91"/>
      <c r="G18" s="317"/>
      <c r="H18" s="91"/>
      <c r="I18" s="91"/>
      <c r="J18" s="91"/>
      <c r="K18" s="91"/>
      <c r="L18" s="91"/>
      <c r="M18" s="331"/>
      <c r="N18" s="317"/>
      <c r="O18" s="331"/>
      <c r="P18" s="91"/>
      <c r="Q18" s="91"/>
      <c r="R18" s="286"/>
      <c r="S18" s="91"/>
      <c r="T18" s="91"/>
      <c r="U18" s="91"/>
      <c r="V18" s="331"/>
      <c r="W18" s="331"/>
      <c r="X18" s="91"/>
      <c r="Y18" s="91"/>
      <c r="Z18" s="333"/>
      <c r="AA18" s="91"/>
      <c r="AB18" s="331"/>
      <c r="AC18" s="317"/>
      <c r="AD18" s="317"/>
      <c r="AE18" s="331"/>
      <c r="AF18" s="91"/>
      <c r="AG18" s="91"/>
      <c r="AH18" s="91"/>
      <c r="AI18" s="91"/>
      <c r="AJ18" s="91">
        <f t="shared" si="3"/>
        <v>0</v>
      </c>
      <c r="AK18" s="10">
        <f t="shared" si="4"/>
        <v>0</v>
      </c>
      <c r="AL18" s="10">
        <f t="shared" si="5"/>
        <v>0</v>
      </c>
      <c r="AM18" s="68"/>
      <c r="AN18" s="68"/>
      <c r="AO18" s="68"/>
    </row>
    <row r="19" ht="21.0" customHeight="1">
      <c r="A19" s="329">
        <v>13.0</v>
      </c>
      <c r="B19" s="109">
        <v>2.010020048E9</v>
      </c>
      <c r="C19" s="110" t="s">
        <v>722</v>
      </c>
      <c r="D19" s="111" t="s">
        <v>686</v>
      </c>
      <c r="E19" s="91"/>
      <c r="F19" s="91"/>
      <c r="G19" s="331"/>
      <c r="H19" s="91"/>
      <c r="I19" s="91"/>
      <c r="J19" s="335"/>
      <c r="K19" s="91"/>
      <c r="L19" s="91"/>
      <c r="M19" s="317"/>
      <c r="N19" s="331"/>
      <c r="O19" s="331"/>
      <c r="P19" s="91"/>
      <c r="Q19" s="91"/>
      <c r="R19" s="337"/>
      <c r="S19" s="335"/>
      <c r="T19" s="335"/>
      <c r="U19" s="335"/>
      <c r="V19" s="317"/>
      <c r="W19" s="331"/>
      <c r="X19" s="335"/>
      <c r="Y19" s="91"/>
      <c r="Z19" s="336"/>
      <c r="AA19" s="91"/>
      <c r="AB19" s="331"/>
      <c r="AC19" s="317"/>
      <c r="AD19" s="331"/>
      <c r="AE19" s="317"/>
      <c r="AF19" s="91"/>
      <c r="AG19" s="91"/>
      <c r="AH19" s="91"/>
      <c r="AI19" s="91"/>
      <c r="AJ19" s="91">
        <f t="shared" si="3"/>
        <v>0</v>
      </c>
      <c r="AK19" s="10">
        <f t="shared" si="4"/>
        <v>0</v>
      </c>
      <c r="AL19" s="10">
        <f t="shared" si="5"/>
        <v>0</v>
      </c>
      <c r="AM19" s="99"/>
      <c r="AO19" s="68"/>
    </row>
    <row r="20" ht="21.0" customHeight="1">
      <c r="A20" s="329">
        <v>14.0</v>
      </c>
      <c r="B20" s="109">
        <v>2.010020141E9</v>
      </c>
      <c r="C20" s="110" t="s">
        <v>98</v>
      </c>
      <c r="D20" s="111" t="s">
        <v>723</v>
      </c>
      <c r="E20" s="91"/>
      <c r="F20" s="91"/>
      <c r="G20" s="331"/>
      <c r="H20" s="91"/>
      <c r="I20" s="91"/>
      <c r="J20" s="91"/>
      <c r="K20" s="91"/>
      <c r="L20" s="91"/>
      <c r="M20" s="331"/>
      <c r="N20" s="331"/>
      <c r="O20" s="331"/>
      <c r="P20" s="91"/>
      <c r="Q20" s="91"/>
      <c r="R20" s="286"/>
      <c r="S20" s="91"/>
      <c r="T20" s="91"/>
      <c r="U20" s="91"/>
      <c r="V20" s="331"/>
      <c r="W20" s="331"/>
      <c r="X20" s="335"/>
      <c r="Y20" s="91"/>
      <c r="Z20" s="336"/>
      <c r="AA20" s="91"/>
      <c r="AB20" s="331"/>
      <c r="AC20" s="331"/>
      <c r="AD20" s="331"/>
      <c r="AE20" s="331"/>
      <c r="AF20" s="91"/>
      <c r="AG20" s="91"/>
      <c r="AH20" s="91"/>
      <c r="AI20" s="91"/>
      <c r="AJ20" s="91">
        <f t="shared" si="3"/>
        <v>0</v>
      </c>
      <c r="AK20" s="10">
        <f t="shared" si="4"/>
        <v>0</v>
      </c>
      <c r="AL20" s="10">
        <f t="shared" si="5"/>
        <v>0</v>
      </c>
      <c r="AM20" s="68"/>
      <c r="AN20" s="68"/>
      <c r="AO20" s="68"/>
    </row>
    <row r="21" ht="21.0" customHeight="1">
      <c r="A21" s="329">
        <v>15.0</v>
      </c>
      <c r="B21" s="109">
        <v>2.010020145E9</v>
      </c>
      <c r="C21" s="110" t="s">
        <v>724</v>
      </c>
      <c r="D21" s="111" t="s">
        <v>86</v>
      </c>
      <c r="E21" s="91"/>
      <c r="F21" s="91"/>
      <c r="G21" s="331"/>
      <c r="H21" s="91"/>
      <c r="I21" s="91"/>
      <c r="J21" s="91"/>
      <c r="K21" s="91"/>
      <c r="L21" s="91"/>
      <c r="M21" s="331"/>
      <c r="N21" s="331"/>
      <c r="O21" s="331"/>
      <c r="P21" s="91"/>
      <c r="Q21" s="91"/>
      <c r="R21" s="286"/>
      <c r="S21" s="91"/>
      <c r="T21" s="91"/>
      <c r="U21" s="91"/>
      <c r="V21" s="317"/>
      <c r="W21" s="317"/>
      <c r="X21" s="335"/>
      <c r="Y21" s="335"/>
      <c r="Z21" s="333"/>
      <c r="AA21" s="91"/>
      <c r="AB21" s="331"/>
      <c r="AC21" s="331"/>
      <c r="AD21" s="331"/>
      <c r="AE21" s="331"/>
      <c r="AF21" s="91"/>
      <c r="AG21" s="91"/>
      <c r="AH21" s="91"/>
      <c r="AI21" s="91"/>
      <c r="AJ21" s="91">
        <f t="shared" si="3"/>
        <v>0</v>
      </c>
      <c r="AK21" s="10">
        <f t="shared" si="4"/>
        <v>0</v>
      </c>
      <c r="AL21" s="10">
        <f t="shared" si="5"/>
        <v>0</v>
      </c>
      <c r="AM21" s="68"/>
      <c r="AN21" s="68"/>
      <c r="AO21" s="68"/>
    </row>
    <row r="22" ht="21.0" customHeight="1">
      <c r="A22" s="329">
        <v>16.0</v>
      </c>
      <c r="B22" s="109">
        <v>2.01002012E9</v>
      </c>
      <c r="C22" s="110" t="s">
        <v>154</v>
      </c>
      <c r="D22" s="111" t="s">
        <v>90</v>
      </c>
      <c r="E22" s="91"/>
      <c r="F22" s="91"/>
      <c r="G22" s="331"/>
      <c r="H22" s="91"/>
      <c r="I22" s="91"/>
      <c r="J22" s="91"/>
      <c r="K22" s="91"/>
      <c r="L22" s="91"/>
      <c r="M22" s="331"/>
      <c r="N22" s="317"/>
      <c r="O22" s="331"/>
      <c r="P22" s="91"/>
      <c r="Q22" s="335"/>
      <c r="R22" s="286"/>
      <c r="S22" s="91"/>
      <c r="T22" s="91"/>
      <c r="U22" s="91"/>
      <c r="V22" s="331"/>
      <c r="W22" s="331"/>
      <c r="X22" s="91"/>
      <c r="Y22" s="91"/>
      <c r="Z22" s="333"/>
      <c r="AA22" s="91"/>
      <c r="AB22" s="317"/>
      <c r="AC22" s="331"/>
      <c r="AD22" s="331"/>
      <c r="AE22" s="331"/>
      <c r="AF22" s="91"/>
      <c r="AG22" s="91"/>
      <c r="AH22" s="91"/>
      <c r="AI22" s="91"/>
      <c r="AJ22" s="91">
        <f t="shared" si="3"/>
        <v>0</v>
      </c>
      <c r="AK22" s="10">
        <f t="shared" si="4"/>
        <v>0</v>
      </c>
      <c r="AL22" s="10">
        <f t="shared" si="5"/>
        <v>0</v>
      </c>
      <c r="AM22" s="68"/>
      <c r="AN22" s="68"/>
      <c r="AO22" s="68"/>
    </row>
    <row r="23" ht="21.0" customHeight="1">
      <c r="A23" s="329">
        <v>17.0</v>
      </c>
      <c r="B23" s="109">
        <v>2.010020112E9</v>
      </c>
      <c r="C23" s="110" t="s">
        <v>725</v>
      </c>
      <c r="D23" s="111" t="s">
        <v>582</v>
      </c>
      <c r="E23" s="91"/>
      <c r="F23" s="335" t="s">
        <v>49</v>
      </c>
      <c r="G23" s="317" t="s">
        <v>51</v>
      </c>
      <c r="H23" s="335"/>
      <c r="I23" s="91"/>
      <c r="J23" s="91"/>
      <c r="K23" s="91"/>
      <c r="L23" s="91"/>
      <c r="M23" s="317"/>
      <c r="N23" s="317"/>
      <c r="O23" s="317"/>
      <c r="P23" s="91"/>
      <c r="Q23" s="335"/>
      <c r="R23" s="286"/>
      <c r="S23" s="335"/>
      <c r="T23" s="335"/>
      <c r="U23" s="335"/>
      <c r="V23" s="317"/>
      <c r="W23" s="331"/>
      <c r="X23" s="335"/>
      <c r="Y23" s="91"/>
      <c r="Z23" s="336"/>
      <c r="AA23" s="91"/>
      <c r="AB23" s="317"/>
      <c r="AC23" s="317"/>
      <c r="AD23" s="317"/>
      <c r="AE23" s="331"/>
      <c r="AF23" s="91"/>
      <c r="AG23" s="91"/>
      <c r="AH23" s="91"/>
      <c r="AI23" s="91"/>
      <c r="AJ23" s="91">
        <f t="shared" si="3"/>
        <v>1</v>
      </c>
      <c r="AK23" s="10">
        <f t="shared" si="4"/>
        <v>0</v>
      </c>
      <c r="AL23" s="10">
        <f t="shared" si="5"/>
        <v>1</v>
      </c>
      <c r="AM23" s="68"/>
      <c r="AN23" s="68"/>
      <c r="AO23" s="68"/>
    </row>
    <row r="24" ht="21.0" customHeight="1">
      <c r="A24" s="329">
        <v>18.0</v>
      </c>
      <c r="B24" s="109">
        <v>2.010020137E9</v>
      </c>
      <c r="C24" s="110" t="s">
        <v>646</v>
      </c>
      <c r="D24" s="111" t="s">
        <v>726</v>
      </c>
      <c r="E24" s="91"/>
      <c r="F24" s="91"/>
      <c r="G24" s="331"/>
      <c r="H24" s="91"/>
      <c r="I24" s="91"/>
      <c r="J24" s="91"/>
      <c r="K24" s="91"/>
      <c r="L24" s="91"/>
      <c r="M24" s="317"/>
      <c r="N24" s="317"/>
      <c r="O24" s="317"/>
      <c r="P24" s="91"/>
      <c r="Q24" s="91"/>
      <c r="R24" s="286"/>
      <c r="S24" s="91"/>
      <c r="T24" s="91"/>
      <c r="U24" s="91"/>
      <c r="V24" s="331"/>
      <c r="W24" s="317"/>
      <c r="X24" s="335"/>
      <c r="Y24" s="91"/>
      <c r="Z24" s="333"/>
      <c r="AA24" s="91"/>
      <c r="AB24" s="331"/>
      <c r="AC24" s="331"/>
      <c r="AD24" s="331"/>
      <c r="AE24" s="331"/>
      <c r="AF24" s="91"/>
      <c r="AG24" s="91"/>
      <c r="AH24" s="91"/>
      <c r="AI24" s="91"/>
      <c r="AJ24" s="91">
        <f t="shared" si="3"/>
        <v>0</v>
      </c>
      <c r="AK24" s="10">
        <f t="shared" si="4"/>
        <v>0</v>
      </c>
      <c r="AL24" s="10">
        <f t="shared" si="5"/>
        <v>0</v>
      </c>
      <c r="AM24" s="68"/>
      <c r="AN24" s="68"/>
      <c r="AO24" s="68"/>
    </row>
    <row r="25" ht="21.0" customHeight="1">
      <c r="A25" s="329">
        <v>19.0</v>
      </c>
      <c r="B25" s="109">
        <v>2.010020121E9</v>
      </c>
      <c r="C25" s="110" t="s">
        <v>73</v>
      </c>
      <c r="D25" s="111" t="s">
        <v>203</v>
      </c>
      <c r="E25" s="91"/>
      <c r="F25" s="335" t="s">
        <v>49</v>
      </c>
      <c r="G25" s="317" t="s">
        <v>49</v>
      </c>
      <c r="H25" s="91"/>
      <c r="I25" s="335"/>
      <c r="J25" s="335"/>
      <c r="K25" s="335" t="s">
        <v>49</v>
      </c>
      <c r="L25" s="335" t="s">
        <v>49</v>
      </c>
      <c r="M25" s="317" t="s">
        <v>49</v>
      </c>
      <c r="N25" s="331"/>
      <c r="O25" s="317"/>
      <c r="P25" s="335"/>
      <c r="Q25" s="335"/>
      <c r="R25" s="286"/>
      <c r="S25" s="91"/>
      <c r="T25" s="335"/>
      <c r="U25" s="91"/>
      <c r="V25" s="317"/>
      <c r="W25" s="317"/>
      <c r="X25" s="335"/>
      <c r="Y25" s="335"/>
      <c r="Z25" s="336"/>
      <c r="AA25" s="335"/>
      <c r="AB25" s="317"/>
      <c r="AC25" s="317"/>
      <c r="AD25" s="317"/>
      <c r="AE25" s="317"/>
      <c r="AF25" s="335"/>
      <c r="AG25" s="335"/>
      <c r="AH25" s="335"/>
      <c r="AI25" s="91"/>
      <c r="AJ25" s="91">
        <f t="shared" si="3"/>
        <v>5</v>
      </c>
      <c r="AK25" s="10">
        <f t="shared" si="4"/>
        <v>0</v>
      </c>
      <c r="AL25" s="10">
        <f t="shared" si="5"/>
        <v>0</v>
      </c>
      <c r="AM25" s="68"/>
      <c r="AN25" s="68"/>
      <c r="AO25" s="68"/>
    </row>
    <row r="26" ht="21.0" customHeight="1">
      <c r="A26" s="329">
        <v>20.0</v>
      </c>
      <c r="B26" s="109">
        <v>2.010020012E9</v>
      </c>
      <c r="C26" s="110" t="s">
        <v>208</v>
      </c>
      <c r="D26" s="111" t="s">
        <v>141</v>
      </c>
      <c r="E26" s="91"/>
      <c r="F26" s="335" t="s">
        <v>49</v>
      </c>
      <c r="G26" s="317" t="s">
        <v>49</v>
      </c>
      <c r="H26" s="335"/>
      <c r="I26" s="91"/>
      <c r="J26" s="335"/>
      <c r="K26" s="335" t="s">
        <v>49</v>
      </c>
      <c r="L26" s="335"/>
      <c r="M26" s="317" t="s">
        <v>50</v>
      </c>
      <c r="N26" s="317"/>
      <c r="O26" s="317"/>
      <c r="P26" s="91"/>
      <c r="Q26" s="91"/>
      <c r="R26" s="286"/>
      <c r="S26" s="335"/>
      <c r="T26" s="335"/>
      <c r="U26" s="91"/>
      <c r="V26" s="317"/>
      <c r="W26" s="317"/>
      <c r="X26" s="335"/>
      <c r="Y26" s="335"/>
      <c r="Z26" s="336"/>
      <c r="AA26" s="335"/>
      <c r="AB26" s="317"/>
      <c r="AC26" s="317"/>
      <c r="AD26" s="317"/>
      <c r="AE26" s="317"/>
      <c r="AF26" s="91"/>
      <c r="AG26" s="335"/>
      <c r="AH26" s="91"/>
      <c r="AI26" s="91"/>
      <c r="AJ26" s="91">
        <f t="shared" si="3"/>
        <v>3</v>
      </c>
      <c r="AK26" s="10">
        <f t="shared" si="4"/>
        <v>1</v>
      </c>
      <c r="AL26" s="10">
        <f t="shared" si="5"/>
        <v>0</v>
      </c>
      <c r="AM26" s="68"/>
      <c r="AN26" s="68"/>
      <c r="AO26" s="68"/>
    </row>
    <row r="27" ht="21.0" customHeight="1">
      <c r="A27" s="329">
        <v>21.0</v>
      </c>
      <c r="B27" s="109">
        <v>2.010020088E9</v>
      </c>
      <c r="C27" s="110" t="s">
        <v>206</v>
      </c>
      <c r="D27" s="111" t="s">
        <v>167</v>
      </c>
      <c r="E27" s="91"/>
      <c r="F27" s="91"/>
      <c r="G27" s="331"/>
      <c r="H27" s="91"/>
      <c r="I27" s="91"/>
      <c r="J27" s="91"/>
      <c r="K27" s="91"/>
      <c r="L27" s="335"/>
      <c r="M27" s="331"/>
      <c r="N27" s="317"/>
      <c r="O27" s="331"/>
      <c r="P27" s="91"/>
      <c r="Q27" s="91"/>
      <c r="R27" s="286"/>
      <c r="S27" s="335"/>
      <c r="T27" s="335"/>
      <c r="U27" s="335"/>
      <c r="V27" s="317"/>
      <c r="W27" s="331"/>
      <c r="X27" s="91"/>
      <c r="Y27" s="91"/>
      <c r="Z27" s="336"/>
      <c r="AA27" s="335"/>
      <c r="AB27" s="331"/>
      <c r="AC27" s="331"/>
      <c r="AD27" s="331"/>
      <c r="AE27" s="331"/>
      <c r="AF27" s="91"/>
      <c r="AG27" s="91"/>
      <c r="AH27" s="91"/>
      <c r="AI27" s="335"/>
      <c r="AJ27" s="91">
        <f t="shared" si="3"/>
        <v>0</v>
      </c>
      <c r="AK27" s="10">
        <f t="shared" si="4"/>
        <v>0</v>
      </c>
      <c r="AL27" s="10">
        <f t="shared" si="5"/>
        <v>0</v>
      </c>
      <c r="AM27" s="68"/>
      <c r="AN27" s="68"/>
      <c r="AO27" s="68"/>
    </row>
    <row r="28" ht="21.0" customHeight="1">
      <c r="A28" s="329">
        <v>22.0</v>
      </c>
      <c r="B28" s="109">
        <v>2.01002007E9</v>
      </c>
      <c r="C28" s="110" t="s">
        <v>133</v>
      </c>
      <c r="D28" s="111" t="s">
        <v>171</v>
      </c>
      <c r="E28" s="91"/>
      <c r="F28" s="335" t="s">
        <v>49</v>
      </c>
      <c r="G28" s="317"/>
      <c r="H28" s="91"/>
      <c r="I28" s="91"/>
      <c r="J28" s="91"/>
      <c r="K28" s="91"/>
      <c r="L28" s="91"/>
      <c r="M28" s="317"/>
      <c r="N28" s="331"/>
      <c r="O28" s="331"/>
      <c r="P28" s="335"/>
      <c r="Q28" s="335"/>
      <c r="R28" s="286"/>
      <c r="S28" s="335"/>
      <c r="T28" s="91"/>
      <c r="U28" s="335"/>
      <c r="V28" s="331"/>
      <c r="W28" s="331"/>
      <c r="X28" s="91"/>
      <c r="Y28" s="91"/>
      <c r="Z28" s="333"/>
      <c r="AA28" s="91"/>
      <c r="AB28" s="331"/>
      <c r="AC28" s="331"/>
      <c r="AD28" s="317"/>
      <c r="AE28" s="331"/>
      <c r="AF28" s="335"/>
      <c r="AG28" s="91"/>
      <c r="AH28" s="91"/>
      <c r="AI28" s="91"/>
      <c r="AJ28" s="91">
        <f t="shared" si="3"/>
        <v>1</v>
      </c>
      <c r="AK28" s="10">
        <f t="shared" si="4"/>
        <v>0</v>
      </c>
      <c r="AL28" s="10">
        <f t="shared" si="5"/>
        <v>0</v>
      </c>
      <c r="AM28" s="68"/>
      <c r="AN28" s="68"/>
      <c r="AO28" s="68"/>
    </row>
    <row r="29" ht="21.0" customHeight="1">
      <c r="A29" s="329">
        <v>23.0</v>
      </c>
      <c r="B29" s="109">
        <v>2.010020103E9</v>
      </c>
      <c r="C29" s="110" t="s">
        <v>727</v>
      </c>
      <c r="D29" s="111" t="s">
        <v>99</v>
      </c>
      <c r="E29" s="335"/>
      <c r="F29" s="91"/>
      <c r="G29" s="331"/>
      <c r="H29" s="91"/>
      <c r="I29" s="91"/>
      <c r="J29" s="91"/>
      <c r="K29" s="91"/>
      <c r="L29" s="335"/>
      <c r="M29" s="317"/>
      <c r="N29" s="331"/>
      <c r="O29" s="331"/>
      <c r="P29" s="91"/>
      <c r="Q29" s="91"/>
      <c r="R29" s="286"/>
      <c r="S29" s="335"/>
      <c r="T29" s="335"/>
      <c r="U29" s="335"/>
      <c r="V29" s="317"/>
      <c r="W29" s="331"/>
      <c r="X29" s="335"/>
      <c r="Y29" s="335"/>
      <c r="Z29" s="336"/>
      <c r="AA29" s="335"/>
      <c r="AB29" s="317"/>
      <c r="AC29" s="331"/>
      <c r="AD29" s="331"/>
      <c r="AE29" s="317"/>
      <c r="AF29" s="91"/>
      <c r="AG29" s="91"/>
      <c r="AH29" s="91"/>
      <c r="AI29" s="91"/>
      <c r="AJ29" s="91">
        <f t="shared" si="3"/>
        <v>0</v>
      </c>
      <c r="AK29" s="10">
        <f t="shared" si="4"/>
        <v>0</v>
      </c>
      <c r="AL29" s="10">
        <f t="shared" si="5"/>
        <v>0</v>
      </c>
      <c r="AM29" s="68"/>
      <c r="AN29" s="68"/>
      <c r="AO29" s="68"/>
    </row>
    <row r="30" ht="21.0" customHeight="1">
      <c r="A30" s="329">
        <v>24.0</v>
      </c>
      <c r="B30" s="109">
        <v>2.010020116E9</v>
      </c>
      <c r="C30" s="110" t="s">
        <v>728</v>
      </c>
      <c r="D30" s="111" t="s">
        <v>729</v>
      </c>
      <c r="E30" s="91"/>
      <c r="F30" s="335" t="s">
        <v>49</v>
      </c>
      <c r="G30" s="317" t="s">
        <v>49</v>
      </c>
      <c r="H30" s="91"/>
      <c r="I30" s="335"/>
      <c r="J30" s="91"/>
      <c r="K30" s="91"/>
      <c r="L30" s="335"/>
      <c r="M30" s="317"/>
      <c r="N30" s="331"/>
      <c r="O30" s="331"/>
      <c r="P30" s="91"/>
      <c r="Q30" s="335"/>
      <c r="R30" s="286"/>
      <c r="S30" s="335"/>
      <c r="T30" s="91"/>
      <c r="U30" s="91"/>
      <c r="V30" s="317"/>
      <c r="W30" s="331"/>
      <c r="X30" s="335"/>
      <c r="Y30" s="91"/>
      <c r="Z30" s="334"/>
      <c r="AA30" s="91"/>
      <c r="AB30" s="331"/>
      <c r="AC30" s="317"/>
      <c r="AD30" s="331"/>
      <c r="AE30" s="317"/>
      <c r="AF30" s="91"/>
      <c r="AG30" s="91"/>
      <c r="AH30" s="91"/>
      <c r="AI30" s="91"/>
      <c r="AJ30" s="91">
        <f t="shared" si="3"/>
        <v>2</v>
      </c>
      <c r="AK30" s="10">
        <f t="shared" si="4"/>
        <v>0</v>
      </c>
      <c r="AL30" s="10">
        <f t="shared" si="5"/>
        <v>0</v>
      </c>
      <c r="AM30" s="270"/>
      <c r="AN30" s="270"/>
      <c r="AO30" s="270"/>
    </row>
    <row r="31" ht="21.0" customHeight="1">
      <c r="A31" s="329">
        <v>25.0</v>
      </c>
      <c r="B31" s="109">
        <v>2.010020101E9</v>
      </c>
      <c r="C31" s="110" t="s">
        <v>730</v>
      </c>
      <c r="D31" s="111" t="s">
        <v>152</v>
      </c>
      <c r="E31" s="91"/>
      <c r="F31" s="335"/>
      <c r="G31" s="317" t="s">
        <v>50</v>
      </c>
      <c r="H31" s="335"/>
      <c r="I31" s="91"/>
      <c r="J31" s="91"/>
      <c r="K31" s="91"/>
      <c r="L31" s="91"/>
      <c r="M31" s="331"/>
      <c r="N31" s="331"/>
      <c r="O31" s="317"/>
      <c r="P31" s="91"/>
      <c r="Q31" s="91"/>
      <c r="R31" s="286"/>
      <c r="S31" s="91"/>
      <c r="T31" s="91"/>
      <c r="U31" s="91"/>
      <c r="V31" s="331"/>
      <c r="W31" s="331"/>
      <c r="X31" s="91"/>
      <c r="Y31" s="91"/>
      <c r="Z31" s="336"/>
      <c r="AA31" s="91"/>
      <c r="AB31" s="331"/>
      <c r="AC31" s="331"/>
      <c r="AD31" s="317"/>
      <c r="AE31" s="331"/>
      <c r="AF31" s="91"/>
      <c r="AG31" s="91"/>
      <c r="AH31" s="91"/>
      <c r="AI31" s="91"/>
      <c r="AJ31" s="91">
        <f t="shared" si="3"/>
        <v>0</v>
      </c>
      <c r="AK31" s="10">
        <f t="shared" si="4"/>
        <v>1</v>
      </c>
      <c r="AL31" s="10">
        <f t="shared" si="5"/>
        <v>0</v>
      </c>
      <c r="AM31" s="68"/>
      <c r="AN31" s="68"/>
      <c r="AO31" s="68"/>
    </row>
    <row r="32" ht="21.0" customHeight="1">
      <c r="A32" s="329">
        <v>26.0</v>
      </c>
      <c r="B32" s="109">
        <v>2.010020129E9</v>
      </c>
      <c r="C32" s="110" t="s">
        <v>230</v>
      </c>
      <c r="D32" s="111" t="s">
        <v>731</v>
      </c>
      <c r="E32" s="91"/>
      <c r="F32" s="335" t="s">
        <v>50</v>
      </c>
      <c r="G32" s="317" t="s">
        <v>50</v>
      </c>
      <c r="H32" s="335"/>
      <c r="I32" s="91"/>
      <c r="J32" s="91"/>
      <c r="K32" s="91"/>
      <c r="L32" s="335"/>
      <c r="M32" s="331"/>
      <c r="N32" s="317"/>
      <c r="O32" s="317"/>
      <c r="P32" s="335"/>
      <c r="Q32" s="335"/>
      <c r="R32" s="286"/>
      <c r="S32" s="91"/>
      <c r="T32" s="335"/>
      <c r="U32" s="335"/>
      <c r="V32" s="331"/>
      <c r="W32" s="331"/>
      <c r="X32" s="335"/>
      <c r="Y32" s="91"/>
      <c r="Z32" s="336"/>
      <c r="AA32" s="335"/>
      <c r="AB32" s="331"/>
      <c r="AC32" s="331"/>
      <c r="AD32" s="317"/>
      <c r="AE32" s="331"/>
      <c r="AF32" s="91"/>
      <c r="AG32" s="335"/>
      <c r="AH32" s="91"/>
      <c r="AI32" s="335"/>
      <c r="AJ32" s="91">
        <f t="shared" si="3"/>
        <v>0</v>
      </c>
      <c r="AK32" s="10">
        <f t="shared" si="4"/>
        <v>2</v>
      </c>
      <c r="AL32" s="10">
        <f t="shared" si="5"/>
        <v>0</v>
      </c>
      <c r="AM32" s="68"/>
      <c r="AN32" s="68"/>
      <c r="AO32" s="68"/>
    </row>
    <row r="33" ht="21.0" customHeight="1">
      <c r="A33" s="329">
        <v>27.0</v>
      </c>
      <c r="B33" s="109">
        <v>2.010020011E9</v>
      </c>
      <c r="C33" s="110" t="s">
        <v>732</v>
      </c>
      <c r="D33" s="111" t="s">
        <v>173</v>
      </c>
      <c r="E33" s="335"/>
      <c r="F33" s="91"/>
      <c r="G33" s="317"/>
      <c r="H33" s="335"/>
      <c r="I33" s="335"/>
      <c r="J33" s="335"/>
      <c r="K33" s="335"/>
      <c r="L33" s="335"/>
      <c r="M33" s="331"/>
      <c r="N33" s="331"/>
      <c r="O33" s="331"/>
      <c r="P33" s="335"/>
      <c r="Q33" s="335"/>
      <c r="R33" s="286"/>
      <c r="S33" s="335"/>
      <c r="T33" s="335"/>
      <c r="U33" s="335"/>
      <c r="V33" s="317"/>
      <c r="W33" s="317"/>
      <c r="X33" s="335"/>
      <c r="Y33" s="335"/>
      <c r="Z33" s="336"/>
      <c r="AA33" s="335"/>
      <c r="AB33" s="331"/>
      <c r="AC33" s="331"/>
      <c r="AD33" s="317"/>
      <c r="AE33" s="317"/>
      <c r="AF33" s="335"/>
      <c r="AG33" s="91"/>
      <c r="AH33" s="91"/>
      <c r="AI33" s="335"/>
      <c r="AJ33" s="91">
        <f t="shared" si="3"/>
        <v>0</v>
      </c>
      <c r="AK33" s="10">
        <f t="shared" si="4"/>
        <v>0</v>
      </c>
      <c r="AL33" s="10">
        <f t="shared" si="5"/>
        <v>0</v>
      </c>
      <c r="AM33" s="68"/>
      <c r="AN33" s="68"/>
      <c r="AO33" s="68"/>
    </row>
    <row r="34" ht="21.0" customHeight="1">
      <c r="A34" s="329">
        <v>28.0</v>
      </c>
      <c r="B34" s="109">
        <v>2.010020096E9</v>
      </c>
      <c r="C34" s="110" t="s">
        <v>684</v>
      </c>
      <c r="D34" s="111" t="s">
        <v>609</v>
      </c>
      <c r="E34" s="91"/>
      <c r="F34" s="335" t="s">
        <v>49</v>
      </c>
      <c r="G34" s="331"/>
      <c r="H34" s="335"/>
      <c r="I34" s="335"/>
      <c r="J34" s="335"/>
      <c r="K34" s="335" t="s">
        <v>49</v>
      </c>
      <c r="L34" s="335" t="s">
        <v>49</v>
      </c>
      <c r="M34" s="317"/>
      <c r="N34" s="317"/>
      <c r="O34" s="331"/>
      <c r="P34" s="335"/>
      <c r="Q34" s="335"/>
      <c r="R34" s="286"/>
      <c r="S34" s="91"/>
      <c r="T34" s="91"/>
      <c r="U34" s="91"/>
      <c r="V34" s="317"/>
      <c r="W34" s="317"/>
      <c r="X34" s="335"/>
      <c r="Y34" s="91"/>
      <c r="Z34" s="336"/>
      <c r="AA34" s="91"/>
      <c r="AB34" s="331"/>
      <c r="AC34" s="331"/>
      <c r="AD34" s="331"/>
      <c r="AE34" s="331"/>
      <c r="AF34" s="335"/>
      <c r="AG34" s="335"/>
      <c r="AH34" s="91"/>
      <c r="AI34" s="335"/>
      <c r="AJ34" s="91">
        <f t="shared" si="3"/>
        <v>3</v>
      </c>
      <c r="AK34" s="10">
        <f t="shared" si="4"/>
        <v>0</v>
      </c>
      <c r="AL34" s="10">
        <f t="shared" si="5"/>
        <v>0</v>
      </c>
      <c r="AM34" s="68"/>
      <c r="AN34" s="68"/>
      <c r="AO34" s="68"/>
    </row>
    <row r="35" ht="21.0" customHeight="1">
      <c r="A35" s="329">
        <v>29.0</v>
      </c>
      <c r="B35" s="109">
        <v>2.010020074E9</v>
      </c>
      <c r="C35" s="110" t="s">
        <v>733</v>
      </c>
      <c r="D35" s="111" t="s">
        <v>177</v>
      </c>
      <c r="E35" s="91"/>
      <c r="F35" s="91"/>
      <c r="G35" s="331"/>
      <c r="H35" s="91"/>
      <c r="I35" s="91"/>
      <c r="J35" s="335"/>
      <c r="K35" s="91"/>
      <c r="L35" s="91"/>
      <c r="M35" s="331"/>
      <c r="N35" s="317"/>
      <c r="O35" s="331"/>
      <c r="P35" s="91"/>
      <c r="Q35" s="335"/>
      <c r="R35" s="286"/>
      <c r="S35" s="91"/>
      <c r="T35" s="91"/>
      <c r="U35" s="91"/>
      <c r="V35" s="331"/>
      <c r="W35" s="331"/>
      <c r="X35" s="335"/>
      <c r="Y35" s="91"/>
      <c r="Z35" s="333"/>
      <c r="AA35" s="91"/>
      <c r="AB35" s="331"/>
      <c r="AC35" s="331"/>
      <c r="AD35" s="331"/>
      <c r="AE35" s="317"/>
      <c r="AF35" s="91"/>
      <c r="AG35" s="91"/>
      <c r="AH35" s="91"/>
      <c r="AI35" s="91"/>
      <c r="AJ35" s="91">
        <f t="shared" si="3"/>
        <v>0</v>
      </c>
      <c r="AK35" s="10">
        <f t="shared" si="4"/>
        <v>0</v>
      </c>
      <c r="AL35" s="10">
        <f t="shared" si="5"/>
        <v>0</v>
      </c>
      <c r="AM35" s="80"/>
      <c r="AN35" s="80"/>
      <c r="AO35" s="80"/>
    </row>
    <row r="36" ht="21.0" customHeight="1">
      <c r="A36" s="329">
        <v>30.0</v>
      </c>
      <c r="B36" s="109">
        <v>2.010020134E9</v>
      </c>
      <c r="C36" s="110" t="s">
        <v>734</v>
      </c>
      <c r="D36" s="111" t="s">
        <v>221</v>
      </c>
      <c r="E36" s="91"/>
      <c r="F36" s="91"/>
      <c r="G36" s="331"/>
      <c r="H36" s="91"/>
      <c r="I36" s="335"/>
      <c r="J36" s="91"/>
      <c r="K36" s="335"/>
      <c r="L36" s="91"/>
      <c r="M36" s="331"/>
      <c r="N36" s="317"/>
      <c r="O36" s="331"/>
      <c r="P36" s="335"/>
      <c r="Q36" s="335"/>
      <c r="R36" s="286"/>
      <c r="S36" s="335"/>
      <c r="T36" s="91"/>
      <c r="U36" s="335"/>
      <c r="V36" s="331"/>
      <c r="W36" s="317"/>
      <c r="X36" s="335"/>
      <c r="Y36" s="91"/>
      <c r="Z36" s="336"/>
      <c r="AA36" s="91"/>
      <c r="AB36" s="331"/>
      <c r="AC36" s="317"/>
      <c r="AD36" s="331"/>
      <c r="AE36" s="331"/>
      <c r="AF36" s="91"/>
      <c r="AG36" s="91"/>
      <c r="AH36" s="91"/>
      <c r="AI36" s="91"/>
      <c r="AJ36" s="91">
        <f t="shared" si="3"/>
        <v>0</v>
      </c>
      <c r="AK36" s="10">
        <f t="shared" si="4"/>
        <v>0</v>
      </c>
      <c r="AL36" s="10">
        <f t="shared" si="5"/>
        <v>0</v>
      </c>
      <c r="AM36" s="80"/>
      <c r="AN36" s="80"/>
      <c r="AO36" s="80"/>
    </row>
    <row r="37" ht="18.0" customHeight="1">
      <c r="A37" s="329">
        <v>31.0</v>
      </c>
      <c r="B37" s="109">
        <v>2.010020081E9</v>
      </c>
      <c r="C37" s="110" t="s">
        <v>735</v>
      </c>
      <c r="D37" s="111" t="s">
        <v>736</v>
      </c>
      <c r="E37" s="335"/>
      <c r="F37" s="91"/>
      <c r="G37" s="317"/>
      <c r="H37" s="91"/>
      <c r="I37" s="91"/>
      <c r="J37" s="91"/>
      <c r="K37" s="91"/>
      <c r="L37" s="335"/>
      <c r="M37" s="317"/>
      <c r="N37" s="317"/>
      <c r="O37" s="317"/>
      <c r="P37" s="91"/>
      <c r="Q37" s="335"/>
      <c r="R37" s="286"/>
      <c r="S37" s="335"/>
      <c r="T37" s="335"/>
      <c r="U37" s="335"/>
      <c r="V37" s="317"/>
      <c r="W37" s="331"/>
      <c r="X37" s="335"/>
      <c r="Y37" s="91"/>
      <c r="Z37" s="336"/>
      <c r="AA37" s="91"/>
      <c r="AB37" s="331"/>
      <c r="AC37" s="317"/>
      <c r="AD37" s="317"/>
      <c r="AE37" s="331"/>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26</v>
      </c>
      <c r="AK38" s="91">
        <f t="shared" si="6"/>
        <v>5</v>
      </c>
      <c r="AL38" s="91">
        <f t="shared" si="6"/>
        <v>3</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c r="K8" s="114"/>
      <c r="L8" s="113"/>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0</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49</v>
      </c>
      <c r="F10" s="114"/>
      <c r="G10" s="113"/>
      <c r="H10" s="114"/>
      <c r="I10" s="113"/>
      <c r="J10" s="113"/>
      <c r="K10" s="114"/>
      <c r="L10" s="113"/>
      <c r="M10" s="114"/>
      <c r="N10" s="113"/>
      <c r="O10" s="114"/>
      <c r="P10" s="113"/>
      <c r="Q10" s="113"/>
      <c r="R10" s="114"/>
      <c r="S10" s="113"/>
      <c r="T10" s="114"/>
      <c r="U10" s="113"/>
      <c r="V10" s="116"/>
      <c r="W10" s="116"/>
      <c r="X10" s="113"/>
      <c r="Y10" s="114"/>
      <c r="Z10" s="113"/>
      <c r="AA10" s="114"/>
      <c r="AB10" s="113"/>
      <c r="AC10" s="116"/>
      <c r="AD10" s="114"/>
      <c r="AE10" s="114"/>
      <c r="AF10" s="114"/>
      <c r="AG10" s="114"/>
      <c r="AH10" s="113"/>
      <c r="AI10" s="113"/>
      <c r="AJ10" s="91">
        <f t="shared" si="3"/>
        <v>1</v>
      </c>
      <c r="AK10" s="10">
        <f t="shared" si="4"/>
        <v>0</v>
      </c>
      <c r="AL10" s="10">
        <f t="shared" si="5"/>
        <v>0</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3"/>
      <c r="K12" s="113"/>
      <c r="L12" s="113"/>
      <c r="M12" s="114"/>
      <c r="N12" s="113"/>
      <c r="O12" s="114"/>
      <c r="P12" s="113"/>
      <c r="Q12" s="113"/>
      <c r="R12" s="113"/>
      <c r="S12" s="113"/>
      <c r="T12" s="113"/>
      <c r="U12" s="113"/>
      <c r="V12" s="116"/>
      <c r="W12" s="115"/>
      <c r="X12" s="113"/>
      <c r="Y12" s="114"/>
      <c r="Z12" s="114"/>
      <c r="AA12" s="113"/>
      <c r="AB12" s="113"/>
      <c r="AC12" s="113"/>
      <c r="AD12" s="113"/>
      <c r="AE12" s="113"/>
      <c r="AF12" s="113"/>
      <c r="AG12" s="113"/>
      <c r="AH12" s="114"/>
      <c r="AI12" s="113"/>
      <c r="AJ12" s="91">
        <f t="shared" si="3"/>
        <v>0</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119</v>
      </c>
      <c r="D14" s="111" t="s">
        <v>120</v>
      </c>
      <c r="E14" s="112"/>
      <c r="F14" s="113"/>
      <c r="G14" s="118"/>
      <c r="H14" s="118"/>
      <c r="I14" s="118"/>
      <c r="J14" s="118"/>
      <c r="K14" s="118"/>
      <c r="L14" s="119"/>
      <c r="M14" s="119"/>
      <c r="N14" s="118"/>
      <c r="O14" s="118"/>
      <c r="P14" s="118"/>
      <c r="Q14" s="118"/>
      <c r="R14" s="118"/>
      <c r="S14" s="119"/>
      <c r="T14" s="119"/>
      <c r="U14" s="118"/>
      <c r="V14" s="116"/>
      <c r="W14" s="116"/>
      <c r="X14" s="119"/>
      <c r="Y14" s="119"/>
      <c r="Z14" s="118"/>
      <c r="AA14" s="119"/>
      <c r="AB14" s="118"/>
      <c r="AC14" s="119"/>
      <c r="AD14" s="119"/>
      <c r="AE14" s="118"/>
      <c r="AF14" s="119"/>
      <c r="AG14" s="119"/>
      <c r="AH14" s="119" t="s">
        <v>51</v>
      </c>
      <c r="AI14" s="118"/>
      <c r="AJ14" s="91">
        <f t="shared" si="3"/>
        <v>0</v>
      </c>
      <c r="AK14" s="10">
        <f t="shared" si="4"/>
        <v>0</v>
      </c>
      <c r="AL14" s="10">
        <f t="shared" si="5"/>
        <v>1</v>
      </c>
      <c r="AM14" s="80"/>
    </row>
    <row r="15" ht="21.0" customHeight="1">
      <c r="A15" s="85">
        <v>9.0</v>
      </c>
      <c r="B15" s="109">
        <v>2.010110051E9</v>
      </c>
      <c r="C15" s="110" t="s">
        <v>121</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122</v>
      </c>
      <c r="D16" s="111" t="s">
        <v>78</v>
      </c>
      <c r="E16" s="120" t="s">
        <v>49</v>
      </c>
      <c r="F16" s="121"/>
      <c r="G16" s="121"/>
      <c r="H16" s="121"/>
      <c r="I16" s="122"/>
      <c r="J16" s="122"/>
      <c r="K16" s="122"/>
      <c r="L16" s="114"/>
      <c r="M16" s="122"/>
      <c r="N16" s="122"/>
      <c r="O16" s="122"/>
      <c r="P16" s="122"/>
      <c r="Q16" s="121"/>
      <c r="R16" s="122"/>
      <c r="S16" s="122"/>
      <c r="T16" s="122"/>
      <c r="U16" s="121"/>
      <c r="V16" s="123"/>
      <c r="W16" s="124"/>
      <c r="X16" s="122"/>
      <c r="Y16" s="121"/>
      <c r="Z16" s="121"/>
      <c r="AA16" s="119"/>
      <c r="AB16" s="121"/>
      <c r="AC16" s="121"/>
      <c r="AD16" s="121"/>
      <c r="AE16" s="122"/>
      <c r="AF16" s="122"/>
      <c r="AG16" s="121"/>
      <c r="AH16" s="122"/>
      <c r="AI16" s="122"/>
      <c r="AJ16" s="91">
        <f t="shared" si="3"/>
        <v>1</v>
      </c>
      <c r="AK16" s="10">
        <f t="shared" si="4"/>
        <v>0</v>
      </c>
      <c r="AL16" s="10">
        <f t="shared" si="5"/>
        <v>0</v>
      </c>
      <c r="AM16" s="80"/>
    </row>
    <row r="17" ht="21.0" customHeight="1">
      <c r="A17" s="85">
        <v>11.0</v>
      </c>
      <c r="B17" s="109">
        <v>2.010110035E9</v>
      </c>
      <c r="C17" s="110" t="s">
        <v>123</v>
      </c>
      <c r="D17" s="111" t="s">
        <v>124</v>
      </c>
      <c r="E17" s="117" t="s">
        <v>49</v>
      </c>
      <c r="F17" s="114"/>
      <c r="G17" s="114"/>
      <c r="H17" s="114"/>
      <c r="I17" s="113"/>
      <c r="J17" s="114"/>
      <c r="K17" s="114"/>
      <c r="L17" s="114"/>
      <c r="M17" s="114"/>
      <c r="N17" s="114"/>
      <c r="O17" s="114"/>
      <c r="P17" s="114"/>
      <c r="Q17" s="113"/>
      <c r="R17" s="114"/>
      <c r="S17" s="113"/>
      <c r="T17" s="114"/>
      <c r="U17" s="114"/>
      <c r="V17" s="115"/>
      <c r="W17" s="116"/>
      <c r="X17" s="114"/>
      <c r="Y17" s="114"/>
      <c r="Z17" s="113"/>
      <c r="AA17" s="114"/>
      <c r="AB17" s="114"/>
      <c r="AC17" s="114"/>
      <c r="AD17" s="114"/>
      <c r="AE17" s="114"/>
      <c r="AF17" s="114"/>
      <c r="AG17" s="114"/>
      <c r="AH17" s="114" t="s">
        <v>51</v>
      </c>
      <c r="AI17" s="114"/>
      <c r="AJ17" s="91">
        <f t="shared" si="3"/>
        <v>1</v>
      </c>
      <c r="AK17" s="10">
        <f t="shared" si="4"/>
        <v>0</v>
      </c>
      <c r="AL17" s="10">
        <f t="shared" si="5"/>
        <v>1</v>
      </c>
      <c r="AM17" s="80"/>
    </row>
    <row r="18" ht="21.0" customHeight="1">
      <c r="A18" s="85">
        <v>12.0</v>
      </c>
      <c r="B18" s="109">
        <v>2.010110069E9</v>
      </c>
      <c r="C18" s="110" t="s">
        <v>125</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c r="G19" s="127"/>
      <c r="H19" s="128"/>
      <c r="I19" s="129"/>
      <c r="J19" s="129"/>
      <c r="K19" s="128"/>
      <c r="L19" s="128"/>
      <c r="M19" s="128"/>
      <c r="N19" s="128"/>
      <c r="O19" s="128"/>
      <c r="P19" s="130"/>
      <c r="Q19" s="130"/>
      <c r="R19" s="131"/>
      <c r="S19" s="130"/>
      <c r="T19" s="127"/>
      <c r="U19" s="127"/>
      <c r="V19" s="116"/>
      <c r="W19" s="116"/>
      <c r="X19" s="131"/>
      <c r="Y19" s="127"/>
      <c r="Z19" s="130"/>
      <c r="AA19" s="127"/>
      <c r="AB19" s="127"/>
      <c r="AC19" s="131"/>
      <c r="AD19" s="131"/>
      <c r="AE19" s="131"/>
      <c r="AF19" s="131"/>
      <c r="AG19" s="131"/>
      <c r="AH19" s="131" t="s">
        <v>51</v>
      </c>
      <c r="AI19" s="131"/>
      <c r="AJ19" s="91">
        <f t="shared" si="3"/>
        <v>0</v>
      </c>
      <c r="AK19" s="10">
        <f t="shared" si="4"/>
        <v>0</v>
      </c>
      <c r="AL19" s="10">
        <f t="shared" si="5"/>
        <v>2</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3"/>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c r="I24" s="114"/>
      <c r="J24" s="113"/>
      <c r="K24" s="113"/>
      <c r="L24" s="114"/>
      <c r="M24" s="113"/>
      <c r="N24" s="113"/>
      <c r="O24" s="114"/>
      <c r="P24" s="114"/>
      <c r="Q24" s="113"/>
      <c r="R24" s="113"/>
      <c r="S24" s="113"/>
      <c r="T24" s="114"/>
      <c r="U24" s="113"/>
      <c r="V24" s="115"/>
      <c r="W24" s="116"/>
      <c r="X24" s="113"/>
      <c r="Y24" s="113"/>
      <c r="Z24" s="113"/>
      <c r="AA24" s="113"/>
      <c r="AB24" s="113"/>
      <c r="AC24" s="113"/>
      <c r="AD24" s="113"/>
      <c r="AE24" s="114"/>
      <c r="AF24" s="114"/>
      <c r="AG24" s="113"/>
      <c r="AH24" s="114"/>
      <c r="AI24" s="113"/>
      <c r="AJ24" s="91">
        <f t="shared" si="3"/>
        <v>0</v>
      </c>
      <c r="AK24" s="10">
        <f t="shared" si="4"/>
        <v>0</v>
      </c>
      <c r="AL24" s="10">
        <f t="shared" si="5"/>
        <v>0</v>
      </c>
      <c r="AM24" s="80"/>
    </row>
    <row r="25" ht="21.0" customHeight="1">
      <c r="A25" s="85">
        <v>19.0</v>
      </c>
      <c r="B25" s="109">
        <v>2.010110136E9</v>
      </c>
      <c r="C25" s="110" t="s">
        <v>135</v>
      </c>
      <c r="D25" s="111" t="s">
        <v>136</v>
      </c>
      <c r="E25" s="117" t="s">
        <v>49</v>
      </c>
      <c r="F25" s="114"/>
      <c r="G25" s="114"/>
      <c r="H25" s="114"/>
      <c r="I25" s="114"/>
      <c r="J25" s="114"/>
      <c r="K25" s="114"/>
      <c r="L25" s="114"/>
      <c r="M25" s="114"/>
      <c r="N25" s="113"/>
      <c r="O25" s="114"/>
      <c r="P25" s="114"/>
      <c r="Q25" s="113"/>
      <c r="R25" s="114"/>
      <c r="S25" s="114"/>
      <c r="T25" s="114"/>
      <c r="U25" s="114"/>
      <c r="V25" s="116"/>
      <c r="W25" s="116"/>
      <c r="X25" s="114"/>
      <c r="Y25" s="114"/>
      <c r="Z25" s="113"/>
      <c r="AA25" s="114"/>
      <c r="AB25" s="114"/>
      <c r="AC25" s="114"/>
      <c r="AD25" s="114"/>
      <c r="AE25" s="114"/>
      <c r="AF25" s="114"/>
      <c r="AG25" s="114"/>
      <c r="AH25" s="114" t="s">
        <v>51</v>
      </c>
      <c r="AI25" s="114"/>
      <c r="AJ25" s="91">
        <f t="shared" si="3"/>
        <v>1</v>
      </c>
      <c r="AK25" s="10">
        <f t="shared" si="4"/>
        <v>0</v>
      </c>
      <c r="AL25" s="10">
        <f t="shared" si="5"/>
        <v>1</v>
      </c>
      <c r="AM25" s="80"/>
    </row>
    <row r="26" ht="21.0" customHeight="1">
      <c r="A26" s="85">
        <v>20.0</v>
      </c>
      <c r="B26" s="109">
        <v>2.010110046E9</v>
      </c>
      <c r="C26" s="110" t="s">
        <v>137</v>
      </c>
      <c r="D26" s="111" t="s">
        <v>88</v>
      </c>
      <c r="E26" s="133" t="s">
        <v>50</v>
      </c>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t="s">
        <v>50</v>
      </c>
      <c r="AI26" s="133"/>
      <c r="AJ26" s="91">
        <f t="shared" si="3"/>
        <v>0</v>
      </c>
      <c r="AK26" s="10">
        <f t="shared" si="4"/>
        <v>1</v>
      </c>
      <c r="AL26" s="10">
        <f t="shared" si="5"/>
        <v>0</v>
      </c>
      <c r="AM26" s="80"/>
    </row>
    <row r="27" ht="21.0" customHeight="1">
      <c r="A27" s="85">
        <v>21.0</v>
      </c>
      <c r="B27" s="109">
        <v>2.010110033E9</v>
      </c>
      <c r="C27" s="110" t="s">
        <v>138</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139</v>
      </c>
      <c r="D28" s="111" t="s">
        <v>90</v>
      </c>
      <c r="E28" s="117" t="s">
        <v>50</v>
      </c>
      <c r="F28" s="113"/>
      <c r="G28" s="113"/>
      <c r="H28" s="114"/>
      <c r="I28" s="113"/>
      <c r="J28" s="114"/>
      <c r="K28" s="114"/>
      <c r="L28" s="114"/>
      <c r="M28" s="114"/>
      <c r="N28" s="114"/>
      <c r="O28" s="113"/>
      <c r="P28" s="113"/>
      <c r="Q28" s="113"/>
      <c r="R28" s="113"/>
      <c r="S28" s="113"/>
      <c r="T28" s="114"/>
      <c r="U28" s="113"/>
      <c r="V28" s="116"/>
      <c r="W28" s="116"/>
      <c r="X28" s="113"/>
      <c r="Y28" s="114"/>
      <c r="Z28" s="113"/>
      <c r="AA28" s="113"/>
      <c r="AB28" s="114"/>
      <c r="AC28" s="116"/>
      <c r="AD28" s="114"/>
      <c r="AE28" s="113"/>
      <c r="AF28" s="114"/>
      <c r="AG28" s="114"/>
      <c r="AH28" s="114" t="s">
        <v>50</v>
      </c>
      <c r="AI28" s="113"/>
      <c r="AJ28" s="91">
        <f t="shared" si="3"/>
        <v>0</v>
      </c>
      <c r="AK28" s="10">
        <f t="shared" si="4"/>
        <v>1</v>
      </c>
      <c r="AL28" s="10">
        <f t="shared" si="5"/>
        <v>0</v>
      </c>
      <c r="AM28" s="80"/>
    </row>
    <row r="29" ht="21.0" customHeight="1">
      <c r="A29" s="85">
        <v>23.0</v>
      </c>
      <c r="B29" s="109">
        <v>2.010110065E9</v>
      </c>
      <c r="C29" s="110" t="s">
        <v>140</v>
      </c>
      <c r="D29" s="111" t="s">
        <v>141</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t="s">
        <v>51</v>
      </c>
      <c r="AI29" s="113"/>
      <c r="AJ29" s="91">
        <f t="shared" si="3"/>
        <v>0</v>
      </c>
      <c r="AK29" s="10">
        <f t="shared" si="4"/>
        <v>0</v>
      </c>
      <c r="AL29" s="10">
        <f t="shared" si="5"/>
        <v>1</v>
      </c>
      <c r="AM29" s="80"/>
    </row>
    <row r="30" ht="21.0" customHeight="1">
      <c r="A30" s="85">
        <v>24.0</v>
      </c>
      <c r="B30" s="109">
        <v>2.010110023E9</v>
      </c>
      <c r="C30" s="110" t="s">
        <v>142</v>
      </c>
      <c r="D30" s="111" t="s">
        <v>143</v>
      </c>
      <c r="E30" s="117" t="s">
        <v>51</v>
      </c>
      <c r="F30" s="113"/>
      <c r="G30" s="114"/>
      <c r="H30" s="114"/>
      <c r="I30" s="114"/>
      <c r="J30" s="113"/>
      <c r="K30" s="114"/>
      <c r="L30" s="114"/>
      <c r="M30" s="114"/>
      <c r="N30" s="113"/>
      <c r="O30" s="114"/>
      <c r="P30" s="114"/>
      <c r="Q30" s="114"/>
      <c r="R30" s="114"/>
      <c r="S30" s="113"/>
      <c r="T30" s="114"/>
      <c r="U30" s="114"/>
      <c r="V30" s="116"/>
      <c r="W30" s="116"/>
      <c r="X30" s="113"/>
      <c r="Y30" s="113"/>
      <c r="Z30" s="113"/>
      <c r="AA30" s="114"/>
      <c r="AB30" s="114"/>
      <c r="AC30" s="116"/>
      <c r="AD30" s="114"/>
      <c r="AE30" s="114"/>
      <c r="AF30" s="114"/>
      <c r="AG30" s="114"/>
      <c r="AH30" s="114"/>
      <c r="AI30" s="114"/>
      <c r="AJ30" s="91">
        <f t="shared" si="3"/>
        <v>0</v>
      </c>
      <c r="AK30" s="10">
        <f t="shared" si="4"/>
        <v>0</v>
      </c>
      <c r="AL30" s="10">
        <f t="shared" si="5"/>
        <v>1</v>
      </c>
      <c r="AM30" s="80"/>
    </row>
    <row r="31" ht="21.0" customHeight="1">
      <c r="A31" s="85">
        <v>25.0</v>
      </c>
      <c r="B31" s="109">
        <v>2.010110061E9</v>
      </c>
      <c r="C31" s="110" t="s">
        <v>144</v>
      </c>
      <c r="D31" s="111" t="s">
        <v>97</v>
      </c>
      <c r="E31" s="112"/>
      <c r="F31" s="114"/>
      <c r="G31" s="114"/>
      <c r="H31" s="114"/>
      <c r="I31" s="113"/>
      <c r="J31" s="113"/>
      <c r="K31" s="114"/>
      <c r="L31" s="114"/>
      <c r="M31" s="113"/>
      <c r="N31" s="114"/>
      <c r="O31" s="114"/>
      <c r="P31" s="114"/>
      <c r="Q31" s="113"/>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0</v>
      </c>
      <c r="AL31" s="10">
        <f t="shared" si="5"/>
        <v>0</v>
      </c>
      <c r="AM31" s="80"/>
    </row>
    <row r="32" ht="21.0" customHeight="1">
      <c r="A32" s="85">
        <v>26.0</v>
      </c>
      <c r="B32" s="109">
        <v>2.010110049E9</v>
      </c>
      <c r="C32" s="110" t="s">
        <v>145</v>
      </c>
      <c r="D32" s="111" t="s">
        <v>146</v>
      </c>
      <c r="E32" s="134"/>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149</v>
      </c>
      <c r="D34" s="111" t="s">
        <v>150</v>
      </c>
      <c r="E34" s="112"/>
      <c r="F34" s="113"/>
      <c r="G34" s="114"/>
      <c r="H34" s="113"/>
      <c r="I34" s="113"/>
      <c r="J34" s="114"/>
      <c r="K34" s="114"/>
      <c r="L34" s="113"/>
      <c r="M34" s="113"/>
      <c r="N34" s="113"/>
      <c r="O34" s="114"/>
      <c r="P34" s="114"/>
      <c r="Q34" s="114"/>
      <c r="R34" s="113"/>
      <c r="S34" s="113"/>
      <c r="T34" s="113"/>
      <c r="U34" s="113"/>
      <c r="V34" s="116"/>
      <c r="W34" s="115"/>
      <c r="X34" s="114"/>
      <c r="Y34" s="114"/>
      <c r="Z34" s="114"/>
      <c r="AA34" s="113"/>
      <c r="AB34" s="114"/>
      <c r="AC34" s="116"/>
      <c r="AD34" s="113"/>
      <c r="AE34" s="113"/>
      <c r="AF34" s="114"/>
      <c r="AG34" s="114"/>
      <c r="AH34" s="114" t="s">
        <v>51</v>
      </c>
      <c r="AI34" s="113"/>
      <c r="AJ34" s="91">
        <f t="shared" si="3"/>
        <v>0</v>
      </c>
      <c r="AK34" s="10">
        <f t="shared" si="4"/>
        <v>0</v>
      </c>
      <c r="AL34" s="10">
        <f t="shared" si="5"/>
        <v>1</v>
      </c>
      <c r="AM34" s="80"/>
    </row>
    <row r="35" ht="21.0" customHeight="1">
      <c r="A35" s="85">
        <v>29.0</v>
      </c>
      <c r="B35" s="109">
        <v>2.010180001E9</v>
      </c>
      <c r="C35" s="110" t="s">
        <v>151</v>
      </c>
      <c r="D35" s="111" t="s">
        <v>152</v>
      </c>
      <c r="E35" s="117" t="s">
        <v>51</v>
      </c>
      <c r="F35" s="114"/>
      <c r="G35" s="114"/>
      <c r="H35" s="114"/>
      <c r="I35" s="113"/>
      <c r="J35" s="113"/>
      <c r="K35" s="114"/>
      <c r="L35" s="114"/>
      <c r="M35" s="114"/>
      <c r="N35" s="114"/>
      <c r="O35" s="114"/>
      <c r="P35" s="113"/>
      <c r="Q35" s="114"/>
      <c r="R35" s="114"/>
      <c r="S35" s="114"/>
      <c r="T35" s="114"/>
      <c r="U35" s="114"/>
      <c r="V35" s="116"/>
      <c r="W35" s="116"/>
      <c r="X35" s="113"/>
      <c r="Y35" s="114"/>
      <c r="Z35" s="114"/>
      <c r="AA35" s="114"/>
      <c r="AB35" s="114"/>
      <c r="AC35" s="116"/>
      <c r="AD35" s="114"/>
      <c r="AE35" s="114"/>
      <c r="AF35" s="114"/>
      <c r="AG35" s="114"/>
      <c r="AH35" s="114" t="s">
        <v>51</v>
      </c>
      <c r="AI35" s="114"/>
      <c r="AJ35" s="91">
        <f t="shared" si="3"/>
        <v>0</v>
      </c>
      <c r="AK35" s="10">
        <f t="shared" si="4"/>
        <v>0</v>
      </c>
      <c r="AL35" s="10">
        <f t="shared" si="5"/>
        <v>2</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4</v>
      </c>
      <c r="AK36" s="91">
        <f t="shared" si="6"/>
        <v>2</v>
      </c>
      <c r="AL36" s="91">
        <f t="shared" si="6"/>
        <v>10</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5" t="s">
        <v>153</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6"/>
      <c r="AD8" s="137"/>
      <c r="AE8" s="137"/>
      <c r="AF8" s="137"/>
      <c r="AG8" s="137"/>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6"/>
      <c r="AD11" s="137"/>
      <c r="AE11" s="137"/>
      <c r="AF11" s="137"/>
      <c r="AG11" s="137"/>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4"/>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7"/>
      <c r="AB20" s="137"/>
      <c r="AC20" s="137"/>
      <c r="AD20" s="137"/>
      <c r="AE20" s="137"/>
      <c r="AF20" s="114"/>
      <c r="AG20" s="137"/>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7"/>
      <c r="Z21" s="137"/>
      <c r="AA21" s="137"/>
      <c r="AB21" s="137"/>
      <c r="AC21" s="137"/>
      <c r="AD21" s="137"/>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2.010090022E9</v>
      </c>
      <c r="C7" s="110" t="s">
        <v>81</v>
      </c>
      <c r="D7" s="111" t="s">
        <v>185</v>
      </c>
      <c r="E7" s="120" t="s">
        <v>49</v>
      </c>
      <c r="F7" s="121"/>
      <c r="G7" s="122"/>
      <c r="H7" s="121"/>
      <c r="I7" s="121"/>
      <c r="J7" s="122"/>
      <c r="K7" s="122"/>
      <c r="L7" s="122"/>
      <c r="M7" s="122"/>
      <c r="N7" s="121"/>
      <c r="O7" s="121"/>
      <c r="P7" s="122"/>
      <c r="Q7" s="121"/>
      <c r="R7" s="121"/>
      <c r="S7" s="122"/>
      <c r="T7" s="122"/>
      <c r="U7" s="121"/>
      <c r="V7" s="122"/>
      <c r="W7" s="122"/>
      <c r="X7" s="121"/>
      <c r="Y7" s="122"/>
      <c r="Z7" s="121"/>
      <c r="AA7" s="121"/>
      <c r="AB7" s="122"/>
      <c r="AC7" s="121"/>
      <c r="AD7" s="121"/>
      <c r="AE7" s="122" t="s">
        <v>49</v>
      </c>
      <c r="AF7" s="121"/>
      <c r="AG7" s="122"/>
      <c r="AH7" s="122"/>
      <c r="AI7" s="122"/>
      <c r="AJ7" s="91">
        <f t="shared" ref="AJ7:AJ10" si="3">COUNTIF(E7:AI7,"K")+2*COUNTIF(E7:AI7,"2K")+COUNTIF(E7:AI7,"TK")+COUNTIF(E7:AI7,"KT")+COUNTIF(E7:AI7,"PK")+COUNTIF(E7:AI7,"KP")+2*COUNTIF(E7:AI7,"K2")</f>
        <v>2</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9">
        <v>2.010120012E9</v>
      </c>
      <c r="C8" s="110" t="s">
        <v>186</v>
      </c>
      <c r="D8" s="111" t="s">
        <v>187</v>
      </c>
      <c r="E8" s="134"/>
      <c r="F8" s="121"/>
      <c r="G8" s="121"/>
      <c r="H8" s="121"/>
      <c r="I8" s="121"/>
      <c r="J8" s="122"/>
      <c r="K8" s="121"/>
      <c r="L8" s="121"/>
      <c r="M8" s="121"/>
      <c r="N8" s="121"/>
      <c r="O8" s="121"/>
      <c r="P8" s="121"/>
      <c r="Q8" s="121"/>
      <c r="R8" s="121"/>
      <c r="S8" s="122"/>
      <c r="T8" s="121"/>
      <c r="U8" s="121"/>
      <c r="V8" s="121"/>
      <c r="W8" s="122"/>
      <c r="X8" s="121"/>
      <c r="Y8" s="122"/>
      <c r="Z8" s="121"/>
      <c r="AA8" s="121"/>
      <c r="AB8" s="121"/>
      <c r="AC8" s="121"/>
      <c r="AD8" s="122"/>
      <c r="AE8" s="121"/>
      <c r="AF8" s="122"/>
      <c r="AG8" s="121"/>
      <c r="AH8" s="121"/>
      <c r="AI8" s="121"/>
      <c r="AJ8" s="91">
        <f t="shared" si="3"/>
        <v>0</v>
      </c>
      <c r="AK8" s="10">
        <f t="shared" si="4"/>
        <v>0</v>
      </c>
      <c r="AL8" s="10">
        <f t="shared" si="5"/>
        <v>0</v>
      </c>
      <c r="AM8" s="139"/>
    </row>
    <row r="9" ht="21.0" customHeight="1">
      <c r="A9" s="85">
        <v>3.0</v>
      </c>
      <c r="B9" s="109">
        <v>2.010120024E9</v>
      </c>
      <c r="C9" s="110" t="s">
        <v>188</v>
      </c>
      <c r="D9" s="111" t="s">
        <v>56</v>
      </c>
      <c r="E9" s="120" t="s">
        <v>49</v>
      </c>
      <c r="F9" s="122"/>
      <c r="G9" s="122" t="s">
        <v>49</v>
      </c>
      <c r="H9" s="121"/>
      <c r="I9" s="122"/>
      <c r="J9" s="122"/>
      <c r="K9" s="122"/>
      <c r="L9" s="122" t="s">
        <v>49</v>
      </c>
      <c r="M9" s="122"/>
      <c r="N9" s="122" t="s">
        <v>49</v>
      </c>
      <c r="O9" s="121"/>
      <c r="P9" s="122"/>
      <c r="Q9" s="122"/>
      <c r="R9" s="122"/>
      <c r="S9" s="122"/>
      <c r="T9" s="122"/>
      <c r="U9" s="122"/>
      <c r="V9" s="122"/>
      <c r="W9" s="122"/>
      <c r="X9" s="122"/>
      <c r="Y9" s="122"/>
      <c r="Z9" s="122"/>
      <c r="AA9" s="122"/>
      <c r="AB9" s="122"/>
      <c r="AC9" s="122"/>
      <c r="AD9" s="122"/>
      <c r="AE9" s="122" t="s">
        <v>49</v>
      </c>
      <c r="AF9" s="122"/>
      <c r="AG9" s="122" t="s">
        <v>49</v>
      </c>
      <c r="AH9" s="122"/>
      <c r="AI9" s="122"/>
      <c r="AJ9" s="91">
        <f t="shared" si="3"/>
        <v>6</v>
      </c>
      <c r="AK9" s="10">
        <f t="shared" si="4"/>
        <v>0</v>
      </c>
      <c r="AL9" s="10">
        <f t="shared" si="5"/>
        <v>0</v>
      </c>
      <c r="AM9" s="139"/>
    </row>
    <row r="10" ht="21.0" customHeight="1">
      <c r="A10" s="85">
        <v>4.0</v>
      </c>
      <c r="B10" s="109">
        <v>2.010120028E9</v>
      </c>
      <c r="C10" s="110" t="s">
        <v>189</v>
      </c>
      <c r="D10" s="111" t="s">
        <v>58</v>
      </c>
      <c r="E10" s="120" t="s">
        <v>51</v>
      </c>
      <c r="F10" s="121"/>
      <c r="G10" s="122"/>
      <c r="H10" s="121"/>
      <c r="I10" s="122"/>
      <c r="J10" s="122"/>
      <c r="K10" s="122"/>
      <c r="L10" s="122" t="s">
        <v>51</v>
      </c>
      <c r="M10" s="122"/>
      <c r="N10" s="122"/>
      <c r="O10" s="121"/>
      <c r="P10" s="121"/>
      <c r="Q10" s="121"/>
      <c r="R10" s="121"/>
      <c r="S10" s="121"/>
      <c r="T10" s="122"/>
      <c r="U10" s="122"/>
      <c r="V10" s="121"/>
      <c r="W10" s="122"/>
      <c r="X10" s="122"/>
      <c r="Y10" s="121"/>
      <c r="Z10" s="122"/>
      <c r="AA10" s="122"/>
      <c r="AB10" s="122"/>
      <c r="AC10" s="121"/>
      <c r="AD10" s="122"/>
      <c r="AE10" s="122" t="s">
        <v>51</v>
      </c>
      <c r="AF10" s="122"/>
      <c r="AG10" s="122" t="s">
        <v>51</v>
      </c>
      <c r="AH10" s="122"/>
      <c r="AI10" s="122"/>
      <c r="AJ10" s="91">
        <f t="shared" si="3"/>
        <v>0</v>
      </c>
      <c r="AK10" s="10">
        <f t="shared" si="4"/>
        <v>0</v>
      </c>
      <c r="AL10" s="10">
        <f t="shared" si="5"/>
        <v>4</v>
      </c>
      <c r="AM10" s="139"/>
    </row>
    <row r="11" ht="21.0" customHeight="1">
      <c r="A11" s="85">
        <v>5.0</v>
      </c>
      <c r="B11" s="109">
        <v>2.010120007E9</v>
      </c>
      <c r="C11" s="110" t="s">
        <v>190</v>
      </c>
      <c r="D11" s="111" t="s">
        <v>191</v>
      </c>
      <c r="E11" s="120"/>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9"/>
    </row>
    <row r="12" ht="21.0" customHeight="1">
      <c r="A12" s="85">
        <v>6.0</v>
      </c>
      <c r="B12" s="109">
        <v>2.010120021E9</v>
      </c>
      <c r="C12" s="110" t="s">
        <v>192</v>
      </c>
      <c r="D12" s="111" t="s">
        <v>118</v>
      </c>
      <c r="E12" s="120"/>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9">
        <v>2.010120005E9</v>
      </c>
      <c r="C13" s="110" t="s">
        <v>193</v>
      </c>
      <c r="D13" s="111" t="s">
        <v>63</v>
      </c>
      <c r="E13" s="120" t="s">
        <v>49</v>
      </c>
      <c r="F13" s="121"/>
      <c r="G13" s="121"/>
      <c r="H13" s="121"/>
      <c r="I13" s="122"/>
      <c r="J13" s="122"/>
      <c r="K13" s="121"/>
      <c r="L13" s="122" t="s">
        <v>49</v>
      </c>
      <c r="M13" s="122"/>
      <c r="N13" s="122" t="s">
        <v>49</v>
      </c>
      <c r="O13" s="121"/>
      <c r="P13" s="122"/>
      <c r="Q13" s="122"/>
      <c r="R13" s="121"/>
      <c r="S13" s="122"/>
      <c r="T13" s="121"/>
      <c r="U13" s="121"/>
      <c r="V13" s="121"/>
      <c r="W13" s="121"/>
      <c r="X13" s="121"/>
      <c r="Y13" s="122"/>
      <c r="Z13" s="121"/>
      <c r="AA13" s="121"/>
      <c r="AB13" s="121"/>
      <c r="AC13" s="121"/>
      <c r="AD13" s="121"/>
      <c r="AE13" s="122" t="s">
        <v>49</v>
      </c>
      <c r="AF13" s="122"/>
      <c r="AG13" s="122" t="s">
        <v>49</v>
      </c>
      <c r="AH13" s="121"/>
      <c r="AI13" s="121"/>
      <c r="AJ13" s="91">
        <f t="shared" si="6"/>
        <v>5</v>
      </c>
      <c r="AK13" s="10">
        <f t="shared" si="4"/>
        <v>0</v>
      </c>
      <c r="AL13" s="10">
        <f t="shared" si="7"/>
        <v>0</v>
      </c>
      <c r="AM13" s="139"/>
    </row>
    <row r="14" ht="21.0" customHeight="1">
      <c r="A14" s="85">
        <v>8.0</v>
      </c>
      <c r="B14" s="109">
        <v>2.010120025E9</v>
      </c>
      <c r="C14" s="110" t="s">
        <v>194</v>
      </c>
      <c r="D14" s="111" t="s">
        <v>195</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1">
        <f t="shared" si="6"/>
        <v>0</v>
      </c>
      <c r="AK14" s="10">
        <f t="shared" si="4"/>
        <v>0</v>
      </c>
      <c r="AL14" s="10">
        <f t="shared" si="7"/>
        <v>0</v>
      </c>
      <c r="AM14" s="139"/>
    </row>
    <row r="15" ht="21.0" customHeight="1">
      <c r="A15" s="85">
        <v>9.0</v>
      </c>
      <c r="B15" s="109">
        <v>2.010120037E9</v>
      </c>
      <c r="C15" s="110" t="s">
        <v>81</v>
      </c>
      <c r="D15" s="111"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1">
        <f t="shared" si="6"/>
        <v>0</v>
      </c>
      <c r="AK15" s="10">
        <f t="shared" si="4"/>
        <v>0</v>
      </c>
      <c r="AL15" s="10">
        <f t="shared" si="7"/>
        <v>0</v>
      </c>
      <c r="AM15" s="139"/>
    </row>
    <row r="16" ht="21.0" customHeight="1">
      <c r="A16" s="85">
        <v>10.0</v>
      </c>
      <c r="B16" s="109">
        <v>1.910120003E9</v>
      </c>
      <c r="C16" s="110" t="s">
        <v>196</v>
      </c>
      <c r="D16" s="111" t="s">
        <v>197</v>
      </c>
      <c r="E16" s="134"/>
      <c r="F16" s="121"/>
      <c r="G16" s="122"/>
      <c r="H16" s="121"/>
      <c r="I16" s="121"/>
      <c r="J16" s="122"/>
      <c r="K16" s="121"/>
      <c r="L16" s="122"/>
      <c r="M16" s="122"/>
      <c r="N16" s="144"/>
      <c r="O16" s="121"/>
      <c r="P16" s="121"/>
      <c r="Q16" s="121"/>
      <c r="R16" s="121"/>
      <c r="S16" s="121"/>
      <c r="T16" s="122"/>
      <c r="U16" s="122"/>
      <c r="V16" s="122"/>
      <c r="W16" s="122"/>
      <c r="X16" s="122"/>
      <c r="Y16" s="121"/>
      <c r="Z16" s="121"/>
      <c r="AA16" s="122"/>
      <c r="AB16" s="122"/>
      <c r="AC16" s="145"/>
      <c r="AD16" s="121"/>
      <c r="AE16" s="121"/>
      <c r="AF16" s="121"/>
      <c r="AG16" s="121"/>
      <c r="AH16" s="121"/>
      <c r="AI16" s="122"/>
      <c r="AJ16" s="91">
        <f t="shared" si="6"/>
        <v>0</v>
      </c>
      <c r="AK16" s="10">
        <f t="shared" si="4"/>
        <v>0</v>
      </c>
      <c r="AL16" s="10">
        <f t="shared" si="7"/>
        <v>0</v>
      </c>
      <c r="AM16" s="139"/>
    </row>
    <row r="17" ht="21.0" customHeight="1">
      <c r="A17" s="85">
        <v>11.0</v>
      </c>
      <c r="B17" s="109">
        <v>2.010120017E9</v>
      </c>
      <c r="C17" s="110" t="s">
        <v>198</v>
      </c>
      <c r="D17" s="111" t="s">
        <v>160</v>
      </c>
      <c r="E17" s="120"/>
      <c r="F17" s="121"/>
      <c r="G17" s="122"/>
      <c r="H17" s="121"/>
      <c r="I17" s="122"/>
      <c r="J17" s="121"/>
      <c r="K17" s="121"/>
      <c r="L17" s="122"/>
      <c r="M17" s="121"/>
      <c r="N17" s="144"/>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6"/>
        <v>0</v>
      </c>
      <c r="AK17" s="10">
        <f t="shared" si="4"/>
        <v>0</v>
      </c>
      <c r="AL17" s="10">
        <f t="shared" si="7"/>
        <v>0</v>
      </c>
      <c r="AM17" s="139"/>
    </row>
    <row r="18" ht="21.0" customHeight="1">
      <c r="A18" s="85">
        <v>12.0</v>
      </c>
      <c r="B18" s="109">
        <v>2.01012001E9</v>
      </c>
      <c r="C18" s="110" t="s">
        <v>199</v>
      </c>
      <c r="D18" s="111" t="s">
        <v>129</v>
      </c>
      <c r="E18" s="134"/>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6"/>
        <v>0</v>
      </c>
      <c r="AK18" s="10">
        <f t="shared" si="4"/>
        <v>0</v>
      </c>
      <c r="AL18" s="10">
        <f t="shared" si="7"/>
        <v>0</v>
      </c>
      <c r="AM18" s="139"/>
    </row>
    <row r="19" ht="21.0" customHeight="1">
      <c r="A19" s="85">
        <v>13.0</v>
      </c>
      <c r="B19" s="109">
        <v>2.010120033E9</v>
      </c>
      <c r="C19" s="110" t="s">
        <v>200</v>
      </c>
      <c r="D19" s="111" t="s">
        <v>134</v>
      </c>
      <c r="E19" s="134"/>
      <c r="F19" s="120"/>
      <c r="G19" s="120"/>
      <c r="H19" s="134"/>
      <c r="I19" s="134"/>
      <c r="J19" s="120"/>
      <c r="K19" s="134"/>
      <c r="L19" s="120"/>
      <c r="M19" s="134"/>
      <c r="N19" s="147"/>
      <c r="O19" s="120"/>
      <c r="P19" s="134"/>
      <c r="Q19" s="134"/>
      <c r="R19" s="134"/>
      <c r="S19" s="120"/>
      <c r="T19" s="120"/>
      <c r="U19" s="120"/>
      <c r="V19" s="120"/>
      <c r="W19" s="120"/>
      <c r="X19" s="134"/>
      <c r="Y19" s="120"/>
      <c r="Z19" s="120"/>
      <c r="AA19" s="134"/>
      <c r="AB19" s="120"/>
      <c r="AC19" s="148"/>
      <c r="AD19" s="120"/>
      <c r="AE19" s="120"/>
      <c r="AF19" s="120"/>
      <c r="AG19" s="134"/>
      <c r="AH19" s="134"/>
      <c r="AI19" s="120"/>
      <c r="AJ19" s="91">
        <f t="shared" si="6"/>
        <v>0</v>
      </c>
      <c r="AK19" s="10">
        <f t="shared" si="4"/>
        <v>0</v>
      </c>
      <c r="AL19" s="10">
        <f t="shared" si="7"/>
        <v>0</v>
      </c>
      <c r="AM19" s="139"/>
    </row>
    <row r="20" ht="21.0" customHeight="1">
      <c r="A20" s="85">
        <v>14.0</v>
      </c>
      <c r="B20" s="109">
        <v>2.01012002E9</v>
      </c>
      <c r="C20" s="110" t="s">
        <v>201</v>
      </c>
      <c r="D20" s="111" t="s">
        <v>165</v>
      </c>
      <c r="E20" s="134"/>
      <c r="F20" s="121"/>
      <c r="G20" s="121"/>
      <c r="H20" s="121"/>
      <c r="I20" s="122"/>
      <c r="J20" s="122"/>
      <c r="K20" s="121"/>
      <c r="L20" s="122" t="s">
        <v>51</v>
      </c>
      <c r="M20" s="122"/>
      <c r="N20" s="144"/>
      <c r="O20" s="121"/>
      <c r="P20" s="121"/>
      <c r="Q20" s="121"/>
      <c r="R20" s="121"/>
      <c r="S20" s="122"/>
      <c r="T20" s="122"/>
      <c r="U20" s="122"/>
      <c r="V20" s="122"/>
      <c r="W20" s="122"/>
      <c r="X20" s="121"/>
      <c r="Y20" s="122"/>
      <c r="Z20" s="122"/>
      <c r="AA20" s="122"/>
      <c r="AB20" s="121"/>
      <c r="AC20" s="121"/>
      <c r="AD20" s="122"/>
      <c r="AE20" s="122" t="s">
        <v>51</v>
      </c>
      <c r="AF20" s="122"/>
      <c r="AG20" s="122" t="s">
        <v>51</v>
      </c>
      <c r="AH20" s="121"/>
      <c r="AI20" s="122"/>
      <c r="AJ20" s="91">
        <f t="shared" si="6"/>
        <v>0</v>
      </c>
      <c r="AK20" s="10">
        <f t="shared" si="4"/>
        <v>0</v>
      </c>
      <c r="AL20" s="10">
        <f t="shared" si="7"/>
        <v>3</v>
      </c>
      <c r="AM20" s="139"/>
    </row>
    <row r="21" ht="21.0" customHeight="1">
      <c r="A21" s="85">
        <v>15.0</v>
      </c>
      <c r="B21" s="109">
        <v>2.010120018E9</v>
      </c>
      <c r="C21" s="110" t="s">
        <v>202</v>
      </c>
      <c r="D21" s="111" t="s">
        <v>203</v>
      </c>
      <c r="E21" s="120"/>
      <c r="F21" s="122"/>
      <c r="G21" s="122"/>
      <c r="H21" s="121"/>
      <c r="I21" s="122"/>
      <c r="J21" s="121"/>
      <c r="K21" s="121"/>
      <c r="L21" s="121"/>
      <c r="M21" s="121"/>
      <c r="N21" s="144"/>
      <c r="O21" s="121"/>
      <c r="P21" s="122"/>
      <c r="Q21" s="121"/>
      <c r="R21" s="121"/>
      <c r="S21" s="121"/>
      <c r="T21" s="122"/>
      <c r="U21" s="122"/>
      <c r="V21" s="121"/>
      <c r="W21" s="122"/>
      <c r="X21" s="121"/>
      <c r="Y21" s="121"/>
      <c r="Z21" s="121"/>
      <c r="AA21" s="121"/>
      <c r="AB21" s="122"/>
      <c r="AC21" s="121"/>
      <c r="AD21" s="122"/>
      <c r="AE21" s="121"/>
      <c r="AF21" s="122"/>
      <c r="AG21" s="122" t="s">
        <v>49</v>
      </c>
      <c r="AH21" s="121"/>
      <c r="AI21" s="121"/>
      <c r="AJ21" s="91">
        <f t="shared" si="6"/>
        <v>1</v>
      </c>
      <c r="AK21" s="10">
        <f t="shared" si="4"/>
        <v>0</v>
      </c>
      <c r="AL21" s="10">
        <f t="shared" si="7"/>
        <v>0</v>
      </c>
      <c r="AM21" s="139"/>
    </row>
    <row r="22" ht="21.0" customHeight="1">
      <c r="A22" s="85">
        <v>16.0</v>
      </c>
      <c r="B22" s="109">
        <v>2.010120008E9</v>
      </c>
      <c r="C22" s="110" t="s">
        <v>204</v>
      </c>
      <c r="D22" s="111" t="s">
        <v>97</v>
      </c>
      <c r="E22" s="134"/>
      <c r="F22" s="121"/>
      <c r="G22" s="122"/>
      <c r="H22" s="121"/>
      <c r="I22" s="121"/>
      <c r="J22" s="122"/>
      <c r="K22" s="121"/>
      <c r="L22" s="121"/>
      <c r="M22" s="122"/>
      <c r="N22" s="144"/>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6"/>
        <v>0</v>
      </c>
      <c r="AK22" s="10">
        <f t="shared" si="4"/>
        <v>0</v>
      </c>
      <c r="AL22" s="10">
        <f t="shared" si="7"/>
        <v>0</v>
      </c>
      <c r="AM22" s="139"/>
    </row>
    <row r="23" ht="21.0" customHeight="1">
      <c r="A23" s="85">
        <v>17.0</v>
      </c>
      <c r="B23" s="109">
        <v>2.010120001E9</v>
      </c>
      <c r="C23" s="110" t="s">
        <v>205</v>
      </c>
      <c r="D23" s="111" t="s">
        <v>146</v>
      </c>
      <c r="E23" s="134"/>
      <c r="F23" s="121"/>
      <c r="G23" s="122"/>
      <c r="H23" s="121"/>
      <c r="I23" s="122"/>
      <c r="J23" s="122"/>
      <c r="K23" s="121"/>
      <c r="L23" s="122"/>
      <c r="M23" s="121"/>
      <c r="N23" s="144"/>
      <c r="O23" s="122"/>
      <c r="P23" s="121"/>
      <c r="Q23" s="121"/>
      <c r="R23" s="121"/>
      <c r="S23" s="122"/>
      <c r="T23" s="122"/>
      <c r="U23" s="122"/>
      <c r="V23" s="122"/>
      <c r="W23" s="121"/>
      <c r="X23" s="121"/>
      <c r="Y23" s="121"/>
      <c r="Z23" s="122"/>
      <c r="AA23" s="121"/>
      <c r="AB23" s="122"/>
      <c r="AC23" s="145"/>
      <c r="AD23" s="122"/>
      <c r="AE23" s="122" t="s">
        <v>49</v>
      </c>
      <c r="AF23" s="122"/>
      <c r="AG23" s="122" t="s">
        <v>49</v>
      </c>
      <c r="AH23" s="121"/>
      <c r="AI23" s="122"/>
      <c r="AJ23" s="91">
        <f t="shared" si="6"/>
        <v>2</v>
      </c>
      <c r="AK23" s="10">
        <f t="shared" si="4"/>
        <v>0</v>
      </c>
      <c r="AL23" s="10">
        <f t="shared" si="7"/>
        <v>0</v>
      </c>
      <c r="AM23" s="139"/>
    </row>
    <row r="24" ht="21.0" customHeight="1">
      <c r="A24" s="85">
        <v>18.0</v>
      </c>
      <c r="B24" s="109">
        <v>2.010120014E9</v>
      </c>
      <c r="C24" s="110" t="s">
        <v>98</v>
      </c>
      <c r="D24" s="111" t="s">
        <v>148</v>
      </c>
      <c r="E24" s="134"/>
      <c r="F24" s="121"/>
      <c r="G24" s="122"/>
      <c r="H24" s="121"/>
      <c r="I24" s="122"/>
      <c r="J24" s="122"/>
      <c r="K24" s="121"/>
      <c r="L24" s="122"/>
      <c r="M24" s="121"/>
      <c r="N24" s="144"/>
      <c r="O24" s="121"/>
      <c r="P24" s="121"/>
      <c r="Q24" s="121"/>
      <c r="R24" s="121"/>
      <c r="S24" s="122"/>
      <c r="T24" s="122"/>
      <c r="U24" s="122"/>
      <c r="V24" s="121"/>
      <c r="W24" s="122"/>
      <c r="X24" s="122"/>
      <c r="Y24" s="122"/>
      <c r="Z24" s="122"/>
      <c r="AA24" s="121"/>
      <c r="AB24" s="122"/>
      <c r="AC24" s="121"/>
      <c r="AD24" s="122"/>
      <c r="AE24" s="122" t="s">
        <v>50</v>
      </c>
      <c r="AF24" s="122"/>
      <c r="AG24" s="122"/>
      <c r="AH24" s="121"/>
      <c r="AI24" s="122"/>
      <c r="AJ24" s="91">
        <f t="shared" si="6"/>
        <v>0</v>
      </c>
      <c r="AK24" s="10">
        <f t="shared" si="4"/>
        <v>1</v>
      </c>
      <c r="AL24" s="10">
        <f t="shared" si="7"/>
        <v>0</v>
      </c>
      <c r="AM24" s="139"/>
    </row>
    <row r="25" ht="21.0" customHeight="1">
      <c r="A25" s="85">
        <v>19.0</v>
      </c>
      <c r="B25" s="109">
        <v>2.010120041E9</v>
      </c>
      <c r="C25" s="110" t="s">
        <v>206</v>
      </c>
      <c r="D25" s="111" t="s">
        <v>207</v>
      </c>
      <c r="E25" s="134"/>
      <c r="F25" s="121"/>
      <c r="G25" s="121"/>
      <c r="H25" s="121"/>
      <c r="I25" s="121"/>
      <c r="J25" s="121"/>
      <c r="K25" s="121"/>
      <c r="L25" s="121"/>
      <c r="M25" s="122"/>
      <c r="N25" s="146"/>
      <c r="O25" s="121"/>
      <c r="P25" s="121"/>
      <c r="Q25" s="121"/>
      <c r="R25" s="121"/>
      <c r="S25" s="121"/>
      <c r="T25" s="121"/>
      <c r="U25" s="121"/>
      <c r="V25" s="122"/>
      <c r="W25" s="122"/>
      <c r="X25" s="122"/>
      <c r="Y25" s="121"/>
      <c r="Z25" s="122"/>
      <c r="AA25" s="122"/>
      <c r="AB25" s="121"/>
      <c r="AC25" s="122"/>
      <c r="AD25" s="122"/>
      <c r="AE25" s="121"/>
      <c r="AF25" s="121"/>
      <c r="AG25" s="121"/>
      <c r="AH25" s="121"/>
      <c r="AI25" s="122"/>
      <c r="AJ25" s="91">
        <f t="shared" si="6"/>
        <v>0</v>
      </c>
      <c r="AK25" s="10">
        <f t="shared" si="4"/>
        <v>0</v>
      </c>
      <c r="AL25" s="10">
        <f t="shared" si="7"/>
        <v>0</v>
      </c>
      <c r="AM25" s="139"/>
    </row>
    <row r="26" ht="21.0" customHeight="1">
      <c r="A26" s="85">
        <v>20.0</v>
      </c>
      <c r="B26" s="109">
        <v>2.010120003E9</v>
      </c>
      <c r="C26" s="110" t="s">
        <v>208</v>
      </c>
      <c r="D26" s="111" t="s">
        <v>207</v>
      </c>
      <c r="E26" s="120"/>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6"/>
        <v>0</v>
      </c>
      <c r="AK26" s="10">
        <f t="shared" si="4"/>
        <v>0</v>
      </c>
      <c r="AL26" s="10">
        <f t="shared" si="7"/>
        <v>0</v>
      </c>
      <c r="AM26" s="139"/>
    </row>
    <row r="27" ht="21.0" customHeight="1">
      <c r="A27" s="85">
        <v>21.0</v>
      </c>
      <c r="B27" s="109">
        <v>2.010120015E9</v>
      </c>
      <c r="C27" s="110" t="s">
        <v>209</v>
      </c>
      <c r="D27" s="111" t="s">
        <v>101</v>
      </c>
      <c r="E27" s="134"/>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6"/>
        <v>0</v>
      </c>
      <c r="AK27" s="10">
        <f t="shared" si="4"/>
        <v>0</v>
      </c>
      <c r="AL27" s="10">
        <f t="shared" si="7"/>
        <v>0</v>
      </c>
      <c r="AM27" s="139"/>
    </row>
    <row r="28" ht="21.0" customHeight="1">
      <c r="A28" s="85">
        <v>22.0</v>
      </c>
      <c r="B28" s="109">
        <v>2.010120019E9</v>
      </c>
      <c r="C28" s="110" t="s">
        <v>210</v>
      </c>
      <c r="D28" s="111" t="s">
        <v>173</v>
      </c>
      <c r="E28" s="120" t="s">
        <v>51</v>
      </c>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t="s">
        <v>51</v>
      </c>
      <c r="AF28" s="122"/>
      <c r="AG28" s="121"/>
      <c r="AH28" s="121"/>
      <c r="AI28" s="121"/>
      <c r="AJ28" s="91">
        <f t="shared" si="6"/>
        <v>0</v>
      </c>
      <c r="AK28" s="10">
        <f t="shared" si="4"/>
        <v>0</v>
      </c>
      <c r="AL28" s="10">
        <f t="shared" si="7"/>
        <v>2</v>
      </c>
      <c r="AM28" s="139"/>
    </row>
    <row r="29" ht="21.0" customHeight="1">
      <c r="A29" s="85">
        <v>23.0</v>
      </c>
      <c r="B29" s="109">
        <v>2.010120029E9</v>
      </c>
      <c r="C29" s="110" t="s">
        <v>211</v>
      </c>
      <c r="D29" s="111" t="s">
        <v>173</v>
      </c>
      <c r="E29" s="120" t="s">
        <v>51</v>
      </c>
      <c r="F29" s="121"/>
      <c r="G29" s="122"/>
      <c r="H29" s="122"/>
      <c r="I29" s="122"/>
      <c r="J29" s="122"/>
      <c r="K29" s="122"/>
      <c r="L29" s="122"/>
      <c r="M29" s="122"/>
      <c r="N29" s="144"/>
      <c r="O29" s="122"/>
      <c r="P29" s="121"/>
      <c r="Q29" s="122"/>
      <c r="R29" s="122"/>
      <c r="S29" s="122"/>
      <c r="T29" s="122"/>
      <c r="U29" s="122"/>
      <c r="V29" s="122"/>
      <c r="W29" s="122"/>
      <c r="X29" s="122"/>
      <c r="Y29" s="122"/>
      <c r="Z29" s="122"/>
      <c r="AA29" s="122"/>
      <c r="AB29" s="122"/>
      <c r="AC29" s="122"/>
      <c r="AD29" s="122"/>
      <c r="AE29" s="122" t="s">
        <v>49</v>
      </c>
      <c r="AF29" s="122"/>
      <c r="AG29" s="122" t="s">
        <v>51</v>
      </c>
      <c r="AH29" s="122"/>
      <c r="AI29" s="121"/>
      <c r="AJ29" s="91">
        <f t="shared" si="6"/>
        <v>1</v>
      </c>
      <c r="AK29" s="10">
        <f t="shared" si="4"/>
        <v>0</v>
      </c>
      <c r="AL29" s="10">
        <f t="shared" si="7"/>
        <v>2</v>
      </c>
      <c r="AM29" s="139"/>
    </row>
    <row r="30" ht="21.0" customHeight="1">
      <c r="A30" s="85">
        <v>24.0</v>
      </c>
      <c r="B30" s="109">
        <v>2.010120006E9</v>
      </c>
      <c r="C30" s="110" t="s">
        <v>212</v>
      </c>
      <c r="D30" s="111" t="s">
        <v>173</v>
      </c>
      <c r="E30" s="134"/>
      <c r="F30" s="121"/>
      <c r="G30" s="121"/>
      <c r="H30" s="121"/>
      <c r="I30" s="121"/>
      <c r="J30" s="121"/>
      <c r="K30" s="121"/>
      <c r="L30" s="122" t="s">
        <v>51</v>
      </c>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6"/>
        <v>0</v>
      </c>
      <c r="AK30" s="10">
        <f t="shared" si="4"/>
        <v>0</v>
      </c>
      <c r="AL30" s="10">
        <f t="shared" si="7"/>
        <v>1</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17</v>
      </c>
      <c r="AK31" s="150">
        <f t="shared" si="8"/>
        <v>1</v>
      </c>
      <c r="AL31" s="150">
        <f t="shared" si="8"/>
        <v>12</v>
      </c>
      <c r="AM31" s="151"/>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4"/>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4"/>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4"/>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4"/>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4"/>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9">
        <v>2.010130004E9</v>
      </c>
      <c r="C7" s="110" t="s">
        <v>165</v>
      </c>
      <c r="D7" s="111" t="s">
        <v>111</v>
      </c>
      <c r="E7" s="120"/>
      <c r="F7" s="124"/>
      <c r="G7" s="121"/>
      <c r="H7" s="124"/>
      <c r="I7" s="121"/>
      <c r="J7" s="122"/>
      <c r="K7" s="122"/>
      <c r="L7" s="122"/>
      <c r="M7" s="123"/>
      <c r="N7" s="124"/>
      <c r="O7" s="122"/>
      <c r="P7" s="121"/>
      <c r="Q7" s="122"/>
      <c r="R7" s="122"/>
      <c r="S7" s="122"/>
      <c r="T7" s="122"/>
      <c r="U7" s="124"/>
      <c r="V7" s="123"/>
      <c r="W7" s="122"/>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214</v>
      </c>
      <c r="D8" s="111" t="s">
        <v>215</v>
      </c>
      <c r="E8" s="134"/>
      <c r="F8" s="124"/>
      <c r="G8" s="121"/>
      <c r="H8" s="123"/>
      <c r="I8" s="122"/>
      <c r="J8" s="122"/>
      <c r="K8" s="122"/>
      <c r="L8" s="122"/>
      <c r="M8" s="123"/>
      <c r="N8" s="123" t="s">
        <v>51</v>
      </c>
      <c r="O8" s="122" t="s">
        <v>51</v>
      </c>
      <c r="P8" s="122"/>
      <c r="Q8" s="122"/>
      <c r="R8" s="122"/>
      <c r="S8" s="122"/>
      <c r="T8" s="122"/>
      <c r="U8" s="124"/>
      <c r="V8" s="123"/>
      <c r="W8" s="121"/>
      <c r="X8" s="123"/>
      <c r="Y8" s="122"/>
      <c r="Z8" s="122"/>
      <c r="AA8" s="121"/>
      <c r="AB8" s="123"/>
      <c r="AC8" s="122"/>
      <c r="AD8" s="122"/>
      <c r="AE8" s="121"/>
      <c r="AF8" s="122"/>
      <c r="AG8" s="122" t="s">
        <v>49</v>
      </c>
      <c r="AH8" s="122" t="s">
        <v>49</v>
      </c>
      <c r="AI8" s="122"/>
      <c r="AJ8" s="91">
        <f t="shared" si="3"/>
        <v>2</v>
      </c>
      <c r="AK8" s="10">
        <f t="shared" si="4"/>
        <v>0</v>
      </c>
      <c r="AL8" s="10">
        <f t="shared" si="5"/>
        <v>2</v>
      </c>
      <c r="AM8" s="80"/>
      <c r="AN8" s="80"/>
    </row>
    <row r="9" ht="21.0" customHeight="1">
      <c r="A9" s="85">
        <v>3.0</v>
      </c>
      <c r="B9" s="109">
        <v>2.010130026E9</v>
      </c>
      <c r="C9" s="110" t="s">
        <v>73</v>
      </c>
      <c r="D9" s="111" t="s">
        <v>216</v>
      </c>
      <c r="E9" s="134"/>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t="s">
        <v>49</v>
      </c>
      <c r="AH9" s="121"/>
      <c r="AI9" s="121"/>
      <c r="AJ9" s="91">
        <f t="shared" si="3"/>
        <v>1</v>
      </c>
      <c r="AK9" s="10">
        <f t="shared" si="4"/>
        <v>0</v>
      </c>
      <c r="AL9" s="10">
        <f t="shared" si="5"/>
        <v>0</v>
      </c>
      <c r="AM9" s="80"/>
      <c r="AN9" s="80"/>
    </row>
    <row r="10" ht="21.0" customHeight="1">
      <c r="A10" s="85">
        <v>4.0</v>
      </c>
      <c r="B10" s="109">
        <v>2.010230019E9</v>
      </c>
      <c r="C10" s="110" t="s">
        <v>192</v>
      </c>
      <c r="D10" s="111" t="s">
        <v>118</v>
      </c>
      <c r="E10" s="120"/>
      <c r="F10" s="123"/>
      <c r="G10" s="121"/>
      <c r="H10" s="123"/>
      <c r="I10" s="122"/>
      <c r="J10" s="121"/>
      <c r="K10" s="122"/>
      <c r="L10" s="122"/>
      <c r="M10" s="123"/>
      <c r="N10" s="124"/>
      <c r="O10" s="122" t="s">
        <v>49</v>
      </c>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133</v>
      </c>
      <c r="D11" s="111" t="s">
        <v>65</v>
      </c>
      <c r="E11" s="134"/>
      <c r="F11" s="124"/>
      <c r="G11" s="121"/>
      <c r="H11" s="124"/>
      <c r="I11" s="121"/>
      <c r="J11" s="121"/>
      <c r="K11" s="121"/>
      <c r="L11" s="121"/>
      <c r="M11" s="124"/>
      <c r="N11" s="124"/>
      <c r="O11" s="121"/>
      <c r="P11" s="121"/>
      <c r="Q11" s="121"/>
      <c r="R11" s="121"/>
      <c r="S11" s="121"/>
      <c r="T11" s="121"/>
      <c r="U11" s="124"/>
      <c r="V11" s="124"/>
      <c r="W11" s="121"/>
      <c r="X11" s="124"/>
      <c r="Y11" s="121"/>
      <c r="Z11" s="121"/>
      <c r="AA11" s="121"/>
      <c r="AB11" s="124"/>
      <c r="AC11" s="121"/>
      <c r="AD11" s="121"/>
      <c r="AE11" s="121"/>
      <c r="AF11" s="121"/>
      <c r="AG11" s="121"/>
      <c r="AH11" s="121"/>
      <c r="AI11" s="121"/>
      <c r="AJ11" s="91">
        <f t="shared" si="3"/>
        <v>0</v>
      </c>
      <c r="AK11" s="10">
        <f t="shared" si="4"/>
        <v>0</v>
      </c>
      <c r="AL11" s="10">
        <f t="shared" si="5"/>
        <v>0</v>
      </c>
      <c r="AM11" s="80"/>
      <c r="AN11" s="80"/>
    </row>
    <row r="12" ht="21.0" customHeight="1">
      <c r="A12" s="85">
        <v>6.0</v>
      </c>
      <c r="B12" s="109">
        <v>2.01013002E9</v>
      </c>
      <c r="C12" s="110" t="s">
        <v>68</v>
      </c>
      <c r="D12" s="111" t="s">
        <v>160</v>
      </c>
      <c r="E12" s="134"/>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217</v>
      </c>
      <c r="D13" s="111" t="s">
        <v>129</v>
      </c>
      <c r="E13" s="134"/>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218</v>
      </c>
      <c r="D14" s="111" t="s">
        <v>90</v>
      </c>
      <c r="E14" s="154"/>
      <c r="F14" s="124"/>
      <c r="G14" s="122"/>
      <c r="H14" s="124"/>
      <c r="I14" s="89"/>
      <c r="J14" s="141"/>
      <c r="K14" s="141"/>
      <c r="L14" s="141"/>
      <c r="M14" s="124"/>
      <c r="N14" s="124"/>
      <c r="O14" s="141"/>
      <c r="P14" s="141"/>
      <c r="Q14" s="141"/>
      <c r="R14" s="141"/>
      <c r="S14" s="141"/>
      <c r="T14" s="89"/>
      <c r="U14" s="124"/>
      <c r="V14" s="124"/>
      <c r="W14" s="141"/>
      <c r="X14" s="124"/>
      <c r="Y14" s="141"/>
      <c r="Z14" s="89"/>
      <c r="AA14" s="141"/>
      <c r="AB14" s="124"/>
      <c r="AC14" s="141"/>
      <c r="AD14" s="141"/>
      <c r="AE14" s="141"/>
      <c r="AF14" s="141"/>
      <c r="AG14" s="141"/>
      <c r="AH14" s="141"/>
      <c r="AI14" s="141"/>
      <c r="AJ14" s="91">
        <f t="shared" si="3"/>
        <v>0</v>
      </c>
      <c r="AK14" s="10">
        <f t="shared" si="4"/>
        <v>0</v>
      </c>
      <c r="AL14" s="10">
        <f t="shared" si="5"/>
        <v>0</v>
      </c>
      <c r="AM14" s="80"/>
      <c r="AN14" s="80"/>
    </row>
    <row r="15" ht="21.0" customHeight="1">
      <c r="A15" s="85">
        <v>9.0</v>
      </c>
      <c r="B15" s="109">
        <v>2.010130021E9</v>
      </c>
      <c r="C15" s="110" t="s">
        <v>154</v>
      </c>
      <c r="D15" s="111" t="s">
        <v>219</v>
      </c>
      <c r="E15" s="154"/>
      <c r="F15" s="123"/>
      <c r="G15" s="121"/>
      <c r="H15" s="124"/>
      <c r="I15" s="89"/>
      <c r="J15" s="89"/>
      <c r="K15" s="89"/>
      <c r="L15" s="89"/>
      <c r="M15" s="123"/>
      <c r="N15" s="124"/>
      <c r="O15" s="89"/>
      <c r="P15" s="89"/>
      <c r="Q15" s="141"/>
      <c r="R15" s="89"/>
      <c r="S15" s="89"/>
      <c r="T15" s="89"/>
      <c r="U15" s="124"/>
      <c r="V15" s="89"/>
      <c r="W15" s="89"/>
      <c r="X15" s="123"/>
      <c r="Y15" s="89"/>
      <c r="Z15" s="89"/>
      <c r="AA15" s="89"/>
      <c r="AB15" s="124"/>
      <c r="AC15" s="141"/>
      <c r="AD15" s="141"/>
      <c r="AE15" s="141"/>
      <c r="AF15" s="89"/>
      <c r="AG15" s="141"/>
      <c r="AH15" s="141"/>
      <c r="AI15" s="141"/>
      <c r="AJ15" s="91">
        <f t="shared" si="3"/>
        <v>0</v>
      </c>
      <c r="AK15" s="10">
        <f t="shared" si="4"/>
        <v>0</v>
      </c>
      <c r="AL15" s="10">
        <f t="shared" si="5"/>
        <v>0</v>
      </c>
      <c r="AM15" s="80"/>
      <c r="AN15" s="80"/>
    </row>
    <row r="16" ht="21.0" customHeight="1">
      <c r="A16" s="85">
        <v>10.0</v>
      </c>
      <c r="B16" s="109">
        <v>2.010130003E9</v>
      </c>
      <c r="C16" s="110" t="s">
        <v>220</v>
      </c>
      <c r="D16" s="111" t="s">
        <v>221</v>
      </c>
      <c r="E16" s="126"/>
      <c r="F16" s="124"/>
      <c r="G16" s="121"/>
      <c r="H16" s="124"/>
      <c r="I16" s="141"/>
      <c r="J16" s="141"/>
      <c r="K16" s="141"/>
      <c r="L16" s="141"/>
      <c r="M16" s="124"/>
      <c r="N16" s="124"/>
      <c r="O16" s="89"/>
      <c r="P16" s="141"/>
      <c r="Q16" s="141"/>
      <c r="R16" s="89"/>
      <c r="S16" s="89"/>
      <c r="T16" s="141"/>
      <c r="U16" s="124"/>
      <c r="V16" s="89"/>
      <c r="W16" s="141"/>
      <c r="X16" s="124"/>
      <c r="Y16" s="141"/>
      <c r="Z16" s="141"/>
      <c r="AA16" s="141"/>
      <c r="AB16" s="124"/>
      <c r="AC16" s="141"/>
      <c r="AD16" s="141"/>
      <c r="AE16" s="141"/>
      <c r="AF16" s="89"/>
      <c r="AG16" s="141"/>
      <c r="AH16" s="141"/>
      <c r="AI16" s="141"/>
      <c r="AJ16" s="91">
        <f t="shared" si="3"/>
        <v>0</v>
      </c>
      <c r="AK16" s="10">
        <f t="shared" si="4"/>
        <v>0</v>
      </c>
      <c r="AL16" s="10">
        <f t="shared" si="5"/>
        <v>0</v>
      </c>
      <c r="AM16" s="80"/>
      <c r="AN16" s="80"/>
    </row>
    <row r="17" ht="21.0" customHeight="1">
      <c r="A17" s="85">
        <v>11.0</v>
      </c>
      <c r="B17" s="109">
        <v>2.010130019E9</v>
      </c>
      <c r="C17" s="110" t="s">
        <v>222</v>
      </c>
      <c r="D17" s="111" t="s">
        <v>111</v>
      </c>
      <c r="E17" s="120"/>
      <c r="F17" s="124"/>
      <c r="G17" s="121"/>
      <c r="H17" s="124"/>
      <c r="I17" s="141"/>
      <c r="J17" s="141"/>
      <c r="K17" s="141"/>
      <c r="L17" s="141"/>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223</v>
      </c>
      <c r="D18" s="111" t="s">
        <v>224</v>
      </c>
      <c r="E18" s="120"/>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225</v>
      </c>
      <c r="D19" s="111" t="s">
        <v>185</v>
      </c>
      <c r="E19" s="134"/>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226</v>
      </c>
      <c r="D20" s="111" t="s">
        <v>227</v>
      </c>
      <c r="E20" s="134"/>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4</v>
      </c>
      <c r="AK21" s="156">
        <f t="shared" si="6"/>
        <v>0</v>
      </c>
      <c r="AL21" s="156">
        <f t="shared" si="6"/>
        <v>2</v>
      </c>
      <c r="AM21" s="157"/>
      <c r="AN21" s="157"/>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2.010150004E9</v>
      </c>
      <c r="C7" s="110" t="s">
        <v>229</v>
      </c>
      <c r="D7" s="111" t="s">
        <v>181</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230</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231</v>
      </c>
      <c r="D9" s="111" t="s">
        <v>232</v>
      </c>
      <c r="E9" s="115"/>
      <c r="F9" s="115"/>
      <c r="G9" s="115"/>
      <c r="H9" s="115"/>
      <c r="I9" s="113"/>
      <c r="J9" s="113"/>
      <c r="K9" s="113"/>
      <c r="L9" s="114"/>
      <c r="M9" s="116"/>
      <c r="N9" s="116"/>
      <c r="O9" s="114"/>
      <c r="P9" s="114"/>
      <c r="Q9" s="113"/>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131</v>
      </c>
      <c r="D10" s="111" t="s">
        <v>233</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234</v>
      </c>
      <c r="D11" s="111" t="s">
        <v>120</v>
      </c>
      <c r="E11" s="116"/>
      <c r="F11" s="116"/>
      <c r="G11" s="116"/>
      <c r="H11" s="115"/>
      <c r="I11" s="113"/>
      <c r="J11" s="113"/>
      <c r="K11" s="113"/>
      <c r="L11" s="114"/>
      <c r="M11" s="115"/>
      <c r="N11" s="115"/>
      <c r="O11" s="114"/>
      <c r="P11" s="113"/>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0</v>
      </c>
      <c r="AL11" s="10">
        <f t="shared" si="5"/>
        <v>0</v>
      </c>
      <c r="AM11" s="80"/>
    </row>
    <row r="12" ht="21.0" customHeight="1">
      <c r="A12" s="158">
        <v>6.0</v>
      </c>
      <c r="B12" s="159">
        <v>2.01015001E9</v>
      </c>
      <c r="C12" s="160" t="s">
        <v>235</v>
      </c>
      <c r="D12" s="161" t="s">
        <v>183</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1">
        <f t="shared" si="3"/>
        <v>0</v>
      </c>
      <c r="AK12" s="166">
        <f t="shared" si="4"/>
        <v>0</v>
      </c>
      <c r="AL12" s="166">
        <f t="shared" si="5"/>
        <v>0</v>
      </c>
      <c r="AM12" s="167"/>
    </row>
    <row r="13" ht="21.0" customHeight="1">
      <c r="A13" s="85">
        <v>7.0</v>
      </c>
      <c r="B13" s="109">
        <v>2.010140005E9</v>
      </c>
      <c r="C13" s="110" t="s">
        <v>236</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237</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8"/>
      <c r="F15" s="115"/>
      <c r="G15" s="118"/>
      <c r="H15" s="116"/>
      <c r="I15" s="118"/>
      <c r="J15" s="118"/>
      <c r="K15" s="118"/>
      <c r="L15" s="118"/>
      <c r="M15" s="115"/>
      <c r="N15" s="116"/>
      <c r="O15" s="164"/>
      <c r="P15" s="164"/>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8">
        <v>10.0</v>
      </c>
      <c r="B16" s="159">
        <v>2.010190003E9</v>
      </c>
      <c r="C16" s="160" t="s">
        <v>238</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1">
        <f t="shared" si="3"/>
        <v>0</v>
      </c>
      <c r="AK16" s="166">
        <f t="shared" si="4"/>
        <v>0</v>
      </c>
      <c r="AL16" s="166">
        <f t="shared" si="5"/>
        <v>0</v>
      </c>
      <c r="AM16" s="167"/>
    </row>
    <row r="17" ht="21.0" customHeight="1">
      <c r="A17" s="85">
        <v>11.0</v>
      </c>
      <c r="B17" s="109">
        <v>2.010150009E9</v>
      </c>
      <c r="C17" s="110" t="s">
        <v>239</v>
      </c>
      <c r="D17" s="111" t="s">
        <v>240</v>
      </c>
      <c r="E17" s="112"/>
      <c r="F17" s="116" t="s">
        <v>50</v>
      </c>
      <c r="G17" s="113"/>
      <c r="H17" s="116"/>
      <c r="I17" s="114"/>
      <c r="J17" s="114"/>
      <c r="K17" s="113"/>
      <c r="L17" s="114"/>
      <c r="M17" s="116"/>
      <c r="N17" s="116"/>
      <c r="O17" s="114"/>
      <c r="P17" s="113"/>
      <c r="Q17" s="113"/>
      <c r="R17" s="114"/>
      <c r="S17" s="114"/>
      <c r="T17" s="114"/>
      <c r="U17" s="115"/>
      <c r="V17" s="115"/>
      <c r="W17" s="113"/>
      <c r="X17" s="115"/>
      <c r="Y17" s="113"/>
      <c r="Z17" s="114"/>
      <c r="AA17" s="113"/>
      <c r="AB17" s="115"/>
      <c r="AC17" s="113"/>
      <c r="AD17" s="113"/>
      <c r="AE17" s="113"/>
      <c r="AF17" s="114"/>
      <c r="AG17" s="113"/>
      <c r="AH17" s="113"/>
      <c r="AI17" s="113"/>
      <c r="AJ17" s="91">
        <f t="shared" si="3"/>
        <v>0</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241</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242</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243</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244</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1</v>
      </c>
      <c r="AL24" s="170">
        <f t="shared" si="6"/>
        <v>0</v>
      </c>
      <c r="AM24" s="157"/>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246</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247</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248</v>
      </c>
      <c r="D9" s="94" t="s">
        <v>181</v>
      </c>
      <c r="E9" s="113"/>
      <c r="F9" s="113"/>
      <c r="G9" s="114"/>
      <c r="H9" s="113"/>
      <c r="I9" s="113"/>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t="s">
        <v>50</v>
      </c>
      <c r="AJ9" s="91">
        <f t="shared" si="3"/>
        <v>0</v>
      </c>
      <c r="AK9" s="10">
        <f t="shared" si="4"/>
        <v>1</v>
      </c>
      <c r="AL9" s="10">
        <f t="shared" si="5"/>
        <v>0</v>
      </c>
      <c r="AM9" s="80"/>
      <c r="AN9" s="80"/>
    </row>
    <row r="10" ht="21.0" customHeight="1">
      <c r="A10" s="29">
        <v>4.0</v>
      </c>
      <c r="B10" s="92">
        <v>2.010230067E9</v>
      </c>
      <c r="C10" s="93" t="s">
        <v>249</v>
      </c>
      <c r="D10" s="94" t="s">
        <v>250</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251</v>
      </c>
      <c r="D11" s="94" t="s">
        <v>252</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253</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1">
        <v>2.010230041E9</v>
      </c>
      <c r="C13" s="172" t="s">
        <v>254</v>
      </c>
      <c r="D13" s="173"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255</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256</v>
      </c>
      <c r="D15" s="94" t="s">
        <v>216</v>
      </c>
      <c r="E15" s="114"/>
      <c r="F15" s="113"/>
      <c r="G15" s="113"/>
      <c r="H15" s="114" t="s">
        <v>50</v>
      </c>
      <c r="I15" s="114"/>
      <c r="J15" s="119"/>
      <c r="K15" s="114"/>
      <c r="L15" s="114" t="s">
        <v>49</v>
      </c>
      <c r="M15" s="114" t="s">
        <v>49</v>
      </c>
      <c r="N15" s="114" t="s">
        <v>49</v>
      </c>
      <c r="O15" s="113"/>
      <c r="P15" s="113"/>
      <c r="Q15" s="114"/>
      <c r="R15" s="113"/>
      <c r="S15" s="113"/>
      <c r="T15" s="114"/>
      <c r="U15" s="114"/>
      <c r="V15" s="114"/>
      <c r="W15" s="114"/>
      <c r="X15" s="114"/>
      <c r="Y15" s="114"/>
      <c r="Z15" s="113"/>
      <c r="AA15" s="114"/>
      <c r="AB15" s="113"/>
      <c r="AC15" s="114"/>
      <c r="AD15" s="113"/>
      <c r="AE15" s="113"/>
      <c r="AF15" s="114" t="s">
        <v>49</v>
      </c>
      <c r="AG15" s="114" t="s">
        <v>49</v>
      </c>
      <c r="AH15" s="113"/>
      <c r="AI15" s="113"/>
      <c r="AJ15" s="91">
        <f t="shared" si="3"/>
        <v>5</v>
      </c>
      <c r="AK15" s="10">
        <f t="shared" si="4"/>
        <v>1</v>
      </c>
      <c r="AL15" s="10">
        <f t="shared" si="5"/>
        <v>0</v>
      </c>
      <c r="AM15" s="80"/>
      <c r="AN15" s="80"/>
    </row>
    <row r="16" ht="21.0" customHeight="1">
      <c r="A16" s="29">
        <v>10.0</v>
      </c>
      <c r="B16" s="92">
        <v>2.010230071E9</v>
      </c>
      <c r="C16" s="93" t="s">
        <v>257</v>
      </c>
      <c r="D16" s="94" t="s">
        <v>216</v>
      </c>
      <c r="E16" s="113"/>
      <c r="F16" s="113"/>
      <c r="G16" s="113"/>
      <c r="H16" s="113"/>
      <c r="I16" s="113"/>
      <c r="J16" s="118"/>
      <c r="K16" s="113"/>
      <c r="L16" s="113"/>
      <c r="M16" s="114"/>
      <c r="N16" s="114" t="s">
        <v>49</v>
      </c>
      <c r="O16" s="113"/>
      <c r="P16" s="113"/>
      <c r="Q16" s="114"/>
      <c r="R16" s="113"/>
      <c r="S16" s="113"/>
      <c r="T16" s="114"/>
      <c r="U16" s="113"/>
      <c r="V16" s="114"/>
      <c r="W16" s="113"/>
      <c r="X16" s="113"/>
      <c r="Y16" s="113"/>
      <c r="Z16" s="113"/>
      <c r="AA16" s="113"/>
      <c r="AB16" s="113"/>
      <c r="AC16" s="114"/>
      <c r="AD16" s="114"/>
      <c r="AE16" s="113"/>
      <c r="AF16" s="114" t="s">
        <v>49</v>
      </c>
      <c r="AG16" s="114" t="s">
        <v>49</v>
      </c>
      <c r="AH16" s="113"/>
      <c r="AI16" s="114"/>
      <c r="AJ16" s="91">
        <f t="shared" si="3"/>
        <v>3</v>
      </c>
      <c r="AK16" s="10">
        <f t="shared" si="4"/>
        <v>0</v>
      </c>
      <c r="AL16" s="10">
        <f t="shared" si="5"/>
        <v>0</v>
      </c>
      <c r="AM16" s="80"/>
      <c r="AN16" s="80"/>
    </row>
    <row r="17" ht="21.0" customHeight="1">
      <c r="A17" s="29">
        <v>11.0</v>
      </c>
      <c r="B17" s="92">
        <v>2.010230016E9</v>
      </c>
      <c r="C17" s="93" t="s">
        <v>258</v>
      </c>
      <c r="D17" s="94" t="s">
        <v>63</v>
      </c>
      <c r="E17" s="113"/>
      <c r="F17" s="114" t="s">
        <v>49</v>
      </c>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t="s">
        <v>49</v>
      </c>
      <c r="AG17" s="114" t="s">
        <v>49</v>
      </c>
      <c r="AH17" s="113"/>
      <c r="AI17" s="114"/>
      <c r="AJ17" s="91">
        <f t="shared" si="3"/>
        <v>3</v>
      </c>
      <c r="AK17" s="10">
        <f t="shared" si="4"/>
        <v>0</v>
      </c>
      <c r="AL17" s="10">
        <f t="shared" si="5"/>
        <v>0</v>
      </c>
      <c r="AM17" s="80"/>
      <c r="AN17" s="80"/>
    </row>
    <row r="18" ht="21.0" customHeight="1">
      <c r="A18" s="29">
        <v>12.0</v>
      </c>
      <c r="B18" s="92">
        <v>2.010230039E9</v>
      </c>
      <c r="C18" s="93" t="s">
        <v>259</v>
      </c>
      <c r="D18" s="94" t="s">
        <v>183</v>
      </c>
      <c r="E18" s="113"/>
      <c r="F18" s="113"/>
      <c r="G18" s="113"/>
      <c r="H18" s="113"/>
      <c r="I18" s="113"/>
      <c r="J18" s="119"/>
      <c r="K18" s="113"/>
      <c r="L18" s="113"/>
      <c r="M18" s="114" t="s">
        <v>51</v>
      </c>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1</v>
      </c>
      <c r="AM18" s="80"/>
      <c r="AN18" s="80"/>
    </row>
    <row r="19" ht="21.0" customHeight="1">
      <c r="A19" s="29">
        <v>13.0</v>
      </c>
      <c r="B19" s="92">
        <v>2.01012004E9</v>
      </c>
      <c r="C19" s="93" t="s">
        <v>161</v>
      </c>
      <c r="D19" s="94" t="s">
        <v>183</v>
      </c>
      <c r="E19" s="113"/>
      <c r="F19" s="113"/>
      <c r="G19" s="114" t="s">
        <v>49</v>
      </c>
      <c r="H19" s="114"/>
      <c r="I19" s="114"/>
      <c r="J19" s="119"/>
      <c r="K19" s="114"/>
      <c r="L19" s="114" t="s">
        <v>49</v>
      </c>
      <c r="M19" s="114"/>
      <c r="N19" s="114" t="s">
        <v>49</v>
      </c>
      <c r="O19" s="113"/>
      <c r="P19" s="114"/>
      <c r="Q19" s="114"/>
      <c r="R19" s="114"/>
      <c r="S19" s="114"/>
      <c r="T19" s="114"/>
      <c r="U19" s="113"/>
      <c r="V19" s="114"/>
      <c r="W19" s="114"/>
      <c r="X19" s="114"/>
      <c r="Y19" s="113"/>
      <c r="Z19" s="114"/>
      <c r="AA19" s="114"/>
      <c r="AB19" s="113"/>
      <c r="AC19" s="114"/>
      <c r="AD19" s="114"/>
      <c r="AE19" s="113"/>
      <c r="AF19" s="114" t="s">
        <v>49</v>
      </c>
      <c r="AG19" s="114" t="s">
        <v>49</v>
      </c>
      <c r="AH19" s="113"/>
      <c r="AI19" s="114"/>
      <c r="AJ19" s="91">
        <f t="shared" si="3"/>
        <v>5</v>
      </c>
      <c r="AK19" s="10">
        <f t="shared" si="4"/>
        <v>0</v>
      </c>
      <c r="AL19" s="10">
        <f t="shared" si="5"/>
        <v>0</v>
      </c>
      <c r="AM19" s="80"/>
      <c r="AN19" s="80"/>
    </row>
    <row r="20" ht="21.0" customHeight="1">
      <c r="A20" s="29">
        <v>14.0</v>
      </c>
      <c r="B20" s="92">
        <v>2.010230076E9</v>
      </c>
      <c r="C20" s="93" t="s">
        <v>260</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261</v>
      </c>
      <c r="D21" s="94" t="s">
        <v>65</v>
      </c>
      <c r="E21" s="113"/>
      <c r="F21" s="114"/>
      <c r="G21" s="113"/>
      <c r="H21" s="114"/>
      <c r="I21" s="114"/>
      <c r="J21" s="119"/>
      <c r="K21" s="113"/>
      <c r="L21" s="114"/>
      <c r="M21" s="114" t="s">
        <v>51</v>
      </c>
      <c r="N21" s="114"/>
      <c r="O21" s="114"/>
      <c r="P21" s="113"/>
      <c r="Q21" s="114"/>
      <c r="R21" s="114"/>
      <c r="S21" s="114"/>
      <c r="T21" s="114"/>
      <c r="U21" s="114"/>
      <c r="V21" s="114"/>
      <c r="W21" s="114"/>
      <c r="X21" s="114"/>
      <c r="Y21" s="113"/>
      <c r="Z21" s="114"/>
      <c r="AA21" s="114"/>
      <c r="AB21" s="114"/>
      <c r="AC21" s="114"/>
      <c r="AD21" s="113"/>
      <c r="AE21" s="113"/>
      <c r="AF21" s="114" t="s">
        <v>49</v>
      </c>
      <c r="AG21" s="114" t="s">
        <v>51</v>
      </c>
      <c r="AH21" s="113"/>
      <c r="AI21" s="113"/>
      <c r="AJ21" s="91">
        <f t="shared" si="3"/>
        <v>1</v>
      </c>
      <c r="AK21" s="10">
        <f t="shared" si="4"/>
        <v>0</v>
      </c>
      <c r="AL21" s="10">
        <f t="shared" si="5"/>
        <v>2</v>
      </c>
      <c r="AM21" s="80"/>
      <c r="AN21" s="80"/>
    </row>
    <row r="22" ht="21.0" customHeight="1">
      <c r="A22" s="29">
        <v>16.0</v>
      </c>
      <c r="B22" s="171">
        <v>2.010210011E9</v>
      </c>
      <c r="C22" s="174" t="s">
        <v>262</v>
      </c>
      <c r="D22" s="175" t="s">
        <v>65</v>
      </c>
      <c r="E22" s="114"/>
      <c r="F22" s="114"/>
      <c r="G22" s="114"/>
      <c r="H22" s="114"/>
      <c r="I22" s="114"/>
      <c r="J22" s="119"/>
      <c r="K22" s="113"/>
      <c r="L22" s="114" t="s">
        <v>49</v>
      </c>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1</v>
      </c>
      <c r="AK22" s="10">
        <f t="shared" si="4"/>
        <v>0</v>
      </c>
      <c r="AL22" s="10">
        <f t="shared" si="5"/>
        <v>0</v>
      </c>
      <c r="AM22" s="80"/>
      <c r="AN22" s="80"/>
    </row>
    <row r="23" ht="21.0" customHeight="1">
      <c r="A23" s="29">
        <v>17.0</v>
      </c>
      <c r="B23" s="92">
        <v>2.010230005E9</v>
      </c>
      <c r="C23" s="93" t="s">
        <v>263</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264</v>
      </c>
      <c r="D24" s="94" t="s">
        <v>65</v>
      </c>
      <c r="E24" s="113"/>
      <c r="F24" s="113"/>
      <c r="G24" s="113"/>
      <c r="H24" s="113"/>
      <c r="I24" s="113"/>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4" t="s">
        <v>51</v>
      </c>
      <c r="AH24" s="113"/>
      <c r="AI24" s="114"/>
      <c r="AJ24" s="91">
        <f t="shared" si="3"/>
        <v>0</v>
      </c>
      <c r="AK24" s="10">
        <f t="shared" si="4"/>
        <v>0</v>
      </c>
      <c r="AL24" s="10">
        <f t="shared" si="5"/>
        <v>1</v>
      </c>
      <c r="AM24" s="80"/>
      <c r="AN24" s="80"/>
    </row>
    <row r="25" ht="21.0" customHeight="1">
      <c r="A25" s="29">
        <v>19.0</v>
      </c>
      <c r="B25" s="92">
        <v>2.010230014E9</v>
      </c>
      <c r="C25" s="93" t="s">
        <v>265</v>
      </c>
      <c r="D25" s="94" t="s">
        <v>266</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267</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268</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269</v>
      </c>
      <c r="D29" s="94" t="s">
        <v>270</v>
      </c>
      <c r="E29" s="113"/>
      <c r="F29" s="113"/>
      <c r="G29" s="113"/>
      <c r="H29" s="113"/>
      <c r="I29" s="113"/>
      <c r="J29" s="118"/>
      <c r="K29" s="113"/>
      <c r="L29" s="114" t="s">
        <v>49</v>
      </c>
      <c r="M29" s="114" t="s">
        <v>49</v>
      </c>
      <c r="N29" s="113"/>
      <c r="O29" s="113"/>
      <c r="P29" s="113"/>
      <c r="Q29" s="113"/>
      <c r="R29" s="114"/>
      <c r="S29" s="114"/>
      <c r="T29" s="113"/>
      <c r="U29" s="113"/>
      <c r="V29" s="113"/>
      <c r="W29" s="113"/>
      <c r="X29" s="113"/>
      <c r="Y29" s="113"/>
      <c r="Z29" s="113"/>
      <c r="AA29" s="113"/>
      <c r="AB29" s="113"/>
      <c r="AC29" s="113"/>
      <c r="AD29" s="113"/>
      <c r="AE29" s="113"/>
      <c r="AF29" s="114"/>
      <c r="AG29" s="114"/>
      <c r="AH29" s="113"/>
      <c r="AI29" s="114" t="s">
        <v>49</v>
      </c>
      <c r="AJ29" s="91">
        <f t="shared" si="3"/>
        <v>3</v>
      </c>
      <c r="AK29" s="10">
        <f t="shared" si="4"/>
        <v>0</v>
      </c>
      <c r="AL29" s="10">
        <f t="shared" si="5"/>
        <v>0</v>
      </c>
      <c r="AM29" s="80"/>
      <c r="AN29" s="80"/>
    </row>
    <row r="30" ht="21.0" customHeight="1">
      <c r="A30" s="29">
        <v>24.0</v>
      </c>
      <c r="B30" s="92">
        <v>2.010210005E9</v>
      </c>
      <c r="C30" s="93" t="s">
        <v>271</v>
      </c>
      <c r="D30" s="94" t="s">
        <v>272</v>
      </c>
      <c r="E30" s="113"/>
      <c r="F30" s="114" t="s">
        <v>50</v>
      </c>
      <c r="G30" s="114"/>
      <c r="H30" s="113"/>
      <c r="I30" s="113"/>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0</v>
      </c>
      <c r="AK30" s="10">
        <f t="shared" si="4"/>
        <v>1</v>
      </c>
      <c r="AL30" s="10">
        <f t="shared" si="5"/>
        <v>0</v>
      </c>
      <c r="AM30" s="80"/>
      <c r="AN30" s="80"/>
    </row>
    <row r="31" ht="21.0" customHeight="1">
      <c r="A31" s="29">
        <v>25.0</v>
      </c>
      <c r="B31" s="171">
        <v>2.010230033E9</v>
      </c>
      <c r="C31" s="172" t="s">
        <v>273</v>
      </c>
      <c r="D31" s="173"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274</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275</v>
      </c>
      <c r="D33" s="94" t="s">
        <v>276</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277</v>
      </c>
      <c r="D34" s="94" t="s">
        <v>146</v>
      </c>
      <c r="E34" s="113"/>
      <c r="F34" s="113"/>
      <c r="G34" s="113"/>
      <c r="H34" s="114"/>
      <c r="I34" s="113"/>
      <c r="J34" s="118"/>
      <c r="K34" s="114"/>
      <c r="L34" s="114"/>
      <c r="M34" s="114"/>
      <c r="N34" s="113"/>
      <c r="O34" s="113"/>
      <c r="P34" s="113"/>
      <c r="Q34" s="113"/>
      <c r="R34" s="113"/>
      <c r="S34" s="113"/>
      <c r="T34" s="113"/>
      <c r="U34" s="113"/>
      <c r="V34" s="113"/>
      <c r="W34" s="113"/>
      <c r="X34" s="113"/>
      <c r="Y34" s="114"/>
      <c r="Z34" s="113"/>
      <c r="AA34" s="113"/>
      <c r="AB34" s="113"/>
      <c r="AC34" s="113"/>
      <c r="AD34" s="113"/>
      <c r="AE34" s="113"/>
      <c r="AF34" s="113"/>
      <c r="AG34" s="113"/>
      <c r="AH34" s="113"/>
      <c r="AI34" s="113"/>
      <c r="AJ34" s="91">
        <f t="shared" si="3"/>
        <v>0</v>
      </c>
      <c r="AK34" s="10">
        <f t="shared" si="4"/>
        <v>0</v>
      </c>
      <c r="AL34" s="10">
        <f t="shared" si="5"/>
        <v>0</v>
      </c>
      <c r="AM34" s="80"/>
      <c r="AN34" s="80"/>
    </row>
    <row r="35" ht="21.0" customHeight="1">
      <c r="A35" s="29">
        <v>29.0</v>
      </c>
      <c r="B35" s="171">
        <v>2.01023002E9</v>
      </c>
      <c r="C35" s="172" t="s">
        <v>278</v>
      </c>
      <c r="D35" s="173"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235</v>
      </c>
      <c r="D36" s="94" t="s">
        <v>219</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279</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280</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281</v>
      </c>
      <c r="D39" s="94" t="s">
        <v>101</v>
      </c>
      <c r="E39" s="113"/>
      <c r="F39" s="113"/>
      <c r="G39" s="114" t="s">
        <v>49</v>
      </c>
      <c r="H39" s="113"/>
      <c r="I39" s="114"/>
      <c r="J39" s="119"/>
      <c r="K39" s="113"/>
      <c r="L39" s="114"/>
      <c r="M39" s="114"/>
      <c r="N39" s="114"/>
      <c r="O39" s="113"/>
      <c r="P39" s="114"/>
      <c r="Q39" s="114"/>
      <c r="R39" s="114"/>
      <c r="S39" s="113"/>
      <c r="T39" s="113"/>
      <c r="U39" s="114"/>
      <c r="V39" s="114"/>
      <c r="W39" s="114"/>
      <c r="X39" s="114"/>
      <c r="Y39" s="114"/>
      <c r="Z39" s="114"/>
      <c r="AA39" s="114"/>
      <c r="AB39" s="113"/>
      <c r="AC39" s="113"/>
      <c r="AD39" s="113"/>
      <c r="AE39" s="113"/>
      <c r="AF39" s="114"/>
      <c r="AG39" s="113"/>
      <c r="AH39" s="114" t="s">
        <v>49</v>
      </c>
      <c r="AI39" s="113"/>
      <c r="AJ39" s="91">
        <f t="shared" si="3"/>
        <v>2</v>
      </c>
      <c r="AK39" s="10">
        <f t="shared" si="4"/>
        <v>0</v>
      </c>
      <c r="AL39" s="10">
        <f t="shared" si="5"/>
        <v>0</v>
      </c>
      <c r="AM39" s="68"/>
      <c r="AN39" s="68"/>
    </row>
    <row r="40" ht="18.0" customHeight="1">
      <c r="A40" s="29">
        <v>34.0</v>
      </c>
      <c r="B40" s="92">
        <v>1.610080023E9</v>
      </c>
      <c r="C40" s="93" t="s">
        <v>282</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283</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23</v>
      </c>
      <c r="AK42" s="176">
        <f t="shared" si="6"/>
        <v>3</v>
      </c>
      <c r="AL42" s="176">
        <f t="shared" si="6"/>
        <v>4</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177">
        <v>2.010230047E9</v>
      </c>
      <c r="C7" s="178" t="s">
        <v>285</v>
      </c>
      <c r="D7" s="179" t="s">
        <v>286</v>
      </c>
      <c r="E7" s="114"/>
      <c r="F7" s="114"/>
      <c r="G7" s="114" t="s">
        <v>51</v>
      </c>
      <c r="H7" s="114"/>
      <c r="I7" s="114"/>
      <c r="J7" s="180"/>
      <c r="K7" s="114"/>
      <c r="L7" s="114" t="s">
        <v>49</v>
      </c>
      <c r="M7" s="114"/>
      <c r="N7" s="114" t="s">
        <v>51</v>
      </c>
      <c r="O7" s="114" t="s">
        <v>50</v>
      </c>
      <c r="P7" s="113"/>
      <c r="Q7" s="114"/>
      <c r="R7" s="114"/>
      <c r="S7" s="114"/>
      <c r="T7" s="114"/>
      <c r="U7" s="114"/>
      <c r="V7" s="113"/>
      <c r="W7" s="114"/>
      <c r="X7" s="114"/>
      <c r="Y7" s="114"/>
      <c r="Z7" s="113"/>
      <c r="AA7" s="114"/>
      <c r="AB7" s="113"/>
      <c r="AC7" s="113"/>
      <c r="AD7" s="113"/>
      <c r="AE7" s="113"/>
      <c r="AF7" s="114" t="s">
        <v>49</v>
      </c>
      <c r="AG7" s="114" t="s">
        <v>49</v>
      </c>
      <c r="AH7" s="114"/>
      <c r="AI7" s="113"/>
      <c r="AJ7" s="91">
        <f t="shared" ref="AJ7:AJ43" si="3">COUNTIF(E7:AI7,"K")+2*COUNTIF(E7:AI7,"2K")+COUNTIF(E7:AI7,"TK")+COUNTIF(E7:AI7,"KT")+COUNTIF(E7:AI7,"PK")+COUNTIF(E7:AI7,"KP")+2*COUNTIF(E7:AI7,"K2")</f>
        <v>3</v>
      </c>
      <c r="AK7" s="10">
        <f t="shared" ref="AK7:AK43" si="4">COUNTIF(F7:AJ7,"P")+2*COUNTIF(F7:AJ7,"2P")+COUNTIF(F7:AJ7,"TP")+COUNTIF(F7:AJ7,"PT")+COUNTIF(F7:AJ7,"PK")+COUNTIF(F7:AJ7,"KP")+2*COUNTIF(F7:AJ7,"P2")</f>
        <v>1</v>
      </c>
      <c r="AL7" s="10">
        <f t="shared" ref="AL7:AL43" si="5">COUNTIF(E7:AI7,"T")+2*COUNTIF(E7:AI7,"2T")+2*COUNTIF(E7:AI7,"T2")+COUNTIF(E7:AI7,"PT")+COUNTIF(E7:AI7,"TP")+COUNTIF(E7:AI7,"TK")+COUNTIF(E7:AI7,"KT")</f>
        <v>2</v>
      </c>
      <c r="AM7" s="139"/>
      <c r="AN7" s="139"/>
    </row>
    <row r="8" ht="21.0" customHeight="1">
      <c r="A8" s="29">
        <v>2.0</v>
      </c>
      <c r="B8" s="177">
        <v>2.010230009E9</v>
      </c>
      <c r="C8" s="178" t="s">
        <v>287</v>
      </c>
      <c r="D8" s="179" t="s">
        <v>288</v>
      </c>
      <c r="E8" s="114" t="s">
        <v>49</v>
      </c>
      <c r="F8" s="114"/>
      <c r="G8" s="113"/>
      <c r="H8" s="113"/>
      <c r="I8" s="113"/>
      <c r="J8" s="118"/>
      <c r="K8" s="114"/>
      <c r="L8" s="113"/>
      <c r="M8" s="114"/>
      <c r="N8" s="113"/>
      <c r="O8" s="113"/>
      <c r="P8" s="114"/>
      <c r="Q8" s="113"/>
      <c r="R8" s="114"/>
      <c r="S8" s="113"/>
      <c r="T8" s="114"/>
      <c r="U8" s="113"/>
      <c r="V8" s="113"/>
      <c r="W8" s="114"/>
      <c r="X8" s="113"/>
      <c r="Y8" s="113"/>
      <c r="Z8" s="113"/>
      <c r="AA8" s="114"/>
      <c r="AB8" s="113"/>
      <c r="AC8" s="113"/>
      <c r="AD8" s="113"/>
      <c r="AE8" s="114"/>
      <c r="AF8" s="113"/>
      <c r="AG8" s="113"/>
      <c r="AH8" s="114"/>
      <c r="AI8" s="113"/>
      <c r="AJ8" s="91">
        <f t="shared" si="3"/>
        <v>1</v>
      </c>
      <c r="AK8" s="10">
        <f t="shared" si="4"/>
        <v>0</v>
      </c>
      <c r="AL8" s="10">
        <f t="shared" si="5"/>
        <v>0</v>
      </c>
      <c r="AM8" s="139"/>
      <c r="AN8" s="139"/>
    </row>
    <row r="9" ht="21.0" customHeight="1">
      <c r="A9" s="29">
        <v>3.0</v>
      </c>
      <c r="B9" s="177">
        <v>2.010230001E9</v>
      </c>
      <c r="C9" s="178" t="s">
        <v>289</v>
      </c>
      <c r="D9" s="179"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39"/>
      <c r="AN9" s="139"/>
    </row>
    <row r="10" ht="21.0" customHeight="1">
      <c r="A10" s="29">
        <v>4.0</v>
      </c>
      <c r="B10" s="177">
        <v>2.010230077E9</v>
      </c>
      <c r="C10" s="178" t="s">
        <v>290</v>
      </c>
      <c r="D10" s="179" t="s">
        <v>227</v>
      </c>
      <c r="E10" s="113"/>
      <c r="F10" s="113"/>
      <c r="G10" s="113"/>
      <c r="H10" s="113"/>
      <c r="I10" s="113"/>
      <c r="J10" s="118"/>
      <c r="K10" s="114"/>
      <c r="L10" s="113"/>
      <c r="M10" s="114"/>
      <c r="N10" s="113"/>
      <c r="O10" s="113"/>
      <c r="P10" s="113"/>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39"/>
      <c r="AN10" s="139"/>
    </row>
    <row r="11" ht="21.0" customHeight="1">
      <c r="A11" s="29">
        <v>5.0</v>
      </c>
      <c r="B11" s="177">
        <v>2.01023001E9</v>
      </c>
      <c r="C11" s="178" t="s">
        <v>98</v>
      </c>
      <c r="D11" s="179" t="s">
        <v>65</v>
      </c>
      <c r="E11" s="113"/>
      <c r="F11" s="113"/>
      <c r="G11" s="113"/>
      <c r="H11" s="113"/>
      <c r="I11" s="114"/>
      <c r="J11" s="180"/>
      <c r="K11" s="113"/>
      <c r="L11" s="113"/>
      <c r="M11" s="114"/>
      <c r="N11" s="113"/>
      <c r="O11" s="113"/>
      <c r="P11" s="113"/>
      <c r="Q11" s="113"/>
      <c r="R11" s="113"/>
      <c r="S11" s="114"/>
      <c r="T11" s="114"/>
      <c r="U11" s="113"/>
      <c r="V11" s="113"/>
      <c r="W11" s="113"/>
      <c r="X11" s="113"/>
      <c r="Y11" s="113"/>
      <c r="Z11" s="113"/>
      <c r="AA11" s="114"/>
      <c r="AB11" s="113"/>
      <c r="AC11" s="113"/>
      <c r="AD11" s="113"/>
      <c r="AE11" s="114" t="s">
        <v>49</v>
      </c>
      <c r="AF11" s="113"/>
      <c r="AG11" s="114" t="s">
        <v>49</v>
      </c>
      <c r="AH11" s="114"/>
      <c r="AI11" s="113"/>
      <c r="AJ11" s="91">
        <f t="shared" si="3"/>
        <v>2</v>
      </c>
      <c r="AK11" s="10">
        <f t="shared" si="4"/>
        <v>0</v>
      </c>
      <c r="AL11" s="10">
        <f t="shared" si="5"/>
        <v>0</v>
      </c>
      <c r="AM11" s="139"/>
      <c r="AN11" s="139"/>
    </row>
    <row r="12" ht="21.0" customHeight="1">
      <c r="A12" s="29">
        <v>6.0</v>
      </c>
      <c r="B12" s="177">
        <v>2.010110045E9</v>
      </c>
      <c r="C12" s="178" t="s">
        <v>291</v>
      </c>
      <c r="D12" s="179"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39"/>
      <c r="AN12" s="139"/>
    </row>
    <row r="13" ht="21.0" customHeight="1">
      <c r="A13" s="29">
        <v>7.0</v>
      </c>
      <c r="B13" s="177">
        <v>2.010230045E9</v>
      </c>
      <c r="C13" s="178" t="s">
        <v>81</v>
      </c>
      <c r="D13" s="179" t="s">
        <v>67</v>
      </c>
      <c r="E13" s="113"/>
      <c r="F13" s="113"/>
      <c r="G13" s="113"/>
      <c r="H13" s="113"/>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0</v>
      </c>
      <c r="AK13" s="10">
        <f t="shared" si="4"/>
        <v>0</v>
      </c>
      <c r="AL13" s="10">
        <f t="shared" si="5"/>
        <v>0</v>
      </c>
      <c r="AM13" s="139"/>
      <c r="AN13" s="139"/>
    </row>
    <row r="14" ht="21.0" customHeight="1">
      <c r="A14" s="29">
        <v>8.0</v>
      </c>
      <c r="B14" s="177">
        <v>2.010230012E9</v>
      </c>
      <c r="C14" s="178" t="s">
        <v>292</v>
      </c>
      <c r="D14" s="179" t="s">
        <v>72</v>
      </c>
      <c r="E14" s="113"/>
      <c r="F14" s="113"/>
      <c r="G14" s="113"/>
      <c r="H14" s="113"/>
      <c r="I14" s="114"/>
      <c r="J14" s="180"/>
      <c r="K14" s="113"/>
      <c r="L14" s="114" t="s">
        <v>49</v>
      </c>
      <c r="M14" s="114"/>
      <c r="N14" s="113"/>
      <c r="O14" s="113"/>
      <c r="P14" s="113"/>
      <c r="Q14" s="114"/>
      <c r="R14" s="113"/>
      <c r="S14" s="114"/>
      <c r="T14" s="113"/>
      <c r="U14" s="113"/>
      <c r="V14" s="113"/>
      <c r="W14" s="113"/>
      <c r="X14" s="113"/>
      <c r="Y14" s="113"/>
      <c r="Z14" s="113"/>
      <c r="AA14" s="114"/>
      <c r="AB14" s="113"/>
      <c r="AC14" s="113"/>
      <c r="AD14" s="113"/>
      <c r="AE14" s="114" t="s">
        <v>49</v>
      </c>
      <c r="AF14" s="113"/>
      <c r="AG14" s="114" t="s">
        <v>49</v>
      </c>
      <c r="AH14" s="114"/>
      <c r="AI14" s="113"/>
      <c r="AJ14" s="91">
        <f t="shared" si="3"/>
        <v>3</v>
      </c>
      <c r="AK14" s="10">
        <f t="shared" si="4"/>
        <v>0</v>
      </c>
      <c r="AL14" s="10">
        <f t="shared" si="5"/>
        <v>0</v>
      </c>
      <c r="AM14" s="139"/>
      <c r="AN14" s="139"/>
    </row>
    <row r="15" ht="21.0" customHeight="1">
      <c r="A15" s="29">
        <v>9.0</v>
      </c>
      <c r="B15" s="177">
        <v>2.010120038E9</v>
      </c>
      <c r="C15" s="178" t="s">
        <v>293</v>
      </c>
      <c r="D15" s="179" t="s">
        <v>294</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39"/>
      <c r="AN15" s="139"/>
    </row>
    <row r="16" ht="21.0" customHeight="1">
      <c r="A16" s="29">
        <v>10.0</v>
      </c>
      <c r="B16" s="177">
        <v>2.010230006E9</v>
      </c>
      <c r="C16" s="178" t="s">
        <v>295</v>
      </c>
      <c r="D16" s="179" t="s">
        <v>270</v>
      </c>
      <c r="E16" s="113"/>
      <c r="F16" s="113"/>
      <c r="G16" s="113"/>
      <c r="H16" s="113"/>
      <c r="I16" s="114"/>
      <c r="J16" s="180"/>
      <c r="K16" s="113"/>
      <c r="L16" s="113"/>
      <c r="M16" s="113"/>
      <c r="N16" s="114" t="s">
        <v>51</v>
      </c>
      <c r="O16" s="113"/>
      <c r="P16" s="113"/>
      <c r="Q16" s="114"/>
      <c r="R16" s="113"/>
      <c r="S16" s="113"/>
      <c r="T16" s="113"/>
      <c r="U16" s="113"/>
      <c r="V16" s="113"/>
      <c r="W16" s="113"/>
      <c r="X16" s="114"/>
      <c r="Y16" s="114"/>
      <c r="Z16" s="113"/>
      <c r="AA16" s="113"/>
      <c r="AB16" s="113"/>
      <c r="AC16" s="113"/>
      <c r="AD16" s="113"/>
      <c r="AE16" s="114" t="s">
        <v>51</v>
      </c>
      <c r="AF16" s="113"/>
      <c r="AG16" s="113"/>
      <c r="AH16" s="114" t="s">
        <v>51</v>
      </c>
      <c r="AI16" s="113"/>
      <c r="AJ16" s="91">
        <f t="shared" si="3"/>
        <v>0</v>
      </c>
      <c r="AK16" s="10">
        <f t="shared" si="4"/>
        <v>0</v>
      </c>
      <c r="AL16" s="10">
        <f t="shared" si="5"/>
        <v>3</v>
      </c>
      <c r="AM16" s="139"/>
      <c r="AN16" s="139"/>
    </row>
    <row r="17" ht="21.0" customHeight="1">
      <c r="A17" s="29">
        <v>11.0</v>
      </c>
      <c r="B17" s="177">
        <v>2.01023006E9</v>
      </c>
      <c r="C17" s="178" t="s">
        <v>296</v>
      </c>
      <c r="D17" s="179" t="s">
        <v>297</v>
      </c>
      <c r="E17" s="114"/>
      <c r="F17" s="113"/>
      <c r="G17" s="113"/>
      <c r="H17" s="114"/>
      <c r="I17" s="113"/>
      <c r="J17" s="118"/>
      <c r="K17" s="114"/>
      <c r="L17" s="114"/>
      <c r="M17" s="114"/>
      <c r="N17" s="114" t="s">
        <v>49</v>
      </c>
      <c r="O17" s="114"/>
      <c r="P17" s="113"/>
      <c r="Q17" s="113"/>
      <c r="R17" s="113"/>
      <c r="S17" s="113"/>
      <c r="T17" s="114"/>
      <c r="U17" s="114"/>
      <c r="V17" s="113"/>
      <c r="W17" s="114"/>
      <c r="X17" s="113"/>
      <c r="Y17" s="114"/>
      <c r="Z17" s="114"/>
      <c r="AA17" s="113"/>
      <c r="AB17" s="114"/>
      <c r="AC17" s="113"/>
      <c r="AD17" s="113"/>
      <c r="AE17" s="114"/>
      <c r="AF17" s="114"/>
      <c r="AG17" s="114"/>
      <c r="AH17" s="113"/>
      <c r="AI17" s="114"/>
      <c r="AJ17" s="91">
        <f t="shared" si="3"/>
        <v>1</v>
      </c>
      <c r="AK17" s="10">
        <f t="shared" si="4"/>
        <v>0</v>
      </c>
      <c r="AL17" s="10">
        <f t="shared" si="5"/>
        <v>0</v>
      </c>
      <c r="AM17" s="139"/>
      <c r="AN17" s="139"/>
    </row>
    <row r="18" ht="21.0" customHeight="1">
      <c r="A18" s="29">
        <v>12.0</v>
      </c>
      <c r="B18" s="177">
        <v>2.01023003E9</v>
      </c>
      <c r="C18" s="178" t="s">
        <v>298</v>
      </c>
      <c r="D18" s="179" t="s">
        <v>299</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39"/>
      <c r="AN18" s="139"/>
    </row>
    <row r="19" ht="21.0" customHeight="1">
      <c r="A19" s="29">
        <v>13.0</v>
      </c>
      <c r="B19" s="177">
        <v>2.010230038E9</v>
      </c>
      <c r="C19" s="178" t="s">
        <v>300</v>
      </c>
      <c r="D19" s="179" t="s">
        <v>127</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7">
        <v>2.01023005E9</v>
      </c>
      <c r="C20" s="178" t="s">
        <v>301</v>
      </c>
      <c r="D20" s="179" t="s">
        <v>82</v>
      </c>
      <c r="E20" s="114"/>
      <c r="F20" s="114"/>
      <c r="G20" s="113"/>
      <c r="H20" s="114" t="s">
        <v>49</v>
      </c>
      <c r="I20" s="114"/>
      <c r="J20" s="119"/>
      <c r="K20" s="114"/>
      <c r="L20" s="114" t="s">
        <v>51</v>
      </c>
      <c r="M20" s="114"/>
      <c r="N20" s="114" t="s">
        <v>51</v>
      </c>
      <c r="O20" s="114" t="s">
        <v>49</v>
      </c>
      <c r="P20" s="114"/>
      <c r="Q20" s="114"/>
      <c r="R20" s="113"/>
      <c r="S20" s="114"/>
      <c r="T20" s="114"/>
      <c r="U20" s="113"/>
      <c r="V20" s="114"/>
      <c r="W20" s="114"/>
      <c r="X20" s="113"/>
      <c r="Y20" s="114"/>
      <c r="Z20" s="114"/>
      <c r="AA20" s="114"/>
      <c r="AB20" s="113"/>
      <c r="AC20" s="114"/>
      <c r="AD20" s="114"/>
      <c r="AE20" s="114"/>
      <c r="AF20" s="114"/>
      <c r="AG20" s="113"/>
      <c r="AH20" s="114"/>
      <c r="AI20" s="113"/>
      <c r="AJ20" s="91">
        <f t="shared" si="3"/>
        <v>2</v>
      </c>
      <c r="AK20" s="10">
        <f t="shared" si="4"/>
        <v>0</v>
      </c>
      <c r="AL20" s="10">
        <f t="shared" si="5"/>
        <v>2</v>
      </c>
      <c r="AM20" s="139"/>
      <c r="AN20" s="139"/>
    </row>
    <row r="21" ht="21.0" customHeight="1">
      <c r="A21" s="29">
        <v>15.0</v>
      </c>
      <c r="B21" s="177">
        <v>2.010230074E9</v>
      </c>
      <c r="C21" s="178" t="s">
        <v>302</v>
      </c>
      <c r="D21" s="179" t="s">
        <v>303</v>
      </c>
      <c r="E21" s="114" t="s">
        <v>50</v>
      </c>
      <c r="F21" s="113"/>
      <c r="G21" s="113"/>
      <c r="H21" s="114"/>
      <c r="I21" s="113"/>
      <c r="J21" s="118"/>
      <c r="K21" s="114"/>
      <c r="L21" s="114" t="s">
        <v>49</v>
      </c>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1</v>
      </c>
      <c r="AK21" s="10">
        <f t="shared" si="4"/>
        <v>0</v>
      </c>
      <c r="AL21" s="10">
        <f t="shared" si="5"/>
        <v>0</v>
      </c>
      <c r="AM21" s="139"/>
      <c r="AN21" s="139"/>
    </row>
    <row r="22" ht="21.0" customHeight="1">
      <c r="A22" s="29">
        <v>16.0</v>
      </c>
      <c r="B22" s="177">
        <v>2.010060024E9</v>
      </c>
      <c r="C22" s="178" t="s">
        <v>304</v>
      </c>
      <c r="D22" s="179" t="s">
        <v>86</v>
      </c>
      <c r="E22" s="113"/>
      <c r="F22" s="113"/>
      <c r="G22" s="113"/>
      <c r="H22" s="113"/>
      <c r="I22" s="114"/>
      <c r="J22" s="118"/>
      <c r="K22" s="114"/>
      <c r="L22" s="113"/>
      <c r="M22" s="114"/>
      <c r="N22" s="113"/>
      <c r="O22" s="113"/>
      <c r="P22" s="113"/>
      <c r="Q22" s="114"/>
      <c r="R22" s="114"/>
      <c r="S22" s="114"/>
      <c r="T22" s="114"/>
      <c r="U22" s="114"/>
      <c r="V22" s="113"/>
      <c r="W22" s="113"/>
      <c r="X22" s="113"/>
      <c r="Y22" s="113"/>
      <c r="Z22" s="113"/>
      <c r="AA22" s="113"/>
      <c r="AB22" s="113"/>
      <c r="AC22" s="113"/>
      <c r="AD22" s="113"/>
      <c r="AE22" s="114" t="s">
        <v>49</v>
      </c>
      <c r="AF22" s="113"/>
      <c r="AG22" s="114"/>
      <c r="AH22" s="113"/>
      <c r="AI22" s="113"/>
      <c r="AJ22" s="91">
        <f t="shared" si="3"/>
        <v>1</v>
      </c>
      <c r="AK22" s="10">
        <f t="shared" si="4"/>
        <v>0</v>
      </c>
      <c r="AL22" s="10">
        <f t="shared" si="5"/>
        <v>0</v>
      </c>
      <c r="AM22" s="139"/>
      <c r="AN22" s="139"/>
    </row>
    <row r="23" ht="21.0" customHeight="1">
      <c r="A23" s="29">
        <v>17.0</v>
      </c>
      <c r="B23" s="177">
        <v>2.010230027E9</v>
      </c>
      <c r="C23" s="178" t="s">
        <v>305</v>
      </c>
      <c r="D23" s="179" t="s">
        <v>86</v>
      </c>
      <c r="E23" s="113"/>
      <c r="F23" s="114"/>
      <c r="G23" s="114"/>
      <c r="H23" s="114"/>
      <c r="I23" s="114"/>
      <c r="J23" s="180"/>
      <c r="K23" s="114"/>
      <c r="L23" s="114"/>
      <c r="M23" s="114"/>
      <c r="N23" s="114" t="s">
        <v>49</v>
      </c>
      <c r="O23" s="114"/>
      <c r="P23" s="113"/>
      <c r="Q23" s="114"/>
      <c r="R23" s="113"/>
      <c r="S23" s="114"/>
      <c r="T23" s="114"/>
      <c r="U23" s="114"/>
      <c r="V23" s="114"/>
      <c r="W23" s="114"/>
      <c r="X23" s="113"/>
      <c r="Y23" s="114"/>
      <c r="Z23" s="113"/>
      <c r="AA23" s="113"/>
      <c r="AB23" s="114"/>
      <c r="AC23" s="114"/>
      <c r="AD23" s="113"/>
      <c r="AE23" s="114" t="s">
        <v>49</v>
      </c>
      <c r="AF23" s="113"/>
      <c r="AG23" s="114" t="s">
        <v>49</v>
      </c>
      <c r="AH23" s="114" t="s">
        <v>51</v>
      </c>
      <c r="AI23" s="114" t="s">
        <v>51</v>
      </c>
      <c r="AJ23" s="91">
        <f t="shared" si="3"/>
        <v>3</v>
      </c>
      <c r="AK23" s="10">
        <f t="shared" si="4"/>
        <v>0</v>
      </c>
      <c r="AL23" s="10">
        <f t="shared" si="5"/>
        <v>2</v>
      </c>
      <c r="AM23" s="139"/>
      <c r="AN23" s="139"/>
    </row>
    <row r="24" ht="21.0" customHeight="1">
      <c r="A24" s="29">
        <v>18.0</v>
      </c>
      <c r="B24" s="177">
        <v>2.010230023E9</v>
      </c>
      <c r="C24" s="178" t="s">
        <v>306</v>
      </c>
      <c r="D24" s="179"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39"/>
      <c r="AN24" s="139"/>
    </row>
    <row r="25" ht="21.0" customHeight="1">
      <c r="A25" s="29">
        <v>19.0</v>
      </c>
      <c r="B25" s="177">
        <v>2.010230062E9</v>
      </c>
      <c r="C25" s="178" t="s">
        <v>307</v>
      </c>
      <c r="D25" s="179" t="s">
        <v>308</v>
      </c>
      <c r="E25" s="113"/>
      <c r="F25" s="113"/>
      <c r="G25" s="113"/>
      <c r="H25" s="114" t="s">
        <v>50</v>
      </c>
      <c r="I25" s="114"/>
      <c r="J25" s="119"/>
      <c r="K25" s="114"/>
      <c r="L25" s="114" t="s">
        <v>50</v>
      </c>
      <c r="M25" s="114"/>
      <c r="N25" s="114" t="s">
        <v>49</v>
      </c>
      <c r="O25" s="114" t="s">
        <v>50</v>
      </c>
      <c r="P25" s="114"/>
      <c r="Q25" s="114"/>
      <c r="R25" s="113"/>
      <c r="S25" s="113"/>
      <c r="T25" s="114"/>
      <c r="U25" s="114"/>
      <c r="V25" s="114"/>
      <c r="W25" s="113"/>
      <c r="X25" s="114"/>
      <c r="Y25" s="114"/>
      <c r="Z25" s="113"/>
      <c r="AA25" s="114"/>
      <c r="AB25" s="114"/>
      <c r="AC25" s="113"/>
      <c r="AD25" s="113"/>
      <c r="AE25" s="114" t="s">
        <v>49</v>
      </c>
      <c r="AF25" s="113"/>
      <c r="AG25" s="113"/>
      <c r="AH25" s="113"/>
      <c r="AI25" s="113"/>
      <c r="AJ25" s="91">
        <f t="shared" si="3"/>
        <v>2</v>
      </c>
      <c r="AK25" s="10">
        <f t="shared" si="4"/>
        <v>3</v>
      </c>
      <c r="AL25" s="10">
        <f t="shared" si="5"/>
        <v>0</v>
      </c>
      <c r="AM25" s="139"/>
      <c r="AN25" s="139"/>
    </row>
    <row r="26" ht="21.0" customHeight="1">
      <c r="A26" s="29">
        <v>20.0</v>
      </c>
      <c r="B26" s="177">
        <v>2.010230046E9</v>
      </c>
      <c r="C26" s="178" t="s">
        <v>168</v>
      </c>
      <c r="D26" s="179" t="s">
        <v>309</v>
      </c>
      <c r="E26" s="113"/>
      <c r="F26" s="113"/>
      <c r="G26" s="113"/>
      <c r="H26" s="113"/>
      <c r="I26" s="114"/>
      <c r="J26" s="118"/>
      <c r="K26" s="114"/>
      <c r="L26" s="113"/>
      <c r="M26" s="113"/>
      <c r="N26" s="114" t="s">
        <v>49</v>
      </c>
      <c r="O26" s="114" t="s">
        <v>49</v>
      </c>
      <c r="P26" s="113"/>
      <c r="Q26" s="114"/>
      <c r="R26" s="114"/>
      <c r="S26" s="114"/>
      <c r="T26" s="114"/>
      <c r="U26" s="114"/>
      <c r="V26" s="114"/>
      <c r="W26" s="113"/>
      <c r="X26" s="113"/>
      <c r="Y26" s="113"/>
      <c r="Z26" s="114"/>
      <c r="AA26" s="113"/>
      <c r="AB26" s="113"/>
      <c r="AC26" s="113"/>
      <c r="AD26" s="113"/>
      <c r="AE26" s="113"/>
      <c r="AF26" s="114"/>
      <c r="AG26" s="113"/>
      <c r="AH26" s="113"/>
      <c r="AI26" s="113"/>
      <c r="AJ26" s="91">
        <f t="shared" si="3"/>
        <v>2</v>
      </c>
      <c r="AK26" s="10">
        <f t="shared" si="4"/>
        <v>0</v>
      </c>
      <c r="AL26" s="10">
        <f t="shared" si="5"/>
        <v>0</v>
      </c>
      <c r="AM26" s="139"/>
      <c r="AN26" s="139"/>
    </row>
    <row r="27" ht="21.0" customHeight="1">
      <c r="A27" s="29">
        <v>21.0</v>
      </c>
      <c r="B27" s="177">
        <v>2.010230042E9</v>
      </c>
      <c r="C27" s="178" t="s">
        <v>310</v>
      </c>
      <c r="D27" s="179" t="s">
        <v>311</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39"/>
      <c r="AN27" s="139"/>
    </row>
    <row r="28" ht="21.0" customHeight="1">
      <c r="A28" s="29">
        <v>22.0</v>
      </c>
      <c r="B28" s="177">
        <v>2.010230028E9</v>
      </c>
      <c r="C28" s="178" t="s">
        <v>98</v>
      </c>
      <c r="D28" s="179" t="s">
        <v>311</v>
      </c>
      <c r="E28" s="113"/>
      <c r="F28" s="114"/>
      <c r="G28" s="113"/>
      <c r="H28" s="113"/>
      <c r="I28" s="114"/>
      <c r="J28" s="119"/>
      <c r="K28" s="114"/>
      <c r="L28" s="114"/>
      <c r="M28" s="114"/>
      <c r="N28" s="114" t="s">
        <v>49</v>
      </c>
      <c r="O28" s="113"/>
      <c r="P28" s="113"/>
      <c r="Q28" s="114"/>
      <c r="R28" s="113"/>
      <c r="S28" s="113"/>
      <c r="T28" s="114"/>
      <c r="U28" s="113"/>
      <c r="V28" s="113"/>
      <c r="W28" s="114"/>
      <c r="X28" s="113"/>
      <c r="Y28" s="113"/>
      <c r="Z28" s="113"/>
      <c r="AA28" s="114"/>
      <c r="AB28" s="113"/>
      <c r="AC28" s="113"/>
      <c r="AD28" s="114"/>
      <c r="AE28" s="113"/>
      <c r="AF28" s="113"/>
      <c r="AG28" s="114" t="s">
        <v>51</v>
      </c>
      <c r="AH28" s="114"/>
      <c r="AI28" s="113"/>
      <c r="AJ28" s="91">
        <f t="shared" si="3"/>
        <v>1</v>
      </c>
      <c r="AK28" s="10">
        <f t="shared" si="4"/>
        <v>0</v>
      </c>
      <c r="AL28" s="10">
        <f t="shared" si="5"/>
        <v>1</v>
      </c>
      <c r="AM28" s="139"/>
      <c r="AN28" s="139"/>
    </row>
    <row r="29" ht="21.0" customHeight="1">
      <c r="A29" s="29">
        <v>23.0</v>
      </c>
      <c r="B29" s="177">
        <v>2.010230043E9</v>
      </c>
      <c r="C29" s="178" t="s">
        <v>312</v>
      </c>
      <c r="D29" s="179" t="s">
        <v>311</v>
      </c>
      <c r="E29" s="113"/>
      <c r="F29" s="113"/>
      <c r="G29" s="113"/>
      <c r="H29" s="113"/>
      <c r="I29" s="113"/>
      <c r="J29" s="118"/>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39"/>
      <c r="AN29" s="139"/>
    </row>
    <row r="30" ht="21.0" customHeight="1">
      <c r="A30" s="29">
        <v>24.0</v>
      </c>
      <c r="B30" s="177">
        <v>2.010230037E9</v>
      </c>
      <c r="C30" s="178" t="s">
        <v>313</v>
      </c>
      <c r="D30" s="179" t="s">
        <v>141</v>
      </c>
      <c r="E30" s="114" t="s">
        <v>49</v>
      </c>
      <c r="F30" s="114"/>
      <c r="G30" s="114"/>
      <c r="H30" s="114"/>
      <c r="I30" s="114"/>
      <c r="J30" s="118"/>
      <c r="K30" s="114"/>
      <c r="L30" s="114" t="s">
        <v>49</v>
      </c>
      <c r="M30" s="114"/>
      <c r="N30" s="114" t="s">
        <v>49</v>
      </c>
      <c r="O30" s="113"/>
      <c r="P30" s="114"/>
      <c r="Q30" s="114"/>
      <c r="R30" s="113"/>
      <c r="S30" s="113"/>
      <c r="T30" s="113"/>
      <c r="U30" s="113"/>
      <c r="V30" s="113"/>
      <c r="W30" s="113"/>
      <c r="X30" s="113"/>
      <c r="Y30" s="114"/>
      <c r="Z30" s="113"/>
      <c r="AA30" s="114"/>
      <c r="AB30" s="113"/>
      <c r="AC30" s="113"/>
      <c r="AD30" s="114"/>
      <c r="AE30" s="114" t="s">
        <v>49</v>
      </c>
      <c r="AF30" s="114"/>
      <c r="AG30" s="114" t="s">
        <v>49</v>
      </c>
      <c r="AH30" s="113"/>
      <c r="AI30" s="113"/>
      <c r="AJ30" s="91">
        <f t="shared" si="3"/>
        <v>5</v>
      </c>
      <c r="AK30" s="10">
        <f t="shared" si="4"/>
        <v>0</v>
      </c>
      <c r="AL30" s="10">
        <f t="shared" si="5"/>
        <v>0</v>
      </c>
      <c r="AM30" s="139"/>
      <c r="AN30" s="139"/>
    </row>
    <row r="31" ht="21.0" customHeight="1">
      <c r="A31" s="29">
        <v>25.0</v>
      </c>
      <c r="B31" s="177">
        <v>2.010230064E9</v>
      </c>
      <c r="C31" s="178" t="s">
        <v>314</v>
      </c>
      <c r="D31" s="179" t="s">
        <v>91</v>
      </c>
      <c r="E31" s="114" t="s">
        <v>49</v>
      </c>
      <c r="F31" s="114"/>
      <c r="G31" s="114" t="s">
        <v>49</v>
      </c>
      <c r="H31" s="114" t="s">
        <v>49</v>
      </c>
      <c r="I31" s="114"/>
      <c r="J31" s="119"/>
      <c r="K31" s="114"/>
      <c r="L31" s="114"/>
      <c r="M31" s="114"/>
      <c r="N31" s="114" t="s">
        <v>49</v>
      </c>
      <c r="O31" s="114" t="s">
        <v>49</v>
      </c>
      <c r="P31" s="114"/>
      <c r="Q31" s="114"/>
      <c r="R31" s="113"/>
      <c r="S31" s="114"/>
      <c r="T31" s="114"/>
      <c r="U31" s="113"/>
      <c r="V31" s="114"/>
      <c r="W31" s="114"/>
      <c r="X31" s="113"/>
      <c r="Y31" s="114"/>
      <c r="Z31" s="114"/>
      <c r="AA31" s="114"/>
      <c r="AB31" s="114"/>
      <c r="AC31" s="114"/>
      <c r="AD31" s="114"/>
      <c r="AE31" s="114" t="s">
        <v>50</v>
      </c>
      <c r="AF31" s="113"/>
      <c r="AG31" s="114"/>
      <c r="AH31" s="114"/>
      <c r="AI31" s="113"/>
      <c r="AJ31" s="91">
        <f t="shared" si="3"/>
        <v>5</v>
      </c>
      <c r="AK31" s="10">
        <f t="shared" si="4"/>
        <v>1</v>
      </c>
      <c r="AL31" s="10">
        <f t="shared" si="5"/>
        <v>0</v>
      </c>
      <c r="AM31" s="139"/>
      <c r="AN31" s="139"/>
    </row>
    <row r="32" ht="21.0" customHeight="1">
      <c r="A32" s="29">
        <v>26.0</v>
      </c>
      <c r="B32" s="177">
        <v>2.010230057E9</v>
      </c>
      <c r="C32" s="178" t="s">
        <v>315</v>
      </c>
      <c r="D32" s="179" t="s">
        <v>316</v>
      </c>
      <c r="E32" s="114" t="s">
        <v>50</v>
      </c>
      <c r="F32" s="113"/>
      <c r="G32" s="114" t="s">
        <v>50</v>
      </c>
      <c r="H32" s="114"/>
      <c r="I32" s="114"/>
      <c r="J32" s="119"/>
      <c r="K32" s="113"/>
      <c r="L32" s="114" t="s">
        <v>50</v>
      </c>
      <c r="M32" s="114"/>
      <c r="N32" s="114" t="s">
        <v>50</v>
      </c>
      <c r="O32" s="114" t="s">
        <v>49</v>
      </c>
      <c r="P32" s="114"/>
      <c r="Q32" s="114"/>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3</v>
      </c>
      <c r="AL32" s="10">
        <f t="shared" si="5"/>
        <v>0</v>
      </c>
      <c r="AM32" s="139"/>
      <c r="AN32" s="139"/>
    </row>
    <row r="33" ht="21.0" customHeight="1">
      <c r="A33" s="29">
        <v>27.0</v>
      </c>
      <c r="B33" s="177">
        <v>2.010120036E9</v>
      </c>
      <c r="C33" s="178" t="s">
        <v>317</v>
      </c>
      <c r="D33" s="179" t="s">
        <v>318</v>
      </c>
      <c r="E33" s="114" t="s">
        <v>51</v>
      </c>
      <c r="F33" s="114"/>
      <c r="G33" s="114" t="s">
        <v>51</v>
      </c>
      <c r="H33" s="114"/>
      <c r="I33" s="114"/>
      <c r="J33" s="118"/>
      <c r="K33" s="114"/>
      <c r="L33" s="114" t="s">
        <v>49</v>
      </c>
      <c r="M33" s="114"/>
      <c r="N33" s="114"/>
      <c r="O33" s="114" t="s">
        <v>49</v>
      </c>
      <c r="P33" s="113"/>
      <c r="Q33" s="114"/>
      <c r="R33" s="114"/>
      <c r="S33" s="114"/>
      <c r="T33" s="114"/>
      <c r="U33" s="114"/>
      <c r="V33" s="114"/>
      <c r="W33" s="114"/>
      <c r="X33" s="113"/>
      <c r="Y33" s="113"/>
      <c r="Z33" s="114"/>
      <c r="AA33" s="114"/>
      <c r="AB33" s="114"/>
      <c r="AC33" s="114"/>
      <c r="AD33" s="113"/>
      <c r="AE33" s="114" t="s">
        <v>49</v>
      </c>
      <c r="AF33" s="113"/>
      <c r="AG33" s="113"/>
      <c r="AH33" s="113"/>
      <c r="AI33" s="113"/>
      <c r="AJ33" s="91">
        <f t="shared" si="3"/>
        <v>3</v>
      </c>
      <c r="AK33" s="10">
        <f t="shared" si="4"/>
        <v>0</v>
      </c>
      <c r="AL33" s="10">
        <f t="shared" si="5"/>
        <v>2</v>
      </c>
    </row>
    <row r="34" ht="21.0" customHeight="1">
      <c r="A34" s="29">
        <v>28.0</v>
      </c>
      <c r="B34" s="177">
        <v>2.010230044E9</v>
      </c>
      <c r="C34" s="178" t="s">
        <v>85</v>
      </c>
      <c r="D34" s="179" t="s">
        <v>167</v>
      </c>
      <c r="E34" s="114"/>
      <c r="F34" s="114"/>
      <c r="G34" s="114"/>
      <c r="H34" s="114"/>
      <c r="I34" s="113"/>
      <c r="J34" s="118"/>
      <c r="K34" s="113"/>
      <c r="L34" s="114"/>
      <c r="M34" s="114"/>
      <c r="N34" s="114"/>
      <c r="O34" s="114"/>
      <c r="P34" s="113"/>
      <c r="Q34" s="114"/>
      <c r="R34" s="113"/>
      <c r="S34" s="114"/>
      <c r="T34" s="114"/>
      <c r="U34" s="113"/>
      <c r="V34" s="114"/>
      <c r="W34" s="113"/>
      <c r="X34" s="113"/>
      <c r="Y34" s="113"/>
      <c r="Z34" s="113"/>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7">
        <v>2.010230002E9</v>
      </c>
      <c r="C35" s="178" t="s">
        <v>319</v>
      </c>
      <c r="D35" s="179" t="s">
        <v>320</v>
      </c>
      <c r="E35" s="114"/>
      <c r="F35" s="114"/>
      <c r="G35" s="114"/>
      <c r="H35" s="114"/>
      <c r="I35" s="113"/>
      <c r="J35" s="118"/>
      <c r="K35" s="113"/>
      <c r="L35" s="114" t="s">
        <v>50</v>
      </c>
      <c r="M35" s="114"/>
      <c r="N35" s="113"/>
      <c r="O35" s="113"/>
      <c r="P35" s="114"/>
      <c r="Q35" s="113"/>
      <c r="R35" s="113"/>
      <c r="S35" s="114"/>
      <c r="T35" s="114"/>
      <c r="U35" s="113"/>
      <c r="V35" s="114"/>
      <c r="W35" s="114"/>
      <c r="X35" s="114"/>
      <c r="Y35" s="114"/>
      <c r="Z35" s="113"/>
      <c r="AA35" s="113"/>
      <c r="AB35" s="114"/>
      <c r="AC35" s="113"/>
      <c r="AD35" s="113"/>
      <c r="AE35" s="113"/>
      <c r="AF35" s="113"/>
      <c r="AG35" s="113"/>
      <c r="AH35" s="113"/>
      <c r="AI35" s="113"/>
      <c r="AJ35" s="91">
        <f t="shared" si="3"/>
        <v>0</v>
      </c>
      <c r="AK35" s="10">
        <f t="shared" si="4"/>
        <v>1</v>
      </c>
      <c r="AL35" s="10">
        <f t="shared" si="5"/>
        <v>0</v>
      </c>
    </row>
    <row r="36" ht="15.75" customHeight="1">
      <c r="A36" s="29">
        <v>30.0</v>
      </c>
      <c r="B36" s="177">
        <v>2.010230034E9</v>
      </c>
      <c r="C36" s="178" t="s">
        <v>321</v>
      </c>
      <c r="D36" s="179" t="s">
        <v>322</v>
      </c>
      <c r="E36" s="113"/>
      <c r="F36" s="114"/>
      <c r="G36" s="113"/>
      <c r="H36" s="113"/>
      <c r="I36" s="114"/>
      <c r="J36" s="118"/>
      <c r="K36" s="114"/>
      <c r="L36" s="113"/>
      <c r="M36" s="114"/>
      <c r="N36" s="113"/>
      <c r="O36" s="113"/>
      <c r="P36" s="113"/>
      <c r="Q36" s="114"/>
      <c r="R36" s="114"/>
      <c r="S36" s="114"/>
      <c r="T36" s="114"/>
      <c r="U36" s="114"/>
      <c r="V36" s="113"/>
      <c r="W36" s="113"/>
      <c r="X36" s="113"/>
      <c r="Y36" s="113"/>
      <c r="Z36" s="113"/>
      <c r="AA36" s="113"/>
      <c r="AB36" s="113"/>
      <c r="AC36" s="113"/>
      <c r="AD36" s="113"/>
      <c r="AE36" s="114" t="s">
        <v>49</v>
      </c>
      <c r="AF36" s="113"/>
      <c r="AG36" s="114"/>
      <c r="AH36" s="113"/>
      <c r="AI36" s="113"/>
      <c r="AJ36" s="91">
        <f t="shared" si="3"/>
        <v>1</v>
      </c>
      <c r="AK36" s="10">
        <f t="shared" si="4"/>
        <v>0</v>
      </c>
      <c r="AL36" s="10">
        <f t="shared" si="5"/>
        <v>0</v>
      </c>
    </row>
    <row r="37" ht="15.75" customHeight="1">
      <c r="A37" s="29">
        <v>31.0</v>
      </c>
      <c r="B37" s="177">
        <v>2.010230029E9</v>
      </c>
      <c r="C37" s="178" t="s">
        <v>323</v>
      </c>
      <c r="D37" s="179" t="s">
        <v>280</v>
      </c>
      <c r="E37" s="114" t="s">
        <v>51</v>
      </c>
      <c r="F37" s="113"/>
      <c r="G37" s="113"/>
      <c r="H37" s="113"/>
      <c r="I37" s="114"/>
      <c r="J37" s="180"/>
      <c r="K37" s="113"/>
      <c r="L37" s="113"/>
      <c r="M37" s="113"/>
      <c r="N37" s="114" t="s">
        <v>50</v>
      </c>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1</v>
      </c>
      <c r="AL37" s="10">
        <f t="shared" si="5"/>
        <v>1</v>
      </c>
    </row>
    <row r="38" ht="15.75" customHeight="1">
      <c r="A38" s="29">
        <v>32.0</v>
      </c>
      <c r="B38" s="177">
        <v>2.010230061E9</v>
      </c>
      <c r="C38" s="178" t="s">
        <v>324</v>
      </c>
      <c r="D38" s="179" t="s">
        <v>173</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t="s">
        <v>49</v>
      </c>
      <c r="AF38" s="113"/>
      <c r="AG38" s="113"/>
      <c r="AH38" s="113"/>
      <c r="AI38" s="113"/>
      <c r="AJ38" s="91">
        <f t="shared" si="3"/>
        <v>1</v>
      </c>
      <c r="AK38" s="10">
        <f t="shared" si="4"/>
        <v>0</v>
      </c>
      <c r="AL38" s="10">
        <f t="shared" si="5"/>
        <v>0</v>
      </c>
    </row>
    <row r="39" ht="15.75" customHeight="1">
      <c r="A39" s="29">
        <v>33.0</v>
      </c>
      <c r="B39" s="177">
        <v>2.01023007E9</v>
      </c>
      <c r="C39" s="178" t="s">
        <v>325</v>
      </c>
      <c r="D39" s="179" t="s">
        <v>173</v>
      </c>
      <c r="E39" s="114" t="s">
        <v>51</v>
      </c>
      <c r="F39" s="113"/>
      <c r="G39" s="113"/>
      <c r="H39" s="113"/>
      <c r="I39" s="114"/>
      <c r="J39" s="118"/>
      <c r="K39" s="114"/>
      <c r="L39" s="114" t="s">
        <v>51</v>
      </c>
      <c r="M39" s="114"/>
      <c r="N39" s="114" t="s">
        <v>51</v>
      </c>
      <c r="O39" s="114"/>
      <c r="P39" s="113"/>
      <c r="Q39" s="113"/>
      <c r="R39" s="113"/>
      <c r="S39" s="114"/>
      <c r="T39" s="114"/>
      <c r="U39" s="114"/>
      <c r="V39" s="114"/>
      <c r="W39" s="113"/>
      <c r="X39" s="113"/>
      <c r="Y39" s="113"/>
      <c r="Z39" s="114"/>
      <c r="AA39" s="114"/>
      <c r="AB39" s="113"/>
      <c r="AC39" s="113"/>
      <c r="AD39" s="113"/>
      <c r="AE39" s="114" t="s">
        <v>49</v>
      </c>
      <c r="AF39" s="114"/>
      <c r="AG39" s="114"/>
      <c r="AH39" s="114"/>
      <c r="AI39" s="113"/>
      <c r="AJ39" s="91">
        <f t="shared" si="3"/>
        <v>1</v>
      </c>
      <c r="AK39" s="10">
        <f t="shared" si="4"/>
        <v>0</v>
      </c>
      <c r="AL39" s="10">
        <f t="shared" si="5"/>
        <v>3</v>
      </c>
    </row>
    <row r="40" ht="15.75" customHeight="1">
      <c r="A40" s="29">
        <v>34.0</v>
      </c>
      <c r="B40" s="177">
        <v>2.010230017E9</v>
      </c>
      <c r="C40" s="178" t="s">
        <v>98</v>
      </c>
      <c r="D40" s="179" t="s">
        <v>173</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7">
        <v>2.010210009E9</v>
      </c>
      <c r="C41" s="178" t="s">
        <v>54</v>
      </c>
      <c r="D41" s="179" t="s">
        <v>221</v>
      </c>
      <c r="E41" s="113"/>
      <c r="F41" s="113"/>
      <c r="G41" s="114"/>
      <c r="H41" s="114" t="s">
        <v>49</v>
      </c>
      <c r="I41" s="114"/>
      <c r="J41" s="119"/>
      <c r="K41" s="114"/>
      <c r="L41" s="114"/>
      <c r="M41" s="114"/>
      <c r="N41" s="113"/>
      <c r="O41" s="114"/>
      <c r="P41" s="113"/>
      <c r="Q41" s="114"/>
      <c r="R41" s="114"/>
      <c r="S41" s="114"/>
      <c r="T41" s="114"/>
      <c r="U41" s="114"/>
      <c r="V41" s="114"/>
      <c r="W41" s="113"/>
      <c r="X41" s="113"/>
      <c r="Y41" s="113"/>
      <c r="Z41" s="113"/>
      <c r="AA41" s="114"/>
      <c r="AB41" s="113"/>
      <c r="AC41" s="114"/>
      <c r="AD41" s="114"/>
      <c r="AE41" s="114"/>
      <c r="AF41" s="113"/>
      <c r="AG41" s="113"/>
      <c r="AH41" s="113"/>
      <c r="AI41" s="113"/>
      <c r="AJ41" s="91">
        <f t="shared" si="3"/>
        <v>1</v>
      </c>
      <c r="AK41" s="10">
        <f t="shared" si="4"/>
        <v>0</v>
      </c>
      <c r="AL41" s="10">
        <f t="shared" si="5"/>
        <v>0</v>
      </c>
    </row>
    <row r="42" ht="15.75" customHeight="1">
      <c r="A42" s="29">
        <v>36.0</v>
      </c>
      <c r="B42" s="177">
        <v>2.01021001E9</v>
      </c>
      <c r="C42" s="178" t="s">
        <v>326</v>
      </c>
      <c r="D42" s="179"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7">
        <v>2.010230025E9</v>
      </c>
      <c r="C43" s="178" t="s">
        <v>81</v>
      </c>
      <c r="D43" s="179" t="s">
        <v>327</v>
      </c>
      <c r="E43" s="113"/>
      <c r="F43" s="114"/>
      <c r="G43" s="114"/>
      <c r="H43" s="113"/>
      <c r="I43" s="114"/>
      <c r="J43" s="180"/>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t="s">
        <v>50</v>
      </c>
      <c r="AH43" s="114"/>
      <c r="AI43" s="113"/>
      <c r="AJ43" s="91">
        <f t="shared" si="3"/>
        <v>0</v>
      </c>
      <c r="AK43" s="10">
        <f t="shared" si="4"/>
        <v>1</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40</v>
      </c>
      <c r="AK44" s="150">
        <f t="shared" si="6"/>
        <v>11</v>
      </c>
      <c r="AL44" s="150">
        <f t="shared" si="6"/>
        <v>16</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4"/>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4"/>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4"/>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