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AA16">
      <text>
        <t xml:space="preserve">3T SAU</t>
      </text>
    </comment>
  </commentList>
</comments>
</file>

<file path=xl/comments2.xml><?xml version="1.0" encoding="utf-8"?>
<comments xmlns:r="http://schemas.openxmlformats.org/officeDocument/2006/relationships" xmlns="http://schemas.openxmlformats.org/spreadsheetml/2006/main">
  <authors>
    <author/>
  </authors>
  <commentList>
    <comment authorId="0" ref="AD5">
      <text>
        <t xml:space="preserve">V:0</t>
      </text>
    </comment>
    <comment authorId="0" ref="AH5">
      <text>
        <t xml:space="preserve">Không vào kiểm tra được</t>
      </text>
    </comment>
    <comment authorId="0" ref="Z15">
      <text>
        <t xml:space="preserve">3T</t>
      </text>
    </comment>
  </commentList>
</comments>
</file>

<file path=xl/comments3.xml><?xml version="1.0" encoding="utf-8"?>
<comments xmlns:r="http://schemas.openxmlformats.org/officeDocument/2006/relationships" xmlns="http://schemas.openxmlformats.org/spreadsheetml/2006/main">
  <authors>
    <author/>
  </authors>
  <commentList>
    <comment authorId="0" ref="P5">
      <text>
        <t xml:space="preserve">V:0</t>
      </text>
    </comment>
    <comment authorId="0" ref="Q5">
      <text>
        <t xml:space="preserve">V:0</t>
      </text>
    </comment>
    <comment authorId="0" ref="W5">
      <text>
        <t xml:space="preserve">V:0</t>
      </text>
    </comment>
    <comment authorId="0" ref="AD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5.xml><?xml version="1.0" encoding="utf-8"?>
<comments xmlns:r="http://schemas.openxmlformats.org/officeDocument/2006/relationships" xmlns="http://schemas.openxmlformats.org/spreadsheetml/2006/main">
  <authors>
    <author/>
  </authors>
  <commentList>
    <comment authorId="0" ref="I5">
      <text>
        <t xml:space="preserve">V:0</t>
      </text>
    </comment>
  </commentList>
</comments>
</file>

<file path=xl/comments6.xml><?xml version="1.0" encoding="utf-8"?>
<comments xmlns:r="http://schemas.openxmlformats.org/officeDocument/2006/relationships" xmlns="http://schemas.openxmlformats.org/spreadsheetml/2006/main">
  <authors>
    <author/>
  </authors>
  <commentList>
    <comment authorId="0" ref="V5">
      <text>
        <t xml:space="preserve">V:0</t>
      </text>
    </comment>
  </commentList>
</comments>
</file>

<file path=xl/comments7.xml><?xml version="1.0" encoding="utf-8"?>
<comments xmlns:r="http://schemas.openxmlformats.org/officeDocument/2006/relationships" xmlns="http://schemas.openxmlformats.org/spreadsheetml/2006/main">
  <authors>
    <author/>
  </authors>
  <commentList>
    <comment authorId="0" ref="I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F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AC9">
      <text>
        <t xml:space="preserve">3T SAU</t>
      </text>
    </comment>
  </commentList>
</comments>
</file>

<file path=xl/sharedStrings.xml><?xml version="1.0" encoding="utf-8"?>
<sst xmlns="http://schemas.openxmlformats.org/spreadsheetml/2006/main" count="2109" uniqueCount="733">
  <si>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</si>
  <si>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</si>
  <si>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</si>
  <si>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</si>
  <si>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</si>
  <si>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</si>
  <si>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</si>
  <si>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</si>
  <si>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</si>
  <si>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</si>
  <si>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</si>
  <si>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</si>
  <si>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</si>
  <si>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</si>
  <si>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</si>
  <si>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</si>
  <si>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</si>
  <si>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</si>
  <si>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</si>
  <si>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</si>
  <si>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</si>
  <si>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</si>
  <si>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</si>
  <si>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</si>
  <si>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</si>
  <si>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</si>
  <si>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</si>
  <si>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</si>
  <si>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</si>
  <si>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</si>
  <si>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</si>
  <si>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</si>
  <si>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</si>
  <si>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</si>
  <si>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</si>
  <si>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</si>
  <si>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</si>
  <si>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</si>
  <si>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</si>
  <si>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</si>
  <si>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</si>
  <si>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</si>
  <si>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</si>
  <si>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</si>
  <si>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</si>
  <si>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</si>
  <si>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</si>
  <si>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</si>
  <si>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</si>
  <si>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</si>
  <si>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</si>
  <si>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</si>
  <si>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</si>
  <si>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</si>
  <si>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</si>
  <si>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</si>
  <si>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</si>
  <si>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</si>
  <si>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</si>
  <si>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</si>
  <si>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</si>
  <si>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</si>
  <si>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</si>
  <si>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</si>
  <si>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</si>
  <si>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</si>
  <si>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</si>
  <si>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</si>
  <si>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</si>
  <si>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</si>
  <si>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</si>
  <si>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</si>
  <si>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</si>
  <si>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</si>
  <si>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</si>
  <si>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</si>
  <si>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</si>
  <si>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</si>
  <si>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</si>
  <si>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</si>
  <si>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</si>
  <si>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</si>
  <si>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</si>
  <si>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</si>
  <si>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</si>
  <si>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</si>
  <si>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</si>
  <si>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</si>
  <si>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</si>
  <si>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</si>
  <si>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</si>
  <si>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</si>
  <si>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</si>
  <si>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</si>
  <si>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</si>
  <si>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</si>
  <si>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</si>
  <si>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</si>
  <si>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</si>
  <si>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</si>
  <si>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</si>
  <si>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</si>
  <si>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</si>
  <si>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</si>
  <si>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</si>
  <si>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</si>
  <si>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</si>
  <si>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</si>
  <si>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</si>
  <si>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</si>
  <si>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</si>
  <si>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</si>
  <si>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</si>
  <si>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</si>
  <si>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</si>
  <si>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</si>
  <si>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</si>
  <si>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</si>
  <si>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</si>
  <si>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</si>
  <si>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</si>
  <si>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</si>
  <si>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</si>
  <si>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</si>
  <si>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</si>
  <si>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</si>
  <si>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</si>
  <si>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</si>
  <si>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</si>
  <si>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</si>
  <si>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</si>
  <si>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</si>
  <si>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</si>
  <si>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</si>
  <si>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</si>
  <si>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</si>
  <si>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</si>
  <si>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</si>
  <si>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</si>
  <si>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</si>
  <si>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</si>
  <si>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</si>
  <si>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</si>
  <si>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</si>
  <si>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</si>
  <si>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</si>
  <si>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</si>
  <si>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</si>
  <si>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</si>
  <si>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</si>
  <si>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</si>
  <si>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Đoàn Nhựt</t>
  </si>
  <si>
    <t>Trường</t>
  </si>
  <si>
    <r>
      <rPr>
        <rFont val="Times New Roman"/>
        <b/>
        <color theme="1"/>
        <sz val="14.0"/>
      </rPr>
      <t xml:space="preserve">BẢNG ĐIỂM DANH LỚP </t>
    </r>
    <r>
      <rPr>
        <rFont val="Times New Roman"/>
        <b/>
        <color rgb="FFFF0000"/>
        <sz val="18.0"/>
      </rPr>
      <t>THUD20.5</t>
    </r>
    <r>
      <rPr>
        <rFont val="Times New Roman"/>
        <b/>
        <color rgb="FFFF0000"/>
        <sz val="14.0"/>
      </rPr>
      <t xml:space="preserve"> </t>
    </r>
    <r>
      <rPr>
        <rFont val="Times New Roman"/>
        <b/>
        <color theme="1"/>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</si>
  <si>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</si>
  <si>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</si>
  <si>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</si>
  <si>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</si>
  <si>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</si>
  <si>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</si>
  <si>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</si>
  <si>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</si>
  <si>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</si>
  <si>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</si>
  <si>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</si>
  <si>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</si>
  <si>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</si>
  <si>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</si>
  <si>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</si>
  <si>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</si>
  <si>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</si>
  <si>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</si>
  <si>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</si>
  <si>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</si>
  <si>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</si>
  <si>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</si>
  <si>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</si>
  <si>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</si>
  <si>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</si>
  <si>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</si>
  <si>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</si>
  <si>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</si>
  <si>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</si>
  <si>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</si>
  <si>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</si>
  <si>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</si>
  <si>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</si>
  <si>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</si>
  <si>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</si>
  <si>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</si>
  <si>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</si>
  <si>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</si>
  <si>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</si>
  <si>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</si>
  <si>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</si>
  <si>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</si>
  <si>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</si>
  <si>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</si>
  <si>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</si>
  <si>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</si>
  <si>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</si>
  <si>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</si>
  <si>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</si>
  <si>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</si>
  <si>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</si>
  <si>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</si>
  <si>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</si>
  <si>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</si>
  <si>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</si>
  <si>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</si>
  <si>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</si>
  <si>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</si>
  <si>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</si>
  <si>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</si>
  <si>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</si>
  <si>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</si>
  <si>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</si>
  <si>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</si>
  <si>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</si>
  <si>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</si>
  <si>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</si>
  <si>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</si>
  <si>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</si>
  <si>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</si>
  <si>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</si>
  <si>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</si>
  <si>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</si>
  <si>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</si>
  <si>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</si>
  <si>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</si>
  <si>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</si>
  <si>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</si>
  <si>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</si>
  <si>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</si>
  <si>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</si>
  <si>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</si>
  <si>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</si>
  <si>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</si>
  <si>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</si>
  <si>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</si>
  <si>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</si>
  <si>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</si>
  <si>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</si>
  <si>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</si>
  <si>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</si>
  <si>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</si>
  <si>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</si>
  <si>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</si>
  <si>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</si>
  <si>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</si>
  <si>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</si>
  <si>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</si>
  <si>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</si>
  <si>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</si>
  <si>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</si>
  <si>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</si>
  <si>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</si>
  <si>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</si>
  <si>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</si>
  <si>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</si>
  <si>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</si>
  <si>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</si>
  <si>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</si>
  <si>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</si>
  <si>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</si>
  <si>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</si>
  <si>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</si>
  <si>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</si>
  <si>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</si>
  <si>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</si>
  <si>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</si>
  <si>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</si>
  <si>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</si>
  <si>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</si>
  <si>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</si>
  <si>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</si>
  <si>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</si>
  <si>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</si>
  <si>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</si>
  <si>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</si>
  <si>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</si>
  <si>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</si>
  <si>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</si>
  <si>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</si>
  <si>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</si>
  <si>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</si>
  <si>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</si>
  <si>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</si>
  <si>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</si>
  <si>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</si>
  <si>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</si>
  <si>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</si>
  <si>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</si>
  <si>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</si>
  <si>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</si>
  <si>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</si>
  <si>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</si>
  <si>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</si>
  <si>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</si>
  <si>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</si>
  <si>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</si>
  <si>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</si>
  <si>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</si>
  <si>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</si>
  <si>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</si>
  <si>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</si>
  <si>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</si>
  <si>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</si>
  <si>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</si>
  <si>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</si>
  <si>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</si>
  <si>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</si>
  <si>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</si>
  <si>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</si>
  <si>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</si>
  <si>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</si>
  <si>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</si>
  <si>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</si>
  <si>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</si>
  <si>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</si>
  <si>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</si>
  <si>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</si>
  <si>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</si>
  <si>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</si>
  <si>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</si>
  <si>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</si>
  <si>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</si>
  <si>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</si>
  <si>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</si>
  <si>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</si>
  <si>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</si>
  <si>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</si>
  <si>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</si>
  <si>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</si>
  <si>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</si>
  <si>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</si>
  <si>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</si>
  <si>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</si>
  <si>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</si>
  <si>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</si>
  <si>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</si>
  <si>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</si>
  <si>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</si>
  <si>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</si>
  <si>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</si>
  <si>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</si>
  <si>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</si>
  <si>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</si>
  <si>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</si>
  <si>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</si>
  <si>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</si>
  <si>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</si>
  <si>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</si>
  <si>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</si>
  <si>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</si>
  <si>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</si>
  <si>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</si>
  <si>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</si>
  <si>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</si>
  <si>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</si>
  <si>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</si>
  <si>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</si>
  <si>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</si>
  <si>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</si>
  <si>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</si>
  <si>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</si>
  <si>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</si>
  <si>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</si>
  <si>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</si>
  <si>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</si>
  <si>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</si>
  <si>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</si>
  <si>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</si>
  <si>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</si>
  <si>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</si>
  <si>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</si>
  <si>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</si>
  <si>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</si>
  <si>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</si>
  <si>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</si>
  <si>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</si>
  <si>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</si>
  <si>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</si>
  <si>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</si>
  <si>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</si>
  <si>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</si>
  <si>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</si>
  <si>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</si>
  <si>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</si>
  <si>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</si>
  <si>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</si>
  <si>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</si>
  <si>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</si>
  <si>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</si>
  <si>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</si>
  <si>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</si>
  <si>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</si>
  <si>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</si>
  <si>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</si>
  <si>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</si>
  <si>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</si>
  <si>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</si>
  <si>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</si>
  <si>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</si>
  <si>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</si>
  <si>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</si>
  <si>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</si>
  <si>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</si>
  <si>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</si>
  <si>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</si>
  <si>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</si>
  <si>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</si>
  <si>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</si>
  <si>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</si>
  <si>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</si>
  <si>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</si>
  <si>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</si>
  <si>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</si>
  <si>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</si>
  <si>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</si>
  <si>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</si>
  <si>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</si>
  <si>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</si>
  <si>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</si>
  <si>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</si>
  <si>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</si>
  <si>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</si>
  <si>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</si>
  <si>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</si>
  <si>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</si>
  <si>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</si>
  <si>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</si>
  <si>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</si>
  <si>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</si>
  <si>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</si>
  <si>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</si>
  <si>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</si>
  <si>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</si>
  <si>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</si>
  <si>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</si>
  <si>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</si>
  <si>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</si>
  <si>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</si>
  <si>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</si>
  <si>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</si>
  <si>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</si>
  <si>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</si>
  <si>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</si>
  <si>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</si>
  <si>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</si>
  <si>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</si>
  <si>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</si>
  <si>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</si>
  <si>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</si>
  <si>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</si>
  <si>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</si>
  <si>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</si>
  <si>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</si>
  <si>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</si>
  <si>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</si>
  <si>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</si>
  <si>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</si>
  <si>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</si>
  <si>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</si>
  <si>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</si>
  <si>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</si>
  <si>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</si>
  <si>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</si>
  <si>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</si>
  <si>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</si>
  <si>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</si>
  <si>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</si>
  <si>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</si>
  <si>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</si>
  <si>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</si>
  <si>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</si>
  <si>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</si>
  <si>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</si>
  <si>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</si>
  <si>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</si>
  <si>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</si>
  <si>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</si>
  <si>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</si>
  <si>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</si>
  <si>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</si>
  <si>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</si>
  <si>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</si>
  <si>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</si>
  <si>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</si>
  <si>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</si>
  <si>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</si>
  <si>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</si>
  <si>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</si>
  <si>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</si>
  <si>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</si>
  <si>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</si>
  <si>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</si>
  <si>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</si>
  <si>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</si>
  <si>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</si>
  <si>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</si>
  <si>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</si>
  <si>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</si>
  <si>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</si>
  <si>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</si>
  <si>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</si>
  <si>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</si>
  <si>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</si>
  <si>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</si>
  <si>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</si>
  <si>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</si>
  <si>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</si>
  <si>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</si>
  <si>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</si>
  <si>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</si>
  <si>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</si>
  <si>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</si>
  <si>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</si>
  <si>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</si>
  <si>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</si>
  <si>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</si>
  <si>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</si>
  <si>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</si>
  <si>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</si>
  <si>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</si>
  <si>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</si>
  <si>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</si>
  <si>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</si>
  <si>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</si>
  <si>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</si>
  <si>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</si>
  <si>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</si>
  <si>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</si>
  <si>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</si>
  <si>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</si>
  <si>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</si>
  <si>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</si>
  <si>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</si>
  <si>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</si>
  <si>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</si>
  <si>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</si>
  <si>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</si>
  <si>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</si>
  <si>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</si>
  <si>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</si>
  <si>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</si>
  <si>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</si>
  <si>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</si>
  <si>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</si>
  <si>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</si>
  <si>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</si>
  <si>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</si>
  <si>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</si>
  <si>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</si>
  <si>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</si>
  <si>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</si>
  <si>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</si>
  <si>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</si>
  <si>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</si>
  <si>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</si>
  <si>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</si>
  <si>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</si>
  <si>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</si>
  <si>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</si>
  <si>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</si>
  <si>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</si>
  <si>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</si>
  <si>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</si>
  <si>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</si>
  <si>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</si>
  <si>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</si>
  <si>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</si>
  <si>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</si>
  <si>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</si>
  <si>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</si>
  <si>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</si>
  <si>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</si>
  <si>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</si>
  <si>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</si>
  <si>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</si>
  <si>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</si>
  <si>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</si>
  <si>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</si>
  <si>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</si>
  <si>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</si>
  <si>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</si>
  <si>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</si>
  <si>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</si>
  <si>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</si>
  <si>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</si>
  <si>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</si>
  <si>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</si>
  <si>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</si>
  <si>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</si>
  <si>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</si>
  <si>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</si>
  <si>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</si>
  <si>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</si>
  <si>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</si>
  <si>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</si>
  <si>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</si>
  <si>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</si>
  <si>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</si>
  <si>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</si>
  <si>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</si>
  <si>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</si>
  <si>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</si>
  <si>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</si>
  <si>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</si>
  <si>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</si>
  <si>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</si>
  <si>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</si>
  <si>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</si>
  <si>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</si>
  <si>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</si>
  <si>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</si>
  <si>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</si>
  <si>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</si>
  <si>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</si>
  <si>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</si>
  <si>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</si>
  <si>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</si>
  <si>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Sĩ</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</si>
  <si>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</si>
  <si>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</si>
  <si>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</si>
  <si>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</si>
  <si>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</si>
  <si>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</si>
  <si>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</si>
  <si>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</si>
  <si>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</si>
  <si>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</si>
  <si>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</si>
  <si>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</si>
  <si>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</si>
  <si>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</si>
  <si>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</si>
  <si>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</si>
  <si>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</si>
  <si>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</si>
  <si>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</si>
  <si>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</si>
  <si>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</si>
  <si>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</si>
  <si>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</si>
  <si>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</si>
  <si>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</si>
  <si>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</si>
  <si>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</si>
  <si>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</si>
  <si>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</si>
  <si>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</si>
  <si>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</si>
  <si>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</si>
  <si>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</si>
  <si>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</si>
  <si>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</si>
  <si>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</si>
  <si>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</si>
  <si>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</si>
  <si>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</si>
  <si>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</si>
  <si>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2K</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</si>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</sst>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3">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VNI-Times"/>
    </font>
    <font>
      <b/>
      <color theme="1"/>
      <name val="Arial"/>
    </font>
    <font>
      <color theme="1"/>
      <name val="&quot;Times New Roman&quot;"/>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25">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vertical="center"/>
    </xf>
    <xf borderId="4" fillId="3" fontId="42" numFmtId="0" xfId="0" applyAlignment="1" applyBorder="1" applyFont="1">
      <alignment vertical="center"/>
    </xf>
    <xf borderId="4" fillId="3" fontId="44" numFmtId="0" xfId="0" applyAlignment="1" applyBorder="1" applyFont="1">
      <alignment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readingOrder="0"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0" fillId="0" fontId="32"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3" fontId="44" numFmtId="0" xfId="0" applyAlignment="1" applyBorder="1" applyFont="1">
      <alignment horizontal="center" readingOrder="0" vertical="center"/>
    </xf>
    <xf borderId="4" fillId="0" fontId="46" numFmtId="0" xfId="0" applyAlignment="1" applyBorder="1" applyFont="1">
      <alignment horizontal="center" readingOrder="0" vertical="center"/>
    </xf>
    <xf borderId="4" fillId="3" fontId="42" numFmtId="0" xfId="0" applyAlignment="1" applyBorder="1" applyFon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7" numFmtId="0" xfId="0" applyAlignment="1" applyBorder="1" applyFont="1">
      <alignment horizontal="center" readingOrder="0" shrinkToFit="0" vertical="center" wrapText="0"/>
    </xf>
    <xf borderId="26" fillId="3" fontId="47"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4" fillId="3" fontId="43" numFmtId="0" xfId="0" applyAlignment="1" applyBorder="1" applyFont="1">
      <alignment horizontal="center" readingOrder="0" vertical="center"/>
    </xf>
    <xf borderId="26" fillId="3" fontId="48" numFmtId="0" xfId="0" applyAlignment="1" applyBorder="1" applyFont="1">
      <alignment horizontal="center" shrinkToFit="0" vertical="center" wrapText="0"/>
    </xf>
    <xf borderId="26" fillId="3" fontId="49"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5" fillId="0" fontId="50" numFmtId="0" xfId="0" applyAlignment="1" applyBorder="1" applyFont="1">
      <alignment horizontal="center" vertical="center"/>
    </xf>
    <xf borderId="4" fillId="0" fontId="51"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2"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3" numFmtId="0" xfId="0" applyAlignment="1" applyBorder="1" applyFont="1">
      <alignment horizontal="center" shrinkToFit="0" vertical="center" wrapText="1"/>
    </xf>
    <xf borderId="4" fillId="0" fontId="53" numFmtId="0" xfId="0" applyAlignment="1" applyBorder="1" applyFont="1">
      <alignment horizontal="center" readingOrder="0" shrinkToFit="0" vertical="center" wrapText="1"/>
    </xf>
    <xf borderId="5" fillId="0" fontId="53" numFmtId="0" xfId="0" applyAlignment="1" applyBorder="1" applyFont="1">
      <alignment horizontal="left" readingOrder="0" shrinkToFit="0" vertical="center" wrapText="1"/>
    </xf>
    <xf borderId="7" fillId="0" fontId="53" numFmtId="0" xfId="0" applyAlignment="1" applyBorder="1" applyFont="1">
      <alignment horizontal="left" readingOrder="0" shrinkToFit="0" vertical="center" wrapText="1"/>
    </xf>
    <xf borderId="4" fillId="0" fontId="54" numFmtId="0" xfId="0" applyAlignment="1" applyBorder="1" applyFont="1">
      <alignment readingOrder="0" vertical="center"/>
    </xf>
    <xf borderId="4" fillId="0" fontId="54" numFmtId="0" xfId="0" applyAlignment="1" applyBorder="1" applyFont="1">
      <alignment horizontal="center" vertical="center"/>
    </xf>
    <xf borderId="4" fillId="0" fontId="54" numFmtId="0" xfId="0" applyAlignment="1" applyBorder="1" applyFont="1">
      <alignment horizontal="center" readingOrder="0" vertical="center"/>
    </xf>
    <xf borderId="4" fillId="0" fontId="54"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5"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8" fontId="37" numFmtId="0" xfId="0" applyAlignment="1" applyBorder="1" applyFill="1" applyFont="1">
      <alignment horizontal="left" readingOrder="0" vertical="center"/>
    </xf>
    <xf borderId="28" fillId="8"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6" numFmtId="0" xfId="0" applyAlignment="1" applyBorder="1" applyFont="1">
      <alignment horizontal="center" readingOrder="0" shrinkToFit="0" vertical="center" wrapText="0"/>
    </xf>
    <xf borderId="6" fillId="0" fontId="56" numFmtId="0" xfId="0" applyAlignment="1" applyBorder="1" applyFont="1">
      <alignment horizontal="left" readingOrder="0" shrinkToFit="0" vertical="center" wrapText="0"/>
    </xf>
    <xf borderId="7" fillId="0" fontId="56" numFmtId="0" xfId="0" applyAlignment="1" applyBorder="1" applyFont="1">
      <alignment horizontal="left" readingOrder="0" shrinkToFit="0" vertical="center" wrapText="0"/>
    </xf>
    <xf borderId="4" fillId="0" fontId="49" numFmtId="0" xfId="0" applyAlignment="1" applyBorder="1" applyFont="1">
      <alignment horizontal="center" readingOrder="0" shrinkToFit="0" wrapText="0"/>
    </xf>
    <xf borderId="4" fillId="0" fontId="48" numFmtId="0" xfId="0" applyAlignment="1" applyBorder="1" applyFont="1">
      <alignment horizontal="center" readingOrder="0" shrinkToFit="0" wrapText="0"/>
    </xf>
    <xf borderId="26" fillId="0" fontId="49" numFmtId="0" xfId="0" applyAlignment="1" applyBorder="1" applyFont="1">
      <alignment horizontal="center" shrinkToFit="0" wrapText="0"/>
    </xf>
    <xf borderId="26" fillId="0" fontId="48" numFmtId="0" xfId="0" applyAlignment="1" applyBorder="1" applyFont="1">
      <alignment horizontal="center" readingOrder="0" shrinkToFit="0" wrapText="0"/>
    </xf>
    <xf borderId="7" fillId="0" fontId="48" numFmtId="0" xfId="0" applyAlignment="1" applyBorder="1" applyFont="1">
      <alignment horizontal="center" readingOrder="0" shrinkToFit="0" wrapText="0"/>
    </xf>
    <xf borderId="26" fillId="0" fontId="49" numFmtId="0" xfId="0" applyAlignment="1" applyBorder="1" applyFont="1">
      <alignment horizontal="center" shrinkToFit="0" wrapText="0"/>
    </xf>
    <xf borderId="26" fillId="0" fontId="48" numFmtId="0" xfId="0" applyAlignment="1" applyBorder="1" applyFont="1">
      <alignment horizontal="center" shrinkToFit="0" wrapText="0"/>
    </xf>
    <xf borderId="28" fillId="0" fontId="48" numFmtId="0" xfId="0" applyAlignment="1" applyBorder="1" applyFont="1">
      <alignment horizontal="center" shrinkToFit="0" wrapText="0"/>
    </xf>
    <xf borderId="0" fillId="0" fontId="34" numFmtId="0" xfId="0" applyAlignment="1" applyFont="1">
      <alignment horizontal="center"/>
    </xf>
    <xf borderId="26" fillId="0" fontId="49" numFmtId="0" xfId="0" applyAlignment="1" applyBorder="1" applyFont="1">
      <alignment horizontal="center" readingOrder="0" shrinkToFit="0" wrapText="0"/>
    </xf>
    <xf borderId="26" fillId="0" fontId="48" numFmtId="0" xfId="0" applyAlignment="1" applyBorder="1" applyFont="1">
      <alignment horizontal="center" shrinkToFit="0" wrapText="0"/>
    </xf>
    <xf borderId="4" fillId="0" fontId="57" numFmtId="0" xfId="0" applyAlignment="1" applyBorder="1" applyFont="1">
      <alignment horizontal="center" shrinkToFit="0" vertical="center" wrapText="1"/>
    </xf>
    <xf borderId="4" fillId="0" fontId="57" numFmtId="0" xfId="0" applyAlignment="1" applyBorder="1" applyFont="1">
      <alignment horizontal="center" readingOrder="0" shrinkToFit="0" vertical="center" wrapText="1"/>
    </xf>
    <xf borderId="5" fillId="0" fontId="57" numFmtId="0" xfId="0" applyAlignment="1" applyBorder="1" applyFont="1">
      <alignment horizontal="left" readingOrder="0" shrinkToFit="0" vertical="center" wrapText="1"/>
    </xf>
    <xf borderId="7" fillId="0" fontId="57"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8" numFmtId="0" xfId="0" applyAlignment="1" applyBorder="1" applyFont="1">
      <alignment horizontal="center" readingOrder="0" shrinkToFit="0" wrapText="0"/>
    </xf>
    <xf borderId="4" fillId="0" fontId="42" numFmtId="0" xfId="0" applyAlignment="1" applyBorder="1" applyFont="1">
      <alignment vertical="center"/>
    </xf>
    <xf borderId="4" fillId="0" fontId="42" numFmtId="0" xfId="0" applyAlignment="1" applyBorder="1" applyFont="1">
      <alignment readingOrder="0" vertical="center"/>
    </xf>
    <xf borderId="26" fillId="0" fontId="49" numFmtId="0" xfId="0" applyAlignment="1" applyBorder="1" applyFont="1">
      <alignment readingOrder="0" shrinkToFit="0" wrapText="0"/>
    </xf>
    <xf borderId="28" fillId="0" fontId="49"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8" numFmtId="0" xfId="0" applyAlignment="1" applyBorder="1" applyFont="1">
      <alignment horizontal="center" readingOrder="0" vertical="center"/>
    </xf>
    <xf borderId="23" fillId="0" fontId="58" numFmtId="0" xfId="0" applyAlignment="1" applyBorder="1" applyFont="1">
      <alignment horizontal="left" readingOrder="0" vertical="center"/>
    </xf>
    <xf borderId="28" fillId="0" fontId="58" numFmtId="0" xfId="0" applyAlignment="1" applyBorder="1" applyFont="1">
      <alignment horizontal="left" readingOrder="0" vertical="center"/>
    </xf>
    <xf borderId="0" fillId="0" fontId="7" numFmtId="0" xfId="0" applyAlignment="1" applyFont="1">
      <alignment horizontal="center" vertical="top"/>
    </xf>
    <xf borderId="4" fillId="0" fontId="56" numFmtId="0" xfId="0" applyAlignment="1" applyBorder="1" applyFont="1">
      <alignment readingOrder="0" shrinkToFit="0" wrapText="0"/>
    </xf>
    <xf borderId="26" fillId="0" fontId="56" numFmtId="0" xfId="0" applyAlignment="1" applyBorder="1" applyFont="1">
      <alignment shrinkToFit="0" wrapText="0"/>
    </xf>
    <xf borderId="26" fillId="0" fontId="56" numFmtId="0" xfId="0" applyAlignment="1" applyBorder="1" applyFont="1">
      <alignment readingOrder="0" shrinkToFit="0" wrapText="0"/>
    </xf>
    <xf borderId="4" fillId="0" fontId="59" numFmtId="0" xfId="0" applyAlignment="1" applyBorder="1" applyFont="1">
      <alignment horizontal="left" readingOrder="0" shrinkToFit="0" wrapText="0"/>
    </xf>
    <xf borderId="26" fillId="0" fontId="59" numFmtId="0" xfId="0" applyAlignment="1" applyBorder="1" applyFont="1">
      <alignment readingOrder="0" shrinkToFit="0" wrapText="0"/>
    </xf>
    <xf borderId="26" fillId="0" fontId="59" numFmtId="0" xfId="0" applyAlignment="1" applyBorder="1" applyFont="1">
      <alignment horizontal="left" readingOrder="0" shrinkToFit="0" wrapText="0"/>
    </xf>
    <xf borderId="26" fillId="0" fontId="56" numFmtId="0" xfId="0" applyAlignment="1" applyBorder="1" applyFont="1">
      <alignment horizontal="left" readingOrder="0" shrinkToFit="0" wrapText="0"/>
    </xf>
    <xf borderId="4" fillId="7" fontId="35" numFmtId="165" xfId="0" applyAlignment="1" applyBorder="1" applyFont="1" applyNumberFormat="1">
      <alignment horizontal="center" readingOrder="0" vertical="center"/>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0" numFmtId="0" xfId="0" applyAlignment="1" applyBorder="1" applyFont="1">
      <alignment horizontal="center" readingOrder="0" shrinkToFit="0" wrapText="0"/>
    </xf>
    <xf borderId="4" fillId="8" fontId="60"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0" numFmtId="0" xfId="0" applyAlignment="1" applyBorder="1" applyFont="1">
      <alignment horizontal="center" shrinkToFit="0" wrapText="0"/>
    </xf>
    <xf borderId="26" fillId="8" fontId="60" numFmtId="0" xfId="0" applyAlignment="1" applyBorder="1" applyFont="1">
      <alignment horizontal="center" shrinkToFit="0" wrapText="0"/>
    </xf>
    <xf borderId="4" fillId="3" fontId="61" numFmtId="0" xfId="0" applyAlignment="1" applyBorder="1" applyFont="1">
      <alignment horizontal="center" readingOrder="0" shrinkToFit="0" wrapText="0"/>
    </xf>
    <xf borderId="26" fillId="8" fontId="60" numFmtId="0" xfId="0" applyAlignment="1" applyBorder="1" applyFont="1">
      <alignment horizontal="center" readingOrder="0" shrinkToFit="0" wrapText="0"/>
    </xf>
    <xf borderId="4" fillId="3" fontId="62" numFmtId="0" xfId="0" applyAlignment="1" applyBorder="1" applyFont="1">
      <alignment readingOrder="0" shrinkToFit="0" wrapText="0"/>
    </xf>
    <xf borderId="26" fillId="8" fontId="62" numFmtId="0" xfId="0" applyAlignment="1" applyBorder="1" applyFont="1">
      <alignment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4" fillId="8" fontId="63"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8" fontId="63" numFmtId="165" xfId="0" applyAlignment="1" applyBorder="1" applyFont="1" applyNumberFormat="1">
      <alignment horizontal="center" readingOrder="0" shrinkToFit="0" wrapText="0"/>
    </xf>
    <xf borderId="26" fillId="8" fontId="63" numFmtId="165" xfId="0" applyAlignment="1" applyBorder="1" applyFont="1" applyNumberFormat="1">
      <alignment horizontal="center" shrinkToFit="0" wrapText="0"/>
    </xf>
    <xf borderId="4" fillId="0" fontId="64" numFmtId="0" xfId="0" applyAlignment="1" applyBorder="1" applyFont="1">
      <alignment horizontal="center" readingOrder="0" shrinkToFit="0" wrapText="0"/>
    </xf>
    <xf borderId="6" fillId="0" fontId="64" numFmtId="0" xfId="0" applyAlignment="1" applyBorder="1" applyFont="1">
      <alignment horizontal="left" readingOrder="0" shrinkToFit="0" wrapText="0"/>
    </xf>
    <xf borderId="7" fillId="0" fontId="64" numFmtId="0" xfId="0" applyAlignment="1" applyBorder="1" applyFont="1">
      <alignment horizontal="left" readingOrder="0" shrinkToFit="0" wrapText="0"/>
    </xf>
    <xf borderId="26" fillId="0" fontId="48" numFmtId="165" xfId="0" applyAlignment="1" applyBorder="1" applyFont="1" applyNumberFormat="1">
      <alignment horizontal="center" shrinkToFit="0" wrapText="0"/>
    </xf>
    <xf borderId="26" fillId="0" fontId="48" numFmtId="0" xfId="0" applyAlignment="1" applyBorder="1" applyFont="1">
      <alignment horizontal="center" shrinkToFit="0" wrapText="0"/>
    </xf>
    <xf borderId="4" fillId="0" fontId="8" numFmtId="0" xfId="0" applyAlignment="1" applyBorder="1" applyFont="1">
      <alignment horizontal="center" vertical="center"/>
    </xf>
    <xf borderId="26" fillId="0" fontId="48" numFmtId="0" xfId="0" applyAlignment="1" applyBorder="1" applyFont="1">
      <alignment horizontal="center" readingOrder="0" shrinkToFit="0" wrapText="0"/>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8" fontId="63" numFmtId="165" xfId="0" applyAlignment="1" applyBorder="1" applyFont="1" applyNumberFormat="1">
      <alignment horizontal="center" readingOrder="0" shrinkToFit="0" vertical="center" wrapText="0"/>
    </xf>
    <xf borderId="26" fillId="8" fontId="63" numFmtId="165" xfId="0" applyAlignment="1" applyBorder="1" applyFont="1" applyNumberFormat="1">
      <alignment horizontal="center" shrinkToFit="0" vertical="center" wrapText="0"/>
    </xf>
    <xf borderId="26" fillId="8" fontId="63" numFmtId="165" xfId="0" applyAlignment="1" applyBorder="1" applyFont="1" applyNumberFormat="1">
      <alignment horizontal="center" readingOrder="0" shrinkToFit="0" vertical="center" wrapText="0"/>
    </xf>
    <xf borderId="26" fillId="0" fontId="48" numFmtId="0" xfId="0" applyAlignment="1" applyBorder="1" applyFont="1">
      <alignment horizontal="center" readingOrder="0" shrinkToFit="0" vertical="center" wrapText="0"/>
    </xf>
    <xf borderId="26" fillId="0" fontId="48" numFmtId="0" xfId="0" applyAlignment="1" applyBorder="1" applyFont="1">
      <alignment horizontal="center" shrinkToFit="0" vertical="center" wrapText="0"/>
    </xf>
    <xf borderId="0" fillId="0" fontId="65" numFmtId="0" xfId="0" applyAlignment="1" applyFont="1">
      <alignment horizontal="center" readingOrder="0" shrinkToFit="0" vertical="center" wrapText="0"/>
    </xf>
    <xf borderId="4" fillId="0" fontId="48" numFmtId="0" xfId="0" applyAlignment="1" applyBorder="1" applyFont="1">
      <alignment horizontal="center" shrinkToFit="0" vertical="center" wrapText="0"/>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4" numFmtId="0" xfId="0" applyAlignment="1" applyBorder="1" applyFont="1">
      <alignment horizontal="center" readingOrder="0" shrinkToFit="0" vertical="center" wrapText="0"/>
    </xf>
    <xf borderId="6" fillId="0" fontId="64" numFmtId="0" xfId="0" applyAlignment="1" applyBorder="1" applyFont="1">
      <alignment horizontal="left" readingOrder="0" vertical="center"/>
    </xf>
    <xf borderId="7" fillId="0" fontId="64" numFmtId="0" xfId="0" applyAlignment="1" applyBorder="1" applyFont="1">
      <alignment horizontal="left" readingOrder="0" shrinkToFit="0" vertical="center" wrapText="0"/>
    </xf>
    <xf borderId="0" fillId="0" fontId="31" numFmtId="0" xfId="0" applyFont="1"/>
    <xf borderId="24" fillId="7" fontId="66"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8" fontId="67" numFmtId="165" xfId="0" applyAlignment="1" applyBorder="1" applyFont="1" applyNumberFormat="1">
      <alignment horizontal="center" readingOrder="0" shrinkToFit="0" wrapText="0"/>
    </xf>
    <xf borderId="26" fillId="8" fontId="67" numFmtId="165" xfId="0" applyAlignment="1" applyBorder="1" applyFont="1" applyNumberFormat="1">
      <alignment horizontal="center" shrinkToFit="0" wrapText="0"/>
    </xf>
    <xf borderId="26" fillId="8" fontId="67" numFmtId="165" xfId="0" applyAlignment="1" applyBorder="1" applyFont="1" applyNumberFormat="1">
      <alignment horizontal="center" readingOrder="0" shrinkToFit="0" wrapText="0"/>
    </xf>
    <xf borderId="26" fillId="8" fontId="67" numFmtId="0" xfId="0" applyAlignment="1" applyBorder="1" applyFont="1">
      <alignment horizontal="center" readingOrder="0" shrinkToFit="0" wrapText="0"/>
    </xf>
    <xf borderId="26" fillId="8" fontId="67" numFmtId="0" xfId="0" applyAlignment="1" applyBorder="1" applyFont="1">
      <alignment horizontal="center" shrinkToFit="0" wrapText="0"/>
    </xf>
    <xf borderId="26" fillId="8" fontId="48" numFmtId="0" xfId="0" applyAlignment="1" applyBorder="1" applyFont="1">
      <alignment horizontal="center" readingOrder="0" shrinkToFit="0" wrapText="0"/>
    </xf>
    <xf borderId="26" fillId="0" fontId="49" numFmtId="0" xfId="0" applyAlignment="1" applyBorder="1" applyFont="1">
      <alignment shrinkToFit="0" wrapText="0"/>
    </xf>
    <xf borderId="23" fillId="0" fontId="7" numFmtId="0" xfId="0" applyAlignment="1" applyBorder="1" applyFont="1">
      <alignment horizontal="center" vertical="center"/>
    </xf>
    <xf borderId="4" fillId="0" fontId="48" numFmtId="0" xfId="0" applyAlignment="1" applyBorder="1" applyFont="1">
      <alignment horizontal="center" readingOrder="0" shrinkToFit="0" wrapText="0"/>
    </xf>
    <xf borderId="4" fillId="0" fontId="65" numFmtId="0" xfId="0" applyAlignment="1" applyBorder="1" applyFont="1">
      <alignment horizontal="center" readingOrder="0" shrinkToFit="0" wrapText="0"/>
    </xf>
    <xf borderId="26" fillId="0" fontId="65" numFmtId="0" xfId="0" applyAlignment="1" applyBorder="1" applyFont="1">
      <alignment horizontal="center" readingOrder="0" shrinkToFit="0" wrapText="0"/>
    </xf>
    <xf borderId="4" fillId="0" fontId="68" numFmtId="0" xfId="0" applyAlignment="1" applyBorder="1" applyFont="1">
      <alignment horizontal="center" vertical="center"/>
    </xf>
    <xf borderId="26" fillId="0" fontId="69" numFmtId="0" xfId="0" applyAlignment="1" applyBorder="1" applyFont="1">
      <alignment horizontal="center" vertical="center"/>
    </xf>
    <xf borderId="26" fillId="0" fontId="68" numFmtId="0" xfId="0" applyAlignment="1" applyBorder="1" applyFont="1">
      <alignment horizontal="center" readingOrder="0" vertical="center"/>
    </xf>
    <xf borderId="26" fillId="0" fontId="69" numFmtId="0" xfId="0" applyAlignment="1" applyBorder="1" applyFont="1">
      <alignment horizontal="center" readingOrder="0" vertical="center"/>
    </xf>
    <xf borderId="4" fillId="3" fontId="38" numFmtId="0" xfId="0" applyAlignment="1" applyBorder="1" applyFont="1">
      <alignment vertical="center"/>
    </xf>
    <xf borderId="26" fillId="3" fontId="65" numFmtId="0" xfId="0" applyAlignment="1" applyBorder="1" applyFont="1">
      <alignment horizontal="center" readingOrder="0" shrinkToFit="0" wrapText="0"/>
    </xf>
    <xf borderId="26" fillId="3" fontId="69" numFmtId="0" xfId="0" applyAlignment="1" applyBorder="1" applyFont="1">
      <alignment horizontal="center" vertical="center"/>
    </xf>
    <xf borderId="26" fillId="3" fontId="48" numFmtId="0" xfId="0" applyAlignment="1" applyBorder="1" applyFont="1">
      <alignment horizontal="center" readingOrder="0" shrinkToFit="0" wrapText="0"/>
    </xf>
    <xf borderId="26" fillId="3" fontId="48" numFmtId="0" xfId="0" applyAlignment="1" applyBorder="1" applyFont="1">
      <alignment horizontal="center" shrinkToFit="0" wrapText="0"/>
    </xf>
    <xf borderId="26" fillId="8" fontId="69" numFmtId="0" xfId="0" applyAlignment="1" applyBorder="1" applyFont="1">
      <alignment horizontal="center" vertical="center"/>
    </xf>
    <xf borderId="4" fillId="3" fontId="38" numFmtId="0" xfId="0" applyAlignment="1" applyBorder="1" applyFont="1">
      <alignment readingOrder="0" vertical="center"/>
    </xf>
    <xf borderId="26" fillId="8" fontId="69" numFmtId="0" xfId="0" applyAlignment="1" applyBorder="1" applyFont="1">
      <alignment horizontal="center" readingOrder="0" vertical="center"/>
    </xf>
    <xf borderId="4" fillId="0" fontId="7" numFmtId="0" xfId="0" applyAlignment="1" applyBorder="1" applyFont="1">
      <alignment readingOrder="0" vertical="center"/>
    </xf>
    <xf borderId="4" fillId="8" fontId="70" numFmtId="165" xfId="0" applyAlignment="1" applyBorder="1" applyFont="1" applyNumberFormat="1">
      <alignment horizontal="center" readingOrder="0" shrinkToFit="0" wrapText="0"/>
    </xf>
    <xf borderId="26" fillId="8" fontId="70" numFmtId="165" xfId="0" applyAlignment="1" applyBorder="1" applyFont="1" applyNumberFormat="1">
      <alignment horizontal="center" readingOrder="0" shrinkToFit="0" wrapText="0"/>
    </xf>
    <xf borderId="26" fillId="8" fontId="70" numFmtId="165" xfId="0" applyAlignment="1" applyBorder="1" applyFont="1" applyNumberFormat="1">
      <alignment horizontal="center" shrinkToFit="0" wrapText="0"/>
    </xf>
    <xf borderId="4" fillId="0" fontId="31" numFmtId="0" xfId="0" applyAlignment="1" applyBorder="1" applyFont="1">
      <alignment vertical="center"/>
    </xf>
    <xf borderId="4" fillId="8" fontId="71" numFmtId="0" xfId="0" applyAlignment="1" applyBorder="1" applyFont="1">
      <alignment horizontal="center" shrinkToFit="0" wrapText="0"/>
    </xf>
    <xf borderId="26" fillId="0" fontId="60" numFmtId="0" xfId="0" applyAlignment="1" applyBorder="1" applyFont="1">
      <alignment horizontal="center" readingOrder="0" shrinkToFit="0" wrapText="0"/>
    </xf>
    <xf borderId="26" fillId="0" fontId="60"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7"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8" fontId="72" numFmtId="0" xfId="0" applyAlignment="1" applyBorder="1" applyFont="1">
      <alignment horizontal="center" readingOrder="0" shrinkToFit="0" wrapText="0"/>
    </xf>
    <xf borderId="26" fillId="8" fontId="72" numFmtId="0" xfId="0" applyAlignment="1" applyBorder="1" applyFont="1">
      <alignment horizontal="center" shrinkToFit="0" wrapText="0"/>
    </xf>
    <xf borderId="26" fillId="3" fontId="72" numFmtId="0" xfId="0" applyAlignment="1" applyBorder="1" applyFont="1">
      <alignment horizontal="center" readingOrder="0" shrinkToFit="0" wrapText="0"/>
    </xf>
    <xf borderId="4" fillId="0" fontId="34" numFmtId="0" xfId="0" applyAlignment="1" applyBorder="1" applyFont="1">
      <alignment horizontal="center" readingOrder="0" vertical="center"/>
    </xf>
    <xf borderId="26" fillId="8" fontId="72" numFmtId="0" xfId="0" applyAlignment="1" applyBorder="1" applyFont="1">
      <alignment horizontal="center" readingOrder="0" shrinkToFit="0" wrapText="0"/>
    </xf>
    <xf borderId="4" fillId="3" fontId="31"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8" name="Shape 38"/>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9" name="Shape 39"/>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3.xml"/><Relationship Id="rId3"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7.xml"/><Relationship Id="rId3"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8.xml"/><Relationship Id="rId3"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9.xml"/><Relationship Id="rId3"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0.xml"/><Relationship Id="rId3"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25.xml"/><Relationship Id="rId3"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0</v>
      </c>
      <c r="E5" s="18">
        <f>CKCT20!AK37</f>
        <v>0</v>
      </c>
      <c r="F5" s="19">
        <f>CKCT20!AL37</f>
        <v>0</v>
      </c>
      <c r="G5" s="14">
        <v>1.0</v>
      </c>
      <c r="H5" s="20" t="s">
        <v>11</v>
      </c>
      <c r="I5" s="16">
        <v>13.0</v>
      </c>
      <c r="J5" s="21">
        <f>TKTT20!AJ20</f>
        <v>0</v>
      </c>
      <c r="K5" s="22">
        <f>TKTT20!AK20</f>
        <v>0</v>
      </c>
      <c r="L5" s="23">
        <f>TKTT20!AL20</f>
        <v>0</v>
      </c>
      <c r="M5" s="14">
        <v>1.0</v>
      </c>
      <c r="N5" s="20" t="s">
        <v>12</v>
      </c>
      <c r="O5" s="16">
        <v>22.0</v>
      </c>
      <c r="P5" s="17">
        <f>BHST20!AJ47</f>
        <v>2</v>
      </c>
      <c r="Q5" s="18">
        <f>BHST20!AK47</f>
        <v>0</v>
      </c>
      <c r="R5" s="19">
        <f>BHST20!AL47</f>
        <v>0</v>
      </c>
      <c r="S5" s="14">
        <v>1.0</v>
      </c>
      <c r="T5" s="20" t="s">
        <v>13</v>
      </c>
      <c r="U5" s="16">
        <v>29.0</v>
      </c>
      <c r="V5" s="17">
        <f>'THUD 20.2'!AJ34</f>
        <v>1</v>
      </c>
      <c r="W5" s="18">
        <f>'THUD 20.2'!AK34</f>
        <v>2</v>
      </c>
      <c r="X5" s="19">
        <f>'THUD 20.2'!AL34</f>
        <v>0</v>
      </c>
      <c r="Y5" s="24"/>
    </row>
    <row r="6" ht="20.25" customHeight="1">
      <c r="A6" s="14">
        <v>2.0</v>
      </c>
      <c r="B6" s="20" t="s">
        <v>14</v>
      </c>
      <c r="C6" s="16">
        <v>33.0</v>
      </c>
      <c r="D6" s="17">
        <f>'CKĐL 20.1'!AJ40</f>
        <v>9</v>
      </c>
      <c r="E6" s="18">
        <f>'CKĐL 20.1'!AK40</f>
        <v>0</v>
      </c>
      <c r="F6" s="19">
        <f>'CKĐL 20.1'!AL40</f>
        <v>0</v>
      </c>
      <c r="G6" s="14">
        <v>2.0</v>
      </c>
      <c r="H6" s="20" t="s">
        <v>15</v>
      </c>
      <c r="I6" s="16">
        <v>24.0</v>
      </c>
      <c r="J6" s="21">
        <f>TBN20.1!AJ35</f>
        <v>0</v>
      </c>
      <c r="K6" s="22">
        <f>TBN20.1!AK35</f>
        <v>0</v>
      </c>
      <c r="L6" s="23">
        <f>TBN20.1!AL35</f>
        <v>0</v>
      </c>
      <c r="M6" s="14">
        <v>2.0</v>
      </c>
      <c r="N6" s="15" t="s">
        <v>16</v>
      </c>
      <c r="O6" s="16">
        <v>38.0</v>
      </c>
      <c r="P6" s="17">
        <f>KTDN20!AJ45</f>
        <v>4</v>
      </c>
      <c r="Q6" s="18">
        <f>KTDN20!AK45</f>
        <v>0</v>
      </c>
      <c r="R6" s="19">
        <f>KTDN20!AL45</f>
        <v>0</v>
      </c>
      <c r="S6" s="14">
        <v>2.0</v>
      </c>
      <c r="T6" s="20" t="s">
        <v>17</v>
      </c>
      <c r="U6" s="16">
        <v>30.0</v>
      </c>
      <c r="V6" s="17">
        <f>THUD20.3!AJ36</f>
        <v>2</v>
      </c>
      <c r="W6" s="18">
        <f>THUD20.3!AK36</f>
        <v>1</v>
      </c>
      <c r="X6" s="19">
        <f>THUD20.3!AL36</f>
        <v>3</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0</v>
      </c>
      <c r="K7" s="22">
        <f>TBN20.2!AK49</f>
        <v>0</v>
      </c>
      <c r="L7" s="23">
        <f>TBN20.2!AL49</f>
        <v>0</v>
      </c>
      <c r="M7" s="14">
        <v>3.0</v>
      </c>
      <c r="N7" s="20" t="s">
        <v>20</v>
      </c>
      <c r="O7" s="16">
        <v>20.0</v>
      </c>
      <c r="P7" s="17">
        <f>TCNH20!AJ25</f>
        <v>1</v>
      </c>
      <c r="Q7" s="18">
        <f>TCNH20!AK25</f>
        <v>1</v>
      </c>
      <c r="R7" s="19">
        <f>TCNH20!AL25</f>
        <v>0</v>
      </c>
      <c r="S7" s="14">
        <v>3.0</v>
      </c>
      <c r="T7" s="20" t="s">
        <v>21</v>
      </c>
      <c r="U7" s="16">
        <v>13.0</v>
      </c>
      <c r="V7" s="17">
        <f>PCMT20!AJ21</f>
        <v>0</v>
      </c>
      <c r="W7" s="18">
        <f>PCMT20!AK21</f>
        <v>0</v>
      </c>
      <c r="X7" s="19">
        <f>PCMT20!AL21</f>
        <v>1</v>
      </c>
      <c r="Y7" s="24"/>
    </row>
    <row r="8" ht="20.25" customHeight="1">
      <c r="A8" s="14">
        <v>4.0</v>
      </c>
      <c r="B8" s="20" t="s">
        <v>22</v>
      </c>
      <c r="C8" s="16">
        <v>34.0</v>
      </c>
      <c r="D8" s="17">
        <f>'CKĐL 20.3'!AJ38</f>
        <v>3</v>
      </c>
      <c r="E8" s="18">
        <f>'CKĐL 20.3'!AK38</f>
        <v>0</v>
      </c>
      <c r="F8" s="19">
        <f>'CKĐL 20.3'!AL38</f>
        <v>0</v>
      </c>
      <c r="G8" s="14">
        <v>4.0</v>
      </c>
      <c r="H8" s="20" t="s">
        <v>23</v>
      </c>
      <c r="I8" s="14">
        <v>25.0</v>
      </c>
      <c r="J8" s="21">
        <f>CSSD20.1!AJ29</f>
        <v>0</v>
      </c>
      <c r="K8" s="22">
        <f>CSSD20.1!AK29</f>
        <v>1</v>
      </c>
      <c r="L8" s="23">
        <f>CSSD20.1!AL29</f>
        <v>2</v>
      </c>
      <c r="M8" s="14">
        <v>4.0</v>
      </c>
      <c r="N8" s="20" t="s">
        <v>24</v>
      </c>
      <c r="O8" s="16">
        <v>33.0</v>
      </c>
      <c r="P8" s="17">
        <f>'LGT20'!AJ38</f>
        <v>3</v>
      </c>
      <c r="Q8" s="18">
        <f>'LGT20'!AK38</f>
        <v>6</v>
      </c>
      <c r="R8" s="19">
        <f>'LGT20'!AL38</f>
        <v>0</v>
      </c>
      <c r="S8" s="14">
        <v>4.0</v>
      </c>
      <c r="T8" s="20" t="s">
        <v>25</v>
      </c>
      <c r="U8" s="16">
        <v>24.0</v>
      </c>
      <c r="V8" s="17">
        <f>'TQW20'!AJ31</f>
        <v>2</v>
      </c>
      <c r="W8" s="18">
        <f>'TQW20'!AK31</f>
        <v>0</v>
      </c>
      <c r="X8" s="19">
        <f>'TQW20'!AL31</f>
        <v>0</v>
      </c>
      <c r="Y8" s="24"/>
    </row>
    <row r="9" ht="20.25" customHeight="1">
      <c r="A9" s="14">
        <v>5.0</v>
      </c>
      <c r="B9" s="20"/>
      <c r="C9" s="14"/>
      <c r="D9" s="17"/>
      <c r="E9" s="25"/>
      <c r="F9" s="26"/>
      <c r="G9" s="14">
        <v>5.0</v>
      </c>
      <c r="H9" s="20" t="s">
        <v>26</v>
      </c>
      <c r="I9" s="16">
        <v>30.0</v>
      </c>
      <c r="J9" s="21">
        <f>CSSD20.2!AJ37</f>
        <v>2</v>
      </c>
      <c r="K9" s="22">
        <f>CSSD20.2!AK37</f>
        <v>2</v>
      </c>
      <c r="L9" s="23">
        <f>CSSD20.2!AL37</f>
        <v>2</v>
      </c>
      <c r="M9" s="14">
        <v>5.0</v>
      </c>
      <c r="N9" s="27"/>
      <c r="O9" s="27"/>
      <c r="P9" s="27"/>
      <c r="Q9" s="27"/>
      <c r="R9" s="27"/>
      <c r="S9" s="14">
        <v>5.0</v>
      </c>
      <c r="T9" s="20" t="s">
        <v>27</v>
      </c>
      <c r="U9" s="16">
        <v>18.0</v>
      </c>
      <c r="V9" s="17">
        <f>'CĐT20'!AJ24</f>
        <v>0</v>
      </c>
      <c r="W9" s="18">
        <f>'CĐT20'!AK24</f>
        <v>0</v>
      </c>
      <c r="X9" s="19">
        <f>'CĐT20'!AL24</f>
        <v>0</v>
      </c>
      <c r="Y9" s="24"/>
    </row>
    <row r="10" ht="20.25" customHeight="1">
      <c r="A10" s="14">
        <v>6.0</v>
      </c>
      <c r="B10" s="27"/>
      <c r="C10" s="27"/>
      <c r="D10" s="27"/>
      <c r="E10" s="27"/>
      <c r="F10" s="27"/>
      <c r="G10" s="14">
        <v>6.0</v>
      </c>
      <c r="H10" s="15" t="s">
        <v>28</v>
      </c>
      <c r="I10" s="16">
        <v>38.0</v>
      </c>
      <c r="J10" s="21">
        <f>'ĐCN 20'!AJ46</f>
        <v>1</v>
      </c>
      <c r="K10" s="22">
        <f>'ĐCN 20'!AK46</f>
        <v>0</v>
      </c>
      <c r="L10" s="23">
        <f>'ĐCN 20'!AL46</f>
        <v>0</v>
      </c>
      <c r="M10" s="14">
        <v>6.0</v>
      </c>
      <c r="N10" s="27"/>
      <c r="O10" s="27"/>
      <c r="P10" s="27"/>
      <c r="Q10" s="27"/>
      <c r="R10" s="27"/>
      <c r="S10" s="14">
        <v>6.0</v>
      </c>
      <c r="T10" s="20" t="s">
        <v>29</v>
      </c>
      <c r="U10" s="16">
        <v>38.0</v>
      </c>
      <c r="V10" s="17">
        <f>'TKĐH 20.1'!AJ42</f>
        <v>3</v>
      </c>
      <c r="W10" s="18">
        <f>'TKĐH 20.1'!AK42</f>
        <v>2</v>
      </c>
      <c r="X10" s="19">
        <f>'TKĐH 20.1'!AL42</f>
        <v>2</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5</v>
      </c>
      <c r="W11" s="18">
        <f>'TKĐH 20.2'!AK44</f>
        <v>1</v>
      </c>
      <c r="X11" s="19">
        <f>'TKĐH 20.2'!AL44</f>
        <v>0</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12</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0</v>
      </c>
      <c r="B19" s="37"/>
      <c r="C19" s="37"/>
      <c r="D19" s="37"/>
      <c r="E19" s="37"/>
      <c r="F19" s="38"/>
      <c r="G19" s="45" t="s">
        <v>32</v>
      </c>
      <c r="H19" s="37"/>
      <c r="I19" s="37"/>
      <c r="J19" s="40"/>
      <c r="K19" s="41">
        <f>SUM(J5:J17)</f>
        <v>3</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0</v>
      </c>
      <c r="B20" s="37"/>
      <c r="C20" s="37"/>
      <c r="D20" s="37"/>
      <c r="E20" s="37"/>
      <c r="F20" s="38"/>
      <c r="G20" s="44" t="str">
        <f>"Tổng HS vắng có phép "&amp; SUM(K5:K17)</f>
        <v>Tổng HS vắng có phép 3</v>
      </c>
      <c r="H20" s="37"/>
      <c r="I20" s="37"/>
      <c r="J20" s="37"/>
      <c r="K20" s="37"/>
      <c r="L20" s="40"/>
      <c r="M20" s="45" t="s">
        <v>35</v>
      </c>
      <c r="N20" s="37"/>
      <c r="O20" s="37"/>
      <c r="P20" s="40"/>
      <c r="Q20" s="41">
        <f>SUM(P5:P18)</f>
        <v>10</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4</v>
      </c>
      <c r="H21" s="49"/>
      <c r="I21" s="49"/>
      <c r="J21" s="49"/>
      <c r="K21" s="49"/>
      <c r="L21" s="50"/>
      <c r="M21" s="44" t="str">
        <f>"Tổng HS vắng có phép "&amp;SUM(Q5:Q18)</f>
        <v>Tổng HS vắng có phép 7</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38</v>
      </c>
      <c r="L22" s="53"/>
      <c r="M22" s="46" t="str">
        <f>"Tổng HS đi học trễ "&amp;SUM(R5:R18)</f>
        <v>Tổng HS đi học trễ 0</v>
      </c>
      <c r="N22" s="37"/>
      <c r="O22" s="37"/>
      <c r="P22" s="37"/>
      <c r="Q22" s="37"/>
      <c r="R22" s="38"/>
      <c r="S22" s="45" t="s">
        <v>35</v>
      </c>
      <c r="T22" s="37"/>
      <c r="U22" s="37"/>
      <c r="V22" s="40"/>
      <c r="W22" s="41">
        <f>SUM(V5:V20)</f>
        <v>13</v>
      </c>
      <c r="X22" s="38"/>
      <c r="Y22" s="55"/>
    </row>
    <row r="23" ht="24.75" customHeight="1">
      <c r="A23" s="4"/>
      <c r="B23" s="56" t="s">
        <v>37</v>
      </c>
      <c r="C23" s="52"/>
      <c r="D23" s="52"/>
      <c r="E23" s="52"/>
      <c r="F23" s="52"/>
      <c r="G23" s="52"/>
      <c r="H23" s="52"/>
      <c r="I23" s="52"/>
      <c r="J23" s="52"/>
      <c r="K23" s="52"/>
      <c r="L23" s="52"/>
      <c r="M23" s="53"/>
      <c r="N23" s="57">
        <f>SUM(E5:E16)+SUM(K5:K17)+SUM(Q5:Q18)+SUM(W5:W20)</f>
        <v>16</v>
      </c>
      <c r="O23" s="53"/>
      <c r="P23" s="58"/>
      <c r="Q23" s="59"/>
      <c r="R23" s="60"/>
      <c r="S23" s="44" t="str">
        <f>"Tổng HS vắng có phép "&amp; SUM(W5:W20)</f>
        <v>Tổng HS vắng có phép 6</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10</v>
      </c>
      <c r="P24" s="52"/>
      <c r="Q24" s="52"/>
      <c r="R24" s="65"/>
      <c r="S24" s="46" t="str">
        <f>"Tổng HS đi học trễ "&amp; SUM(X5:X20)</f>
        <v>Tổng HS đi học trễ 6</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328</v>
      </c>
      <c r="AM3" s="69"/>
      <c r="AN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row>
    <row r="7" ht="18.0" customHeight="1">
      <c r="A7" s="85">
        <v>1.0</v>
      </c>
      <c r="B7" s="177">
        <v>2.01006001E9</v>
      </c>
      <c r="C7" s="178" t="s">
        <v>329</v>
      </c>
      <c r="D7" s="179" t="s">
        <v>330</v>
      </c>
      <c r="E7" s="181"/>
      <c r="F7" s="182"/>
      <c r="G7" s="182"/>
      <c r="H7" s="182"/>
      <c r="I7" s="182"/>
      <c r="J7" s="181"/>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90">
        <f t="shared" ref="AJ7:AJ44" si="3">COUNTIF(E7:AI7,"K")+2*COUNTIF(E7:AI7,"2K")+COUNTIF(E7:AI7,"TK")+COUNTIF(E7:AI7,"KT")+COUNTIF(E7:AI7,"PK")+COUNTIF(E7:AI7,"KP")+2*COUNTIF(E7:AI7,"K2")</f>
        <v>0</v>
      </c>
      <c r="AK7" s="10">
        <f t="shared" ref="AK7:AK44" si="4">COUNTIF(F7:AJ7,"P")+2*COUNTIF(F7:AJ7,"2P")+COUNTIF(F7:AJ7,"TP")+COUNTIF(F7:AJ7,"PT")+COUNTIF(F7:AJ7,"PK")+COUNTIF(F7:AJ7,"KP")+2*COUNTIF(F7:AJ7,"P2")</f>
        <v>0</v>
      </c>
      <c r="AL7" s="10">
        <f t="shared" ref="AL7:AL45" si="5">COUNTIF(E7:AI7,"T")+2*COUNTIF(E7:AI7,"2T")+2*COUNTIF(E7:AI7,"T2")+COUNTIF(E7:AI7,"PT")+COUNTIF(E7:AI7,"TP")+COUNTIF(E7:AI7,"TK")+COUNTIF(E7:AI7,"KT")</f>
        <v>0</v>
      </c>
      <c r="AM7" s="80"/>
      <c r="AN7" s="80"/>
    </row>
    <row r="8" ht="18.0" customHeight="1">
      <c r="A8" s="85">
        <v>2.0</v>
      </c>
      <c r="B8" s="177">
        <v>2.010060011E9</v>
      </c>
      <c r="C8" s="178" t="s">
        <v>331</v>
      </c>
      <c r="D8" s="179" t="s">
        <v>58</v>
      </c>
      <c r="E8" s="181"/>
      <c r="F8" s="181"/>
      <c r="G8" s="182"/>
      <c r="H8" s="182"/>
      <c r="I8" s="182"/>
      <c r="J8" s="182"/>
      <c r="K8" s="182"/>
      <c r="L8" s="181"/>
      <c r="M8" s="182"/>
      <c r="N8" s="182"/>
      <c r="O8" s="182"/>
      <c r="P8" s="182"/>
      <c r="Q8" s="182"/>
      <c r="R8" s="182"/>
      <c r="S8" s="181"/>
      <c r="T8" s="182"/>
      <c r="U8" s="182"/>
      <c r="V8" s="182"/>
      <c r="W8" s="182"/>
      <c r="X8" s="182"/>
      <c r="Y8" s="181"/>
      <c r="Z8" s="182"/>
      <c r="AA8" s="182"/>
      <c r="AB8" s="181"/>
      <c r="AC8" s="182"/>
      <c r="AD8" s="182"/>
      <c r="AE8" s="181"/>
      <c r="AF8" s="182"/>
      <c r="AG8" s="182"/>
      <c r="AH8" s="182"/>
      <c r="AI8" s="182"/>
      <c r="AJ8" s="90">
        <f t="shared" si="3"/>
        <v>0</v>
      </c>
      <c r="AK8" s="10">
        <f t="shared" si="4"/>
        <v>0</v>
      </c>
      <c r="AL8" s="10">
        <f t="shared" si="5"/>
        <v>0</v>
      </c>
      <c r="AM8" s="80"/>
      <c r="AN8" s="80"/>
    </row>
    <row r="9" ht="18.0" customHeight="1">
      <c r="A9" s="85">
        <v>3.0</v>
      </c>
      <c r="B9" s="108">
        <v>2.010060018E9</v>
      </c>
      <c r="C9" s="109" t="s">
        <v>332</v>
      </c>
      <c r="D9" s="110" t="s">
        <v>233</v>
      </c>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90">
        <f t="shared" si="3"/>
        <v>0</v>
      </c>
      <c r="AK9" s="10">
        <f t="shared" si="4"/>
        <v>0</v>
      </c>
      <c r="AL9" s="10">
        <f t="shared" si="5"/>
        <v>0</v>
      </c>
      <c r="AM9" s="80"/>
      <c r="AN9" s="80"/>
    </row>
    <row r="10" ht="18.0" customHeight="1">
      <c r="A10" s="85">
        <v>4.0</v>
      </c>
      <c r="B10" s="177">
        <v>2.010060003E9</v>
      </c>
      <c r="C10" s="178" t="s">
        <v>333</v>
      </c>
      <c r="D10" s="179" t="s">
        <v>116</v>
      </c>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1"/>
      <c r="AF10" s="182"/>
      <c r="AG10" s="182"/>
      <c r="AH10" s="182"/>
      <c r="AI10" s="182"/>
      <c r="AJ10" s="90">
        <f t="shared" si="3"/>
        <v>0</v>
      </c>
      <c r="AK10" s="10">
        <f t="shared" si="4"/>
        <v>0</v>
      </c>
      <c r="AL10" s="10">
        <f t="shared" si="5"/>
        <v>0</v>
      </c>
      <c r="AM10" s="80"/>
      <c r="AN10" s="80"/>
    </row>
    <row r="11" ht="18.0" customHeight="1">
      <c r="A11" s="85">
        <v>5.0</v>
      </c>
      <c r="B11" s="108">
        <v>2.01006004E9</v>
      </c>
      <c r="C11" s="109" t="s">
        <v>334</v>
      </c>
      <c r="D11" s="110" t="s">
        <v>191</v>
      </c>
      <c r="E11" s="182"/>
      <c r="F11" s="181"/>
      <c r="G11" s="182"/>
      <c r="H11" s="181" t="s">
        <v>49</v>
      </c>
      <c r="I11" s="181"/>
      <c r="J11" s="181"/>
      <c r="K11" s="182"/>
      <c r="L11" s="181"/>
      <c r="M11" s="181"/>
      <c r="N11" s="182"/>
      <c r="O11" s="181"/>
      <c r="P11" s="182"/>
      <c r="Q11" s="181"/>
      <c r="R11" s="182"/>
      <c r="S11" s="182"/>
      <c r="T11" s="181"/>
      <c r="U11" s="182"/>
      <c r="V11" s="182"/>
      <c r="W11" s="181"/>
      <c r="X11" s="182"/>
      <c r="Y11" s="181"/>
      <c r="Z11" s="181"/>
      <c r="AA11" s="181"/>
      <c r="AB11" s="181"/>
      <c r="AC11" s="181"/>
      <c r="AD11" s="181"/>
      <c r="AE11" s="181"/>
      <c r="AF11" s="181"/>
      <c r="AG11" s="182"/>
      <c r="AH11" s="182"/>
      <c r="AI11" s="182"/>
      <c r="AJ11" s="90">
        <f t="shared" si="3"/>
        <v>1</v>
      </c>
      <c r="AK11" s="10">
        <f t="shared" si="4"/>
        <v>0</v>
      </c>
      <c r="AL11" s="10">
        <f t="shared" si="5"/>
        <v>0</v>
      </c>
      <c r="AM11" s="80"/>
      <c r="AN11" s="80"/>
    </row>
    <row r="12" ht="18.0" customHeight="1">
      <c r="A12" s="85">
        <v>6.0</v>
      </c>
      <c r="B12" s="177">
        <v>2.010060043E9</v>
      </c>
      <c r="C12" s="178" t="s">
        <v>335</v>
      </c>
      <c r="D12" s="179" t="s">
        <v>336</v>
      </c>
      <c r="E12" s="181"/>
      <c r="F12" s="181"/>
      <c r="G12" s="181"/>
      <c r="H12" s="181" t="s">
        <v>50</v>
      </c>
      <c r="I12" s="181"/>
      <c r="J12" s="181"/>
      <c r="K12" s="182"/>
      <c r="L12" s="181"/>
      <c r="M12" s="181"/>
      <c r="N12" s="182"/>
      <c r="O12" s="182"/>
      <c r="P12" s="181"/>
      <c r="Q12" s="181"/>
      <c r="R12" s="182"/>
      <c r="S12" s="181"/>
      <c r="T12" s="181"/>
      <c r="U12" s="182"/>
      <c r="V12" s="182"/>
      <c r="W12" s="182"/>
      <c r="X12" s="182"/>
      <c r="Y12" s="181"/>
      <c r="Z12" s="182"/>
      <c r="AA12" s="182"/>
      <c r="AB12" s="181"/>
      <c r="AC12" s="182"/>
      <c r="AD12" s="182"/>
      <c r="AE12" s="181"/>
      <c r="AF12" s="182"/>
      <c r="AG12" s="182"/>
      <c r="AH12" s="182"/>
      <c r="AI12" s="182"/>
      <c r="AJ12" s="90">
        <f t="shared" si="3"/>
        <v>0</v>
      </c>
      <c r="AK12" s="10">
        <f t="shared" si="4"/>
        <v>1</v>
      </c>
      <c r="AL12" s="10">
        <f t="shared" si="5"/>
        <v>0</v>
      </c>
      <c r="AM12" s="80"/>
      <c r="AN12" s="80"/>
    </row>
    <row r="13" ht="18.0" customHeight="1">
      <c r="A13" s="85">
        <v>7.0</v>
      </c>
      <c r="B13" s="108">
        <v>2.010240049E9</v>
      </c>
      <c r="C13" s="109" t="s">
        <v>337</v>
      </c>
      <c r="D13" s="110" t="s">
        <v>338</v>
      </c>
      <c r="E13" s="182"/>
      <c r="F13" s="182"/>
      <c r="G13" s="182"/>
      <c r="H13" s="182"/>
      <c r="I13" s="182"/>
      <c r="J13" s="182"/>
      <c r="K13" s="182"/>
      <c r="L13" s="182"/>
      <c r="M13" s="181"/>
      <c r="N13" s="182"/>
      <c r="O13" s="182"/>
      <c r="P13" s="182"/>
      <c r="Q13" s="182"/>
      <c r="R13" s="182"/>
      <c r="S13" s="182"/>
      <c r="T13" s="181"/>
      <c r="U13" s="182"/>
      <c r="V13" s="182"/>
      <c r="W13" s="182"/>
      <c r="X13" s="182"/>
      <c r="Y13" s="182"/>
      <c r="Z13" s="182"/>
      <c r="AA13" s="182"/>
      <c r="AB13" s="182"/>
      <c r="AC13" s="182"/>
      <c r="AD13" s="182"/>
      <c r="AE13" s="182"/>
      <c r="AF13" s="182"/>
      <c r="AG13" s="182"/>
      <c r="AH13" s="182"/>
      <c r="AI13" s="182"/>
      <c r="AJ13" s="90">
        <f t="shared" si="3"/>
        <v>0</v>
      </c>
      <c r="AK13" s="10">
        <f t="shared" si="4"/>
        <v>0</v>
      </c>
      <c r="AL13" s="10">
        <f t="shared" si="5"/>
        <v>0</v>
      </c>
      <c r="AM13" s="80"/>
      <c r="AN13" s="80"/>
    </row>
    <row r="14" ht="18.0" customHeight="1">
      <c r="A14" s="85">
        <v>8.0</v>
      </c>
      <c r="B14" s="108">
        <v>2.010060009E9</v>
      </c>
      <c r="C14" s="109" t="s">
        <v>133</v>
      </c>
      <c r="D14" s="110" t="s">
        <v>63</v>
      </c>
      <c r="E14" s="182"/>
      <c r="F14" s="181"/>
      <c r="G14" s="182"/>
      <c r="H14" s="181" t="s">
        <v>50</v>
      </c>
      <c r="I14" s="182"/>
      <c r="J14" s="181"/>
      <c r="K14" s="182"/>
      <c r="L14" s="181"/>
      <c r="M14" s="181"/>
      <c r="N14" s="182"/>
      <c r="O14" s="182"/>
      <c r="P14" s="182"/>
      <c r="Q14" s="181"/>
      <c r="R14" s="182"/>
      <c r="S14" s="182"/>
      <c r="T14" s="181"/>
      <c r="U14" s="181"/>
      <c r="V14" s="182"/>
      <c r="W14" s="181"/>
      <c r="X14" s="182"/>
      <c r="Y14" s="181"/>
      <c r="Z14" s="181"/>
      <c r="AA14" s="181"/>
      <c r="AB14" s="182"/>
      <c r="AC14" s="182"/>
      <c r="AD14" s="182"/>
      <c r="AE14" s="181"/>
      <c r="AF14" s="182"/>
      <c r="AG14" s="182"/>
      <c r="AH14" s="182"/>
      <c r="AI14" s="182"/>
      <c r="AJ14" s="90">
        <f t="shared" si="3"/>
        <v>0</v>
      </c>
      <c r="AK14" s="10">
        <f t="shared" si="4"/>
        <v>1</v>
      </c>
      <c r="AL14" s="10">
        <f t="shared" si="5"/>
        <v>0</v>
      </c>
      <c r="AM14" s="80"/>
      <c r="AN14" s="80"/>
    </row>
    <row r="15" ht="18.0" customHeight="1">
      <c r="A15" s="85">
        <v>9.0</v>
      </c>
      <c r="B15" s="108">
        <v>2.010060056E9</v>
      </c>
      <c r="C15" s="109" t="s">
        <v>339</v>
      </c>
      <c r="D15" s="110" t="s">
        <v>63</v>
      </c>
      <c r="E15" s="181"/>
      <c r="F15" s="181"/>
      <c r="G15" s="182"/>
      <c r="H15" s="181" t="s">
        <v>50</v>
      </c>
      <c r="I15" s="182"/>
      <c r="J15" s="182"/>
      <c r="K15" s="182"/>
      <c r="L15" s="181"/>
      <c r="M15" s="181"/>
      <c r="N15" s="182"/>
      <c r="O15" s="181"/>
      <c r="P15" s="182"/>
      <c r="Q15" s="182"/>
      <c r="R15" s="182"/>
      <c r="S15" s="182"/>
      <c r="T15" s="181"/>
      <c r="U15" s="182"/>
      <c r="V15" s="182"/>
      <c r="W15" s="182"/>
      <c r="X15" s="182"/>
      <c r="Y15" s="181"/>
      <c r="Z15" s="182"/>
      <c r="AA15" s="181"/>
      <c r="AB15" s="182"/>
      <c r="AC15" s="182"/>
      <c r="AD15" s="181"/>
      <c r="AE15" s="181"/>
      <c r="AF15" s="181"/>
      <c r="AG15" s="182"/>
      <c r="AH15" s="182"/>
      <c r="AI15" s="182"/>
      <c r="AJ15" s="90">
        <f t="shared" si="3"/>
        <v>0</v>
      </c>
      <c r="AK15" s="10">
        <f t="shared" si="4"/>
        <v>1</v>
      </c>
      <c r="AL15" s="10">
        <f t="shared" si="5"/>
        <v>0</v>
      </c>
      <c r="AM15" s="80"/>
      <c r="AN15" s="80"/>
    </row>
    <row r="16" ht="18.0" customHeight="1">
      <c r="A16" s="85">
        <v>10.0</v>
      </c>
      <c r="B16" s="108">
        <v>2.010060045E9</v>
      </c>
      <c r="C16" s="109" t="s">
        <v>340</v>
      </c>
      <c r="D16" s="110" t="s">
        <v>341</v>
      </c>
      <c r="E16" s="182"/>
      <c r="F16" s="181"/>
      <c r="G16" s="182"/>
      <c r="H16" s="181" t="s">
        <v>50</v>
      </c>
      <c r="I16" s="182"/>
      <c r="J16" s="181"/>
      <c r="K16" s="182"/>
      <c r="L16" s="181"/>
      <c r="M16" s="181"/>
      <c r="N16" s="182"/>
      <c r="O16" s="181"/>
      <c r="P16" s="182"/>
      <c r="Q16" s="181"/>
      <c r="R16" s="182"/>
      <c r="S16" s="181"/>
      <c r="T16" s="181"/>
      <c r="U16" s="181"/>
      <c r="V16" s="182"/>
      <c r="W16" s="182"/>
      <c r="X16" s="182"/>
      <c r="Y16" s="182"/>
      <c r="Z16" s="181"/>
      <c r="AA16" s="181"/>
      <c r="AB16" s="181"/>
      <c r="AC16" s="181"/>
      <c r="AD16" s="182"/>
      <c r="AE16" s="181"/>
      <c r="AF16" s="181"/>
      <c r="AG16" s="182"/>
      <c r="AH16" s="182"/>
      <c r="AI16" s="182"/>
      <c r="AJ16" s="90">
        <f t="shared" si="3"/>
        <v>0</v>
      </c>
      <c r="AK16" s="10">
        <f t="shared" si="4"/>
        <v>1</v>
      </c>
      <c r="AL16" s="10">
        <f t="shared" si="5"/>
        <v>0</v>
      </c>
      <c r="AM16" s="80"/>
      <c r="AN16" s="80"/>
    </row>
    <row r="17" ht="18.0" customHeight="1">
      <c r="A17" s="85">
        <v>11.0</v>
      </c>
      <c r="B17" s="177">
        <v>2.010060053E9</v>
      </c>
      <c r="C17" s="178" t="s">
        <v>342</v>
      </c>
      <c r="D17" s="179" t="s">
        <v>341</v>
      </c>
      <c r="E17" s="181"/>
      <c r="F17" s="181"/>
      <c r="G17" s="182"/>
      <c r="H17" s="181" t="s">
        <v>49</v>
      </c>
      <c r="I17" s="181"/>
      <c r="J17" s="181"/>
      <c r="K17" s="182"/>
      <c r="L17" s="181"/>
      <c r="M17" s="181"/>
      <c r="N17" s="182"/>
      <c r="O17" s="182"/>
      <c r="P17" s="182"/>
      <c r="Q17" s="182"/>
      <c r="R17" s="182"/>
      <c r="S17" s="182"/>
      <c r="T17" s="181"/>
      <c r="U17" s="181"/>
      <c r="V17" s="182"/>
      <c r="W17" s="182"/>
      <c r="X17" s="182"/>
      <c r="Y17" s="182"/>
      <c r="Z17" s="182"/>
      <c r="AA17" s="182"/>
      <c r="AB17" s="181"/>
      <c r="AC17" s="182"/>
      <c r="AD17" s="181"/>
      <c r="AE17" s="181"/>
      <c r="AF17" s="181"/>
      <c r="AG17" s="182"/>
      <c r="AH17" s="182"/>
      <c r="AI17" s="182"/>
      <c r="AJ17" s="90">
        <f t="shared" si="3"/>
        <v>1</v>
      </c>
      <c r="AK17" s="10">
        <f t="shared" si="4"/>
        <v>0</v>
      </c>
      <c r="AL17" s="10">
        <f t="shared" si="5"/>
        <v>0</v>
      </c>
      <c r="AM17" s="80"/>
      <c r="AN17" s="80"/>
    </row>
    <row r="18" ht="21.0" customHeight="1">
      <c r="A18" s="85">
        <v>12.0</v>
      </c>
      <c r="B18" s="108">
        <v>2.010060041E9</v>
      </c>
      <c r="C18" s="109" t="s">
        <v>343</v>
      </c>
      <c r="D18" s="110" t="s">
        <v>74</v>
      </c>
      <c r="E18" s="182"/>
      <c r="F18" s="181"/>
      <c r="G18" s="182"/>
      <c r="H18" s="182"/>
      <c r="I18" s="182"/>
      <c r="J18" s="181"/>
      <c r="K18" s="182"/>
      <c r="L18" s="181"/>
      <c r="M18" s="181"/>
      <c r="N18" s="182"/>
      <c r="O18" s="181"/>
      <c r="P18" s="182"/>
      <c r="Q18" s="182"/>
      <c r="R18" s="182"/>
      <c r="S18" s="182"/>
      <c r="T18" s="182"/>
      <c r="U18" s="182"/>
      <c r="V18" s="182"/>
      <c r="W18" s="182"/>
      <c r="X18" s="182"/>
      <c r="Y18" s="182"/>
      <c r="Z18" s="182"/>
      <c r="AA18" s="182"/>
      <c r="AB18" s="182"/>
      <c r="AC18" s="181"/>
      <c r="AD18" s="182"/>
      <c r="AE18" s="181"/>
      <c r="AF18" s="182"/>
      <c r="AG18" s="182"/>
      <c r="AH18" s="182"/>
      <c r="AI18" s="182"/>
      <c r="AJ18" s="90">
        <f t="shared" si="3"/>
        <v>0</v>
      </c>
      <c r="AK18" s="10">
        <f t="shared" si="4"/>
        <v>0</v>
      </c>
      <c r="AL18" s="10">
        <f t="shared" si="5"/>
        <v>0</v>
      </c>
      <c r="AM18" s="80"/>
      <c r="AN18" s="80"/>
    </row>
    <row r="19" ht="21.0" customHeight="1">
      <c r="A19" s="85">
        <v>13.0</v>
      </c>
      <c r="B19" s="108">
        <v>2.010060019E9</v>
      </c>
      <c r="C19" s="109" t="s">
        <v>344</v>
      </c>
      <c r="D19" s="110" t="s">
        <v>74</v>
      </c>
      <c r="E19" s="181"/>
      <c r="F19" s="181"/>
      <c r="G19" s="182"/>
      <c r="H19" s="181" t="s">
        <v>50</v>
      </c>
      <c r="I19" s="182"/>
      <c r="J19" s="182"/>
      <c r="K19" s="182"/>
      <c r="L19" s="181"/>
      <c r="M19" s="181"/>
      <c r="N19" s="182"/>
      <c r="O19" s="181"/>
      <c r="P19" s="182"/>
      <c r="Q19" s="182"/>
      <c r="R19" s="182"/>
      <c r="S19" s="182"/>
      <c r="T19" s="182"/>
      <c r="U19" s="182"/>
      <c r="V19" s="182"/>
      <c r="W19" s="182"/>
      <c r="X19" s="182"/>
      <c r="Y19" s="182"/>
      <c r="Z19" s="182"/>
      <c r="AA19" s="182"/>
      <c r="AB19" s="182"/>
      <c r="AC19" s="182"/>
      <c r="AD19" s="182"/>
      <c r="AE19" s="182"/>
      <c r="AF19" s="182"/>
      <c r="AG19" s="182"/>
      <c r="AH19" s="182"/>
      <c r="AI19" s="182"/>
      <c r="AJ19" s="90">
        <f t="shared" si="3"/>
        <v>0</v>
      </c>
      <c r="AK19" s="10">
        <f t="shared" si="4"/>
        <v>1</v>
      </c>
      <c r="AL19" s="10">
        <f t="shared" si="5"/>
        <v>0</v>
      </c>
      <c r="AM19" s="80"/>
      <c r="AN19" s="80"/>
    </row>
    <row r="20" ht="21.0" customHeight="1">
      <c r="A20" s="85">
        <v>14.0</v>
      </c>
      <c r="B20" s="108">
        <v>2.010060038E9</v>
      </c>
      <c r="C20" s="109" t="s">
        <v>345</v>
      </c>
      <c r="D20" s="110" t="s">
        <v>346</v>
      </c>
      <c r="E20" s="182"/>
      <c r="F20" s="182"/>
      <c r="G20" s="182"/>
      <c r="H20" s="182"/>
      <c r="I20" s="182"/>
      <c r="J20" s="182"/>
      <c r="K20" s="182"/>
      <c r="L20" s="182"/>
      <c r="M20" s="182"/>
      <c r="N20" s="182"/>
      <c r="O20" s="182"/>
      <c r="P20" s="182"/>
      <c r="Q20" s="182"/>
      <c r="R20" s="182"/>
      <c r="S20" s="182"/>
      <c r="T20" s="181"/>
      <c r="U20" s="182"/>
      <c r="V20" s="182"/>
      <c r="W20" s="182"/>
      <c r="X20" s="182"/>
      <c r="Y20" s="181"/>
      <c r="Z20" s="182"/>
      <c r="AA20" s="182"/>
      <c r="AB20" s="182"/>
      <c r="AC20" s="182"/>
      <c r="AD20" s="182"/>
      <c r="AE20" s="181"/>
      <c r="AF20" s="182"/>
      <c r="AG20" s="182"/>
      <c r="AH20" s="182"/>
      <c r="AI20" s="182"/>
      <c r="AJ20" s="90">
        <f t="shared" si="3"/>
        <v>0</v>
      </c>
      <c r="AK20" s="10">
        <f t="shared" si="4"/>
        <v>0</v>
      </c>
      <c r="AL20" s="10">
        <f t="shared" si="5"/>
        <v>0</v>
      </c>
      <c r="AM20" s="80"/>
      <c r="AN20" s="80"/>
    </row>
    <row r="21" ht="21.0" customHeight="1">
      <c r="A21" s="85">
        <v>15.0</v>
      </c>
      <c r="B21" s="177">
        <v>2.010060025E9</v>
      </c>
      <c r="C21" s="178" t="s">
        <v>347</v>
      </c>
      <c r="D21" s="179" t="s">
        <v>299</v>
      </c>
      <c r="E21" s="182"/>
      <c r="F21" s="181"/>
      <c r="G21" s="182"/>
      <c r="H21" s="181"/>
      <c r="I21" s="182"/>
      <c r="J21" s="182"/>
      <c r="K21" s="182"/>
      <c r="L21" s="182"/>
      <c r="M21" s="181"/>
      <c r="N21" s="182"/>
      <c r="O21" s="182"/>
      <c r="P21" s="182"/>
      <c r="Q21" s="182"/>
      <c r="R21" s="182"/>
      <c r="S21" s="182"/>
      <c r="T21" s="181"/>
      <c r="U21" s="182"/>
      <c r="V21" s="182"/>
      <c r="W21" s="182"/>
      <c r="X21" s="182"/>
      <c r="Y21" s="182"/>
      <c r="Z21" s="181"/>
      <c r="AA21" s="182"/>
      <c r="AB21" s="182"/>
      <c r="AC21" s="182"/>
      <c r="AD21" s="182"/>
      <c r="AE21" s="181"/>
      <c r="AF21" s="182"/>
      <c r="AG21" s="182"/>
      <c r="AH21" s="182"/>
      <c r="AI21" s="182"/>
      <c r="AJ21" s="90">
        <f t="shared" si="3"/>
        <v>0</v>
      </c>
      <c r="AK21" s="10">
        <f t="shared" si="4"/>
        <v>0</v>
      </c>
      <c r="AL21" s="10">
        <f t="shared" si="5"/>
        <v>0</v>
      </c>
      <c r="AM21" s="80"/>
      <c r="AN21" s="80"/>
    </row>
    <row r="22" ht="21.0" customHeight="1">
      <c r="A22" s="85">
        <v>16.0</v>
      </c>
      <c r="B22" s="177">
        <v>2.010060007E9</v>
      </c>
      <c r="C22" s="178" t="s">
        <v>348</v>
      </c>
      <c r="D22" s="179" t="s">
        <v>299</v>
      </c>
      <c r="E22" s="182"/>
      <c r="F22" s="182"/>
      <c r="G22" s="182"/>
      <c r="H22" s="181" t="s">
        <v>49</v>
      </c>
      <c r="I22" s="182"/>
      <c r="J22" s="182"/>
      <c r="K22" s="182"/>
      <c r="L22" s="182"/>
      <c r="M22" s="182"/>
      <c r="N22" s="182"/>
      <c r="O22" s="182"/>
      <c r="P22" s="182"/>
      <c r="Q22" s="181"/>
      <c r="R22" s="182"/>
      <c r="S22" s="182"/>
      <c r="T22" s="182"/>
      <c r="U22" s="182"/>
      <c r="V22" s="182"/>
      <c r="W22" s="182"/>
      <c r="X22" s="182"/>
      <c r="Y22" s="182"/>
      <c r="Z22" s="182"/>
      <c r="AA22" s="182"/>
      <c r="AB22" s="182"/>
      <c r="AC22" s="182"/>
      <c r="AD22" s="182"/>
      <c r="AE22" s="182"/>
      <c r="AF22" s="182"/>
      <c r="AG22" s="182"/>
      <c r="AH22" s="182"/>
      <c r="AI22" s="182"/>
      <c r="AJ22" s="90">
        <f t="shared" si="3"/>
        <v>1</v>
      </c>
      <c r="AK22" s="10">
        <f t="shared" si="4"/>
        <v>0</v>
      </c>
      <c r="AL22" s="10">
        <f t="shared" si="5"/>
        <v>0</v>
      </c>
      <c r="AM22" s="80"/>
      <c r="AN22" s="80"/>
    </row>
    <row r="23" ht="21.0" customHeight="1">
      <c r="A23" s="85">
        <v>17.0</v>
      </c>
      <c r="B23" s="108">
        <v>2.010060052E9</v>
      </c>
      <c r="C23" s="109" t="s">
        <v>349</v>
      </c>
      <c r="D23" s="110" t="s">
        <v>299</v>
      </c>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90">
        <f t="shared" si="3"/>
        <v>0</v>
      </c>
      <c r="AK23" s="10">
        <f t="shared" si="4"/>
        <v>0</v>
      </c>
      <c r="AL23" s="10">
        <f t="shared" si="5"/>
        <v>0</v>
      </c>
      <c r="AM23" s="80"/>
      <c r="AN23" s="80"/>
    </row>
    <row r="24" ht="21.0" customHeight="1">
      <c r="A24" s="85">
        <v>18.0</v>
      </c>
      <c r="B24" s="108">
        <v>2.010060031E9</v>
      </c>
      <c r="C24" s="109" t="s">
        <v>350</v>
      </c>
      <c r="D24" s="110" t="s">
        <v>351</v>
      </c>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1"/>
      <c r="AF24" s="182"/>
      <c r="AG24" s="182"/>
      <c r="AH24" s="182"/>
      <c r="AI24" s="182"/>
      <c r="AJ24" s="90">
        <f t="shared" si="3"/>
        <v>0</v>
      </c>
      <c r="AK24" s="10">
        <f t="shared" si="4"/>
        <v>0</v>
      </c>
      <c r="AL24" s="10">
        <f t="shared" si="5"/>
        <v>0</v>
      </c>
      <c r="AM24" s="80"/>
      <c r="AN24" s="80"/>
    </row>
    <row r="25" ht="21.0" customHeight="1">
      <c r="A25" s="85">
        <v>19.0</v>
      </c>
      <c r="B25" s="177">
        <v>2.010060034E9</v>
      </c>
      <c r="C25" s="178" t="s">
        <v>352</v>
      </c>
      <c r="D25" s="179" t="s">
        <v>353</v>
      </c>
      <c r="E25" s="181"/>
      <c r="F25" s="182"/>
      <c r="G25" s="182"/>
      <c r="H25" s="182"/>
      <c r="I25" s="181"/>
      <c r="J25" s="182"/>
      <c r="K25" s="182"/>
      <c r="L25" s="182"/>
      <c r="M25" s="182"/>
      <c r="N25" s="182"/>
      <c r="O25" s="182"/>
      <c r="P25" s="182"/>
      <c r="Q25" s="181"/>
      <c r="R25" s="182"/>
      <c r="S25" s="182"/>
      <c r="T25" s="182"/>
      <c r="U25" s="182"/>
      <c r="V25" s="182"/>
      <c r="W25" s="182"/>
      <c r="X25" s="182"/>
      <c r="Y25" s="181"/>
      <c r="Z25" s="182"/>
      <c r="AA25" s="182"/>
      <c r="AB25" s="182"/>
      <c r="AC25" s="182"/>
      <c r="AD25" s="182"/>
      <c r="AE25" s="182"/>
      <c r="AF25" s="182"/>
      <c r="AG25" s="182"/>
      <c r="AH25" s="182"/>
      <c r="AI25" s="182"/>
      <c r="AJ25" s="90">
        <f t="shared" si="3"/>
        <v>0</v>
      </c>
      <c r="AK25" s="10">
        <f t="shared" si="4"/>
        <v>0</v>
      </c>
      <c r="AL25" s="10">
        <f t="shared" si="5"/>
        <v>0</v>
      </c>
      <c r="AM25" s="80"/>
      <c r="AN25" s="80"/>
    </row>
    <row r="26" ht="21.0" customHeight="1">
      <c r="A26" s="85">
        <v>20.0</v>
      </c>
      <c r="B26" s="177">
        <v>2.010060008E9</v>
      </c>
      <c r="C26" s="178" t="s">
        <v>354</v>
      </c>
      <c r="D26" s="179" t="s">
        <v>127</v>
      </c>
      <c r="E26" s="182"/>
      <c r="F26" s="182"/>
      <c r="G26" s="182"/>
      <c r="H26" s="182"/>
      <c r="I26" s="182"/>
      <c r="J26" s="182"/>
      <c r="K26" s="182"/>
      <c r="L26" s="181"/>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90">
        <f t="shared" si="3"/>
        <v>0</v>
      </c>
      <c r="AK26" s="10">
        <f t="shared" si="4"/>
        <v>0</v>
      </c>
      <c r="AL26" s="10">
        <f t="shared" si="5"/>
        <v>0</v>
      </c>
      <c r="AM26" s="80"/>
      <c r="AN26" s="80"/>
    </row>
    <row r="27" ht="21.0" customHeight="1">
      <c r="A27" s="85">
        <v>21.0</v>
      </c>
      <c r="B27" s="177">
        <v>2.010060051E9</v>
      </c>
      <c r="C27" s="178" t="s">
        <v>355</v>
      </c>
      <c r="D27" s="179" t="s">
        <v>132</v>
      </c>
      <c r="E27" s="182"/>
      <c r="F27" s="182"/>
      <c r="G27" s="182"/>
      <c r="H27" s="182"/>
      <c r="I27" s="182"/>
      <c r="J27" s="182"/>
      <c r="K27" s="182"/>
      <c r="L27" s="181"/>
      <c r="M27" s="182"/>
      <c r="N27" s="182"/>
      <c r="O27" s="182"/>
      <c r="P27" s="182"/>
      <c r="Q27" s="182"/>
      <c r="R27" s="182"/>
      <c r="S27" s="182"/>
      <c r="T27" s="181"/>
      <c r="U27" s="182"/>
      <c r="V27" s="182"/>
      <c r="W27" s="182"/>
      <c r="X27" s="182"/>
      <c r="Y27" s="182"/>
      <c r="Z27" s="182"/>
      <c r="AA27" s="182"/>
      <c r="AB27" s="182"/>
      <c r="AC27" s="182"/>
      <c r="AD27" s="182"/>
      <c r="AE27" s="182"/>
      <c r="AF27" s="182"/>
      <c r="AG27" s="182"/>
      <c r="AH27" s="182"/>
      <c r="AI27" s="182"/>
      <c r="AJ27" s="90">
        <f t="shared" si="3"/>
        <v>0</v>
      </c>
      <c r="AK27" s="10">
        <f t="shared" si="4"/>
        <v>0</v>
      </c>
      <c r="AL27" s="10">
        <f t="shared" si="5"/>
        <v>0</v>
      </c>
      <c r="AM27" s="80"/>
      <c r="AN27" s="80"/>
    </row>
    <row r="28" ht="21.0" customHeight="1">
      <c r="A28" s="85">
        <v>22.0</v>
      </c>
      <c r="B28" s="177">
        <v>2.010060026E9</v>
      </c>
      <c r="C28" s="178" t="s">
        <v>356</v>
      </c>
      <c r="D28" s="179" t="s">
        <v>272</v>
      </c>
      <c r="E28" s="182"/>
      <c r="F28" s="182"/>
      <c r="G28" s="182"/>
      <c r="H28" s="181" t="s">
        <v>49</v>
      </c>
      <c r="I28" s="181"/>
      <c r="J28" s="182"/>
      <c r="K28" s="182"/>
      <c r="L28" s="182"/>
      <c r="M28" s="182"/>
      <c r="N28" s="182"/>
      <c r="O28" s="182"/>
      <c r="P28" s="182"/>
      <c r="Q28" s="182"/>
      <c r="R28" s="182"/>
      <c r="S28" s="182"/>
      <c r="T28" s="182"/>
      <c r="U28" s="182"/>
      <c r="V28" s="182"/>
      <c r="W28" s="182"/>
      <c r="X28" s="182"/>
      <c r="Y28" s="181"/>
      <c r="Z28" s="182"/>
      <c r="AA28" s="182"/>
      <c r="AB28" s="182"/>
      <c r="AC28" s="182"/>
      <c r="AD28" s="182"/>
      <c r="AE28" s="181"/>
      <c r="AF28" s="182"/>
      <c r="AG28" s="182"/>
      <c r="AH28" s="182"/>
      <c r="AI28" s="182"/>
      <c r="AJ28" s="90">
        <f t="shared" si="3"/>
        <v>1</v>
      </c>
      <c r="AK28" s="10">
        <f t="shared" si="4"/>
        <v>0</v>
      </c>
      <c r="AL28" s="10">
        <f t="shared" si="5"/>
        <v>0</v>
      </c>
      <c r="AM28" s="69"/>
      <c r="AN28" s="69"/>
    </row>
    <row r="29" ht="21.0" customHeight="1">
      <c r="A29" s="85">
        <v>23.0</v>
      </c>
      <c r="B29" s="108">
        <v>2.010060047E9</v>
      </c>
      <c r="C29" s="109" t="s">
        <v>357</v>
      </c>
      <c r="D29" s="110" t="s">
        <v>303</v>
      </c>
      <c r="E29" s="182"/>
      <c r="F29" s="182"/>
      <c r="G29" s="182"/>
      <c r="H29" s="182"/>
      <c r="I29" s="182"/>
      <c r="J29" s="182"/>
      <c r="K29" s="182"/>
      <c r="L29" s="181"/>
      <c r="M29" s="182"/>
      <c r="N29" s="182"/>
      <c r="O29" s="182"/>
      <c r="P29" s="182"/>
      <c r="Q29" s="182"/>
      <c r="R29" s="182"/>
      <c r="S29" s="182"/>
      <c r="T29" s="182"/>
      <c r="U29" s="182"/>
      <c r="V29" s="182"/>
      <c r="W29" s="182"/>
      <c r="X29" s="182"/>
      <c r="Y29" s="182"/>
      <c r="Z29" s="181"/>
      <c r="AA29" s="182"/>
      <c r="AB29" s="182"/>
      <c r="AC29" s="182"/>
      <c r="AD29" s="182"/>
      <c r="AE29" s="181"/>
      <c r="AF29" s="182"/>
      <c r="AG29" s="182"/>
      <c r="AH29" s="182"/>
      <c r="AI29" s="182"/>
      <c r="AJ29" s="90">
        <f t="shared" si="3"/>
        <v>0</v>
      </c>
      <c r="AK29" s="10">
        <f t="shared" si="4"/>
        <v>0</v>
      </c>
      <c r="AL29" s="10">
        <f t="shared" si="5"/>
        <v>0</v>
      </c>
      <c r="AM29" s="68"/>
      <c r="AN29" s="80"/>
    </row>
    <row r="30" ht="18.0" customHeight="1">
      <c r="A30" s="85">
        <v>24.0</v>
      </c>
      <c r="B30" s="177">
        <v>2.010060004E9</v>
      </c>
      <c r="C30" s="178" t="s">
        <v>358</v>
      </c>
      <c r="D30" s="179" t="s">
        <v>359</v>
      </c>
      <c r="E30" s="182"/>
      <c r="F30" s="182"/>
      <c r="G30" s="182"/>
      <c r="H30" s="182"/>
      <c r="I30" s="182"/>
      <c r="J30" s="182"/>
      <c r="K30" s="182"/>
      <c r="L30" s="182"/>
      <c r="M30" s="182"/>
      <c r="N30" s="182"/>
      <c r="O30" s="182"/>
      <c r="P30" s="182"/>
      <c r="Q30" s="182"/>
      <c r="R30" s="182"/>
      <c r="S30" s="182"/>
      <c r="T30" s="182"/>
      <c r="U30" s="182"/>
      <c r="V30" s="182"/>
      <c r="W30" s="182"/>
      <c r="X30" s="182"/>
      <c r="Y30" s="181"/>
      <c r="Z30" s="182"/>
      <c r="AA30" s="182"/>
      <c r="AB30" s="182"/>
      <c r="AC30" s="182"/>
      <c r="AD30" s="182"/>
      <c r="AE30" s="182"/>
      <c r="AF30" s="182"/>
      <c r="AG30" s="182"/>
      <c r="AH30" s="182"/>
      <c r="AI30" s="182"/>
      <c r="AJ30" s="90">
        <f t="shared" si="3"/>
        <v>0</v>
      </c>
      <c r="AK30" s="10">
        <f t="shared" si="4"/>
        <v>0</v>
      </c>
      <c r="AL30" s="10">
        <f t="shared" si="5"/>
        <v>0</v>
      </c>
      <c r="AM30" s="69"/>
      <c r="AN30" s="69"/>
    </row>
    <row r="31" ht="18.0" customHeight="1">
      <c r="A31" s="85">
        <v>25.0</v>
      </c>
      <c r="B31" s="177">
        <v>2.010060006E9</v>
      </c>
      <c r="C31" s="178" t="s">
        <v>360</v>
      </c>
      <c r="D31" s="179" t="s">
        <v>361</v>
      </c>
      <c r="E31" s="181"/>
      <c r="F31" s="181"/>
      <c r="G31" s="181"/>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90">
        <f t="shared" si="3"/>
        <v>0</v>
      </c>
      <c r="AK31" s="10">
        <f t="shared" si="4"/>
        <v>0</v>
      </c>
      <c r="AL31" s="10">
        <f t="shared" si="5"/>
        <v>0</v>
      </c>
      <c r="AM31" s="69"/>
      <c r="AN31" s="69"/>
    </row>
    <row r="32" ht="18.0" customHeight="1">
      <c r="A32" s="85">
        <v>26.0</v>
      </c>
      <c r="B32" s="177">
        <v>2.010060039E9</v>
      </c>
      <c r="C32" s="178" t="s">
        <v>296</v>
      </c>
      <c r="D32" s="179" t="s">
        <v>93</v>
      </c>
      <c r="E32" s="182"/>
      <c r="F32" s="182"/>
      <c r="G32" s="182"/>
      <c r="H32" s="182"/>
      <c r="I32" s="182"/>
      <c r="J32" s="182"/>
      <c r="K32" s="182"/>
      <c r="L32" s="182"/>
      <c r="M32" s="181"/>
      <c r="N32" s="182"/>
      <c r="O32" s="181"/>
      <c r="P32" s="182"/>
      <c r="Q32" s="182"/>
      <c r="R32" s="182"/>
      <c r="S32" s="182"/>
      <c r="T32" s="181"/>
      <c r="U32" s="182"/>
      <c r="V32" s="182"/>
      <c r="W32" s="182"/>
      <c r="X32" s="182"/>
      <c r="Y32" s="182"/>
      <c r="Z32" s="182"/>
      <c r="AA32" s="182"/>
      <c r="AB32" s="182"/>
      <c r="AC32" s="182"/>
      <c r="AD32" s="182"/>
      <c r="AE32" s="181"/>
      <c r="AF32" s="182"/>
      <c r="AG32" s="182"/>
      <c r="AH32" s="182"/>
      <c r="AI32" s="182"/>
      <c r="AJ32" s="90">
        <f t="shared" si="3"/>
        <v>0</v>
      </c>
      <c r="AK32" s="10">
        <f t="shared" si="4"/>
        <v>0</v>
      </c>
      <c r="AL32" s="10">
        <f t="shared" si="5"/>
        <v>0</v>
      </c>
      <c r="AM32" s="69"/>
      <c r="AN32" s="69"/>
    </row>
    <row r="33" ht="18.0" customHeight="1">
      <c r="A33" s="85">
        <v>27.0</v>
      </c>
      <c r="B33" s="177">
        <v>2.010060036E9</v>
      </c>
      <c r="C33" s="178" t="s">
        <v>362</v>
      </c>
      <c r="D33" s="179" t="s">
        <v>93</v>
      </c>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90">
        <f t="shared" si="3"/>
        <v>0</v>
      </c>
      <c r="AK33" s="10">
        <f t="shared" si="4"/>
        <v>0</v>
      </c>
      <c r="AL33" s="10">
        <f t="shared" si="5"/>
        <v>0</v>
      </c>
      <c r="AM33" s="69"/>
      <c r="AN33" s="69"/>
    </row>
    <row r="34" ht="18.0" customHeight="1">
      <c r="A34" s="85">
        <v>28.0</v>
      </c>
      <c r="B34" s="108">
        <v>2.010060023E9</v>
      </c>
      <c r="C34" s="109" t="s">
        <v>312</v>
      </c>
      <c r="D34" s="110" t="s">
        <v>363</v>
      </c>
      <c r="E34" s="182"/>
      <c r="F34" s="181"/>
      <c r="G34" s="182"/>
      <c r="H34" s="181"/>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90">
        <f t="shared" si="3"/>
        <v>0</v>
      </c>
      <c r="AK34" s="10">
        <f t="shared" si="4"/>
        <v>0</v>
      </c>
      <c r="AL34" s="10">
        <f t="shared" si="5"/>
        <v>0</v>
      </c>
      <c r="AM34" s="69"/>
      <c r="AN34" s="69"/>
    </row>
    <row r="35" ht="18.0" customHeight="1">
      <c r="A35" s="85">
        <v>29.0</v>
      </c>
      <c r="B35" s="183">
        <v>2.010060014E9</v>
      </c>
      <c r="C35" s="184" t="s">
        <v>364</v>
      </c>
      <c r="D35" s="185" t="s">
        <v>363</v>
      </c>
      <c r="E35" s="182"/>
      <c r="F35" s="181"/>
      <c r="G35" s="182"/>
      <c r="H35" s="181" t="s">
        <v>49</v>
      </c>
      <c r="I35" s="182"/>
      <c r="J35" s="181"/>
      <c r="K35" s="182"/>
      <c r="L35" s="181"/>
      <c r="M35" s="181"/>
      <c r="N35" s="182"/>
      <c r="O35" s="182"/>
      <c r="P35" s="182"/>
      <c r="Q35" s="181"/>
      <c r="R35" s="182"/>
      <c r="S35" s="181"/>
      <c r="T35" s="181"/>
      <c r="U35" s="182"/>
      <c r="V35" s="182"/>
      <c r="W35" s="181"/>
      <c r="X35" s="182"/>
      <c r="Y35" s="181"/>
      <c r="Z35" s="182"/>
      <c r="AA35" s="181"/>
      <c r="AB35" s="182"/>
      <c r="AC35" s="182"/>
      <c r="AD35" s="182"/>
      <c r="AE35" s="181"/>
      <c r="AF35" s="181"/>
      <c r="AG35" s="182"/>
      <c r="AH35" s="182"/>
      <c r="AI35" s="182"/>
      <c r="AJ35" s="90">
        <f t="shared" si="3"/>
        <v>1</v>
      </c>
      <c r="AK35" s="10">
        <f t="shared" si="4"/>
        <v>0</v>
      </c>
      <c r="AL35" s="10">
        <f t="shared" si="5"/>
        <v>0</v>
      </c>
      <c r="AM35" s="69"/>
      <c r="AN35" s="69"/>
    </row>
    <row r="36" ht="18.0" customHeight="1">
      <c r="A36" s="85">
        <v>30.0</v>
      </c>
      <c r="B36" s="108">
        <v>2.010060033E9</v>
      </c>
      <c r="C36" s="109" t="s">
        <v>365</v>
      </c>
      <c r="D36" s="110" t="s">
        <v>363</v>
      </c>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1"/>
      <c r="AF36" s="182"/>
      <c r="AG36" s="182"/>
      <c r="AH36" s="182"/>
      <c r="AI36" s="182"/>
      <c r="AJ36" s="90">
        <f t="shared" si="3"/>
        <v>0</v>
      </c>
      <c r="AK36" s="10">
        <f t="shared" si="4"/>
        <v>0</v>
      </c>
      <c r="AL36" s="10">
        <f t="shared" si="5"/>
        <v>0</v>
      </c>
      <c r="AM36" s="69"/>
      <c r="AN36" s="69"/>
    </row>
    <row r="37" ht="18.0" customHeight="1">
      <c r="A37" s="85">
        <v>31.0</v>
      </c>
      <c r="B37" s="108">
        <v>2.010060029E9</v>
      </c>
      <c r="C37" s="109" t="s">
        <v>366</v>
      </c>
      <c r="D37" s="110" t="s">
        <v>320</v>
      </c>
      <c r="E37" s="181"/>
      <c r="F37" s="181"/>
      <c r="G37" s="181"/>
      <c r="H37" s="182"/>
      <c r="I37" s="182"/>
      <c r="J37" s="181"/>
      <c r="K37" s="182"/>
      <c r="L37" s="182"/>
      <c r="M37" s="181"/>
      <c r="N37" s="182"/>
      <c r="O37" s="182"/>
      <c r="P37" s="181"/>
      <c r="Q37" s="182"/>
      <c r="R37" s="182"/>
      <c r="S37" s="182"/>
      <c r="T37" s="181"/>
      <c r="U37" s="182"/>
      <c r="V37" s="182"/>
      <c r="W37" s="182"/>
      <c r="X37" s="182"/>
      <c r="Y37" s="182"/>
      <c r="Z37" s="182"/>
      <c r="AA37" s="182"/>
      <c r="AB37" s="182"/>
      <c r="AC37" s="182"/>
      <c r="AD37" s="182"/>
      <c r="AE37" s="181"/>
      <c r="AF37" s="181"/>
      <c r="AG37" s="182"/>
      <c r="AH37" s="182"/>
      <c r="AI37" s="182"/>
      <c r="AJ37" s="90">
        <f t="shared" si="3"/>
        <v>0</v>
      </c>
      <c r="AK37" s="10">
        <f t="shared" si="4"/>
        <v>0</v>
      </c>
      <c r="AL37" s="10">
        <f t="shared" si="5"/>
        <v>0</v>
      </c>
      <c r="AM37" s="69"/>
      <c r="AN37" s="69"/>
    </row>
    <row r="38" ht="18.0" customHeight="1">
      <c r="A38" s="85">
        <v>32.0</v>
      </c>
      <c r="B38" s="108">
        <v>2.01006002E9</v>
      </c>
      <c r="C38" s="109" t="s">
        <v>367</v>
      </c>
      <c r="D38" s="110" t="s">
        <v>368</v>
      </c>
      <c r="E38" s="182"/>
      <c r="F38" s="182"/>
      <c r="G38" s="182"/>
      <c r="H38" s="182"/>
      <c r="I38" s="182"/>
      <c r="J38" s="182"/>
      <c r="K38" s="182"/>
      <c r="L38" s="182"/>
      <c r="M38" s="182"/>
      <c r="N38" s="182"/>
      <c r="O38" s="182"/>
      <c r="P38" s="182"/>
      <c r="Q38" s="182"/>
      <c r="R38" s="182"/>
      <c r="S38" s="182"/>
      <c r="T38" s="181"/>
      <c r="U38" s="182"/>
      <c r="V38" s="182"/>
      <c r="W38" s="182"/>
      <c r="X38" s="182"/>
      <c r="Y38" s="182"/>
      <c r="Z38" s="182"/>
      <c r="AA38" s="182"/>
      <c r="AB38" s="182"/>
      <c r="AC38" s="182"/>
      <c r="AD38" s="182"/>
      <c r="AE38" s="182"/>
      <c r="AF38" s="182"/>
      <c r="AG38" s="182"/>
      <c r="AH38" s="182"/>
      <c r="AI38" s="182"/>
      <c r="AJ38" s="90">
        <f t="shared" si="3"/>
        <v>0</v>
      </c>
      <c r="AK38" s="10">
        <f t="shared" si="4"/>
        <v>0</v>
      </c>
      <c r="AL38" s="10">
        <f t="shared" si="5"/>
        <v>0</v>
      </c>
      <c r="AM38" s="69"/>
      <c r="AN38" s="69"/>
    </row>
    <row r="39" ht="18.0" customHeight="1">
      <c r="A39" s="85">
        <v>33.0</v>
      </c>
      <c r="B39" s="177">
        <v>2.010240029E9</v>
      </c>
      <c r="C39" s="178" t="s">
        <v>369</v>
      </c>
      <c r="D39" s="179" t="s">
        <v>370</v>
      </c>
      <c r="E39" s="181"/>
      <c r="F39" s="181"/>
      <c r="G39" s="182"/>
      <c r="H39" s="181" t="s">
        <v>49</v>
      </c>
      <c r="I39" s="182"/>
      <c r="J39" s="182"/>
      <c r="K39" s="182"/>
      <c r="L39" s="181"/>
      <c r="M39" s="181"/>
      <c r="N39" s="182"/>
      <c r="O39" s="181"/>
      <c r="P39" s="181"/>
      <c r="Q39" s="181"/>
      <c r="R39" s="182"/>
      <c r="S39" s="182"/>
      <c r="T39" s="181"/>
      <c r="U39" s="181"/>
      <c r="V39" s="182"/>
      <c r="W39" s="181"/>
      <c r="X39" s="182"/>
      <c r="Y39" s="181"/>
      <c r="Z39" s="181"/>
      <c r="AA39" s="181"/>
      <c r="AB39" s="182"/>
      <c r="AC39" s="181"/>
      <c r="AD39" s="181"/>
      <c r="AE39" s="181"/>
      <c r="AF39" s="181"/>
      <c r="AG39" s="182"/>
      <c r="AH39" s="182"/>
      <c r="AI39" s="182"/>
      <c r="AJ39" s="90">
        <f t="shared" si="3"/>
        <v>1</v>
      </c>
      <c r="AK39" s="10">
        <f t="shared" si="4"/>
        <v>0</v>
      </c>
      <c r="AL39" s="10">
        <f t="shared" si="5"/>
        <v>0</v>
      </c>
      <c r="AM39" s="69"/>
      <c r="AN39" s="69"/>
    </row>
    <row r="40" ht="18.0" customHeight="1">
      <c r="A40" s="85">
        <v>34.0</v>
      </c>
      <c r="B40" s="177">
        <v>2.010060017E9</v>
      </c>
      <c r="C40" s="178" t="s">
        <v>371</v>
      </c>
      <c r="D40" s="179" t="s">
        <v>372</v>
      </c>
      <c r="E40" s="182"/>
      <c r="F40" s="182"/>
      <c r="G40" s="182"/>
      <c r="H40" s="182"/>
      <c r="I40" s="182"/>
      <c r="J40" s="182"/>
      <c r="K40" s="182"/>
      <c r="L40" s="182"/>
      <c r="M40" s="181"/>
      <c r="N40" s="182"/>
      <c r="O40" s="182"/>
      <c r="P40" s="181"/>
      <c r="Q40" s="182"/>
      <c r="R40" s="182"/>
      <c r="S40" s="182"/>
      <c r="T40" s="182"/>
      <c r="U40" s="182"/>
      <c r="V40" s="182"/>
      <c r="W40" s="182"/>
      <c r="X40" s="182"/>
      <c r="Y40" s="182"/>
      <c r="Z40" s="182"/>
      <c r="AA40" s="182"/>
      <c r="AB40" s="182"/>
      <c r="AC40" s="182"/>
      <c r="AD40" s="181"/>
      <c r="AE40" s="181"/>
      <c r="AF40" s="181"/>
      <c r="AG40" s="182"/>
      <c r="AH40" s="182"/>
      <c r="AI40" s="182"/>
      <c r="AJ40" s="90">
        <f t="shared" si="3"/>
        <v>0</v>
      </c>
      <c r="AK40" s="10">
        <f t="shared" si="4"/>
        <v>0</v>
      </c>
      <c r="AL40" s="10">
        <f t="shared" si="5"/>
        <v>0</v>
      </c>
      <c r="AM40" s="69"/>
      <c r="AN40" s="69"/>
    </row>
    <row r="41" ht="18.0" customHeight="1">
      <c r="A41" s="85">
        <v>35.0</v>
      </c>
      <c r="B41" s="108">
        <v>2.010060054E9</v>
      </c>
      <c r="C41" s="109" t="s">
        <v>373</v>
      </c>
      <c r="D41" s="110" t="s">
        <v>374</v>
      </c>
      <c r="E41" s="181"/>
      <c r="F41" s="182"/>
      <c r="G41" s="182"/>
      <c r="H41" s="182"/>
      <c r="I41" s="182"/>
      <c r="J41" s="182"/>
      <c r="K41" s="182"/>
      <c r="L41" s="181"/>
      <c r="M41" s="182"/>
      <c r="N41" s="182"/>
      <c r="O41" s="182"/>
      <c r="P41" s="182"/>
      <c r="Q41" s="182"/>
      <c r="R41" s="182"/>
      <c r="S41" s="182"/>
      <c r="T41" s="182"/>
      <c r="U41" s="181"/>
      <c r="V41" s="182"/>
      <c r="W41" s="182"/>
      <c r="X41" s="182"/>
      <c r="Y41" s="181"/>
      <c r="Z41" s="182"/>
      <c r="AA41" s="182"/>
      <c r="AB41" s="181"/>
      <c r="AC41" s="182"/>
      <c r="AD41" s="182"/>
      <c r="AE41" s="182"/>
      <c r="AF41" s="182"/>
      <c r="AG41" s="182"/>
      <c r="AH41" s="182"/>
      <c r="AI41" s="182"/>
      <c r="AJ41" s="90">
        <f t="shared" si="3"/>
        <v>0</v>
      </c>
      <c r="AK41" s="10">
        <f t="shared" si="4"/>
        <v>0</v>
      </c>
      <c r="AL41" s="10">
        <f t="shared" si="5"/>
        <v>0</v>
      </c>
      <c r="AM41" s="69"/>
      <c r="AN41" s="69"/>
    </row>
    <row r="42" ht="18.0" customHeight="1">
      <c r="A42" s="85">
        <v>36.0</v>
      </c>
      <c r="B42" s="108">
        <v>2.010060046E9</v>
      </c>
      <c r="C42" s="109" t="s">
        <v>375</v>
      </c>
      <c r="D42" s="110" t="s">
        <v>179</v>
      </c>
      <c r="E42" s="181"/>
      <c r="F42" s="182"/>
      <c r="G42" s="182"/>
      <c r="H42" s="181"/>
      <c r="I42" s="182"/>
      <c r="J42" s="182"/>
      <c r="K42" s="182"/>
      <c r="L42" s="181"/>
      <c r="M42" s="181"/>
      <c r="N42" s="182"/>
      <c r="O42" s="181"/>
      <c r="P42" s="182"/>
      <c r="Q42" s="182"/>
      <c r="R42" s="182"/>
      <c r="S42" s="182"/>
      <c r="T42" s="181"/>
      <c r="U42" s="181"/>
      <c r="V42" s="182"/>
      <c r="W42" s="182"/>
      <c r="X42" s="182"/>
      <c r="Y42" s="182"/>
      <c r="Z42" s="181"/>
      <c r="AA42" s="182"/>
      <c r="AB42" s="182"/>
      <c r="AC42" s="181"/>
      <c r="AD42" s="182"/>
      <c r="AE42" s="182"/>
      <c r="AF42" s="182"/>
      <c r="AG42" s="182"/>
      <c r="AH42" s="182"/>
      <c r="AI42" s="182"/>
      <c r="AJ42" s="90">
        <f t="shared" si="3"/>
        <v>0</v>
      </c>
      <c r="AK42" s="10">
        <f t="shared" si="4"/>
        <v>0</v>
      </c>
      <c r="AL42" s="10">
        <f t="shared" si="5"/>
        <v>0</v>
      </c>
      <c r="AM42" s="69"/>
      <c r="AN42" s="69"/>
    </row>
    <row r="43" ht="18.0" customHeight="1">
      <c r="A43" s="85">
        <v>37.0</v>
      </c>
      <c r="B43" s="108">
        <v>2.010060027E9</v>
      </c>
      <c r="C43" s="109" t="s">
        <v>376</v>
      </c>
      <c r="D43" s="110" t="s">
        <v>179</v>
      </c>
      <c r="E43" s="181"/>
      <c r="F43" s="181"/>
      <c r="G43" s="181"/>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90">
        <f t="shared" si="3"/>
        <v>0</v>
      </c>
      <c r="AK43" s="10">
        <f t="shared" si="4"/>
        <v>0</v>
      </c>
      <c r="AL43" s="10">
        <f t="shared" si="5"/>
        <v>0</v>
      </c>
      <c r="AM43" s="69"/>
      <c r="AN43" s="69"/>
    </row>
    <row r="44" ht="18.0" customHeight="1">
      <c r="A44" s="85">
        <v>38.0</v>
      </c>
      <c r="B44" s="177">
        <v>2.010060048E9</v>
      </c>
      <c r="C44" s="178" t="s">
        <v>377</v>
      </c>
      <c r="D44" s="179" t="s">
        <v>179</v>
      </c>
      <c r="E44" s="182"/>
      <c r="F44" s="182"/>
      <c r="G44" s="181"/>
      <c r="H44" s="181" t="s">
        <v>49</v>
      </c>
      <c r="I44" s="182"/>
      <c r="J44" s="182"/>
      <c r="K44" s="182"/>
      <c r="L44" s="181"/>
      <c r="M44" s="182"/>
      <c r="N44" s="182"/>
      <c r="O44" s="182"/>
      <c r="P44" s="182"/>
      <c r="Q44" s="181"/>
      <c r="R44" s="182"/>
      <c r="S44" s="181"/>
      <c r="T44" s="181"/>
      <c r="U44" s="181"/>
      <c r="V44" s="182"/>
      <c r="W44" s="181"/>
      <c r="X44" s="182"/>
      <c r="Y44" s="181"/>
      <c r="Z44" s="181"/>
      <c r="AA44" s="181"/>
      <c r="AB44" s="181"/>
      <c r="AC44" s="182"/>
      <c r="AD44" s="181"/>
      <c r="AE44" s="181"/>
      <c r="AF44" s="181"/>
      <c r="AG44" s="182"/>
      <c r="AH44" s="182"/>
      <c r="AI44" s="182"/>
      <c r="AJ44" s="90">
        <f t="shared" si="3"/>
        <v>1</v>
      </c>
      <c r="AK44" s="10">
        <f t="shared" si="4"/>
        <v>0</v>
      </c>
      <c r="AL44" s="10">
        <f t="shared" si="5"/>
        <v>0</v>
      </c>
      <c r="AM44" s="69"/>
      <c r="AN44" s="69"/>
    </row>
    <row r="45" ht="18.0" customHeight="1">
      <c r="A45" s="100"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0">
        <f t="shared" ref="AJ45:AK45" si="6">SUM(AJ27:AJ44)</f>
        <v>4</v>
      </c>
      <c r="AK45" s="90">
        <f t="shared" si="6"/>
        <v>0</v>
      </c>
      <c r="AL45" s="10">
        <f t="shared" si="5"/>
        <v>0</v>
      </c>
      <c r="AM45" s="69"/>
      <c r="AN45" s="69"/>
    </row>
    <row r="46" ht="18.0" customHeight="1">
      <c r="A46" s="101"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3"/>
      <c r="E47" s="69"/>
      <c r="F47" s="69"/>
      <c r="G47" s="69"/>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378</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85">
        <v>1.0</v>
      </c>
      <c r="B7" s="108">
        <v>2.010050011E9</v>
      </c>
      <c r="C7" s="109" t="s">
        <v>379</v>
      </c>
      <c r="D7" s="110" t="s">
        <v>380</v>
      </c>
      <c r="E7" s="186"/>
      <c r="F7" s="113"/>
      <c r="G7" s="113"/>
      <c r="H7" s="113"/>
      <c r="I7" s="113"/>
      <c r="J7" s="112"/>
      <c r="K7" s="112"/>
      <c r="L7" s="112"/>
      <c r="M7" s="112"/>
      <c r="N7" s="113"/>
      <c r="O7" s="113"/>
      <c r="P7" s="112"/>
      <c r="Q7" s="112"/>
      <c r="R7" s="113"/>
      <c r="S7" s="112"/>
      <c r="T7" s="113"/>
      <c r="U7" s="112"/>
      <c r="V7" s="187"/>
      <c r="W7" s="112"/>
      <c r="X7" s="112"/>
      <c r="Y7" s="112"/>
      <c r="Z7" s="113"/>
      <c r="AA7" s="112"/>
      <c r="AB7" s="112"/>
      <c r="AC7" s="113"/>
      <c r="AD7" s="113"/>
      <c r="AE7" s="113"/>
      <c r="AF7" s="113"/>
      <c r="AG7" s="112"/>
      <c r="AH7" s="112"/>
      <c r="AI7" s="112"/>
      <c r="AJ7" s="90">
        <f t="shared" ref="AJ7:AJ24" si="3">COUNTIF(E7:AI7,"K")+2*COUNTIF(E7:AI7,"2K")+COUNTIF(E7:AI7,"TK")+COUNTIF(E7:AI7,"KT")+COUNTIF(E7:AI7,"PK")+COUNTIF(E7:AI7,"KP")+2*COUNTIF(E7:AI7,"K2")</f>
        <v>0</v>
      </c>
      <c r="AK7" s="10">
        <f t="shared" ref="AK7:AK24" si="4">COUNTIF(F7:AJ7,"P")+2*COUNTIF(F7:AJ7,"2P")+COUNTIF(F7:AJ7,"TP")+COUNTIF(F7:AJ7,"PT")+COUNTIF(F7:AJ7,"PK")+COUNTIF(F7:AJ7,"KP")+2*COUNTIF(F7:AJ7,"P2")</f>
        <v>0</v>
      </c>
      <c r="AL7" s="10">
        <f t="shared" ref="AL7:AL24" si="5">COUNTIF(E7:AI7,"T")+2*COUNTIF(E7:AI7,"2T")+2*COUNTIF(E7:AI7,"T2")+COUNTIF(E7:AI7,"PT")+COUNTIF(E7:AI7,"TP")+COUNTIF(E7:AI7,"TK")+COUNTIF(E7:AI7,"KT")</f>
        <v>0</v>
      </c>
      <c r="AM7" s="80"/>
      <c r="AN7" s="80"/>
      <c r="AO7" s="80"/>
    </row>
    <row r="8" ht="21.0" customHeight="1">
      <c r="A8" s="85">
        <v>2.0</v>
      </c>
      <c r="B8" s="108">
        <v>2.010050006E9</v>
      </c>
      <c r="C8" s="109" t="s">
        <v>358</v>
      </c>
      <c r="D8" s="110" t="s">
        <v>381</v>
      </c>
      <c r="E8" s="188"/>
      <c r="F8" s="112"/>
      <c r="G8" s="113"/>
      <c r="H8" s="113" t="s">
        <v>50</v>
      </c>
      <c r="I8" s="112"/>
      <c r="J8" s="112"/>
      <c r="K8" s="112"/>
      <c r="L8" s="112"/>
      <c r="M8" s="112"/>
      <c r="N8" s="112"/>
      <c r="O8" s="112"/>
      <c r="P8" s="112"/>
      <c r="Q8" s="112"/>
      <c r="R8" s="112"/>
      <c r="S8" s="112"/>
      <c r="T8" s="112"/>
      <c r="U8" s="113"/>
      <c r="V8" s="189"/>
      <c r="W8" s="112"/>
      <c r="X8" s="187"/>
      <c r="Y8" s="190"/>
      <c r="Z8" s="113"/>
      <c r="AA8" s="113"/>
      <c r="AB8" s="113"/>
      <c r="AC8" s="113"/>
      <c r="AD8" s="112"/>
      <c r="AE8" s="113"/>
      <c r="AF8" s="113"/>
      <c r="AG8" s="112"/>
      <c r="AH8" s="112"/>
      <c r="AI8" s="112"/>
      <c r="AJ8" s="90">
        <f t="shared" si="3"/>
        <v>0</v>
      </c>
      <c r="AK8" s="10">
        <f t="shared" si="4"/>
        <v>1</v>
      </c>
      <c r="AL8" s="10">
        <f t="shared" si="5"/>
        <v>0</v>
      </c>
      <c r="AM8" s="80"/>
      <c r="AN8" s="80"/>
      <c r="AO8" s="80"/>
    </row>
    <row r="9" ht="21.0" customHeight="1">
      <c r="A9" s="85">
        <v>3.0</v>
      </c>
      <c r="B9" s="108">
        <v>2.010050016E9</v>
      </c>
      <c r="C9" s="109" t="s">
        <v>324</v>
      </c>
      <c r="D9" s="110" t="s">
        <v>216</v>
      </c>
      <c r="E9" s="191"/>
      <c r="F9" s="112"/>
      <c r="G9" s="112"/>
      <c r="H9" s="112"/>
      <c r="I9" s="112"/>
      <c r="J9" s="112"/>
      <c r="K9" s="112"/>
      <c r="L9" s="113"/>
      <c r="M9" s="112"/>
      <c r="N9" s="112"/>
      <c r="O9" s="113"/>
      <c r="P9" s="112"/>
      <c r="Q9" s="112"/>
      <c r="R9" s="112"/>
      <c r="S9" s="113"/>
      <c r="T9" s="113"/>
      <c r="U9" s="113"/>
      <c r="V9" s="189"/>
      <c r="W9" s="113"/>
      <c r="X9" s="192"/>
      <c r="Y9" s="193"/>
      <c r="Z9" s="112"/>
      <c r="AA9" s="112"/>
      <c r="AB9" s="113"/>
      <c r="AC9" s="113"/>
      <c r="AD9" s="112"/>
      <c r="AE9" s="113"/>
      <c r="AF9" s="112"/>
      <c r="AG9" s="112"/>
      <c r="AH9" s="113"/>
      <c r="AI9" s="112"/>
      <c r="AJ9" s="90">
        <f t="shared" si="3"/>
        <v>0</v>
      </c>
      <c r="AK9" s="10">
        <f t="shared" si="4"/>
        <v>0</v>
      </c>
      <c r="AL9" s="10">
        <f t="shared" si="5"/>
        <v>0</v>
      </c>
      <c r="AM9" s="194"/>
      <c r="AN9" s="194"/>
      <c r="AO9" s="194"/>
    </row>
    <row r="10" ht="21.0" customHeight="1">
      <c r="A10" s="85">
        <v>4.0</v>
      </c>
      <c r="B10" s="108">
        <v>2.010050005E9</v>
      </c>
      <c r="C10" s="109" t="s">
        <v>382</v>
      </c>
      <c r="D10" s="110" t="s">
        <v>383</v>
      </c>
      <c r="E10" s="195"/>
      <c r="F10" s="113"/>
      <c r="G10" s="113"/>
      <c r="H10" s="113"/>
      <c r="I10" s="112"/>
      <c r="J10" s="112"/>
      <c r="K10" s="113"/>
      <c r="L10" s="113"/>
      <c r="M10" s="112"/>
      <c r="N10" s="112"/>
      <c r="O10" s="113"/>
      <c r="P10" s="112"/>
      <c r="Q10" s="112"/>
      <c r="R10" s="113"/>
      <c r="S10" s="113"/>
      <c r="T10" s="113"/>
      <c r="U10" s="112"/>
      <c r="V10" s="189"/>
      <c r="W10" s="112"/>
      <c r="X10" s="192"/>
      <c r="Y10" s="193"/>
      <c r="Z10" s="112"/>
      <c r="AA10" s="112"/>
      <c r="AB10" s="112"/>
      <c r="AC10" s="113"/>
      <c r="AD10" s="112"/>
      <c r="AE10" s="113"/>
      <c r="AF10" s="112"/>
      <c r="AG10" s="112"/>
      <c r="AH10" s="112"/>
      <c r="AI10" s="112"/>
      <c r="AJ10" s="90">
        <f t="shared" si="3"/>
        <v>0</v>
      </c>
      <c r="AK10" s="10">
        <f t="shared" si="4"/>
        <v>0</v>
      </c>
      <c r="AL10" s="10">
        <f t="shared" si="5"/>
        <v>0</v>
      </c>
      <c r="AM10" s="80"/>
      <c r="AN10" s="80"/>
      <c r="AO10" s="80"/>
    </row>
    <row r="11" ht="21.0" customHeight="1">
      <c r="A11" s="85">
        <v>5.0</v>
      </c>
      <c r="B11" s="108">
        <v>2.010050013E9</v>
      </c>
      <c r="C11" s="109" t="s">
        <v>384</v>
      </c>
      <c r="D11" s="110" t="s">
        <v>385</v>
      </c>
      <c r="E11" s="195"/>
      <c r="F11" s="112"/>
      <c r="G11" s="112"/>
      <c r="H11" s="112"/>
      <c r="I11" s="112"/>
      <c r="J11" s="112"/>
      <c r="K11" s="113"/>
      <c r="L11" s="113"/>
      <c r="M11" s="112"/>
      <c r="N11" s="112"/>
      <c r="O11" s="112"/>
      <c r="P11" s="113"/>
      <c r="Q11" s="112"/>
      <c r="R11" s="112"/>
      <c r="S11" s="112"/>
      <c r="T11" s="112"/>
      <c r="U11" s="112"/>
      <c r="V11" s="192"/>
      <c r="W11" s="112"/>
      <c r="X11" s="189"/>
      <c r="Y11" s="193"/>
      <c r="Z11" s="113"/>
      <c r="AA11" s="113"/>
      <c r="AB11" s="112"/>
      <c r="AC11" s="113"/>
      <c r="AD11" s="113"/>
      <c r="AE11" s="113"/>
      <c r="AF11" s="112"/>
      <c r="AG11" s="113"/>
      <c r="AH11" s="113"/>
      <c r="AI11" s="112"/>
      <c r="AJ11" s="90">
        <f t="shared" si="3"/>
        <v>0</v>
      </c>
      <c r="AK11" s="10">
        <f t="shared" si="4"/>
        <v>0</v>
      </c>
      <c r="AL11" s="10">
        <f t="shared" si="5"/>
        <v>0</v>
      </c>
      <c r="AM11" s="80"/>
      <c r="AN11" s="80"/>
      <c r="AO11" s="80"/>
    </row>
    <row r="12" ht="21.0" customHeight="1">
      <c r="A12" s="85">
        <v>6.0</v>
      </c>
      <c r="B12" s="108">
        <v>2.010060022E9</v>
      </c>
      <c r="C12" s="109" t="s">
        <v>386</v>
      </c>
      <c r="D12" s="110" t="s">
        <v>353</v>
      </c>
      <c r="E12" s="189"/>
      <c r="F12" s="112"/>
      <c r="G12" s="113"/>
      <c r="H12" s="112"/>
      <c r="I12" s="112"/>
      <c r="J12" s="113"/>
      <c r="K12" s="113"/>
      <c r="L12" s="112"/>
      <c r="M12" s="113"/>
      <c r="N12" s="112"/>
      <c r="O12" s="112"/>
      <c r="P12" s="112"/>
      <c r="Q12" s="113"/>
      <c r="R12" s="112"/>
      <c r="S12" s="112"/>
      <c r="T12" s="112"/>
      <c r="U12" s="112"/>
      <c r="V12" s="196"/>
      <c r="W12" s="112"/>
      <c r="X12" s="189"/>
      <c r="Y12" s="193"/>
      <c r="Z12" s="112"/>
      <c r="AA12" s="112"/>
      <c r="AB12" s="112"/>
      <c r="AC12" s="113"/>
      <c r="AD12" s="112"/>
      <c r="AE12" s="113"/>
      <c r="AF12" s="112"/>
      <c r="AG12" s="113"/>
      <c r="AH12" s="113"/>
      <c r="AI12" s="112"/>
      <c r="AJ12" s="90">
        <f t="shared" si="3"/>
        <v>0</v>
      </c>
      <c r="AK12" s="10">
        <f t="shared" si="4"/>
        <v>0</v>
      </c>
      <c r="AL12" s="10">
        <f t="shared" si="5"/>
        <v>0</v>
      </c>
      <c r="AM12" s="80"/>
      <c r="AN12" s="80"/>
      <c r="AO12" s="80"/>
    </row>
    <row r="13" ht="21.0" customHeight="1">
      <c r="A13" s="197">
        <v>7.0</v>
      </c>
      <c r="B13" s="198">
        <v>2.010050007E9</v>
      </c>
      <c r="C13" s="199" t="s">
        <v>387</v>
      </c>
      <c r="D13" s="200" t="s">
        <v>132</v>
      </c>
      <c r="E13" s="189"/>
      <c r="F13" s="113"/>
      <c r="G13" s="112"/>
      <c r="H13" s="113"/>
      <c r="I13" s="113"/>
      <c r="J13" s="113"/>
      <c r="K13" s="112"/>
      <c r="L13" s="113"/>
      <c r="M13" s="112"/>
      <c r="N13" s="112"/>
      <c r="O13" s="113"/>
      <c r="P13" s="112"/>
      <c r="Q13" s="112"/>
      <c r="R13" s="112"/>
      <c r="S13" s="113"/>
      <c r="T13" s="113"/>
      <c r="U13" s="113"/>
      <c r="V13" s="189"/>
      <c r="W13" s="112"/>
      <c r="X13" s="189"/>
      <c r="Y13" s="193"/>
      <c r="Z13" s="113"/>
      <c r="AA13" s="113"/>
      <c r="AB13" s="112"/>
      <c r="AC13" s="113"/>
      <c r="AD13" s="113"/>
      <c r="AE13" s="113"/>
      <c r="AF13" s="113"/>
      <c r="AG13" s="112"/>
      <c r="AH13" s="113"/>
      <c r="AI13" s="112"/>
      <c r="AJ13" s="90">
        <f t="shared" si="3"/>
        <v>0</v>
      </c>
      <c r="AK13" s="10">
        <f t="shared" si="4"/>
        <v>0</v>
      </c>
      <c r="AL13" s="10">
        <f t="shared" si="5"/>
        <v>0</v>
      </c>
      <c r="AM13" s="69"/>
      <c r="AN13" s="69"/>
      <c r="AO13" s="69"/>
    </row>
    <row r="14" ht="21.0" customHeight="1">
      <c r="A14" s="85">
        <v>8.0</v>
      </c>
      <c r="B14" s="108">
        <v>2.010050014E9</v>
      </c>
      <c r="C14" s="109" t="s">
        <v>388</v>
      </c>
      <c r="D14" s="110" t="s">
        <v>132</v>
      </c>
      <c r="E14" s="189"/>
      <c r="F14" s="112"/>
      <c r="G14" s="113"/>
      <c r="H14" s="113"/>
      <c r="I14" s="113"/>
      <c r="J14" s="112"/>
      <c r="K14" s="112"/>
      <c r="L14" s="112"/>
      <c r="M14" s="201"/>
      <c r="N14" s="113"/>
      <c r="O14" s="113"/>
      <c r="P14" s="112"/>
      <c r="Q14" s="112"/>
      <c r="R14" s="112"/>
      <c r="S14" s="112"/>
      <c r="T14" s="202"/>
      <c r="U14" s="113"/>
      <c r="V14" s="113"/>
      <c r="W14" s="112"/>
      <c r="X14" s="112"/>
      <c r="Y14" s="112"/>
      <c r="Z14" s="112"/>
      <c r="AA14" s="201"/>
      <c r="AB14" s="113"/>
      <c r="AC14" s="113"/>
      <c r="AD14" s="112"/>
      <c r="AE14" s="112"/>
      <c r="AF14" s="112"/>
      <c r="AG14" s="112"/>
      <c r="AH14" s="201"/>
      <c r="AI14" s="113"/>
      <c r="AJ14" s="90">
        <f t="shared" si="3"/>
        <v>0</v>
      </c>
      <c r="AK14" s="10">
        <f t="shared" si="4"/>
        <v>0</v>
      </c>
      <c r="AL14" s="10">
        <f t="shared" si="5"/>
        <v>0</v>
      </c>
      <c r="AM14" s="80"/>
      <c r="AN14" s="80"/>
      <c r="AO14" s="80"/>
    </row>
    <row r="15" ht="21.0" customHeight="1">
      <c r="A15" s="85">
        <v>9.0</v>
      </c>
      <c r="B15" s="108">
        <v>2.010050021E9</v>
      </c>
      <c r="C15" s="109" t="s">
        <v>389</v>
      </c>
      <c r="D15" s="110" t="s">
        <v>88</v>
      </c>
      <c r="E15" s="189"/>
      <c r="F15" s="113"/>
      <c r="G15" s="113"/>
      <c r="H15" s="113" t="s">
        <v>49</v>
      </c>
      <c r="I15" s="113"/>
      <c r="J15" s="113"/>
      <c r="K15" s="113"/>
      <c r="L15" s="113"/>
      <c r="M15" s="113"/>
      <c r="N15" s="112"/>
      <c r="O15" s="113"/>
      <c r="P15" s="113"/>
      <c r="Q15" s="113"/>
      <c r="R15" s="112"/>
      <c r="S15" s="113"/>
      <c r="T15" s="113"/>
      <c r="U15" s="112"/>
      <c r="V15" s="189"/>
      <c r="W15" s="112"/>
      <c r="X15" s="192"/>
      <c r="Y15" s="203"/>
      <c r="Z15" s="113"/>
      <c r="AA15" s="113"/>
      <c r="AB15" s="113"/>
      <c r="AC15" s="113"/>
      <c r="AD15" s="113"/>
      <c r="AE15" s="113"/>
      <c r="AF15" s="113"/>
      <c r="AG15" s="113"/>
      <c r="AH15" s="113"/>
      <c r="AI15" s="112"/>
      <c r="AJ15" s="90">
        <f t="shared" si="3"/>
        <v>1</v>
      </c>
      <c r="AK15" s="10">
        <f t="shared" si="4"/>
        <v>0</v>
      </c>
      <c r="AL15" s="10">
        <f t="shared" si="5"/>
        <v>0</v>
      </c>
      <c r="AM15" s="80"/>
      <c r="AN15" s="80"/>
      <c r="AO15" s="80"/>
    </row>
    <row r="16" ht="21.0" customHeight="1">
      <c r="A16" s="85">
        <v>10.0</v>
      </c>
      <c r="B16" s="108">
        <v>2.010050004E9</v>
      </c>
      <c r="C16" s="109" t="s">
        <v>390</v>
      </c>
      <c r="D16" s="110" t="s">
        <v>391</v>
      </c>
      <c r="E16" s="189"/>
      <c r="F16" s="112"/>
      <c r="G16" s="113"/>
      <c r="H16" s="113"/>
      <c r="I16" s="112"/>
      <c r="J16" s="113"/>
      <c r="K16" s="113"/>
      <c r="L16" s="113"/>
      <c r="M16" s="113"/>
      <c r="N16" s="113"/>
      <c r="O16" s="113"/>
      <c r="P16" s="112"/>
      <c r="Q16" s="112"/>
      <c r="R16" s="112"/>
      <c r="S16" s="112"/>
      <c r="T16" s="112"/>
      <c r="U16" s="112"/>
      <c r="V16" s="192"/>
      <c r="W16" s="112"/>
      <c r="X16" s="192"/>
      <c r="Y16" s="203"/>
      <c r="Z16" s="112"/>
      <c r="AA16" s="112"/>
      <c r="AB16" s="112"/>
      <c r="AC16" s="112"/>
      <c r="AD16" s="112"/>
      <c r="AE16" s="112"/>
      <c r="AF16" s="112"/>
      <c r="AG16" s="112"/>
      <c r="AH16" s="112"/>
      <c r="AI16" s="112"/>
      <c r="AJ16" s="90">
        <f t="shared" si="3"/>
        <v>0</v>
      </c>
      <c r="AK16" s="10">
        <f t="shared" si="4"/>
        <v>0</v>
      </c>
      <c r="AL16" s="10">
        <f t="shared" si="5"/>
        <v>0</v>
      </c>
      <c r="AM16" s="80"/>
      <c r="AN16" s="80"/>
      <c r="AO16" s="80"/>
    </row>
    <row r="17" ht="21.0" customHeight="1">
      <c r="A17" s="85">
        <v>11.0</v>
      </c>
      <c r="B17" s="108">
        <v>2.010050012E9</v>
      </c>
      <c r="C17" s="109" t="s">
        <v>267</v>
      </c>
      <c r="D17" s="110" t="s">
        <v>363</v>
      </c>
      <c r="E17" s="189"/>
      <c r="F17" s="204"/>
      <c r="G17" s="205"/>
      <c r="H17" s="205"/>
      <c r="I17" s="205"/>
      <c r="J17" s="204"/>
      <c r="K17" s="205"/>
      <c r="L17" s="204"/>
      <c r="M17" s="205"/>
      <c r="N17" s="205"/>
      <c r="O17" s="205"/>
      <c r="P17" s="204"/>
      <c r="Q17" s="205"/>
      <c r="R17" s="205"/>
      <c r="S17" s="205"/>
      <c r="T17" s="205"/>
      <c r="U17" s="205"/>
      <c r="V17" s="206"/>
      <c r="W17" s="204"/>
      <c r="X17" s="195"/>
      <c r="Y17" s="207"/>
      <c r="Z17" s="204"/>
      <c r="AA17" s="204"/>
      <c r="AB17" s="204"/>
      <c r="AC17" s="204"/>
      <c r="AD17" s="204"/>
      <c r="AE17" s="205"/>
      <c r="AF17" s="204"/>
      <c r="AG17" s="204"/>
      <c r="AH17" s="204"/>
      <c r="AI17" s="204"/>
      <c r="AJ17" s="90">
        <f t="shared" si="3"/>
        <v>0</v>
      </c>
      <c r="AK17" s="10">
        <f t="shared" si="4"/>
        <v>0</v>
      </c>
      <c r="AL17" s="10">
        <f t="shared" si="5"/>
        <v>0</v>
      </c>
      <c r="AM17" s="80"/>
      <c r="AN17" s="80"/>
      <c r="AO17" s="80"/>
    </row>
    <row r="18" ht="21.0" customHeight="1">
      <c r="A18" s="85">
        <v>12.0</v>
      </c>
      <c r="B18" s="108">
        <v>2.010050008E9</v>
      </c>
      <c r="C18" s="109" t="s">
        <v>392</v>
      </c>
      <c r="D18" s="110" t="s">
        <v>322</v>
      </c>
      <c r="E18" s="192"/>
      <c r="F18" s="112"/>
      <c r="G18" s="112"/>
      <c r="H18" s="112"/>
      <c r="I18" s="112"/>
      <c r="J18" s="112"/>
      <c r="K18" s="112"/>
      <c r="L18" s="112"/>
      <c r="M18" s="112"/>
      <c r="N18" s="112"/>
      <c r="O18" s="112"/>
      <c r="P18" s="112"/>
      <c r="Q18" s="112"/>
      <c r="R18" s="112"/>
      <c r="S18" s="112"/>
      <c r="T18" s="113"/>
      <c r="U18" s="112"/>
      <c r="V18" s="192"/>
      <c r="W18" s="112"/>
      <c r="X18" s="192"/>
      <c r="Y18" s="193"/>
      <c r="Z18" s="112"/>
      <c r="AA18" s="112"/>
      <c r="AB18" s="112"/>
      <c r="AC18" s="113"/>
      <c r="AD18" s="112"/>
      <c r="AE18" s="112"/>
      <c r="AF18" s="112"/>
      <c r="AG18" s="112"/>
      <c r="AH18" s="112"/>
      <c r="AI18" s="112"/>
      <c r="AJ18" s="90">
        <f t="shared" si="3"/>
        <v>0</v>
      </c>
      <c r="AK18" s="10">
        <f t="shared" si="4"/>
        <v>0</v>
      </c>
      <c r="AL18" s="10">
        <f t="shared" si="5"/>
        <v>0</v>
      </c>
      <c r="AM18" s="80"/>
      <c r="AN18" s="80"/>
      <c r="AO18" s="80"/>
    </row>
    <row r="19" ht="21.0" customHeight="1">
      <c r="A19" s="85">
        <v>13.0</v>
      </c>
      <c r="B19" s="108">
        <v>2.01005001E9</v>
      </c>
      <c r="C19" s="109" t="s">
        <v>393</v>
      </c>
      <c r="D19" s="110" t="s">
        <v>394</v>
      </c>
      <c r="E19" s="192"/>
      <c r="F19" s="112"/>
      <c r="G19" s="112"/>
      <c r="H19" s="112"/>
      <c r="I19" s="112"/>
      <c r="J19" s="112"/>
      <c r="K19" s="112"/>
      <c r="L19" s="113"/>
      <c r="M19" s="112"/>
      <c r="N19" s="112"/>
      <c r="O19" s="112"/>
      <c r="P19" s="112"/>
      <c r="Q19" s="112"/>
      <c r="R19" s="112"/>
      <c r="S19" s="112"/>
      <c r="T19" s="112"/>
      <c r="U19" s="112"/>
      <c r="V19" s="192"/>
      <c r="W19" s="112"/>
      <c r="X19" s="189"/>
      <c r="Y19" s="193"/>
      <c r="Z19" s="112"/>
      <c r="AA19" s="112"/>
      <c r="AB19" s="112"/>
      <c r="AC19" s="113"/>
      <c r="AD19" s="113"/>
      <c r="AE19" s="112"/>
      <c r="AF19" s="112"/>
      <c r="AG19" s="112"/>
      <c r="AH19" s="112"/>
      <c r="AI19" s="112"/>
      <c r="AJ19" s="90">
        <f t="shared" si="3"/>
        <v>0</v>
      </c>
      <c r="AK19" s="10">
        <f t="shared" si="4"/>
        <v>0</v>
      </c>
      <c r="AL19" s="10">
        <f t="shared" si="5"/>
        <v>0</v>
      </c>
      <c r="AM19" s="80"/>
      <c r="AN19" s="80"/>
      <c r="AO19" s="80"/>
    </row>
    <row r="20" ht="21.0" customHeight="1">
      <c r="A20" s="85">
        <v>14.0</v>
      </c>
      <c r="B20" s="108">
        <v>2.010050023E9</v>
      </c>
      <c r="C20" s="109" t="s">
        <v>395</v>
      </c>
      <c r="D20" s="110" t="s">
        <v>152</v>
      </c>
      <c r="E20" s="192"/>
      <c r="F20" s="112"/>
      <c r="G20" s="112"/>
      <c r="H20" s="113"/>
      <c r="I20" s="112"/>
      <c r="J20" s="112"/>
      <c r="K20" s="113"/>
      <c r="L20" s="112"/>
      <c r="M20" s="112"/>
      <c r="N20" s="112"/>
      <c r="O20" s="113"/>
      <c r="P20" s="112"/>
      <c r="Q20" s="112"/>
      <c r="R20" s="113"/>
      <c r="S20" s="113"/>
      <c r="T20" s="113"/>
      <c r="U20" s="113"/>
      <c r="V20" s="189"/>
      <c r="W20" s="113"/>
      <c r="X20" s="192"/>
      <c r="Y20" s="203"/>
      <c r="Z20" s="112"/>
      <c r="AA20" s="112"/>
      <c r="AB20" s="112"/>
      <c r="AC20" s="112"/>
      <c r="AD20" s="112"/>
      <c r="AE20" s="113"/>
      <c r="AF20" s="112"/>
      <c r="AG20" s="112"/>
      <c r="AH20" s="112"/>
      <c r="AI20" s="112"/>
      <c r="AJ20" s="90">
        <f t="shared" si="3"/>
        <v>0</v>
      </c>
      <c r="AK20" s="10">
        <f t="shared" si="4"/>
        <v>0</v>
      </c>
      <c r="AL20" s="10">
        <f t="shared" si="5"/>
        <v>0</v>
      </c>
      <c r="AM20" s="69"/>
      <c r="AN20" s="69"/>
      <c r="AO20" s="69"/>
    </row>
    <row r="21" ht="21.0" customHeight="1">
      <c r="A21" s="85">
        <v>15.0</v>
      </c>
      <c r="B21" s="108">
        <v>2.010050009E9</v>
      </c>
      <c r="C21" s="109" t="s">
        <v>396</v>
      </c>
      <c r="D21" s="110" t="s">
        <v>397</v>
      </c>
      <c r="E21" s="189"/>
      <c r="F21" s="113"/>
      <c r="G21" s="113"/>
      <c r="H21" s="112"/>
      <c r="I21" s="113"/>
      <c r="J21" s="113"/>
      <c r="K21" s="112"/>
      <c r="L21" s="113"/>
      <c r="M21" s="113"/>
      <c r="N21" s="112"/>
      <c r="O21" s="113"/>
      <c r="P21" s="112"/>
      <c r="Q21" s="113"/>
      <c r="R21" s="112"/>
      <c r="S21" s="113"/>
      <c r="T21" s="113"/>
      <c r="U21" s="113"/>
      <c r="V21" s="189"/>
      <c r="W21" s="112"/>
      <c r="X21" s="189"/>
      <c r="Y21" s="203"/>
      <c r="Z21" s="112"/>
      <c r="AA21" s="113"/>
      <c r="AB21" s="112"/>
      <c r="AC21" s="113"/>
      <c r="AD21" s="112"/>
      <c r="AE21" s="113"/>
      <c r="AF21" s="112"/>
      <c r="AG21" s="112"/>
      <c r="AH21" s="112"/>
      <c r="AI21" s="112"/>
      <c r="AJ21" s="90">
        <f t="shared" si="3"/>
        <v>0</v>
      </c>
      <c r="AK21" s="10">
        <f t="shared" si="4"/>
        <v>0</v>
      </c>
      <c r="AL21" s="10">
        <f t="shared" si="5"/>
        <v>0</v>
      </c>
      <c r="AM21" s="80"/>
      <c r="AN21" s="80"/>
      <c r="AO21" s="80"/>
    </row>
    <row r="22" ht="21.0" customHeight="1">
      <c r="A22" s="85">
        <v>16.0</v>
      </c>
      <c r="B22" s="108">
        <v>2.010050003E9</v>
      </c>
      <c r="C22" s="109" t="s">
        <v>398</v>
      </c>
      <c r="D22" s="110" t="s">
        <v>397</v>
      </c>
      <c r="E22" s="189"/>
      <c r="F22" s="112"/>
      <c r="G22" s="112"/>
      <c r="H22" s="112"/>
      <c r="I22" s="112"/>
      <c r="J22" s="112"/>
      <c r="K22" s="112"/>
      <c r="L22" s="112"/>
      <c r="M22" s="112"/>
      <c r="N22" s="112"/>
      <c r="O22" s="112"/>
      <c r="P22" s="113"/>
      <c r="Q22" s="112"/>
      <c r="R22" s="112"/>
      <c r="S22" s="112"/>
      <c r="T22" s="113"/>
      <c r="U22" s="112"/>
      <c r="V22" s="192"/>
      <c r="W22" s="112"/>
      <c r="X22" s="192"/>
      <c r="Y22" s="193"/>
      <c r="Z22" s="112"/>
      <c r="AA22" s="112"/>
      <c r="AB22" s="112"/>
      <c r="AC22" s="113"/>
      <c r="AD22" s="112"/>
      <c r="AE22" s="112"/>
      <c r="AF22" s="112"/>
      <c r="AG22" s="112"/>
      <c r="AH22" s="112"/>
      <c r="AI22" s="112"/>
      <c r="AJ22" s="90">
        <f t="shared" si="3"/>
        <v>0</v>
      </c>
      <c r="AK22" s="10">
        <f t="shared" si="4"/>
        <v>0</v>
      </c>
      <c r="AL22" s="10">
        <f t="shared" si="5"/>
        <v>0</v>
      </c>
      <c r="AM22" s="80"/>
      <c r="AN22" s="80"/>
      <c r="AO22" s="80"/>
    </row>
    <row r="23" ht="21.0" customHeight="1">
      <c r="A23" s="85">
        <v>17.0</v>
      </c>
      <c r="B23" s="108">
        <v>2.010050019E9</v>
      </c>
      <c r="C23" s="109" t="s">
        <v>399</v>
      </c>
      <c r="D23" s="110" t="s">
        <v>179</v>
      </c>
      <c r="E23" s="192"/>
      <c r="F23" s="112"/>
      <c r="G23" s="113"/>
      <c r="H23" s="112"/>
      <c r="I23" s="112"/>
      <c r="J23" s="112"/>
      <c r="K23" s="113"/>
      <c r="L23" s="113"/>
      <c r="M23" s="112"/>
      <c r="N23" s="112"/>
      <c r="O23" s="112"/>
      <c r="P23" s="112"/>
      <c r="Q23" s="112"/>
      <c r="R23" s="112"/>
      <c r="S23" s="112"/>
      <c r="T23" s="113"/>
      <c r="U23" s="112"/>
      <c r="V23" s="192"/>
      <c r="W23" s="112"/>
      <c r="X23" s="189"/>
      <c r="Y23" s="193"/>
      <c r="Z23" s="112"/>
      <c r="AA23" s="112"/>
      <c r="AB23" s="112"/>
      <c r="AC23" s="113"/>
      <c r="AD23" s="112"/>
      <c r="AE23" s="112"/>
      <c r="AF23" s="112"/>
      <c r="AG23" s="112"/>
      <c r="AH23" s="112"/>
      <c r="AI23" s="112"/>
      <c r="AJ23" s="90">
        <f t="shared" si="3"/>
        <v>0</v>
      </c>
      <c r="AK23" s="10">
        <f t="shared" si="4"/>
        <v>0</v>
      </c>
      <c r="AL23" s="10">
        <f t="shared" si="5"/>
        <v>0</v>
      </c>
      <c r="AM23" s="80"/>
      <c r="AN23" s="80"/>
      <c r="AO23" s="80"/>
    </row>
    <row r="24" ht="21.0" customHeight="1">
      <c r="A24" s="85">
        <v>18.0</v>
      </c>
      <c r="B24" s="108">
        <v>2.010050015E9</v>
      </c>
      <c r="C24" s="109" t="s">
        <v>400</v>
      </c>
      <c r="D24" s="110" t="s">
        <v>401</v>
      </c>
      <c r="E24" s="189"/>
      <c r="F24" s="113"/>
      <c r="G24" s="113"/>
      <c r="H24" s="113"/>
      <c r="I24" s="113"/>
      <c r="J24" s="113"/>
      <c r="K24" s="113"/>
      <c r="L24" s="113"/>
      <c r="M24" s="112"/>
      <c r="N24" s="112"/>
      <c r="O24" s="113"/>
      <c r="P24" s="112"/>
      <c r="Q24" s="112"/>
      <c r="R24" s="113"/>
      <c r="S24" s="112"/>
      <c r="T24" s="113"/>
      <c r="U24" s="112"/>
      <c r="V24" s="189"/>
      <c r="W24" s="112"/>
      <c r="X24" s="192"/>
      <c r="Y24" s="203"/>
      <c r="Z24" s="112"/>
      <c r="AA24" s="113"/>
      <c r="AB24" s="112"/>
      <c r="AC24" s="113"/>
      <c r="AD24" s="113"/>
      <c r="AE24" s="113"/>
      <c r="AF24" s="112"/>
      <c r="AG24" s="112"/>
      <c r="AH24" s="112"/>
      <c r="AI24" s="112"/>
      <c r="AJ24" s="90">
        <f t="shared" si="3"/>
        <v>0</v>
      </c>
      <c r="AK24" s="10">
        <f t="shared" si="4"/>
        <v>0</v>
      </c>
      <c r="AL24" s="10">
        <f t="shared" si="5"/>
        <v>0</v>
      </c>
      <c r="AM24" s="80"/>
      <c r="AN24" s="80"/>
      <c r="AO24" s="80"/>
    </row>
    <row r="25" ht="21.0" customHeight="1">
      <c r="A25" s="100"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0">
        <f t="shared" ref="AJ25:AL25" si="6">SUM(AJ7:AJ24)</f>
        <v>1</v>
      </c>
      <c r="AK25" s="90">
        <f t="shared" si="6"/>
        <v>1</v>
      </c>
      <c r="AL25" s="90">
        <f t="shared" si="6"/>
        <v>0</v>
      </c>
      <c r="AM25" s="69"/>
      <c r="AN25" s="69"/>
      <c r="AO25" s="69"/>
    </row>
    <row r="26" ht="21.0" customHeight="1">
      <c r="A26" s="101"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3"/>
      <c r="D27" s="69"/>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c r="AN27" s="69"/>
      <c r="AO27" s="69"/>
    </row>
    <row r="28" ht="15.75" customHeight="1">
      <c r="A28" s="69"/>
      <c r="B28" s="69"/>
      <c r="C28" s="103"/>
      <c r="E28" s="69"/>
      <c r="F28" s="69"/>
      <c r="G28" s="69"/>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69"/>
      <c r="AN28" s="69"/>
      <c r="AO28" s="69"/>
    </row>
    <row r="29" ht="15.75" customHeight="1">
      <c r="A29" s="69"/>
      <c r="B29" s="69"/>
      <c r="C29" s="103"/>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69"/>
      <c r="AN29" s="69"/>
      <c r="AO29" s="69"/>
    </row>
    <row r="30" ht="15.75" customHeight="1">
      <c r="A30" s="69"/>
      <c r="B30" s="69"/>
      <c r="C30" s="103"/>
      <c r="F30" s="69"/>
      <c r="G30" s="69"/>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69"/>
      <c r="AN30" s="69"/>
      <c r="AO30" s="69"/>
    </row>
    <row r="31" ht="15.75" customHeight="1">
      <c r="A31" s="69"/>
      <c r="B31" s="69"/>
      <c r="C31" s="103"/>
      <c r="E31" s="69"/>
      <c r="F31" s="69"/>
      <c r="G31" s="69"/>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402</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2.5" customHeight="1">
      <c r="A7" s="85">
        <v>1.0</v>
      </c>
      <c r="B7" s="86">
        <v>2.010070022E9</v>
      </c>
      <c r="C7" s="87" t="s">
        <v>403</v>
      </c>
      <c r="D7" s="88" t="s">
        <v>111</v>
      </c>
      <c r="E7" s="111"/>
      <c r="F7" s="111"/>
      <c r="G7" s="111"/>
      <c r="H7" s="116" t="s">
        <v>50</v>
      </c>
      <c r="I7" s="116"/>
      <c r="J7" s="111"/>
      <c r="K7" s="116"/>
      <c r="L7" s="116"/>
      <c r="M7" s="116"/>
      <c r="N7" s="116"/>
      <c r="O7" s="116"/>
      <c r="P7" s="116"/>
      <c r="Q7" s="116"/>
      <c r="R7" s="116"/>
      <c r="S7" s="111"/>
      <c r="T7" s="111"/>
      <c r="U7" s="116"/>
      <c r="V7" s="116"/>
      <c r="W7" s="111"/>
      <c r="X7" s="111"/>
      <c r="Y7" s="116"/>
      <c r="Z7" s="111"/>
      <c r="AA7" s="116"/>
      <c r="AB7" s="111"/>
      <c r="AC7" s="111"/>
      <c r="AD7" s="111"/>
      <c r="AE7" s="111"/>
      <c r="AF7" s="116"/>
      <c r="AG7" s="111"/>
      <c r="AH7" s="111"/>
      <c r="AI7" s="111"/>
      <c r="AJ7" s="90">
        <f t="shared" ref="AJ7:AJ37" si="3">COUNTIF(E7:AI7,"K")+2*COUNTIF(E7:AI7,"2K")+COUNTIF(E7:AI7,"TK")+COUNTIF(E7:AI7,"KT")+COUNTIF(E7:AI7,"PK")+COUNTIF(E7:AI7,"KP")+2*COUNTIF(E7:AI7,"K2")</f>
        <v>0</v>
      </c>
      <c r="AK7" s="10">
        <f t="shared" ref="AK7:AK37" si="4">COUNTIF(F7:AJ7,"P")+2*COUNTIF(F7:AJ7,"2P")+COUNTIF(F7:AJ7,"TP")+COUNTIF(F7:AJ7,"PT")+COUNTIF(F7:AJ7,"PK")+COUNTIF(F7:AJ7,"KP")+2*COUNTIF(F7:AJ7,"P2")</f>
        <v>1</v>
      </c>
      <c r="AL7" s="10">
        <f>COUNTIF(E7:AI7,"T")+2*COUNTIF(E7:AI7,"2T")+2*COUNTIF(E7:AI7,"T2")+COUNTIF(E7:AI7,"PT")+COUNTIF(E7:AI7,"TP")+COUNTIF(E7:AI7,"TK")+COUNTIF(E7:AI7,"KT")</f>
        <v>0</v>
      </c>
      <c r="AM7" s="194"/>
      <c r="AN7" s="194"/>
      <c r="AO7" s="194"/>
    </row>
    <row r="8" ht="22.5" customHeight="1">
      <c r="A8" s="85">
        <v>2.0</v>
      </c>
      <c r="B8" s="91">
        <v>2.010040008E9</v>
      </c>
      <c r="C8" s="92" t="s">
        <v>404</v>
      </c>
      <c r="D8" s="93" t="s">
        <v>116</v>
      </c>
      <c r="E8" s="111"/>
      <c r="F8" s="111"/>
      <c r="G8" s="111"/>
      <c r="H8" s="111"/>
      <c r="I8" s="111"/>
      <c r="J8" s="111"/>
      <c r="K8" s="111"/>
      <c r="L8" s="111"/>
      <c r="M8" s="111"/>
      <c r="N8" s="111"/>
      <c r="O8" s="116"/>
      <c r="P8" s="116"/>
      <c r="Q8" s="111"/>
      <c r="R8" s="111"/>
      <c r="S8" s="111"/>
      <c r="T8" s="111"/>
      <c r="U8" s="111"/>
      <c r="V8" s="111"/>
      <c r="W8" s="116"/>
      <c r="X8" s="111"/>
      <c r="Y8" s="111"/>
      <c r="Z8" s="116"/>
      <c r="AA8" s="111"/>
      <c r="AB8" s="111"/>
      <c r="AC8" s="111"/>
      <c r="AD8" s="111"/>
      <c r="AE8" s="111"/>
      <c r="AF8" s="111"/>
      <c r="AG8" s="111"/>
      <c r="AH8" s="111"/>
      <c r="AI8" s="111"/>
      <c r="AJ8" s="90">
        <f t="shared" si="3"/>
        <v>0</v>
      </c>
      <c r="AK8" s="10">
        <f t="shared" si="4"/>
        <v>0</v>
      </c>
      <c r="AL8" s="10">
        <f t="shared" ref="AL8:AL37" si="5">COUNTIF(E8:AI8,"T")+2*COUNTIF(E8:AI8,"2T")+2*COUNTIF(E8:AI8,"T2")+COUNTIF(E8:AI8,"PT")+COUNTIF(E8:AI8,"TP")</f>
        <v>0</v>
      </c>
      <c r="AM8" s="80"/>
      <c r="AN8" s="80"/>
      <c r="AO8" s="80"/>
    </row>
    <row r="9" ht="22.5" customHeight="1">
      <c r="A9" s="85">
        <v>3.0</v>
      </c>
      <c r="B9" s="91">
        <v>2.010070018E9</v>
      </c>
      <c r="C9" s="92" t="s">
        <v>405</v>
      </c>
      <c r="D9" s="93" t="s">
        <v>65</v>
      </c>
      <c r="E9" s="111"/>
      <c r="F9" s="111"/>
      <c r="G9" s="111"/>
      <c r="H9" s="116" t="s">
        <v>50</v>
      </c>
      <c r="I9" s="111"/>
      <c r="J9" s="111"/>
      <c r="K9" s="111"/>
      <c r="L9" s="111"/>
      <c r="M9" s="111"/>
      <c r="N9" s="116"/>
      <c r="O9" s="111"/>
      <c r="P9" s="111"/>
      <c r="Q9" s="111"/>
      <c r="R9" s="111"/>
      <c r="S9" s="111"/>
      <c r="T9" s="111"/>
      <c r="U9" s="116"/>
      <c r="V9" s="116"/>
      <c r="W9" s="111"/>
      <c r="X9" s="111"/>
      <c r="Y9" s="116"/>
      <c r="Z9" s="116"/>
      <c r="AA9" s="116"/>
      <c r="AB9" s="111"/>
      <c r="AC9" s="111"/>
      <c r="AD9" s="111"/>
      <c r="AE9" s="116"/>
      <c r="AF9" s="111"/>
      <c r="AG9" s="116"/>
      <c r="AH9" s="111"/>
      <c r="AI9" s="111"/>
      <c r="AJ9" s="90">
        <f t="shared" si="3"/>
        <v>0</v>
      </c>
      <c r="AK9" s="10">
        <f t="shared" si="4"/>
        <v>1</v>
      </c>
      <c r="AL9" s="10">
        <f t="shared" si="5"/>
        <v>0</v>
      </c>
      <c r="AM9" s="80"/>
      <c r="AN9" s="80"/>
      <c r="AO9" s="80"/>
    </row>
    <row r="10" ht="22.5" customHeight="1">
      <c r="A10" s="85">
        <v>4.0</v>
      </c>
      <c r="B10" s="91">
        <v>2.010070012E9</v>
      </c>
      <c r="C10" s="92" t="s">
        <v>406</v>
      </c>
      <c r="D10" s="93" t="s">
        <v>407</v>
      </c>
      <c r="E10" s="116"/>
      <c r="F10" s="111"/>
      <c r="G10" s="111"/>
      <c r="H10" s="116" t="s">
        <v>50</v>
      </c>
      <c r="I10" s="111"/>
      <c r="J10" s="111"/>
      <c r="K10" s="111"/>
      <c r="L10" s="116"/>
      <c r="M10" s="111"/>
      <c r="N10" s="111"/>
      <c r="O10" s="111"/>
      <c r="P10" s="111"/>
      <c r="Q10" s="111"/>
      <c r="R10" s="111"/>
      <c r="S10" s="111"/>
      <c r="T10" s="111"/>
      <c r="U10" s="116"/>
      <c r="V10" s="116"/>
      <c r="W10" s="111"/>
      <c r="X10" s="111"/>
      <c r="Y10" s="116"/>
      <c r="Z10" s="111"/>
      <c r="AA10" s="111"/>
      <c r="AB10" s="111"/>
      <c r="AC10" s="111"/>
      <c r="AD10" s="111"/>
      <c r="AE10" s="111"/>
      <c r="AF10" s="111"/>
      <c r="AG10" s="111"/>
      <c r="AH10" s="111"/>
      <c r="AI10" s="111"/>
      <c r="AJ10" s="90">
        <f t="shared" si="3"/>
        <v>0</v>
      </c>
      <c r="AK10" s="10">
        <f t="shared" si="4"/>
        <v>1</v>
      </c>
      <c r="AL10" s="10">
        <f t="shared" si="5"/>
        <v>0</v>
      </c>
      <c r="AM10" s="208"/>
      <c r="AN10" s="209"/>
      <c r="AO10" s="209"/>
    </row>
    <row r="11" ht="22.5" customHeight="1">
      <c r="A11" s="85">
        <v>5.0</v>
      </c>
      <c r="B11" s="210">
        <v>2.010070006E9</v>
      </c>
      <c r="C11" s="211" t="s">
        <v>121</v>
      </c>
      <c r="D11" s="212" t="s">
        <v>69</v>
      </c>
      <c r="E11" s="116"/>
      <c r="F11" s="111"/>
      <c r="G11" s="111"/>
      <c r="H11" s="116"/>
      <c r="I11" s="116"/>
      <c r="J11" s="111"/>
      <c r="K11" s="111"/>
      <c r="L11" s="116"/>
      <c r="M11" s="116"/>
      <c r="N11" s="116"/>
      <c r="O11" s="116"/>
      <c r="P11" s="116"/>
      <c r="Q11" s="111"/>
      <c r="R11" s="116"/>
      <c r="S11" s="116"/>
      <c r="T11" s="111"/>
      <c r="U11" s="111"/>
      <c r="V11" s="111"/>
      <c r="W11" s="111"/>
      <c r="X11" s="111"/>
      <c r="Y11" s="116"/>
      <c r="Z11" s="111"/>
      <c r="AA11" s="111"/>
      <c r="AB11" s="111"/>
      <c r="AC11" s="111"/>
      <c r="AD11" s="111"/>
      <c r="AE11" s="111"/>
      <c r="AF11" s="111"/>
      <c r="AG11" s="111"/>
      <c r="AH11" s="111"/>
      <c r="AI11" s="111"/>
      <c r="AJ11" s="90">
        <f t="shared" si="3"/>
        <v>0</v>
      </c>
      <c r="AK11" s="10">
        <f t="shared" si="4"/>
        <v>0</v>
      </c>
      <c r="AL11" s="10">
        <f t="shared" si="5"/>
        <v>0</v>
      </c>
      <c r="AM11" s="194"/>
      <c r="AN11" s="194"/>
      <c r="AO11" s="194"/>
    </row>
    <row r="12" ht="22.5" customHeight="1">
      <c r="A12" s="85">
        <v>6.0</v>
      </c>
      <c r="B12" s="91">
        <v>2.010070003E9</v>
      </c>
      <c r="C12" s="92" t="s">
        <v>408</v>
      </c>
      <c r="D12" s="93" t="s">
        <v>74</v>
      </c>
      <c r="E12" s="111"/>
      <c r="F12" s="111"/>
      <c r="G12" s="111"/>
      <c r="H12" s="111"/>
      <c r="I12" s="111"/>
      <c r="J12" s="111"/>
      <c r="K12" s="111"/>
      <c r="L12" s="111"/>
      <c r="M12" s="111"/>
      <c r="N12" s="111"/>
      <c r="O12" s="111"/>
      <c r="P12" s="116"/>
      <c r="Q12" s="111"/>
      <c r="R12" s="111"/>
      <c r="S12" s="111"/>
      <c r="T12" s="111"/>
      <c r="U12" s="111"/>
      <c r="V12" s="111"/>
      <c r="W12" s="111"/>
      <c r="X12" s="111"/>
      <c r="Y12" s="111"/>
      <c r="Z12" s="111"/>
      <c r="AA12" s="111"/>
      <c r="AB12" s="111"/>
      <c r="AC12" s="111"/>
      <c r="AD12" s="111"/>
      <c r="AE12" s="111"/>
      <c r="AF12" s="111"/>
      <c r="AG12" s="111"/>
      <c r="AH12" s="111"/>
      <c r="AI12" s="111"/>
      <c r="AJ12" s="90">
        <f t="shared" si="3"/>
        <v>0</v>
      </c>
      <c r="AK12" s="10">
        <f t="shared" si="4"/>
        <v>0</v>
      </c>
      <c r="AL12" s="10">
        <f t="shared" si="5"/>
        <v>0</v>
      </c>
      <c r="AM12" s="194"/>
      <c r="AN12" s="194"/>
      <c r="AO12" s="194"/>
    </row>
    <row r="13" ht="22.5" customHeight="1">
      <c r="A13" s="85">
        <v>7.0</v>
      </c>
      <c r="B13" s="91">
        <v>2.010070025E9</v>
      </c>
      <c r="C13" s="92" t="s">
        <v>409</v>
      </c>
      <c r="D13" s="93" t="s">
        <v>74</v>
      </c>
      <c r="E13" s="116"/>
      <c r="F13" s="116"/>
      <c r="G13" s="116"/>
      <c r="H13" s="116"/>
      <c r="I13" s="116"/>
      <c r="J13" s="111"/>
      <c r="K13" s="111"/>
      <c r="L13" s="116"/>
      <c r="M13" s="111"/>
      <c r="N13" s="111"/>
      <c r="O13" s="111"/>
      <c r="P13" s="111"/>
      <c r="Q13" s="111"/>
      <c r="R13" s="111"/>
      <c r="S13" s="116"/>
      <c r="T13" s="116"/>
      <c r="U13" s="111"/>
      <c r="V13" s="116"/>
      <c r="W13" s="111"/>
      <c r="X13" s="111"/>
      <c r="Y13" s="116"/>
      <c r="Z13" s="116"/>
      <c r="AA13" s="111"/>
      <c r="AB13" s="111"/>
      <c r="AC13" s="111"/>
      <c r="AD13" s="111"/>
      <c r="AE13" s="111"/>
      <c r="AF13" s="111"/>
      <c r="AG13" s="111"/>
      <c r="AH13" s="111"/>
      <c r="AI13" s="111"/>
      <c r="AJ13" s="90">
        <f t="shared" si="3"/>
        <v>0</v>
      </c>
      <c r="AK13" s="10">
        <f t="shared" si="4"/>
        <v>0</v>
      </c>
      <c r="AL13" s="10">
        <f t="shared" si="5"/>
        <v>0</v>
      </c>
      <c r="AM13" s="80"/>
      <c r="AN13" s="80"/>
      <c r="AO13" s="80"/>
    </row>
    <row r="14" ht="22.5" customHeight="1">
      <c r="A14" s="85">
        <v>8.0</v>
      </c>
      <c r="B14" s="91">
        <v>2.010040001E9</v>
      </c>
      <c r="C14" s="92" t="s">
        <v>349</v>
      </c>
      <c r="D14" s="93" t="s">
        <v>270</v>
      </c>
      <c r="E14" s="111"/>
      <c r="F14" s="111"/>
      <c r="G14" s="116"/>
      <c r="H14" s="116"/>
      <c r="I14" s="116"/>
      <c r="J14" s="111"/>
      <c r="K14" s="111"/>
      <c r="L14" s="111"/>
      <c r="M14" s="111"/>
      <c r="N14" s="111"/>
      <c r="O14" s="111"/>
      <c r="P14" s="111"/>
      <c r="Q14" s="111"/>
      <c r="R14" s="111"/>
      <c r="S14" s="111"/>
      <c r="T14" s="111"/>
      <c r="U14" s="111"/>
      <c r="V14" s="111"/>
      <c r="W14" s="111"/>
      <c r="X14" s="111"/>
      <c r="Y14" s="116"/>
      <c r="Z14" s="111"/>
      <c r="AA14" s="111"/>
      <c r="AB14" s="111"/>
      <c r="AC14" s="111"/>
      <c r="AD14" s="111"/>
      <c r="AE14" s="116"/>
      <c r="AF14" s="111"/>
      <c r="AG14" s="111"/>
      <c r="AH14" s="111"/>
      <c r="AI14" s="111"/>
      <c r="AJ14" s="90">
        <f t="shared" si="3"/>
        <v>0</v>
      </c>
      <c r="AK14" s="10">
        <f t="shared" si="4"/>
        <v>0</v>
      </c>
      <c r="AL14" s="10">
        <f t="shared" si="5"/>
        <v>0</v>
      </c>
      <c r="AM14" s="194"/>
      <c r="AN14" s="194"/>
      <c r="AO14" s="194"/>
    </row>
    <row r="15" ht="22.5" customHeight="1">
      <c r="A15" s="85">
        <v>9.0</v>
      </c>
      <c r="B15" s="91">
        <v>2.01006003E9</v>
      </c>
      <c r="C15" s="92" t="s">
        <v>230</v>
      </c>
      <c r="D15" s="93" t="s">
        <v>160</v>
      </c>
      <c r="E15" s="111"/>
      <c r="F15" s="116"/>
      <c r="G15" s="116"/>
      <c r="H15" s="116"/>
      <c r="I15" s="116"/>
      <c r="J15" s="111"/>
      <c r="K15" s="116"/>
      <c r="L15" s="116"/>
      <c r="M15" s="116"/>
      <c r="N15" s="111"/>
      <c r="O15" s="111"/>
      <c r="P15" s="111"/>
      <c r="Q15" s="111"/>
      <c r="R15" s="111"/>
      <c r="S15" s="111"/>
      <c r="T15" s="111"/>
      <c r="U15" s="111"/>
      <c r="V15" s="111"/>
      <c r="W15" s="111"/>
      <c r="X15" s="111"/>
      <c r="Y15" s="111"/>
      <c r="Z15" s="111"/>
      <c r="AA15" s="111"/>
      <c r="AB15" s="111"/>
      <c r="AC15" s="111"/>
      <c r="AD15" s="111"/>
      <c r="AE15" s="111"/>
      <c r="AF15" s="116"/>
      <c r="AG15" s="111"/>
      <c r="AH15" s="111"/>
      <c r="AI15" s="111"/>
      <c r="AJ15" s="90">
        <f t="shared" si="3"/>
        <v>0</v>
      </c>
      <c r="AK15" s="10">
        <f t="shared" si="4"/>
        <v>0</v>
      </c>
      <c r="AL15" s="10">
        <f t="shared" si="5"/>
        <v>0</v>
      </c>
      <c r="AM15" s="80"/>
      <c r="AN15" s="80"/>
      <c r="AO15" s="80"/>
    </row>
    <row r="16" ht="22.5" customHeight="1">
      <c r="A16" s="85">
        <v>10.0</v>
      </c>
      <c r="B16" s="91">
        <v>2.010070021E9</v>
      </c>
      <c r="C16" s="92" t="s">
        <v>296</v>
      </c>
      <c r="D16" s="93" t="s">
        <v>299</v>
      </c>
      <c r="E16" s="111"/>
      <c r="F16" s="111"/>
      <c r="G16" s="111"/>
      <c r="H16" s="111"/>
      <c r="I16" s="111"/>
      <c r="J16" s="111"/>
      <c r="K16" s="111"/>
      <c r="L16" s="111"/>
      <c r="M16" s="111"/>
      <c r="N16" s="116"/>
      <c r="O16" s="111"/>
      <c r="P16" s="116"/>
      <c r="Q16" s="111"/>
      <c r="R16" s="111"/>
      <c r="S16" s="111"/>
      <c r="T16" s="111"/>
      <c r="U16" s="111"/>
      <c r="V16" s="111"/>
      <c r="W16" s="111"/>
      <c r="X16" s="111"/>
      <c r="Y16" s="116"/>
      <c r="Z16" s="111"/>
      <c r="AA16" s="111"/>
      <c r="AB16" s="111"/>
      <c r="AC16" s="111"/>
      <c r="AD16" s="111"/>
      <c r="AE16" s="111"/>
      <c r="AF16" s="111"/>
      <c r="AG16" s="111"/>
      <c r="AH16" s="111"/>
      <c r="AI16" s="111"/>
      <c r="AJ16" s="90">
        <f t="shared" si="3"/>
        <v>0</v>
      </c>
      <c r="AK16" s="10">
        <f t="shared" si="4"/>
        <v>0</v>
      </c>
      <c r="AL16" s="10">
        <f t="shared" si="5"/>
        <v>0</v>
      </c>
      <c r="AM16" s="194"/>
      <c r="AN16" s="194"/>
      <c r="AO16" s="194"/>
    </row>
    <row r="17" ht="22.5" customHeight="1">
      <c r="A17" s="85">
        <v>11.0</v>
      </c>
      <c r="B17" s="91">
        <v>2.010070014E9</v>
      </c>
      <c r="C17" s="92" t="s">
        <v>410</v>
      </c>
      <c r="D17" s="93" t="s">
        <v>132</v>
      </c>
      <c r="E17" s="111"/>
      <c r="F17" s="116"/>
      <c r="G17" s="116"/>
      <c r="H17" s="116"/>
      <c r="I17" s="116"/>
      <c r="J17" s="111"/>
      <c r="K17" s="116"/>
      <c r="L17" s="116"/>
      <c r="M17" s="116"/>
      <c r="N17" s="111"/>
      <c r="O17" s="111"/>
      <c r="P17" s="111"/>
      <c r="Q17" s="111"/>
      <c r="R17" s="111"/>
      <c r="S17" s="111"/>
      <c r="T17" s="111"/>
      <c r="U17" s="111"/>
      <c r="V17" s="111"/>
      <c r="W17" s="116"/>
      <c r="X17" s="111"/>
      <c r="Y17" s="111"/>
      <c r="Z17" s="111"/>
      <c r="AA17" s="111"/>
      <c r="AB17" s="111"/>
      <c r="AC17" s="111"/>
      <c r="AD17" s="111"/>
      <c r="AE17" s="111"/>
      <c r="AF17" s="111"/>
      <c r="AG17" s="111"/>
      <c r="AH17" s="111"/>
      <c r="AI17" s="111"/>
      <c r="AJ17" s="90">
        <f t="shared" si="3"/>
        <v>0</v>
      </c>
      <c r="AK17" s="10">
        <f t="shared" si="4"/>
        <v>0</v>
      </c>
      <c r="AL17" s="10">
        <f t="shared" si="5"/>
        <v>0</v>
      </c>
      <c r="AM17" s="194"/>
      <c r="AN17" s="194"/>
      <c r="AO17" s="194"/>
    </row>
    <row r="18" ht="22.5" customHeight="1">
      <c r="A18" s="85">
        <v>12.0</v>
      </c>
      <c r="B18" s="91">
        <v>2.010070017E9</v>
      </c>
      <c r="C18" s="92" t="s">
        <v>411</v>
      </c>
      <c r="D18" s="93" t="s">
        <v>272</v>
      </c>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90">
        <f t="shared" si="3"/>
        <v>0</v>
      </c>
      <c r="AK18" s="10">
        <f t="shared" si="4"/>
        <v>0</v>
      </c>
      <c r="AL18" s="10">
        <f t="shared" si="5"/>
        <v>0</v>
      </c>
      <c r="AM18" s="80"/>
      <c r="AN18" s="80"/>
      <c r="AO18" s="80"/>
    </row>
    <row r="19" ht="22.5" customHeight="1">
      <c r="A19" s="85">
        <v>13.0</v>
      </c>
      <c r="B19" s="91">
        <v>2.010070008E9</v>
      </c>
      <c r="C19" s="92" t="s">
        <v>412</v>
      </c>
      <c r="D19" s="93" t="s">
        <v>413</v>
      </c>
      <c r="E19" s="111"/>
      <c r="F19" s="111"/>
      <c r="G19" s="111"/>
      <c r="H19" s="111"/>
      <c r="I19" s="111"/>
      <c r="J19" s="111"/>
      <c r="K19" s="111"/>
      <c r="L19" s="111"/>
      <c r="M19" s="111"/>
      <c r="N19" s="111"/>
      <c r="O19" s="111"/>
      <c r="P19" s="111"/>
      <c r="Q19" s="111"/>
      <c r="R19" s="116"/>
      <c r="S19" s="111"/>
      <c r="T19" s="111"/>
      <c r="U19" s="111"/>
      <c r="V19" s="111"/>
      <c r="W19" s="111"/>
      <c r="X19" s="111"/>
      <c r="Y19" s="116"/>
      <c r="Z19" s="111"/>
      <c r="AA19" s="111"/>
      <c r="AB19" s="111"/>
      <c r="AC19" s="111"/>
      <c r="AD19" s="111"/>
      <c r="AE19" s="111"/>
      <c r="AF19" s="111"/>
      <c r="AG19" s="111"/>
      <c r="AH19" s="111"/>
      <c r="AI19" s="111"/>
      <c r="AJ19" s="90">
        <f t="shared" si="3"/>
        <v>0</v>
      </c>
      <c r="AK19" s="10">
        <f t="shared" si="4"/>
        <v>0</v>
      </c>
      <c r="AL19" s="10">
        <f t="shared" si="5"/>
        <v>0</v>
      </c>
      <c r="AM19" s="194"/>
      <c r="AN19" s="194"/>
      <c r="AO19" s="194"/>
    </row>
    <row r="20" ht="22.5" customHeight="1">
      <c r="A20" s="85">
        <v>14.0</v>
      </c>
      <c r="B20" s="91">
        <v>2.01004001E9</v>
      </c>
      <c r="C20" s="92" t="s">
        <v>414</v>
      </c>
      <c r="D20" s="93" t="s">
        <v>86</v>
      </c>
      <c r="E20" s="111"/>
      <c r="F20" s="111"/>
      <c r="G20" s="111"/>
      <c r="H20" s="111"/>
      <c r="I20" s="111"/>
      <c r="J20" s="111"/>
      <c r="K20" s="116"/>
      <c r="L20" s="116"/>
      <c r="M20" s="111"/>
      <c r="N20" s="116"/>
      <c r="O20" s="111"/>
      <c r="P20" s="111"/>
      <c r="Q20" s="116"/>
      <c r="R20" s="116"/>
      <c r="S20" s="116"/>
      <c r="T20" s="111"/>
      <c r="U20" s="111"/>
      <c r="V20" s="111"/>
      <c r="W20" s="111"/>
      <c r="X20" s="111"/>
      <c r="Y20" s="116"/>
      <c r="Z20" s="116"/>
      <c r="AA20" s="111"/>
      <c r="AB20" s="116"/>
      <c r="AC20" s="111"/>
      <c r="AD20" s="111"/>
      <c r="AE20" s="111"/>
      <c r="AF20" s="116"/>
      <c r="AG20" s="111"/>
      <c r="AH20" s="111"/>
      <c r="AI20" s="116"/>
      <c r="AJ20" s="90">
        <f t="shared" si="3"/>
        <v>0</v>
      </c>
      <c r="AK20" s="10">
        <f t="shared" si="4"/>
        <v>0</v>
      </c>
      <c r="AL20" s="10">
        <f t="shared" si="5"/>
        <v>0</v>
      </c>
      <c r="AM20" s="194"/>
      <c r="AN20" s="194"/>
      <c r="AO20" s="194"/>
    </row>
    <row r="21" ht="22.5" customHeight="1">
      <c r="A21" s="85">
        <v>15.0</v>
      </c>
      <c r="B21" s="91">
        <v>2.010070005E9</v>
      </c>
      <c r="C21" s="92" t="s">
        <v>415</v>
      </c>
      <c r="D21" s="93" t="s">
        <v>416</v>
      </c>
      <c r="E21" s="111"/>
      <c r="F21" s="111"/>
      <c r="G21" s="111"/>
      <c r="H21" s="116"/>
      <c r="I21" s="116"/>
      <c r="J21" s="111"/>
      <c r="K21" s="116"/>
      <c r="L21" s="116"/>
      <c r="M21" s="111"/>
      <c r="N21" s="111"/>
      <c r="O21" s="111"/>
      <c r="P21" s="111"/>
      <c r="Q21" s="111"/>
      <c r="R21" s="116"/>
      <c r="S21" s="116"/>
      <c r="T21" s="116"/>
      <c r="U21" s="116"/>
      <c r="V21" s="116"/>
      <c r="W21" s="116"/>
      <c r="X21" s="111"/>
      <c r="Y21" s="116"/>
      <c r="Z21" s="116"/>
      <c r="AA21" s="116"/>
      <c r="AB21" s="111"/>
      <c r="AC21" s="111"/>
      <c r="AD21" s="111"/>
      <c r="AE21" s="111"/>
      <c r="AF21" s="111"/>
      <c r="AG21" s="116"/>
      <c r="AH21" s="111"/>
      <c r="AI21" s="111"/>
      <c r="AJ21" s="90">
        <f t="shared" si="3"/>
        <v>0</v>
      </c>
      <c r="AK21" s="10">
        <f t="shared" si="4"/>
        <v>0</v>
      </c>
      <c r="AL21" s="10">
        <f t="shared" si="5"/>
        <v>0</v>
      </c>
      <c r="AM21" s="194"/>
      <c r="AN21" s="194"/>
      <c r="AO21" s="194"/>
    </row>
    <row r="22" ht="22.5" customHeight="1">
      <c r="A22" s="85">
        <v>16.0</v>
      </c>
      <c r="B22" s="91">
        <v>2.010040004E9</v>
      </c>
      <c r="C22" s="92" t="s">
        <v>417</v>
      </c>
      <c r="D22" s="93" t="s">
        <v>359</v>
      </c>
      <c r="E22" s="111"/>
      <c r="F22" s="111"/>
      <c r="G22" s="111"/>
      <c r="H22" s="111"/>
      <c r="I22" s="116"/>
      <c r="J22" s="111"/>
      <c r="K22" s="116"/>
      <c r="L22" s="116"/>
      <c r="M22" s="111"/>
      <c r="N22" s="111"/>
      <c r="O22" s="111"/>
      <c r="P22" s="116"/>
      <c r="Q22" s="111"/>
      <c r="R22" s="111"/>
      <c r="S22" s="111"/>
      <c r="T22" s="111"/>
      <c r="U22" s="116"/>
      <c r="V22" s="116"/>
      <c r="W22" s="111"/>
      <c r="X22" s="111"/>
      <c r="Y22" s="111"/>
      <c r="Z22" s="116"/>
      <c r="AA22" s="116"/>
      <c r="AB22" s="111"/>
      <c r="AC22" s="111"/>
      <c r="AD22" s="111"/>
      <c r="AE22" s="111"/>
      <c r="AF22" s="111"/>
      <c r="AG22" s="111"/>
      <c r="AH22" s="111"/>
      <c r="AI22" s="111"/>
      <c r="AJ22" s="90">
        <f t="shared" si="3"/>
        <v>0</v>
      </c>
      <c r="AK22" s="10">
        <f t="shared" si="4"/>
        <v>0</v>
      </c>
      <c r="AL22" s="10">
        <f t="shared" si="5"/>
        <v>0</v>
      </c>
      <c r="AM22" s="80"/>
      <c r="AN22" s="80"/>
      <c r="AO22" s="80"/>
    </row>
    <row r="23" ht="22.5" customHeight="1">
      <c r="A23" s="85">
        <v>17.0</v>
      </c>
      <c r="B23" s="91">
        <v>2.010070023E9</v>
      </c>
      <c r="C23" s="92" t="s">
        <v>418</v>
      </c>
      <c r="D23" s="93" t="s">
        <v>361</v>
      </c>
      <c r="E23" s="111"/>
      <c r="F23" s="111"/>
      <c r="G23" s="111"/>
      <c r="H23" s="116" t="s">
        <v>49</v>
      </c>
      <c r="I23" s="116"/>
      <c r="J23" s="111"/>
      <c r="K23" s="116"/>
      <c r="L23" s="116"/>
      <c r="M23" s="111"/>
      <c r="N23" s="111"/>
      <c r="O23" s="111"/>
      <c r="P23" s="116"/>
      <c r="Q23" s="111"/>
      <c r="R23" s="111"/>
      <c r="S23" s="116"/>
      <c r="T23" s="111"/>
      <c r="U23" s="111"/>
      <c r="V23" s="111"/>
      <c r="W23" s="116"/>
      <c r="X23" s="111"/>
      <c r="Y23" s="116"/>
      <c r="Z23" s="116"/>
      <c r="AA23" s="111"/>
      <c r="AB23" s="111"/>
      <c r="AC23" s="111"/>
      <c r="AD23" s="116"/>
      <c r="AE23" s="116"/>
      <c r="AF23" s="111"/>
      <c r="AG23" s="116"/>
      <c r="AH23" s="111"/>
      <c r="AI23" s="111"/>
      <c r="AJ23" s="90">
        <f t="shared" si="3"/>
        <v>1</v>
      </c>
      <c r="AK23" s="10">
        <f t="shared" si="4"/>
        <v>0</v>
      </c>
      <c r="AL23" s="10">
        <f t="shared" si="5"/>
        <v>0</v>
      </c>
      <c r="AM23" s="80"/>
      <c r="AN23" s="80"/>
      <c r="AO23" s="80"/>
    </row>
    <row r="24" ht="22.5" customHeight="1">
      <c r="A24" s="85">
        <v>18.0</v>
      </c>
      <c r="B24" s="91">
        <v>2.010070007E9</v>
      </c>
      <c r="C24" s="92" t="s">
        <v>313</v>
      </c>
      <c r="D24" s="93" t="s">
        <v>141</v>
      </c>
      <c r="E24" s="111"/>
      <c r="F24" s="111"/>
      <c r="G24" s="116"/>
      <c r="H24" s="111"/>
      <c r="I24" s="116"/>
      <c r="J24" s="111"/>
      <c r="K24" s="116"/>
      <c r="L24" s="111"/>
      <c r="M24" s="111"/>
      <c r="N24" s="111"/>
      <c r="O24" s="116"/>
      <c r="P24" s="111"/>
      <c r="Q24" s="111"/>
      <c r="R24" s="116"/>
      <c r="S24" s="116"/>
      <c r="T24" s="116"/>
      <c r="U24" s="116"/>
      <c r="V24" s="116"/>
      <c r="W24" s="111"/>
      <c r="X24" s="111"/>
      <c r="Y24" s="116"/>
      <c r="Z24" s="111"/>
      <c r="AA24" s="116"/>
      <c r="AB24" s="116"/>
      <c r="AC24" s="116"/>
      <c r="AD24" s="111"/>
      <c r="AE24" s="111"/>
      <c r="AF24" s="116"/>
      <c r="AG24" s="111"/>
      <c r="AH24" s="111"/>
      <c r="AI24" s="111"/>
      <c r="AJ24" s="90">
        <f t="shared" si="3"/>
        <v>0</v>
      </c>
      <c r="AK24" s="10">
        <f t="shared" si="4"/>
        <v>0</v>
      </c>
      <c r="AL24" s="10">
        <f t="shared" si="5"/>
        <v>0</v>
      </c>
      <c r="AM24" s="80"/>
      <c r="AN24" s="80"/>
      <c r="AO24" s="80"/>
    </row>
    <row r="25" ht="22.5" customHeight="1">
      <c r="A25" s="85">
        <v>19.0</v>
      </c>
      <c r="B25" s="91">
        <v>2.01007001E9</v>
      </c>
      <c r="C25" s="92" t="s">
        <v>419</v>
      </c>
      <c r="D25" s="93" t="s">
        <v>143</v>
      </c>
      <c r="E25" s="111"/>
      <c r="F25" s="111"/>
      <c r="G25" s="111"/>
      <c r="H25" s="111"/>
      <c r="I25" s="111"/>
      <c r="J25" s="111"/>
      <c r="K25" s="111"/>
      <c r="L25" s="111"/>
      <c r="M25" s="111"/>
      <c r="N25" s="116"/>
      <c r="O25" s="111"/>
      <c r="P25" s="111"/>
      <c r="Q25" s="111"/>
      <c r="R25" s="111"/>
      <c r="S25" s="111"/>
      <c r="T25" s="111"/>
      <c r="U25" s="111"/>
      <c r="V25" s="111"/>
      <c r="W25" s="111"/>
      <c r="X25" s="111"/>
      <c r="Y25" s="111"/>
      <c r="Z25" s="116"/>
      <c r="AA25" s="111"/>
      <c r="AB25" s="111"/>
      <c r="AC25" s="111"/>
      <c r="AD25" s="111"/>
      <c r="AE25" s="111"/>
      <c r="AF25" s="111"/>
      <c r="AG25" s="111"/>
      <c r="AH25" s="111"/>
      <c r="AI25" s="111"/>
      <c r="AJ25" s="90">
        <f t="shared" si="3"/>
        <v>0</v>
      </c>
      <c r="AK25" s="10">
        <f t="shared" si="4"/>
        <v>0</v>
      </c>
      <c r="AL25" s="10">
        <f t="shared" si="5"/>
        <v>0</v>
      </c>
      <c r="AM25" s="80"/>
      <c r="AN25" s="80"/>
      <c r="AO25" s="80"/>
    </row>
    <row r="26" ht="22.5" customHeight="1">
      <c r="A26" s="85">
        <v>20.0</v>
      </c>
      <c r="B26" s="91">
        <v>2.010180002E9</v>
      </c>
      <c r="C26" s="92" t="s">
        <v>420</v>
      </c>
      <c r="D26" s="93" t="s">
        <v>276</v>
      </c>
      <c r="E26" s="111"/>
      <c r="F26" s="111"/>
      <c r="G26" s="111"/>
      <c r="H26" s="111"/>
      <c r="I26" s="111"/>
      <c r="J26" s="111"/>
      <c r="K26" s="116"/>
      <c r="L26" s="111"/>
      <c r="M26" s="111"/>
      <c r="N26" s="111"/>
      <c r="O26" s="111"/>
      <c r="P26" s="116"/>
      <c r="Q26" s="111"/>
      <c r="R26" s="111"/>
      <c r="S26" s="111"/>
      <c r="T26" s="111"/>
      <c r="U26" s="111"/>
      <c r="V26" s="111"/>
      <c r="W26" s="116"/>
      <c r="X26" s="111"/>
      <c r="Y26" s="111"/>
      <c r="Z26" s="111"/>
      <c r="AA26" s="111"/>
      <c r="AB26" s="111"/>
      <c r="AC26" s="111"/>
      <c r="AD26" s="111"/>
      <c r="AE26" s="111"/>
      <c r="AF26" s="111"/>
      <c r="AG26" s="111"/>
      <c r="AH26" s="111"/>
      <c r="AI26" s="111"/>
      <c r="AJ26" s="90">
        <f t="shared" si="3"/>
        <v>0</v>
      </c>
      <c r="AK26" s="10">
        <f t="shared" si="4"/>
        <v>0</v>
      </c>
      <c r="AL26" s="10">
        <f t="shared" si="5"/>
        <v>0</v>
      </c>
      <c r="AM26" s="80"/>
      <c r="AN26" s="80"/>
      <c r="AO26" s="80"/>
    </row>
    <row r="27" ht="22.5" customHeight="1">
      <c r="A27" s="85">
        <v>21.0</v>
      </c>
      <c r="B27" s="91">
        <v>2.010040007E9</v>
      </c>
      <c r="C27" s="92" t="s">
        <v>421</v>
      </c>
      <c r="D27" s="93" t="s">
        <v>363</v>
      </c>
      <c r="E27" s="111"/>
      <c r="F27" s="111"/>
      <c r="G27" s="111"/>
      <c r="H27" s="116"/>
      <c r="I27" s="111"/>
      <c r="J27" s="111"/>
      <c r="K27" s="111"/>
      <c r="L27" s="116"/>
      <c r="M27" s="116"/>
      <c r="N27" s="111"/>
      <c r="O27" s="116"/>
      <c r="P27" s="111"/>
      <c r="Q27" s="116"/>
      <c r="R27" s="111"/>
      <c r="S27" s="116"/>
      <c r="T27" s="111"/>
      <c r="U27" s="111"/>
      <c r="V27" s="111"/>
      <c r="W27" s="111"/>
      <c r="X27" s="111"/>
      <c r="Y27" s="116"/>
      <c r="Z27" s="111"/>
      <c r="AA27" s="111"/>
      <c r="AB27" s="111"/>
      <c r="AC27" s="111"/>
      <c r="AD27" s="111"/>
      <c r="AE27" s="111"/>
      <c r="AF27" s="116"/>
      <c r="AG27" s="111"/>
      <c r="AH27" s="111"/>
      <c r="AI27" s="111"/>
      <c r="AJ27" s="90">
        <f t="shared" si="3"/>
        <v>0</v>
      </c>
      <c r="AK27" s="10">
        <f t="shared" si="4"/>
        <v>0</v>
      </c>
      <c r="AL27" s="10">
        <f t="shared" si="5"/>
        <v>0</v>
      </c>
      <c r="AM27" s="80"/>
      <c r="AN27" s="80"/>
      <c r="AO27" s="80"/>
    </row>
    <row r="28" ht="22.5" customHeight="1">
      <c r="A28" s="85">
        <v>22.0</v>
      </c>
      <c r="B28" s="91">
        <v>2.010070013E9</v>
      </c>
      <c r="C28" s="92" t="s">
        <v>422</v>
      </c>
      <c r="D28" s="93" t="s">
        <v>368</v>
      </c>
      <c r="E28" s="116"/>
      <c r="F28" s="111"/>
      <c r="G28" s="111"/>
      <c r="H28" s="116" t="s">
        <v>50</v>
      </c>
      <c r="I28" s="116"/>
      <c r="J28" s="111"/>
      <c r="K28" s="116"/>
      <c r="L28" s="116"/>
      <c r="M28" s="111"/>
      <c r="N28" s="111"/>
      <c r="O28" s="111"/>
      <c r="P28" s="116"/>
      <c r="Q28" s="116"/>
      <c r="R28" s="111"/>
      <c r="S28" s="111"/>
      <c r="T28" s="111"/>
      <c r="U28" s="111"/>
      <c r="V28" s="111"/>
      <c r="W28" s="111"/>
      <c r="X28" s="111"/>
      <c r="Y28" s="116"/>
      <c r="Z28" s="116"/>
      <c r="AA28" s="116"/>
      <c r="AB28" s="111"/>
      <c r="AC28" s="116"/>
      <c r="AD28" s="111"/>
      <c r="AE28" s="111"/>
      <c r="AF28" s="116"/>
      <c r="AG28" s="111"/>
      <c r="AH28" s="111"/>
      <c r="AI28" s="111"/>
      <c r="AJ28" s="90">
        <f t="shared" si="3"/>
        <v>0</v>
      </c>
      <c r="AK28" s="10">
        <f t="shared" si="4"/>
        <v>1</v>
      </c>
      <c r="AL28" s="10">
        <f t="shared" si="5"/>
        <v>0</v>
      </c>
      <c r="AM28" s="80"/>
      <c r="AN28" s="80"/>
      <c r="AO28" s="80"/>
    </row>
    <row r="29" ht="22.5" customHeight="1">
      <c r="A29" s="85">
        <v>23.0</v>
      </c>
      <c r="B29" s="91">
        <v>2.010070009E9</v>
      </c>
      <c r="C29" s="92" t="s">
        <v>423</v>
      </c>
      <c r="D29" s="93" t="s">
        <v>368</v>
      </c>
      <c r="E29" s="111"/>
      <c r="F29" s="111"/>
      <c r="G29" s="111"/>
      <c r="H29" s="116" t="s">
        <v>50</v>
      </c>
      <c r="I29" s="116"/>
      <c r="J29" s="111"/>
      <c r="K29" s="116"/>
      <c r="L29" s="116"/>
      <c r="M29" s="116"/>
      <c r="N29" s="116"/>
      <c r="O29" s="116"/>
      <c r="P29" s="116"/>
      <c r="Q29" s="116"/>
      <c r="R29" s="116"/>
      <c r="S29" s="116"/>
      <c r="T29" s="111"/>
      <c r="U29" s="116"/>
      <c r="V29" s="111"/>
      <c r="W29" s="116"/>
      <c r="X29" s="111"/>
      <c r="Y29" s="116"/>
      <c r="Z29" s="111"/>
      <c r="AA29" s="111"/>
      <c r="AB29" s="116"/>
      <c r="AC29" s="111"/>
      <c r="AD29" s="116"/>
      <c r="AE29" s="111"/>
      <c r="AF29" s="116"/>
      <c r="AG29" s="116"/>
      <c r="AH29" s="111"/>
      <c r="AI29" s="116"/>
      <c r="AJ29" s="90">
        <f t="shared" si="3"/>
        <v>0</v>
      </c>
      <c r="AK29" s="10">
        <f t="shared" si="4"/>
        <v>1</v>
      </c>
      <c r="AL29" s="10">
        <f t="shared" si="5"/>
        <v>0</v>
      </c>
      <c r="AM29" s="80"/>
      <c r="AN29" s="80"/>
      <c r="AO29" s="80"/>
    </row>
    <row r="30" ht="22.5" customHeight="1">
      <c r="A30" s="85">
        <v>24.0</v>
      </c>
      <c r="B30" s="91">
        <v>2.010060002E9</v>
      </c>
      <c r="C30" s="92" t="s">
        <v>424</v>
      </c>
      <c r="D30" s="93" t="s">
        <v>425</v>
      </c>
      <c r="E30" s="111"/>
      <c r="F30" s="116"/>
      <c r="G30" s="116"/>
      <c r="H30" s="116"/>
      <c r="I30" s="116"/>
      <c r="J30" s="111"/>
      <c r="K30" s="116"/>
      <c r="L30" s="116"/>
      <c r="M30" s="116"/>
      <c r="N30" s="111"/>
      <c r="O30" s="111"/>
      <c r="P30" s="111"/>
      <c r="Q30" s="111"/>
      <c r="R30" s="116"/>
      <c r="S30" s="116"/>
      <c r="T30" s="116"/>
      <c r="U30" s="116"/>
      <c r="V30" s="111"/>
      <c r="W30" s="111"/>
      <c r="X30" s="111"/>
      <c r="Y30" s="116"/>
      <c r="Z30" s="116"/>
      <c r="AA30" s="111"/>
      <c r="AB30" s="116"/>
      <c r="AC30" s="116"/>
      <c r="AD30" s="111"/>
      <c r="AE30" s="111"/>
      <c r="AF30" s="111"/>
      <c r="AG30" s="111"/>
      <c r="AH30" s="111"/>
      <c r="AI30" s="111"/>
      <c r="AJ30" s="90">
        <f t="shared" si="3"/>
        <v>0</v>
      </c>
      <c r="AK30" s="10">
        <f t="shared" si="4"/>
        <v>0</v>
      </c>
      <c r="AL30" s="10">
        <f t="shared" si="5"/>
        <v>0</v>
      </c>
      <c r="AM30" s="80"/>
      <c r="AN30" s="80"/>
      <c r="AO30" s="80"/>
    </row>
    <row r="31" ht="22.5" customHeight="1">
      <c r="A31" s="85">
        <v>25.0</v>
      </c>
      <c r="B31" s="91">
        <v>2.010070016E9</v>
      </c>
      <c r="C31" s="92" t="s">
        <v>426</v>
      </c>
      <c r="D31" s="93" t="s">
        <v>370</v>
      </c>
      <c r="E31" s="111"/>
      <c r="F31" s="116"/>
      <c r="G31" s="116"/>
      <c r="H31" s="116" t="s">
        <v>50</v>
      </c>
      <c r="I31" s="116"/>
      <c r="J31" s="111"/>
      <c r="K31" s="116"/>
      <c r="L31" s="116"/>
      <c r="M31" s="111"/>
      <c r="N31" s="116"/>
      <c r="O31" s="111"/>
      <c r="P31" s="111"/>
      <c r="Q31" s="116"/>
      <c r="R31" s="116"/>
      <c r="S31" s="111"/>
      <c r="T31" s="111"/>
      <c r="U31" s="116"/>
      <c r="V31" s="111"/>
      <c r="W31" s="116"/>
      <c r="X31" s="111"/>
      <c r="Y31" s="116"/>
      <c r="Z31" s="111"/>
      <c r="AA31" s="111"/>
      <c r="AB31" s="116"/>
      <c r="AC31" s="111"/>
      <c r="AD31" s="111"/>
      <c r="AE31" s="111"/>
      <c r="AF31" s="116"/>
      <c r="AG31" s="111"/>
      <c r="AH31" s="111"/>
      <c r="AI31" s="111"/>
      <c r="AJ31" s="90">
        <f t="shared" si="3"/>
        <v>0</v>
      </c>
      <c r="AK31" s="10">
        <f t="shared" si="4"/>
        <v>1</v>
      </c>
      <c r="AL31" s="10">
        <f t="shared" si="5"/>
        <v>0</v>
      </c>
      <c r="AM31" s="80"/>
      <c r="AN31" s="80"/>
      <c r="AO31" s="80"/>
    </row>
    <row r="32" ht="22.5" customHeight="1">
      <c r="A32" s="85">
        <v>26.0</v>
      </c>
      <c r="B32" s="91">
        <v>2.010040014E9</v>
      </c>
      <c r="C32" s="92" t="s">
        <v>427</v>
      </c>
      <c r="D32" s="93" t="s">
        <v>394</v>
      </c>
      <c r="E32" s="111"/>
      <c r="F32" s="111"/>
      <c r="G32" s="111"/>
      <c r="H32" s="111"/>
      <c r="I32" s="116"/>
      <c r="J32" s="111"/>
      <c r="K32" s="116"/>
      <c r="L32" s="116"/>
      <c r="M32" s="111"/>
      <c r="N32" s="111"/>
      <c r="O32" s="111"/>
      <c r="P32" s="111"/>
      <c r="Q32" s="111"/>
      <c r="R32" s="116"/>
      <c r="S32" s="116"/>
      <c r="T32" s="116"/>
      <c r="U32" s="116"/>
      <c r="V32" s="116"/>
      <c r="W32" s="111"/>
      <c r="X32" s="111"/>
      <c r="Y32" s="116"/>
      <c r="Z32" s="116"/>
      <c r="AA32" s="116"/>
      <c r="AB32" s="111"/>
      <c r="AC32" s="111"/>
      <c r="AD32" s="111"/>
      <c r="AE32" s="111"/>
      <c r="AF32" s="111"/>
      <c r="AG32" s="116"/>
      <c r="AH32" s="111"/>
      <c r="AI32" s="111"/>
      <c r="AJ32" s="90">
        <f t="shared" si="3"/>
        <v>0</v>
      </c>
      <c r="AK32" s="10">
        <f t="shared" si="4"/>
        <v>0</v>
      </c>
      <c r="AL32" s="10">
        <f t="shared" si="5"/>
        <v>0</v>
      </c>
      <c r="AM32" s="80"/>
      <c r="AN32" s="80"/>
      <c r="AO32" s="80"/>
    </row>
    <row r="33" ht="22.5" customHeight="1">
      <c r="A33" s="85">
        <v>27.0</v>
      </c>
      <c r="B33" s="91">
        <v>2.010040003E9</v>
      </c>
      <c r="C33" s="92" t="s">
        <v>428</v>
      </c>
      <c r="D33" s="93" t="s">
        <v>280</v>
      </c>
      <c r="E33" s="168"/>
      <c r="F33" s="132"/>
      <c r="G33" s="132"/>
      <c r="H33" s="132"/>
      <c r="I33" s="132"/>
      <c r="J33" s="168"/>
      <c r="K33" s="132"/>
      <c r="L33" s="132"/>
      <c r="M33" s="168"/>
      <c r="N33" s="168"/>
      <c r="O33" s="168"/>
      <c r="P33" s="132"/>
      <c r="Q33" s="168"/>
      <c r="R33" s="168"/>
      <c r="S33" s="168"/>
      <c r="T33" s="168"/>
      <c r="U33" s="168"/>
      <c r="V33" s="168"/>
      <c r="W33" s="168"/>
      <c r="X33" s="168"/>
      <c r="Y33" s="168"/>
      <c r="Z33" s="168"/>
      <c r="AA33" s="168"/>
      <c r="AB33" s="168"/>
      <c r="AC33" s="168"/>
      <c r="AD33" s="168"/>
      <c r="AE33" s="168"/>
      <c r="AF33" s="168"/>
      <c r="AG33" s="168"/>
      <c r="AH33" s="168"/>
      <c r="AI33" s="168"/>
      <c r="AJ33" s="90">
        <f t="shared" si="3"/>
        <v>0</v>
      </c>
      <c r="AK33" s="90">
        <f t="shared" si="4"/>
        <v>0</v>
      </c>
      <c r="AL33" s="90">
        <f t="shared" si="5"/>
        <v>0</v>
      </c>
      <c r="AM33" s="194"/>
      <c r="AN33" s="194"/>
      <c r="AO33" s="194"/>
    </row>
    <row r="34" ht="22.5" customHeight="1">
      <c r="A34" s="85">
        <v>28.0</v>
      </c>
      <c r="B34" s="91">
        <v>2.01007002E9</v>
      </c>
      <c r="C34" s="92" t="s">
        <v>429</v>
      </c>
      <c r="D34" s="93" t="s">
        <v>430</v>
      </c>
      <c r="E34" s="116"/>
      <c r="F34" s="116"/>
      <c r="G34" s="116"/>
      <c r="H34" s="116"/>
      <c r="I34" s="116"/>
      <c r="J34" s="111"/>
      <c r="K34" s="111"/>
      <c r="L34" s="116"/>
      <c r="M34" s="111"/>
      <c r="N34" s="111"/>
      <c r="O34" s="111"/>
      <c r="P34" s="116"/>
      <c r="Q34" s="111"/>
      <c r="R34" s="111"/>
      <c r="S34" s="116"/>
      <c r="T34" s="116"/>
      <c r="U34" s="111"/>
      <c r="V34" s="116"/>
      <c r="W34" s="111"/>
      <c r="X34" s="111"/>
      <c r="Y34" s="116"/>
      <c r="Z34" s="116"/>
      <c r="AA34" s="111"/>
      <c r="AB34" s="111"/>
      <c r="AC34" s="111"/>
      <c r="AD34" s="111"/>
      <c r="AE34" s="111"/>
      <c r="AF34" s="111"/>
      <c r="AG34" s="116"/>
      <c r="AH34" s="111"/>
      <c r="AI34" s="111"/>
      <c r="AJ34" s="90">
        <f t="shared" si="3"/>
        <v>0</v>
      </c>
      <c r="AK34" s="10">
        <f t="shared" si="4"/>
        <v>0</v>
      </c>
      <c r="AL34" s="10">
        <f t="shared" si="5"/>
        <v>0</v>
      </c>
      <c r="AM34" s="80"/>
      <c r="AN34" s="80"/>
      <c r="AO34" s="80"/>
    </row>
    <row r="35" ht="22.5" customHeight="1">
      <c r="A35" s="85">
        <v>29.0</v>
      </c>
      <c r="B35" s="91">
        <v>2.010070001E9</v>
      </c>
      <c r="C35" s="92" t="s">
        <v>431</v>
      </c>
      <c r="D35" s="93" t="s">
        <v>221</v>
      </c>
      <c r="E35" s="116"/>
      <c r="F35" s="111"/>
      <c r="G35" s="111"/>
      <c r="H35" s="111"/>
      <c r="I35" s="116"/>
      <c r="J35" s="111"/>
      <c r="K35" s="111"/>
      <c r="L35" s="116"/>
      <c r="M35" s="116"/>
      <c r="N35" s="111"/>
      <c r="O35" s="116"/>
      <c r="P35" s="116"/>
      <c r="Q35" s="116"/>
      <c r="R35" s="111"/>
      <c r="S35" s="116"/>
      <c r="T35" s="111"/>
      <c r="U35" s="116"/>
      <c r="V35" s="116"/>
      <c r="W35" s="111"/>
      <c r="X35" s="111"/>
      <c r="Y35" s="111"/>
      <c r="Z35" s="116"/>
      <c r="AA35" s="111"/>
      <c r="AB35" s="111"/>
      <c r="AC35" s="116"/>
      <c r="AD35" s="116"/>
      <c r="AE35" s="111"/>
      <c r="AF35" s="111"/>
      <c r="AG35" s="111"/>
      <c r="AH35" s="111"/>
      <c r="AI35" s="111"/>
      <c r="AJ35" s="90">
        <f t="shared" si="3"/>
        <v>0</v>
      </c>
      <c r="AK35" s="10">
        <f t="shared" si="4"/>
        <v>0</v>
      </c>
      <c r="AL35" s="10">
        <f t="shared" si="5"/>
        <v>0</v>
      </c>
      <c r="AM35" s="80"/>
      <c r="AN35" s="80"/>
      <c r="AO35" s="80"/>
    </row>
    <row r="36" ht="22.5" customHeight="1">
      <c r="A36" s="85">
        <v>30.0</v>
      </c>
      <c r="B36" s="91">
        <v>2.010070015E9</v>
      </c>
      <c r="C36" s="92" t="s">
        <v>432</v>
      </c>
      <c r="D36" s="93" t="s">
        <v>179</v>
      </c>
      <c r="E36" s="111"/>
      <c r="F36" s="111"/>
      <c r="G36" s="116"/>
      <c r="H36" s="116" t="s">
        <v>49</v>
      </c>
      <c r="I36" s="116"/>
      <c r="J36" s="111"/>
      <c r="K36" s="116"/>
      <c r="L36" s="116"/>
      <c r="M36" s="111"/>
      <c r="N36" s="111"/>
      <c r="O36" s="111"/>
      <c r="P36" s="116"/>
      <c r="Q36" s="111"/>
      <c r="R36" s="116"/>
      <c r="S36" s="116"/>
      <c r="T36" s="116"/>
      <c r="U36" s="116"/>
      <c r="V36" s="116"/>
      <c r="W36" s="116"/>
      <c r="X36" s="111"/>
      <c r="Y36" s="116"/>
      <c r="Z36" s="116"/>
      <c r="AA36" s="116"/>
      <c r="AB36" s="116"/>
      <c r="AC36" s="111"/>
      <c r="AD36" s="116"/>
      <c r="AE36" s="116"/>
      <c r="AF36" s="116"/>
      <c r="AG36" s="111"/>
      <c r="AH36" s="111"/>
      <c r="AI36" s="111"/>
      <c r="AJ36" s="90">
        <f t="shared" si="3"/>
        <v>1</v>
      </c>
      <c r="AK36" s="10">
        <f t="shared" si="4"/>
        <v>0</v>
      </c>
      <c r="AL36" s="10">
        <f t="shared" si="5"/>
        <v>0</v>
      </c>
      <c r="AM36" s="80"/>
      <c r="AN36" s="80"/>
      <c r="AO36" s="80"/>
    </row>
    <row r="37" ht="22.5" customHeight="1">
      <c r="A37" s="85">
        <v>31.0</v>
      </c>
      <c r="B37" s="91">
        <v>2.010040005E9</v>
      </c>
      <c r="C37" s="92" t="s">
        <v>433</v>
      </c>
      <c r="D37" s="93" t="s">
        <v>327</v>
      </c>
      <c r="E37" s="116"/>
      <c r="F37" s="111"/>
      <c r="G37" s="111"/>
      <c r="H37" s="116" t="s">
        <v>49</v>
      </c>
      <c r="I37" s="116"/>
      <c r="J37" s="111"/>
      <c r="K37" s="116"/>
      <c r="L37" s="116"/>
      <c r="M37" s="116"/>
      <c r="N37" s="116"/>
      <c r="O37" s="116"/>
      <c r="P37" s="111"/>
      <c r="Q37" s="116"/>
      <c r="R37" s="116"/>
      <c r="S37" s="111"/>
      <c r="T37" s="111"/>
      <c r="U37" s="116"/>
      <c r="V37" s="116"/>
      <c r="W37" s="116"/>
      <c r="X37" s="111"/>
      <c r="Y37" s="111"/>
      <c r="Z37" s="116"/>
      <c r="AA37" s="111"/>
      <c r="AB37" s="116"/>
      <c r="AC37" s="111"/>
      <c r="AD37" s="111"/>
      <c r="AE37" s="116"/>
      <c r="AF37" s="116"/>
      <c r="AG37" s="111"/>
      <c r="AH37" s="111"/>
      <c r="AI37" s="116"/>
      <c r="AJ37" s="90">
        <f t="shared" si="3"/>
        <v>1</v>
      </c>
      <c r="AK37" s="10">
        <f t="shared" si="4"/>
        <v>0</v>
      </c>
      <c r="AL37" s="10">
        <f t="shared" si="5"/>
        <v>0</v>
      </c>
      <c r="AM37" s="194"/>
      <c r="AN37" s="194"/>
      <c r="AO37" s="194"/>
    </row>
    <row r="38" ht="21.0" customHeight="1">
      <c r="A38" s="100"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0">
        <f t="shared" ref="AJ38:AL38" si="6">SUM(AJ7:AJ37)</f>
        <v>3</v>
      </c>
      <c r="AK38" s="90">
        <f t="shared" si="6"/>
        <v>6</v>
      </c>
      <c r="AL38" s="90">
        <f t="shared" si="6"/>
        <v>0</v>
      </c>
      <c r="AM38" s="69"/>
      <c r="AN38" s="69"/>
      <c r="AO38" s="69"/>
    </row>
    <row r="39" ht="21.0" customHeight="1">
      <c r="A39" s="101"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3"/>
      <c r="E40" s="69"/>
      <c r="F40" s="69"/>
      <c r="G40" s="69"/>
      <c r="H40" s="105"/>
      <c r="I40" s="213"/>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row>
    <row r="41" ht="18.0" customHeight="1">
      <c r="A41" s="69"/>
      <c r="B41" s="69"/>
      <c r="C41" s="103"/>
      <c r="H41" s="105"/>
      <c r="I41" s="213"/>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row>
    <row r="42" ht="18.0" customHeight="1">
      <c r="A42" s="69"/>
      <c r="B42" s="69"/>
      <c r="C42" s="103"/>
      <c r="F42" s="69"/>
      <c r="G42" s="69"/>
      <c r="H42" s="105"/>
      <c r="I42" s="213"/>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E43" s="69"/>
      <c r="F43" s="69"/>
      <c r="G43" s="69"/>
      <c r="H43" s="105"/>
      <c r="I43" s="213"/>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133" t="s">
        <v>434</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18.0" customHeight="1">
      <c r="A7" s="85">
        <v>1.0</v>
      </c>
      <c r="B7" s="108">
        <v>2.010200001E9</v>
      </c>
      <c r="C7" s="109" t="s">
        <v>435</v>
      </c>
      <c r="D7" s="110" t="s">
        <v>436</v>
      </c>
      <c r="E7" s="111"/>
      <c r="F7" s="112"/>
      <c r="G7" s="112"/>
      <c r="H7" s="112"/>
      <c r="I7" s="114"/>
      <c r="J7" s="112"/>
      <c r="K7" s="112"/>
      <c r="L7" s="112"/>
      <c r="M7" s="112"/>
      <c r="N7" s="112"/>
      <c r="O7" s="112"/>
      <c r="P7" s="112"/>
      <c r="Q7" s="114"/>
      <c r="R7" s="112"/>
      <c r="S7" s="112"/>
      <c r="T7" s="112"/>
      <c r="U7" s="112"/>
      <c r="V7" s="114"/>
      <c r="W7" s="112"/>
      <c r="X7" s="112"/>
      <c r="Y7" s="112"/>
      <c r="Z7" s="112"/>
      <c r="AA7" s="112"/>
      <c r="AB7" s="113"/>
      <c r="AC7" s="112"/>
      <c r="AD7" s="112"/>
      <c r="AE7" s="112"/>
      <c r="AF7" s="112"/>
      <c r="AG7" s="112"/>
      <c r="AH7" s="112"/>
      <c r="AI7" s="112"/>
      <c r="AJ7" s="90">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8">
        <v>2.01020006E9</v>
      </c>
      <c r="C8" s="109" t="s">
        <v>437</v>
      </c>
      <c r="D8" s="110" t="s">
        <v>438</v>
      </c>
      <c r="E8" s="116"/>
      <c r="F8" s="112"/>
      <c r="G8" s="112"/>
      <c r="H8" s="214"/>
      <c r="I8" s="115"/>
      <c r="J8" s="112"/>
      <c r="K8" s="113"/>
      <c r="L8" s="112"/>
      <c r="M8" s="112"/>
      <c r="N8" s="112"/>
      <c r="O8" s="112"/>
      <c r="P8" s="112"/>
      <c r="Q8" s="115"/>
      <c r="R8" s="112"/>
      <c r="S8" s="113"/>
      <c r="T8" s="112"/>
      <c r="U8" s="112"/>
      <c r="V8" s="114"/>
      <c r="W8" s="113"/>
      <c r="X8" s="112"/>
      <c r="Y8" s="112"/>
      <c r="Z8" s="113"/>
      <c r="AA8" s="112"/>
      <c r="AB8" s="112"/>
      <c r="AC8" s="113"/>
      <c r="AD8" s="113"/>
      <c r="AE8" s="112"/>
      <c r="AF8" s="112"/>
      <c r="AG8" s="113"/>
      <c r="AH8" s="113"/>
      <c r="AI8" s="112"/>
      <c r="AJ8" s="90">
        <f t="shared" si="3"/>
        <v>0</v>
      </c>
      <c r="AK8" s="10">
        <f t="shared" si="4"/>
        <v>0</v>
      </c>
      <c r="AL8" s="10">
        <f t="shared" si="5"/>
        <v>0</v>
      </c>
      <c r="AM8" s="80"/>
      <c r="AN8" s="80"/>
      <c r="AO8" s="80"/>
    </row>
    <row r="9" ht="18.0" customHeight="1">
      <c r="A9" s="85">
        <v>3.0</v>
      </c>
      <c r="B9" s="108">
        <v>2.010200031E9</v>
      </c>
      <c r="C9" s="109" t="s">
        <v>439</v>
      </c>
      <c r="D9" s="110" t="s">
        <v>385</v>
      </c>
      <c r="E9" s="111"/>
      <c r="F9" s="112"/>
      <c r="G9" s="112"/>
      <c r="H9" s="215"/>
      <c r="I9" s="114"/>
      <c r="J9" s="112"/>
      <c r="K9" s="112"/>
      <c r="L9" s="112"/>
      <c r="M9" s="112"/>
      <c r="N9" s="112"/>
      <c r="O9" s="112"/>
      <c r="P9" s="112"/>
      <c r="Q9" s="114"/>
      <c r="R9" s="112"/>
      <c r="S9" s="112"/>
      <c r="T9" s="112"/>
      <c r="U9" s="112"/>
      <c r="V9" s="114"/>
      <c r="W9" s="112"/>
      <c r="X9" s="112"/>
      <c r="Y9" s="112"/>
      <c r="Z9" s="112"/>
      <c r="AA9" s="112"/>
      <c r="AB9" s="112"/>
      <c r="AC9" s="112"/>
      <c r="AD9" s="112"/>
      <c r="AE9" s="112"/>
      <c r="AF9" s="112"/>
      <c r="AG9" s="112"/>
      <c r="AH9" s="112"/>
      <c r="AI9" s="112"/>
      <c r="AJ9" s="90">
        <f t="shared" si="3"/>
        <v>0</v>
      </c>
      <c r="AK9" s="10">
        <f t="shared" si="4"/>
        <v>0</v>
      </c>
      <c r="AL9" s="10">
        <f t="shared" si="5"/>
        <v>0</v>
      </c>
      <c r="AM9" s="80"/>
      <c r="AN9" s="80"/>
      <c r="AO9" s="80"/>
    </row>
    <row r="10" ht="18.0" customHeight="1">
      <c r="A10" s="85">
        <v>4.0</v>
      </c>
      <c r="B10" s="108">
        <v>2.010200012E9</v>
      </c>
      <c r="C10" s="109" t="s">
        <v>440</v>
      </c>
      <c r="D10" s="110" t="s">
        <v>67</v>
      </c>
      <c r="E10" s="111"/>
      <c r="F10" s="112"/>
      <c r="G10" s="112"/>
      <c r="H10" s="215"/>
      <c r="I10" s="112"/>
      <c r="J10" s="112"/>
      <c r="K10" s="112"/>
      <c r="L10" s="112"/>
      <c r="M10" s="112"/>
      <c r="N10" s="112"/>
      <c r="O10" s="112"/>
      <c r="P10" s="112"/>
      <c r="Q10" s="114"/>
      <c r="R10" s="112"/>
      <c r="S10" s="112"/>
      <c r="T10" s="112"/>
      <c r="U10" s="112"/>
      <c r="V10" s="114"/>
      <c r="W10" s="112"/>
      <c r="X10" s="112"/>
      <c r="Y10" s="112"/>
      <c r="Z10" s="112"/>
      <c r="AA10" s="112"/>
      <c r="AB10" s="112"/>
      <c r="AC10" s="112"/>
      <c r="AD10" s="112"/>
      <c r="AE10" s="112"/>
      <c r="AF10" s="112"/>
      <c r="AG10" s="112"/>
      <c r="AH10" s="112"/>
      <c r="AI10" s="112"/>
      <c r="AJ10" s="90">
        <f t="shared" si="3"/>
        <v>0</v>
      </c>
      <c r="AK10" s="10">
        <f t="shared" si="4"/>
        <v>0</v>
      </c>
      <c r="AL10" s="10">
        <f t="shared" si="5"/>
        <v>0</v>
      </c>
      <c r="AM10" s="80"/>
      <c r="AN10" s="80"/>
      <c r="AO10" s="80"/>
    </row>
    <row r="11" ht="18.0" customHeight="1">
      <c r="A11" s="85">
        <v>5.0</v>
      </c>
      <c r="B11" s="108">
        <v>2.010200035E9</v>
      </c>
      <c r="C11" s="109" t="s">
        <v>441</v>
      </c>
      <c r="D11" s="110" t="s">
        <v>442</v>
      </c>
      <c r="E11" s="111"/>
      <c r="F11" s="112"/>
      <c r="G11" s="112"/>
      <c r="H11" s="215"/>
      <c r="I11" s="115"/>
      <c r="J11" s="113"/>
      <c r="K11" s="113"/>
      <c r="L11" s="113"/>
      <c r="M11" s="113"/>
      <c r="N11" s="113"/>
      <c r="O11" s="112"/>
      <c r="P11" s="112"/>
      <c r="Q11" s="115"/>
      <c r="R11" s="112"/>
      <c r="S11" s="112"/>
      <c r="T11" s="113"/>
      <c r="U11" s="112"/>
      <c r="V11" s="114"/>
      <c r="W11" s="112"/>
      <c r="X11" s="112"/>
      <c r="Y11" s="112"/>
      <c r="Z11" s="112"/>
      <c r="AA11" s="113"/>
      <c r="AB11" s="113"/>
      <c r="AC11" s="112"/>
      <c r="AD11" s="113"/>
      <c r="AE11" s="113"/>
      <c r="AF11" s="112"/>
      <c r="AG11" s="112"/>
      <c r="AH11" s="113"/>
      <c r="AI11" s="112"/>
      <c r="AJ11" s="90">
        <f t="shared" si="3"/>
        <v>0</v>
      </c>
      <c r="AK11" s="10">
        <f t="shared" si="4"/>
        <v>0</v>
      </c>
      <c r="AL11" s="10">
        <f t="shared" si="5"/>
        <v>0</v>
      </c>
      <c r="AM11" s="80"/>
      <c r="AN11" s="80"/>
      <c r="AO11" s="80"/>
    </row>
    <row r="12" ht="18.0" customHeight="1">
      <c r="A12" s="85">
        <v>6.0</v>
      </c>
      <c r="B12" s="108">
        <v>2.01020007E9</v>
      </c>
      <c r="C12" s="109" t="s">
        <v>443</v>
      </c>
      <c r="D12" s="110" t="s">
        <v>444</v>
      </c>
      <c r="E12" s="112"/>
      <c r="F12" s="112"/>
      <c r="G12" s="112"/>
      <c r="H12" s="215"/>
      <c r="I12" s="114"/>
      <c r="J12" s="112"/>
      <c r="K12" s="113"/>
      <c r="L12" s="112"/>
      <c r="M12" s="112"/>
      <c r="N12" s="112"/>
      <c r="O12" s="112"/>
      <c r="P12" s="112"/>
      <c r="Q12" s="114"/>
      <c r="R12" s="112"/>
      <c r="S12" s="112"/>
      <c r="T12" s="112"/>
      <c r="U12" s="112"/>
      <c r="V12" s="114"/>
      <c r="W12" s="112"/>
      <c r="X12" s="112"/>
      <c r="Y12" s="112"/>
      <c r="Z12" s="112"/>
      <c r="AA12" s="112"/>
      <c r="AB12" s="112"/>
      <c r="AC12" s="112"/>
      <c r="AD12" s="112"/>
      <c r="AE12" s="112"/>
      <c r="AF12" s="112"/>
      <c r="AG12" s="113"/>
      <c r="AH12" s="112"/>
      <c r="AI12" s="112"/>
      <c r="AJ12" s="90">
        <f t="shared" si="3"/>
        <v>0</v>
      </c>
      <c r="AK12" s="10">
        <f t="shared" si="4"/>
        <v>0</v>
      </c>
      <c r="AL12" s="10">
        <f t="shared" si="5"/>
        <v>0</v>
      </c>
      <c r="AM12" s="80"/>
      <c r="AN12" s="80"/>
      <c r="AO12" s="80"/>
    </row>
    <row r="13" ht="18.0" customHeight="1">
      <c r="A13" s="85">
        <v>7.0</v>
      </c>
      <c r="B13" s="108">
        <v>2.010200017E9</v>
      </c>
      <c r="C13" s="109" t="s">
        <v>445</v>
      </c>
      <c r="D13" s="110" t="s">
        <v>297</v>
      </c>
      <c r="E13" s="112"/>
      <c r="F13" s="112"/>
      <c r="G13" s="112"/>
      <c r="H13" s="216"/>
      <c r="I13" s="115"/>
      <c r="J13" s="112"/>
      <c r="K13" s="112"/>
      <c r="L13" s="112"/>
      <c r="M13" s="112"/>
      <c r="N13" s="113"/>
      <c r="O13" s="112"/>
      <c r="P13" s="113"/>
      <c r="Q13" s="114"/>
      <c r="R13" s="112"/>
      <c r="S13" s="112"/>
      <c r="T13" s="113"/>
      <c r="U13" s="112"/>
      <c r="V13" s="114"/>
      <c r="W13" s="112"/>
      <c r="X13" s="112"/>
      <c r="Y13" s="112"/>
      <c r="Z13" s="113"/>
      <c r="AA13" s="112"/>
      <c r="AB13" s="112"/>
      <c r="AC13" s="112"/>
      <c r="AD13" s="112"/>
      <c r="AE13" s="113"/>
      <c r="AF13" s="112"/>
      <c r="AG13" s="113"/>
      <c r="AH13" s="113"/>
      <c r="AI13" s="112"/>
      <c r="AJ13" s="90">
        <f t="shared" si="3"/>
        <v>0</v>
      </c>
      <c r="AK13" s="10">
        <f t="shared" si="4"/>
        <v>0</v>
      </c>
      <c r="AL13" s="10">
        <f t="shared" si="5"/>
        <v>0</v>
      </c>
      <c r="AM13" s="80"/>
      <c r="AN13" s="80"/>
      <c r="AO13" s="80"/>
    </row>
    <row r="14" ht="18.0" customHeight="1">
      <c r="A14" s="85">
        <v>8.0</v>
      </c>
      <c r="B14" s="108">
        <v>2.010200046E9</v>
      </c>
      <c r="C14" s="109" t="s">
        <v>446</v>
      </c>
      <c r="D14" s="110" t="s">
        <v>132</v>
      </c>
      <c r="E14" s="113"/>
      <c r="F14" s="113"/>
      <c r="G14" s="113"/>
      <c r="H14" s="216"/>
      <c r="I14" s="115"/>
      <c r="J14" s="112"/>
      <c r="K14" s="112"/>
      <c r="L14" s="113"/>
      <c r="M14" s="112"/>
      <c r="N14" s="113"/>
      <c r="O14" s="112"/>
      <c r="P14" s="112"/>
      <c r="Q14" s="115"/>
      <c r="R14" s="112"/>
      <c r="S14" s="113"/>
      <c r="T14" s="113"/>
      <c r="U14" s="112"/>
      <c r="V14" s="114"/>
      <c r="W14" s="113"/>
      <c r="X14" s="112"/>
      <c r="Y14" s="112"/>
      <c r="Z14" s="113"/>
      <c r="AA14" s="112"/>
      <c r="AB14" s="113"/>
      <c r="AC14" s="113"/>
      <c r="AD14" s="113"/>
      <c r="AE14" s="113"/>
      <c r="AF14" s="113"/>
      <c r="AG14" s="112"/>
      <c r="AH14" s="112"/>
      <c r="AI14" s="112"/>
      <c r="AJ14" s="90">
        <f t="shared" si="3"/>
        <v>0</v>
      </c>
      <c r="AK14" s="10">
        <f t="shared" si="4"/>
        <v>0</v>
      </c>
      <c r="AL14" s="10">
        <f t="shared" si="5"/>
        <v>0</v>
      </c>
      <c r="AM14" s="80"/>
      <c r="AN14" s="80"/>
      <c r="AO14" s="80"/>
    </row>
    <row r="15" ht="18.0" customHeight="1">
      <c r="A15" s="85">
        <v>9.0</v>
      </c>
      <c r="B15" s="108">
        <v>2.01020003E9</v>
      </c>
      <c r="C15" s="109" t="s">
        <v>334</v>
      </c>
      <c r="D15" s="110" t="s">
        <v>132</v>
      </c>
      <c r="E15" s="112"/>
      <c r="F15" s="112"/>
      <c r="G15" s="112"/>
      <c r="H15" s="215"/>
      <c r="I15" s="115"/>
      <c r="J15" s="112"/>
      <c r="K15" s="112"/>
      <c r="L15" s="112"/>
      <c r="M15" s="112"/>
      <c r="N15" s="112"/>
      <c r="O15" s="112"/>
      <c r="P15" s="112"/>
      <c r="Q15" s="114"/>
      <c r="R15" s="112"/>
      <c r="S15" s="112"/>
      <c r="T15" s="112"/>
      <c r="U15" s="112"/>
      <c r="V15" s="114"/>
      <c r="W15" s="113"/>
      <c r="X15" s="112"/>
      <c r="Y15" s="112"/>
      <c r="Z15" s="113"/>
      <c r="AA15" s="112"/>
      <c r="AB15" s="112"/>
      <c r="AC15" s="112"/>
      <c r="AD15" s="112"/>
      <c r="AE15" s="113"/>
      <c r="AF15" s="112"/>
      <c r="AG15" s="112"/>
      <c r="AH15" s="112"/>
      <c r="AI15" s="112"/>
      <c r="AJ15" s="90">
        <f t="shared" si="3"/>
        <v>0</v>
      </c>
      <c r="AK15" s="10">
        <f t="shared" si="4"/>
        <v>0</v>
      </c>
      <c r="AL15" s="10">
        <f t="shared" si="5"/>
        <v>0</v>
      </c>
      <c r="AM15" s="80"/>
      <c r="AN15" s="80"/>
      <c r="AO15" s="80"/>
    </row>
    <row r="16" ht="18.0" customHeight="1">
      <c r="A16" s="85">
        <v>10.0</v>
      </c>
      <c r="B16" s="108">
        <v>2.010200029E9</v>
      </c>
      <c r="C16" s="109" t="s">
        <v>447</v>
      </c>
      <c r="D16" s="110" t="s">
        <v>448</v>
      </c>
      <c r="E16" s="113"/>
      <c r="F16" s="112"/>
      <c r="G16" s="112"/>
      <c r="H16" s="216"/>
      <c r="I16" s="114"/>
      <c r="J16" s="112"/>
      <c r="K16" s="112"/>
      <c r="L16" s="112"/>
      <c r="M16" s="113"/>
      <c r="N16" s="112"/>
      <c r="O16" s="112"/>
      <c r="P16" s="112"/>
      <c r="Q16" s="114"/>
      <c r="R16" s="112"/>
      <c r="S16" s="112"/>
      <c r="T16" s="112"/>
      <c r="U16" s="112"/>
      <c r="V16" s="114"/>
      <c r="W16" s="112"/>
      <c r="X16" s="113"/>
      <c r="Y16" s="112"/>
      <c r="Z16" s="112"/>
      <c r="AA16" s="112"/>
      <c r="AB16" s="112"/>
      <c r="AC16" s="112"/>
      <c r="AD16" s="113"/>
      <c r="AE16" s="112"/>
      <c r="AF16" s="112"/>
      <c r="AG16" s="112"/>
      <c r="AH16" s="112"/>
      <c r="AI16" s="112"/>
      <c r="AJ16" s="90">
        <f t="shared" si="3"/>
        <v>0</v>
      </c>
      <c r="AK16" s="10">
        <f t="shared" si="4"/>
        <v>0</v>
      </c>
      <c r="AL16" s="10">
        <f t="shared" si="5"/>
        <v>0</v>
      </c>
      <c r="AM16" s="80"/>
      <c r="AN16" s="80"/>
      <c r="AO16" s="80"/>
    </row>
    <row r="17" ht="18.0" customHeight="1">
      <c r="A17" s="85">
        <v>11.0</v>
      </c>
      <c r="B17" s="108">
        <v>2.010200055E9</v>
      </c>
      <c r="C17" s="109" t="s">
        <v>85</v>
      </c>
      <c r="D17" s="110" t="s">
        <v>309</v>
      </c>
      <c r="E17" s="112"/>
      <c r="F17" s="112"/>
      <c r="G17" s="112"/>
      <c r="H17" s="216" t="s">
        <v>49</v>
      </c>
      <c r="I17" s="114"/>
      <c r="J17" s="113"/>
      <c r="K17" s="113"/>
      <c r="L17" s="112"/>
      <c r="M17" s="112"/>
      <c r="N17" s="113"/>
      <c r="O17" s="113"/>
      <c r="P17" s="112"/>
      <c r="Q17" s="114"/>
      <c r="R17" s="112"/>
      <c r="S17" s="113"/>
      <c r="T17" s="113"/>
      <c r="U17" s="112"/>
      <c r="V17" s="114"/>
      <c r="W17" s="112"/>
      <c r="X17" s="112"/>
      <c r="Y17" s="112"/>
      <c r="Z17" s="113"/>
      <c r="AA17" s="112"/>
      <c r="AB17" s="113"/>
      <c r="AC17" s="112"/>
      <c r="AD17" s="113"/>
      <c r="AE17" s="113"/>
      <c r="AF17" s="112"/>
      <c r="AG17" s="113"/>
      <c r="AH17" s="112"/>
      <c r="AI17" s="112"/>
      <c r="AJ17" s="90">
        <f t="shared" si="3"/>
        <v>1</v>
      </c>
      <c r="AK17" s="10">
        <f t="shared" si="4"/>
        <v>0</v>
      </c>
      <c r="AL17" s="10">
        <f t="shared" si="5"/>
        <v>0</v>
      </c>
      <c r="AM17" s="80"/>
      <c r="AN17" s="80"/>
      <c r="AO17" s="80"/>
    </row>
    <row r="18" ht="18.0" customHeight="1">
      <c r="A18" s="85">
        <v>12.0</v>
      </c>
      <c r="B18" s="108">
        <v>2.010200036E9</v>
      </c>
      <c r="C18" s="109" t="s">
        <v>449</v>
      </c>
      <c r="D18" s="110" t="s">
        <v>207</v>
      </c>
      <c r="E18" s="112"/>
      <c r="F18" s="112"/>
      <c r="G18" s="112"/>
      <c r="H18" s="215"/>
      <c r="I18" s="115"/>
      <c r="J18" s="113"/>
      <c r="K18" s="113"/>
      <c r="L18" s="113"/>
      <c r="M18" s="113"/>
      <c r="N18" s="113"/>
      <c r="O18" s="113"/>
      <c r="P18" s="113"/>
      <c r="Q18" s="115"/>
      <c r="R18" s="112"/>
      <c r="S18" s="113"/>
      <c r="T18" s="112"/>
      <c r="U18" s="112"/>
      <c r="V18" s="114"/>
      <c r="W18" s="112"/>
      <c r="X18" s="113"/>
      <c r="Y18" s="112"/>
      <c r="Z18" s="113"/>
      <c r="AA18" s="112"/>
      <c r="AB18" s="112"/>
      <c r="AC18" s="112"/>
      <c r="AD18" s="112"/>
      <c r="AE18" s="113"/>
      <c r="AF18" s="113"/>
      <c r="AG18" s="112"/>
      <c r="AH18" s="113"/>
      <c r="AI18" s="112"/>
      <c r="AJ18" s="90">
        <f t="shared" si="3"/>
        <v>0</v>
      </c>
      <c r="AK18" s="10">
        <f t="shared" si="4"/>
        <v>0</v>
      </c>
      <c r="AL18" s="10">
        <f t="shared" si="5"/>
        <v>0</v>
      </c>
      <c r="AM18" s="80"/>
      <c r="AN18" s="80"/>
      <c r="AO18" s="80"/>
    </row>
    <row r="19" ht="18.0" customHeight="1">
      <c r="A19" s="85">
        <v>13.0</v>
      </c>
      <c r="B19" s="108">
        <v>2.010200068E9</v>
      </c>
      <c r="C19" s="109" t="s">
        <v>168</v>
      </c>
      <c r="D19" s="110" t="s">
        <v>93</v>
      </c>
      <c r="E19" s="112"/>
      <c r="F19" s="204"/>
      <c r="G19" s="204"/>
      <c r="H19" s="215"/>
      <c r="I19" s="114"/>
      <c r="J19" s="205"/>
      <c r="K19" s="204"/>
      <c r="L19" s="205"/>
      <c r="M19" s="205"/>
      <c r="N19" s="205"/>
      <c r="O19" s="204"/>
      <c r="P19" s="205"/>
      <c r="Q19" s="115"/>
      <c r="R19" s="204"/>
      <c r="S19" s="204"/>
      <c r="T19" s="204"/>
      <c r="U19" s="204"/>
      <c r="V19" s="114"/>
      <c r="W19" s="204"/>
      <c r="X19" s="205"/>
      <c r="Y19" s="204"/>
      <c r="Z19" s="204"/>
      <c r="AA19" s="204"/>
      <c r="AB19" s="204"/>
      <c r="AC19" s="204"/>
      <c r="AD19" s="204"/>
      <c r="AE19" s="205"/>
      <c r="AF19" s="205"/>
      <c r="AG19" s="205"/>
      <c r="AH19" s="205"/>
      <c r="AI19" s="204"/>
      <c r="AJ19" s="90">
        <f t="shared" si="3"/>
        <v>0</v>
      </c>
      <c r="AK19" s="10">
        <f t="shared" si="4"/>
        <v>0</v>
      </c>
      <c r="AL19" s="10">
        <f t="shared" si="5"/>
        <v>0</v>
      </c>
      <c r="AM19" s="80"/>
      <c r="AN19" s="80"/>
      <c r="AO19" s="80"/>
    </row>
    <row r="20" ht="18.0" customHeight="1">
      <c r="A20" s="85">
        <v>14.0</v>
      </c>
      <c r="B20" s="108">
        <v>2.010200027E9</v>
      </c>
      <c r="C20" s="109" t="s">
        <v>360</v>
      </c>
      <c r="D20" s="110" t="s">
        <v>93</v>
      </c>
      <c r="E20" s="112"/>
      <c r="F20" s="112"/>
      <c r="G20" s="112"/>
      <c r="H20" s="216"/>
      <c r="I20" s="114"/>
      <c r="J20" s="112"/>
      <c r="K20" s="113"/>
      <c r="L20" s="112"/>
      <c r="M20" s="113"/>
      <c r="N20" s="113"/>
      <c r="O20" s="112"/>
      <c r="P20" s="112"/>
      <c r="Q20" s="114"/>
      <c r="R20" s="112"/>
      <c r="S20" s="112"/>
      <c r="T20" s="113"/>
      <c r="U20" s="112"/>
      <c r="V20" s="114"/>
      <c r="W20" s="112"/>
      <c r="X20" s="113"/>
      <c r="Y20" s="113"/>
      <c r="Z20" s="112"/>
      <c r="AA20" s="112"/>
      <c r="AB20" s="112"/>
      <c r="AC20" s="112"/>
      <c r="AD20" s="112"/>
      <c r="AE20" s="112"/>
      <c r="AF20" s="112"/>
      <c r="AG20" s="112"/>
      <c r="AH20" s="112"/>
      <c r="AI20" s="112"/>
      <c r="AJ20" s="90">
        <f t="shared" si="3"/>
        <v>0</v>
      </c>
      <c r="AK20" s="10">
        <f t="shared" si="4"/>
        <v>0</v>
      </c>
      <c r="AL20" s="10">
        <f t="shared" si="5"/>
        <v>0</v>
      </c>
      <c r="AM20" s="80"/>
      <c r="AN20" s="80"/>
      <c r="AO20" s="80"/>
    </row>
    <row r="21" ht="18.0" customHeight="1">
      <c r="A21" s="85">
        <v>15.0</v>
      </c>
      <c r="B21" s="108">
        <v>2.010200009E9</v>
      </c>
      <c r="C21" s="109" t="s">
        <v>450</v>
      </c>
      <c r="D21" s="110" t="s">
        <v>276</v>
      </c>
      <c r="E21" s="112"/>
      <c r="F21" s="112"/>
      <c r="G21" s="112"/>
      <c r="H21" s="216"/>
      <c r="I21" s="115"/>
      <c r="J21" s="112"/>
      <c r="K21" s="112"/>
      <c r="L21" s="80"/>
      <c r="M21" s="112"/>
      <c r="N21" s="112"/>
      <c r="O21" s="112"/>
      <c r="P21" s="112"/>
      <c r="Q21" s="114"/>
      <c r="R21" s="112"/>
      <c r="S21" s="112"/>
      <c r="T21" s="112"/>
      <c r="U21" s="112"/>
      <c r="V21" s="114"/>
      <c r="W21" s="112"/>
      <c r="X21" s="112"/>
      <c r="Y21" s="112"/>
      <c r="Z21" s="112"/>
      <c r="AA21" s="112"/>
      <c r="AB21" s="112"/>
      <c r="AC21" s="112"/>
      <c r="AD21" s="113"/>
      <c r="AE21" s="113"/>
      <c r="AF21" s="112"/>
      <c r="AG21" s="112"/>
      <c r="AH21" s="113"/>
      <c r="AI21" s="112"/>
      <c r="AJ21" s="90">
        <f t="shared" si="3"/>
        <v>0</v>
      </c>
      <c r="AK21" s="10">
        <f t="shared" si="4"/>
        <v>0</v>
      </c>
      <c r="AL21" s="10">
        <f t="shared" si="5"/>
        <v>0</v>
      </c>
      <c r="AM21" s="80"/>
      <c r="AN21" s="80"/>
      <c r="AO21" s="80"/>
    </row>
    <row r="22" ht="18.0" customHeight="1">
      <c r="A22" s="85">
        <v>16.0</v>
      </c>
      <c r="B22" s="108">
        <v>2.010200004E9</v>
      </c>
      <c r="C22" s="109" t="s">
        <v>451</v>
      </c>
      <c r="D22" s="110" t="s">
        <v>394</v>
      </c>
      <c r="E22" s="112"/>
      <c r="F22" s="112"/>
      <c r="G22" s="112"/>
      <c r="H22" s="215"/>
      <c r="I22" s="114"/>
      <c r="J22" s="112"/>
      <c r="K22" s="112"/>
      <c r="L22" s="112"/>
      <c r="M22" s="112"/>
      <c r="N22" s="113"/>
      <c r="O22" s="112"/>
      <c r="P22" s="113"/>
      <c r="Q22" s="115"/>
      <c r="R22" s="112"/>
      <c r="S22" s="112"/>
      <c r="T22" s="112"/>
      <c r="U22" s="112"/>
      <c r="V22" s="114"/>
      <c r="W22" s="112"/>
      <c r="X22" s="112"/>
      <c r="Y22" s="112"/>
      <c r="Z22" s="113"/>
      <c r="AA22" s="112"/>
      <c r="AB22" s="112"/>
      <c r="AC22" s="112"/>
      <c r="AD22" s="112"/>
      <c r="AE22" s="113"/>
      <c r="AF22" s="112"/>
      <c r="AG22" s="112"/>
      <c r="AH22" s="112"/>
      <c r="AI22" s="112"/>
      <c r="AJ22" s="90">
        <f t="shared" si="3"/>
        <v>0</v>
      </c>
      <c r="AK22" s="10">
        <f t="shared" si="4"/>
        <v>0</v>
      </c>
      <c r="AL22" s="10">
        <f t="shared" si="5"/>
        <v>0</v>
      </c>
      <c r="AM22" s="194"/>
      <c r="AN22" s="194"/>
      <c r="AO22" s="194"/>
    </row>
    <row r="23" ht="18.0" customHeight="1">
      <c r="A23" s="85">
        <v>17.0</v>
      </c>
      <c r="B23" s="108">
        <v>2.010200039E9</v>
      </c>
      <c r="C23" s="109" t="s">
        <v>452</v>
      </c>
      <c r="D23" s="110" t="s">
        <v>372</v>
      </c>
      <c r="E23" s="112"/>
      <c r="F23" s="112"/>
      <c r="G23" s="112"/>
      <c r="H23" s="215"/>
      <c r="I23" s="114"/>
      <c r="J23" s="112"/>
      <c r="K23" s="112"/>
      <c r="L23" s="112"/>
      <c r="M23" s="112"/>
      <c r="N23" s="112"/>
      <c r="O23" s="112"/>
      <c r="P23" s="112"/>
      <c r="Q23" s="114"/>
      <c r="R23" s="112"/>
      <c r="S23" s="112"/>
      <c r="T23" s="112"/>
      <c r="U23" s="112"/>
      <c r="V23" s="114"/>
      <c r="W23" s="112"/>
      <c r="X23" s="112"/>
      <c r="Y23" s="112"/>
      <c r="Z23" s="112"/>
      <c r="AA23" s="112"/>
      <c r="AB23" s="113"/>
      <c r="AC23" s="112"/>
      <c r="AD23" s="112"/>
      <c r="AE23" s="112"/>
      <c r="AF23" s="112"/>
      <c r="AG23" s="112"/>
      <c r="AH23" s="112"/>
      <c r="AI23" s="112"/>
      <c r="AJ23" s="90">
        <f t="shared" si="3"/>
        <v>0</v>
      </c>
      <c r="AK23" s="10">
        <f t="shared" si="4"/>
        <v>0</v>
      </c>
      <c r="AL23" s="10">
        <f t="shared" si="5"/>
        <v>0</v>
      </c>
      <c r="AM23" s="80"/>
      <c r="AN23" s="80"/>
      <c r="AO23" s="80"/>
    </row>
    <row r="24" ht="18.0" customHeight="1">
      <c r="A24" s="85">
        <v>18.0</v>
      </c>
      <c r="B24" s="108">
        <v>2.010200056E9</v>
      </c>
      <c r="C24" s="109" t="s">
        <v>453</v>
      </c>
      <c r="D24" s="110" t="s">
        <v>179</v>
      </c>
      <c r="E24" s="118"/>
      <c r="F24" s="217"/>
      <c r="G24" s="118"/>
      <c r="H24" s="218"/>
      <c r="I24" s="202"/>
      <c r="J24" s="117"/>
      <c r="K24" s="117"/>
      <c r="L24" s="118"/>
      <c r="M24" s="117"/>
      <c r="N24" s="118"/>
      <c r="O24" s="117"/>
      <c r="P24" s="117"/>
      <c r="Q24" s="202"/>
      <c r="R24" s="117"/>
      <c r="S24" s="118"/>
      <c r="T24" s="118"/>
      <c r="U24" s="117"/>
      <c r="V24" s="201"/>
      <c r="W24" s="118"/>
      <c r="X24" s="117"/>
      <c r="Y24" s="118"/>
      <c r="Z24" s="113"/>
      <c r="AA24" s="112"/>
      <c r="AB24" s="113"/>
      <c r="AC24" s="113"/>
      <c r="AD24" s="113"/>
      <c r="AE24" s="113"/>
      <c r="AF24" s="113"/>
      <c r="AG24" s="112"/>
      <c r="AH24" s="112"/>
      <c r="AI24" s="112"/>
      <c r="AJ24" s="90">
        <f t="shared" si="3"/>
        <v>0</v>
      </c>
      <c r="AK24" s="10">
        <f t="shared" si="4"/>
        <v>0</v>
      </c>
      <c r="AL24" s="10">
        <f t="shared" si="5"/>
        <v>0</v>
      </c>
      <c r="AM24" s="80"/>
      <c r="AN24" s="80"/>
      <c r="AO24" s="80"/>
    </row>
    <row r="25" ht="18.0" customHeight="1">
      <c r="A25" s="85">
        <v>19.0</v>
      </c>
      <c r="B25" s="108">
        <v>2.01020004E9</v>
      </c>
      <c r="C25" s="109" t="s">
        <v>454</v>
      </c>
      <c r="D25" s="110" t="s">
        <v>327</v>
      </c>
      <c r="E25" s="118"/>
      <c r="F25" s="219"/>
      <c r="G25" s="118"/>
      <c r="H25" s="218"/>
      <c r="I25" s="202"/>
      <c r="J25" s="117"/>
      <c r="K25" s="117"/>
      <c r="L25" s="118"/>
      <c r="M25" s="117"/>
      <c r="N25" s="118"/>
      <c r="O25" s="117"/>
      <c r="P25" s="117"/>
      <c r="Q25" s="202"/>
      <c r="R25" s="117"/>
      <c r="S25" s="118"/>
      <c r="T25" s="118"/>
      <c r="U25" s="117"/>
      <c r="V25" s="201"/>
      <c r="W25" s="118"/>
      <c r="X25" s="180"/>
      <c r="Y25" s="118"/>
      <c r="Z25" s="113"/>
      <c r="AA25" s="112"/>
      <c r="AB25" s="113"/>
      <c r="AC25" s="113"/>
      <c r="AD25" s="113"/>
      <c r="AE25" s="113"/>
      <c r="AF25" s="113"/>
      <c r="AG25" s="112"/>
      <c r="AH25" s="112"/>
      <c r="AI25" s="112"/>
      <c r="AJ25" s="90">
        <f t="shared" si="3"/>
        <v>0</v>
      </c>
      <c r="AK25" s="10">
        <f t="shared" si="4"/>
        <v>0</v>
      </c>
      <c r="AL25" s="10">
        <f t="shared" si="5"/>
        <v>0</v>
      </c>
      <c r="AM25" s="80"/>
      <c r="AN25" s="80"/>
      <c r="AO25" s="80"/>
    </row>
    <row r="26" ht="18.0" customHeight="1">
      <c r="A26" s="85">
        <v>20.0</v>
      </c>
      <c r="B26" s="108">
        <v>2.010200071E9</v>
      </c>
      <c r="C26" s="109" t="s">
        <v>455</v>
      </c>
      <c r="D26" s="110" t="s">
        <v>380</v>
      </c>
      <c r="E26" s="112"/>
      <c r="F26" s="220"/>
      <c r="G26" s="112"/>
      <c r="H26" s="216"/>
      <c r="I26" s="114"/>
      <c r="J26" s="112"/>
      <c r="K26" s="112"/>
      <c r="L26" s="112"/>
      <c r="M26" s="112"/>
      <c r="N26" s="112"/>
      <c r="O26" s="112"/>
      <c r="P26" s="112"/>
      <c r="Q26" s="114"/>
      <c r="R26" s="112"/>
      <c r="S26" s="112"/>
      <c r="T26" s="112"/>
      <c r="U26" s="112"/>
      <c r="V26" s="114"/>
      <c r="W26" s="113"/>
      <c r="X26" s="135"/>
      <c r="Y26" s="113"/>
      <c r="Z26" s="112"/>
      <c r="AA26" s="112"/>
      <c r="AB26" s="112"/>
      <c r="AC26" s="112"/>
      <c r="AD26" s="112"/>
      <c r="AE26" s="113"/>
      <c r="AF26" s="113"/>
      <c r="AG26" s="113"/>
      <c r="AH26" s="112"/>
      <c r="AI26" s="112"/>
      <c r="AJ26" s="90">
        <f t="shared" si="3"/>
        <v>0</v>
      </c>
      <c r="AK26" s="10">
        <f t="shared" si="4"/>
        <v>0</v>
      </c>
      <c r="AL26" s="10">
        <f t="shared" si="5"/>
        <v>0</v>
      </c>
      <c r="AM26" s="80"/>
      <c r="AN26" s="80"/>
      <c r="AO26" s="80"/>
    </row>
    <row r="27" ht="18.0" customHeight="1">
      <c r="A27" s="85">
        <v>21.0</v>
      </c>
      <c r="B27" s="108">
        <v>2.010200026E9</v>
      </c>
      <c r="C27" s="109" t="s">
        <v>456</v>
      </c>
      <c r="D27" s="110" t="s">
        <v>457</v>
      </c>
      <c r="E27" s="113"/>
      <c r="F27" s="220"/>
      <c r="G27" s="113"/>
      <c r="H27" s="216" t="s">
        <v>49</v>
      </c>
      <c r="I27" s="115"/>
      <c r="J27" s="113"/>
      <c r="K27" s="112"/>
      <c r="L27" s="113"/>
      <c r="M27" s="113"/>
      <c r="N27" s="113"/>
      <c r="O27" s="113"/>
      <c r="P27" s="113"/>
      <c r="Q27" s="115"/>
      <c r="R27" s="112"/>
      <c r="S27" s="113"/>
      <c r="T27" s="112"/>
      <c r="U27" s="112"/>
      <c r="V27" s="114"/>
      <c r="W27" s="113"/>
      <c r="X27" s="135"/>
      <c r="Y27" s="113"/>
      <c r="Z27" s="113"/>
      <c r="AA27" s="112"/>
      <c r="AB27" s="113"/>
      <c r="AC27" s="113"/>
      <c r="AD27" s="113"/>
      <c r="AE27" s="113"/>
      <c r="AF27" s="113"/>
      <c r="AG27" s="113"/>
      <c r="AH27" s="112"/>
      <c r="AI27" s="112"/>
      <c r="AJ27" s="90">
        <f t="shared" si="3"/>
        <v>1</v>
      </c>
      <c r="AK27" s="10">
        <f t="shared" si="4"/>
        <v>0</v>
      </c>
      <c r="AL27" s="10">
        <f t="shared" si="5"/>
        <v>0</v>
      </c>
      <c r="AM27" s="80"/>
      <c r="AN27" s="80"/>
      <c r="AO27" s="80"/>
    </row>
    <row r="28" ht="18.0" customHeight="1">
      <c r="A28" s="85">
        <v>22.0</v>
      </c>
      <c r="B28" s="108">
        <v>2.010200042E9</v>
      </c>
      <c r="C28" s="109" t="s">
        <v>458</v>
      </c>
      <c r="D28" s="110" t="s">
        <v>330</v>
      </c>
      <c r="E28" s="112"/>
      <c r="F28" s="112"/>
      <c r="G28" s="112"/>
      <c r="H28" s="216"/>
      <c r="I28" s="114"/>
      <c r="J28" s="112"/>
      <c r="K28" s="112"/>
      <c r="L28" s="112"/>
      <c r="M28" s="112"/>
      <c r="N28" s="113"/>
      <c r="O28" s="112"/>
      <c r="P28" s="112"/>
      <c r="Q28" s="114"/>
      <c r="R28" s="113"/>
      <c r="S28" s="112"/>
      <c r="T28" s="112"/>
      <c r="U28" s="112"/>
      <c r="V28" s="114"/>
      <c r="W28" s="112"/>
      <c r="X28" s="112"/>
      <c r="Y28" s="113"/>
      <c r="Z28" s="112"/>
      <c r="AA28" s="112"/>
      <c r="AB28" s="112"/>
      <c r="AC28" s="112"/>
      <c r="AD28" s="113"/>
      <c r="AE28" s="112"/>
      <c r="AF28" s="112"/>
      <c r="AG28" s="112"/>
      <c r="AH28" s="112"/>
      <c r="AI28" s="112"/>
      <c r="AJ28" s="90">
        <f t="shared" si="3"/>
        <v>0</v>
      </c>
      <c r="AK28" s="10">
        <f t="shared" si="4"/>
        <v>0</v>
      </c>
      <c r="AL28" s="10">
        <f t="shared" si="5"/>
        <v>0</v>
      </c>
      <c r="AM28" s="80"/>
      <c r="AN28" s="80"/>
      <c r="AO28" s="80"/>
    </row>
    <row r="29" ht="18.0" customHeight="1">
      <c r="A29" s="85">
        <v>23.0</v>
      </c>
      <c r="B29" s="108">
        <v>2.010200022E9</v>
      </c>
      <c r="C29" s="109" t="s">
        <v>459</v>
      </c>
      <c r="D29" s="110" t="s">
        <v>385</v>
      </c>
      <c r="E29" s="112"/>
      <c r="F29" s="112"/>
      <c r="G29" s="112"/>
      <c r="H29" s="216" t="s">
        <v>49</v>
      </c>
      <c r="I29" s="114"/>
      <c r="J29" s="112"/>
      <c r="K29" s="112"/>
      <c r="L29" s="112"/>
      <c r="M29" s="112"/>
      <c r="N29" s="113"/>
      <c r="O29" s="112"/>
      <c r="P29" s="112"/>
      <c r="Q29" s="114"/>
      <c r="R29" s="113"/>
      <c r="S29" s="112"/>
      <c r="T29" s="112"/>
      <c r="U29" s="112"/>
      <c r="V29" s="114"/>
      <c r="W29" s="112"/>
      <c r="X29" s="112"/>
      <c r="Y29" s="113"/>
      <c r="Z29" s="112"/>
      <c r="AA29" s="112"/>
      <c r="AB29" s="112"/>
      <c r="AC29" s="112"/>
      <c r="AD29" s="113"/>
      <c r="AE29" s="112"/>
      <c r="AF29" s="112"/>
      <c r="AG29" s="113"/>
      <c r="AH29" s="112"/>
      <c r="AI29" s="112"/>
      <c r="AJ29" s="90">
        <f t="shared" si="3"/>
        <v>1</v>
      </c>
      <c r="AK29" s="10">
        <f t="shared" si="4"/>
        <v>0</v>
      </c>
      <c r="AL29" s="10">
        <f t="shared" si="5"/>
        <v>0</v>
      </c>
      <c r="AM29" s="80"/>
      <c r="AN29" s="80"/>
      <c r="AO29" s="80"/>
    </row>
    <row r="30" ht="18.0" customHeight="1">
      <c r="A30" s="85">
        <v>24.0</v>
      </c>
      <c r="B30" s="108">
        <v>2.010200047E9</v>
      </c>
      <c r="C30" s="109" t="s">
        <v>460</v>
      </c>
      <c r="D30" s="110" t="s">
        <v>353</v>
      </c>
      <c r="E30" s="112"/>
      <c r="F30" s="112"/>
      <c r="G30" s="112"/>
      <c r="H30" s="216"/>
      <c r="I30" s="114"/>
      <c r="J30" s="112"/>
      <c r="K30" s="112"/>
      <c r="L30" s="112"/>
      <c r="M30" s="112"/>
      <c r="N30" s="113"/>
      <c r="O30" s="112"/>
      <c r="P30" s="112"/>
      <c r="Q30" s="114"/>
      <c r="R30" s="113"/>
      <c r="S30" s="112"/>
      <c r="T30" s="112"/>
      <c r="U30" s="112"/>
      <c r="V30" s="114"/>
      <c r="W30" s="112"/>
      <c r="X30" s="112"/>
      <c r="Y30" s="113"/>
      <c r="Z30" s="112"/>
      <c r="AA30" s="112"/>
      <c r="AB30" s="112"/>
      <c r="AC30" s="112"/>
      <c r="AD30" s="113"/>
      <c r="AE30" s="112"/>
      <c r="AF30" s="112"/>
      <c r="AG30" s="112"/>
      <c r="AH30" s="112"/>
      <c r="AI30" s="112"/>
      <c r="AJ30" s="90">
        <f t="shared" si="3"/>
        <v>0</v>
      </c>
      <c r="AK30" s="10">
        <f t="shared" si="4"/>
        <v>0</v>
      </c>
      <c r="AL30" s="10">
        <f t="shared" si="5"/>
        <v>0</v>
      </c>
      <c r="AM30" s="80"/>
      <c r="AN30" s="80"/>
      <c r="AO30" s="80"/>
    </row>
    <row r="31" ht="18.0" customHeight="1">
      <c r="A31" s="85">
        <v>25.0</v>
      </c>
      <c r="B31" s="108">
        <v>2.010200063E9</v>
      </c>
      <c r="C31" s="109" t="s">
        <v>459</v>
      </c>
      <c r="D31" s="110" t="s">
        <v>461</v>
      </c>
      <c r="E31" s="112"/>
      <c r="F31" s="112"/>
      <c r="G31" s="112"/>
      <c r="H31" s="216"/>
      <c r="I31" s="114"/>
      <c r="J31" s="112"/>
      <c r="K31" s="112"/>
      <c r="L31" s="112"/>
      <c r="M31" s="112"/>
      <c r="N31" s="113"/>
      <c r="O31" s="112"/>
      <c r="P31" s="112"/>
      <c r="Q31" s="114"/>
      <c r="R31" s="113"/>
      <c r="S31" s="112"/>
      <c r="T31" s="112"/>
      <c r="U31" s="112"/>
      <c r="V31" s="114"/>
      <c r="W31" s="112"/>
      <c r="X31" s="113"/>
      <c r="Y31" s="113"/>
      <c r="Z31" s="112"/>
      <c r="AA31" s="112"/>
      <c r="AB31" s="112"/>
      <c r="AC31" s="112"/>
      <c r="AD31" s="113"/>
      <c r="AE31" s="112"/>
      <c r="AF31" s="112"/>
      <c r="AG31" s="112"/>
      <c r="AH31" s="112"/>
      <c r="AI31" s="112"/>
      <c r="AJ31" s="90">
        <f t="shared" si="3"/>
        <v>0</v>
      </c>
      <c r="AK31" s="10">
        <f t="shared" si="4"/>
        <v>0</v>
      </c>
      <c r="AL31" s="10">
        <f t="shared" si="5"/>
        <v>0</v>
      </c>
      <c r="AM31" s="80"/>
      <c r="AN31" s="80"/>
      <c r="AO31" s="80"/>
    </row>
    <row r="32" ht="18.0" customHeight="1">
      <c r="A32" s="85">
        <v>26.0</v>
      </c>
      <c r="B32" s="108">
        <v>2.010200002E9</v>
      </c>
      <c r="C32" s="109" t="s">
        <v>462</v>
      </c>
      <c r="D32" s="110" t="s">
        <v>132</v>
      </c>
      <c r="E32" s="112"/>
      <c r="F32" s="112"/>
      <c r="G32" s="112"/>
      <c r="H32" s="216"/>
      <c r="I32" s="114"/>
      <c r="J32" s="112"/>
      <c r="K32" s="112"/>
      <c r="L32" s="112"/>
      <c r="M32" s="112"/>
      <c r="N32" s="113"/>
      <c r="O32" s="112"/>
      <c r="P32" s="112"/>
      <c r="Q32" s="114"/>
      <c r="R32" s="113"/>
      <c r="S32" s="112"/>
      <c r="T32" s="112"/>
      <c r="U32" s="112"/>
      <c r="V32" s="114"/>
      <c r="W32" s="112"/>
      <c r="X32" s="112"/>
      <c r="Y32" s="113"/>
      <c r="Z32" s="112"/>
      <c r="AA32" s="112"/>
      <c r="AB32" s="112"/>
      <c r="AC32" s="112"/>
      <c r="AD32" s="113"/>
      <c r="AE32" s="113"/>
      <c r="AF32" s="112"/>
      <c r="AG32" s="113"/>
      <c r="AH32" s="112"/>
      <c r="AI32" s="112"/>
      <c r="AJ32" s="90">
        <f t="shared" si="3"/>
        <v>0</v>
      </c>
      <c r="AK32" s="10">
        <f t="shared" si="4"/>
        <v>0</v>
      </c>
      <c r="AL32" s="10">
        <f t="shared" si="5"/>
        <v>0</v>
      </c>
      <c r="AM32" s="80"/>
      <c r="AN32" s="80"/>
      <c r="AO32" s="80"/>
    </row>
    <row r="33" ht="18.0" customHeight="1">
      <c r="A33" s="85">
        <v>27.0</v>
      </c>
      <c r="B33" s="108">
        <v>2.010200016E9</v>
      </c>
      <c r="C33" s="109" t="s">
        <v>463</v>
      </c>
      <c r="D33" s="110" t="s">
        <v>132</v>
      </c>
      <c r="E33" s="112"/>
      <c r="F33" s="112"/>
      <c r="G33" s="112"/>
      <c r="H33" s="216"/>
      <c r="I33" s="114"/>
      <c r="J33" s="112"/>
      <c r="K33" s="112"/>
      <c r="L33" s="112"/>
      <c r="M33" s="112"/>
      <c r="N33" s="113"/>
      <c r="O33" s="112"/>
      <c r="P33" s="112"/>
      <c r="Q33" s="114"/>
      <c r="R33" s="113"/>
      <c r="S33" s="112"/>
      <c r="T33" s="112"/>
      <c r="U33" s="112"/>
      <c r="V33" s="114"/>
      <c r="W33" s="112"/>
      <c r="X33" s="112"/>
      <c r="Y33" s="113"/>
      <c r="Z33" s="112"/>
      <c r="AA33" s="112"/>
      <c r="AB33" s="112"/>
      <c r="AC33" s="112"/>
      <c r="AD33" s="113"/>
      <c r="AE33" s="112"/>
      <c r="AF33" s="112"/>
      <c r="AG33" s="112"/>
      <c r="AH33" s="112"/>
      <c r="AI33" s="112"/>
      <c r="AJ33" s="90">
        <f t="shared" si="3"/>
        <v>0</v>
      </c>
      <c r="AK33" s="10">
        <f t="shared" si="4"/>
        <v>0</v>
      </c>
      <c r="AL33" s="10">
        <f t="shared" si="5"/>
        <v>0</v>
      </c>
      <c r="AM33" s="80"/>
      <c r="AN33" s="80"/>
      <c r="AO33" s="80"/>
    </row>
    <row r="34" ht="18.0" customHeight="1">
      <c r="A34" s="85">
        <v>28.0</v>
      </c>
      <c r="B34" s="108">
        <v>2.010200023E9</v>
      </c>
      <c r="C34" s="109" t="s">
        <v>464</v>
      </c>
      <c r="D34" s="110" t="s">
        <v>132</v>
      </c>
      <c r="E34" s="112"/>
      <c r="F34" s="112"/>
      <c r="G34" s="112"/>
      <c r="H34" s="216"/>
      <c r="I34" s="114"/>
      <c r="J34" s="112"/>
      <c r="K34" s="112"/>
      <c r="L34" s="112"/>
      <c r="M34" s="112"/>
      <c r="N34" s="113"/>
      <c r="O34" s="112"/>
      <c r="P34" s="112"/>
      <c r="Q34" s="114"/>
      <c r="R34" s="113"/>
      <c r="S34" s="112"/>
      <c r="T34" s="112"/>
      <c r="U34" s="112"/>
      <c r="V34" s="114"/>
      <c r="W34" s="112"/>
      <c r="X34" s="112"/>
      <c r="Y34" s="113"/>
      <c r="Z34" s="112"/>
      <c r="AA34" s="112"/>
      <c r="AB34" s="112"/>
      <c r="AC34" s="112"/>
      <c r="AD34" s="113"/>
      <c r="AE34" s="112"/>
      <c r="AF34" s="112"/>
      <c r="AG34" s="112"/>
      <c r="AH34" s="112"/>
      <c r="AI34" s="112"/>
      <c r="AJ34" s="90">
        <f t="shared" si="3"/>
        <v>0</v>
      </c>
      <c r="AK34" s="10">
        <f t="shared" si="4"/>
        <v>0</v>
      </c>
      <c r="AL34" s="10">
        <f t="shared" si="5"/>
        <v>0</v>
      </c>
      <c r="AM34" s="80"/>
      <c r="AN34" s="80"/>
      <c r="AO34" s="80"/>
    </row>
    <row r="35" ht="18.0" customHeight="1">
      <c r="A35" s="85">
        <v>29.0</v>
      </c>
      <c r="B35" s="108">
        <v>2.010200053E9</v>
      </c>
      <c r="C35" s="109" t="s">
        <v>465</v>
      </c>
      <c r="D35" s="110" t="s">
        <v>88</v>
      </c>
      <c r="E35" s="112"/>
      <c r="F35" s="112"/>
      <c r="G35" s="112"/>
      <c r="H35" s="216"/>
      <c r="I35" s="114"/>
      <c r="J35" s="112"/>
      <c r="K35" s="113"/>
      <c r="L35" s="112"/>
      <c r="M35" s="112"/>
      <c r="N35" s="113"/>
      <c r="O35" s="112"/>
      <c r="P35" s="112"/>
      <c r="Q35" s="114"/>
      <c r="R35" s="113"/>
      <c r="S35" s="112"/>
      <c r="T35" s="112"/>
      <c r="U35" s="112"/>
      <c r="V35" s="114"/>
      <c r="W35" s="112"/>
      <c r="X35" s="112"/>
      <c r="Y35" s="113"/>
      <c r="Z35" s="112"/>
      <c r="AA35" s="112"/>
      <c r="AB35" s="112"/>
      <c r="AC35" s="112"/>
      <c r="AD35" s="113"/>
      <c r="AE35" s="112"/>
      <c r="AF35" s="112"/>
      <c r="AG35" s="112"/>
      <c r="AH35" s="112"/>
      <c r="AI35" s="112"/>
      <c r="AJ35" s="90">
        <f t="shared" si="3"/>
        <v>0</v>
      </c>
      <c r="AK35" s="10">
        <f t="shared" si="4"/>
        <v>0</v>
      </c>
      <c r="AL35" s="10">
        <f t="shared" si="5"/>
        <v>0</v>
      </c>
      <c r="AM35" s="80"/>
      <c r="AN35" s="80"/>
      <c r="AO35" s="80"/>
    </row>
    <row r="36" ht="18.0" customHeight="1">
      <c r="A36" s="85">
        <v>30.0</v>
      </c>
      <c r="B36" s="108">
        <v>2.01020005E9</v>
      </c>
      <c r="C36" s="109" t="s">
        <v>466</v>
      </c>
      <c r="D36" s="110" t="s">
        <v>448</v>
      </c>
      <c r="E36" s="112"/>
      <c r="F36" s="112"/>
      <c r="G36" s="112"/>
      <c r="H36" s="216" t="s">
        <v>49</v>
      </c>
      <c r="I36" s="114"/>
      <c r="J36" s="112"/>
      <c r="K36" s="112"/>
      <c r="L36" s="112"/>
      <c r="M36" s="112"/>
      <c r="N36" s="113"/>
      <c r="O36" s="112"/>
      <c r="P36" s="112"/>
      <c r="Q36" s="114"/>
      <c r="R36" s="113"/>
      <c r="S36" s="112"/>
      <c r="T36" s="112"/>
      <c r="U36" s="112"/>
      <c r="V36" s="114"/>
      <c r="W36" s="112"/>
      <c r="X36" s="113"/>
      <c r="Y36" s="113"/>
      <c r="Z36" s="112"/>
      <c r="AA36" s="112"/>
      <c r="AB36" s="112"/>
      <c r="AC36" s="112"/>
      <c r="AD36" s="113"/>
      <c r="AE36" s="112"/>
      <c r="AF36" s="112"/>
      <c r="AG36" s="113"/>
      <c r="AH36" s="112"/>
      <c r="AI36" s="112"/>
      <c r="AJ36" s="90">
        <f t="shared" si="3"/>
        <v>1</v>
      </c>
      <c r="AK36" s="10">
        <f t="shared" si="4"/>
        <v>0</v>
      </c>
      <c r="AL36" s="10">
        <f t="shared" si="5"/>
        <v>0</v>
      </c>
      <c r="AM36" s="80"/>
      <c r="AN36" s="80"/>
      <c r="AO36" s="80"/>
    </row>
    <row r="37" ht="18.0" customHeight="1">
      <c r="A37" s="85">
        <v>31.0</v>
      </c>
      <c r="B37" s="108">
        <v>2.010200006E9</v>
      </c>
      <c r="C37" s="109" t="s">
        <v>467</v>
      </c>
      <c r="D37" s="110" t="s">
        <v>448</v>
      </c>
      <c r="E37" s="112"/>
      <c r="F37" s="112"/>
      <c r="G37" s="112"/>
      <c r="H37" s="216" t="s">
        <v>49</v>
      </c>
      <c r="I37" s="115"/>
      <c r="J37" s="112"/>
      <c r="K37" s="112"/>
      <c r="L37" s="112"/>
      <c r="M37" s="112"/>
      <c r="N37" s="113"/>
      <c r="O37" s="112"/>
      <c r="P37" s="112"/>
      <c r="Q37" s="114"/>
      <c r="R37" s="113"/>
      <c r="S37" s="112"/>
      <c r="T37" s="112"/>
      <c r="U37" s="112"/>
      <c r="V37" s="114"/>
      <c r="W37" s="112"/>
      <c r="X37" s="113"/>
      <c r="Y37" s="113"/>
      <c r="Z37" s="112"/>
      <c r="AA37" s="112"/>
      <c r="AB37" s="112"/>
      <c r="AC37" s="112"/>
      <c r="AD37" s="113"/>
      <c r="AE37" s="112"/>
      <c r="AF37" s="112"/>
      <c r="AG37" s="113"/>
      <c r="AH37" s="112"/>
      <c r="AI37" s="112"/>
      <c r="AJ37" s="90">
        <f t="shared" si="3"/>
        <v>1</v>
      </c>
      <c r="AK37" s="10">
        <f t="shared" si="4"/>
        <v>0</v>
      </c>
      <c r="AL37" s="10">
        <f t="shared" si="5"/>
        <v>0</v>
      </c>
      <c r="AM37" s="80"/>
      <c r="AN37" s="80"/>
      <c r="AO37" s="80"/>
    </row>
    <row r="38" ht="18.0" customHeight="1">
      <c r="A38" s="85">
        <v>32.0</v>
      </c>
      <c r="B38" s="108">
        <v>2.010200069E9</v>
      </c>
      <c r="C38" s="109" t="s">
        <v>459</v>
      </c>
      <c r="D38" s="110" t="s">
        <v>468</v>
      </c>
      <c r="E38" s="112"/>
      <c r="F38" s="112"/>
      <c r="G38" s="112"/>
      <c r="H38" s="216"/>
      <c r="I38" s="114"/>
      <c r="J38" s="112"/>
      <c r="K38" s="112"/>
      <c r="L38" s="112"/>
      <c r="M38" s="112"/>
      <c r="N38" s="113"/>
      <c r="O38" s="112"/>
      <c r="P38" s="113"/>
      <c r="Q38" s="114"/>
      <c r="R38" s="113"/>
      <c r="S38" s="112"/>
      <c r="T38" s="112"/>
      <c r="U38" s="112"/>
      <c r="V38" s="114"/>
      <c r="W38" s="112"/>
      <c r="X38" s="112"/>
      <c r="Y38" s="113"/>
      <c r="Z38" s="112"/>
      <c r="AA38" s="112"/>
      <c r="AB38" s="112"/>
      <c r="AC38" s="112"/>
      <c r="AD38" s="113"/>
      <c r="AE38" s="112"/>
      <c r="AF38" s="112"/>
      <c r="AG38" s="113"/>
      <c r="AH38" s="112"/>
      <c r="AI38" s="112"/>
      <c r="AJ38" s="90">
        <f t="shared" si="3"/>
        <v>0</v>
      </c>
      <c r="AK38" s="10">
        <f t="shared" si="4"/>
        <v>0</v>
      </c>
      <c r="AL38" s="10">
        <f t="shared" si="5"/>
        <v>0</v>
      </c>
      <c r="AM38" s="80"/>
      <c r="AN38" s="80"/>
      <c r="AO38" s="80"/>
    </row>
    <row r="39" ht="18.0" customHeight="1">
      <c r="A39" s="85">
        <v>33.0</v>
      </c>
      <c r="B39" s="108">
        <v>2.010200021E9</v>
      </c>
      <c r="C39" s="109" t="s">
        <v>469</v>
      </c>
      <c r="D39" s="110" t="s">
        <v>93</v>
      </c>
      <c r="E39" s="112"/>
      <c r="F39" s="112"/>
      <c r="G39" s="112"/>
      <c r="H39" s="216"/>
      <c r="I39" s="114"/>
      <c r="J39" s="112"/>
      <c r="K39" s="112"/>
      <c r="L39" s="112"/>
      <c r="M39" s="112"/>
      <c r="N39" s="113"/>
      <c r="O39" s="112"/>
      <c r="P39" s="112"/>
      <c r="Q39" s="115"/>
      <c r="R39" s="113"/>
      <c r="S39" s="112"/>
      <c r="T39" s="112"/>
      <c r="U39" s="112"/>
      <c r="V39" s="114"/>
      <c r="W39" s="112"/>
      <c r="X39" s="113"/>
      <c r="Y39" s="113"/>
      <c r="Z39" s="112"/>
      <c r="AA39" s="112"/>
      <c r="AB39" s="112"/>
      <c r="AC39" s="112"/>
      <c r="AD39" s="113"/>
      <c r="AE39" s="113"/>
      <c r="AF39" s="112"/>
      <c r="AG39" s="113"/>
      <c r="AH39" s="112"/>
      <c r="AI39" s="112"/>
      <c r="AJ39" s="90">
        <f t="shared" si="3"/>
        <v>0</v>
      </c>
      <c r="AK39" s="10">
        <f t="shared" si="4"/>
        <v>0</v>
      </c>
      <c r="AL39" s="10">
        <f t="shared" si="5"/>
        <v>0</v>
      </c>
      <c r="AM39" s="80"/>
      <c r="AN39" s="80"/>
      <c r="AO39" s="80"/>
    </row>
    <row r="40" ht="18.0" customHeight="1">
      <c r="A40" s="85">
        <v>34.0</v>
      </c>
      <c r="B40" s="108">
        <v>2.010200032E9</v>
      </c>
      <c r="C40" s="109" t="s">
        <v>470</v>
      </c>
      <c r="D40" s="110" t="s">
        <v>363</v>
      </c>
      <c r="E40" s="112"/>
      <c r="F40" s="112"/>
      <c r="G40" s="112"/>
      <c r="H40" s="216" t="s">
        <v>49</v>
      </c>
      <c r="I40" s="115"/>
      <c r="J40" s="113"/>
      <c r="K40" s="113"/>
      <c r="L40" s="113"/>
      <c r="M40" s="112"/>
      <c r="N40" s="113"/>
      <c r="O40" s="112"/>
      <c r="P40" s="112"/>
      <c r="Q40" s="115"/>
      <c r="R40" s="113"/>
      <c r="S40" s="112"/>
      <c r="T40" s="112"/>
      <c r="U40" s="112"/>
      <c r="V40" s="114"/>
      <c r="W40" s="113"/>
      <c r="X40" s="135"/>
      <c r="Y40" s="113"/>
      <c r="Z40" s="113"/>
      <c r="AA40" s="112"/>
      <c r="AB40" s="112"/>
      <c r="AC40" s="112"/>
      <c r="AD40" s="113"/>
      <c r="AE40" s="112"/>
      <c r="AF40" s="112"/>
      <c r="AG40" s="113"/>
      <c r="AH40" s="112"/>
      <c r="AI40" s="112"/>
      <c r="AJ40" s="90">
        <f t="shared" si="3"/>
        <v>1</v>
      </c>
      <c r="AK40" s="10">
        <f t="shared" si="4"/>
        <v>0</v>
      </c>
      <c r="AL40" s="10">
        <f t="shared" si="5"/>
        <v>0</v>
      </c>
      <c r="AM40" s="80"/>
      <c r="AN40" s="80"/>
      <c r="AO40" s="80"/>
    </row>
    <row r="41" ht="18.0" customHeight="1">
      <c r="A41" s="85">
        <v>35.0</v>
      </c>
      <c r="B41" s="108">
        <v>2.010200061E9</v>
      </c>
      <c r="C41" s="109" t="s">
        <v>83</v>
      </c>
      <c r="D41" s="110" t="s">
        <v>171</v>
      </c>
      <c r="E41" s="112"/>
      <c r="F41" s="112"/>
      <c r="G41" s="112"/>
      <c r="H41" s="216"/>
      <c r="I41" s="114"/>
      <c r="J41" s="112"/>
      <c r="K41" s="112"/>
      <c r="L41" s="112"/>
      <c r="M41" s="112"/>
      <c r="N41" s="113"/>
      <c r="O41" s="112"/>
      <c r="P41" s="112"/>
      <c r="Q41" s="114"/>
      <c r="R41" s="113"/>
      <c r="S41" s="112"/>
      <c r="T41" s="112"/>
      <c r="U41" s="112"/>
      <c r="V41" s="114"/>
      <c r="W41" s="112"/>
      <c r="X41" s="112"/>
      <c r="Y41" s="113"/>
      <c r="Z41" s="113"/>
      <c r="AA41" s="112"/>
      <c r="AB41" s="112"/>
      <c r="AC41" s="112"/>
      <c r="AD41" s="113"/>
      <c r="AE41" s="112"/>
      <c r="AF41" s="112"/>
      <c r="AG41" s="112"/>
      <c r="AH41" s="112"/>
      <c r="AI41" s="112"/>
      <c r="AJ41" s="90">
        <f t="shared" si="3"/>
        <v>0</v>
      </c>
      <c r="AK41" s="10">
        <f t="shared" si="4"/>
        <v>0</v>
      </c>
      <c r="AL41" s="10">
        <f t="shared" si="5"/>
        <v>0</v>
      </c>
      <c r="AM41" s="80"/>
      <c r="AN41" s="80"/>
      <c r="AO41" s="80"/>
    </row>
    <row r="42" ht="18.0" customHeight="1">
      <c r="A42" s="85">
        <v>36.0</v>
      </c>
      <c r="B42" s="108">
        <v>2.010200043E9</v>
      </c>
      <c r="C42" s="109" t="s">
        <v>471</v>
      </c>
      <c r="D42" s="110" t="s">
        <v>425</v>
      </c>
      <c r="E42" s="112"/>
      <c r="F42" s="112"/>
      <c r="G42" s="112"/>
      <c r="H42" s="216"/>
      <c r="I42" s="114"/>
      <c r="J42" s="112"/>
      <c r="K42" s="112"/>
      <c r="L42" s="112"/>
      <c r="M42" s="112"/>
      <c r="N42" s="113"/>
      <c r="O42" s="112"/>
      <c r="P42" s="112"/>
      <c r="Q42" s="114"/>
      <c r="R42" s="113"/>
      <c r="S42" s="112"/>
      <c r="T42" s="112"/>
      <c r="U42" s="112"/>
      <c r="V42" s="114"/>
      <c r="W42" s="112"/>
      <c r="X42" s="113"/>
      <c r="Y42" s="113"/>
      <c r="Z42" s="112"/>
      <c r="AA42" s="112"/>
      <c r="AB42" s="112"/>
      <c r="AC42" s="112"/>
      <c r="AD42" s="113"/>
      <c r="AE42" s="112"/>
      <c r="AF42" s="112"/>
      <c r="AG42" s="112"/>
      <c r="AH42" s="112"/>
      <c r="AI42" s="112"/>
      <c r="AJ42" s="90">
        <f t="shared" si="3"/>
        <v>0</v>
      </c>
      <c r="AK42" s="10">
        <f t="shared" si="4"/>
        <v>0</v>
      </c>
      <c r="AL42" s="10">
        <f t="shared" si="5"/>
        <v>0</v>
      </c>
      <c r="AM42" s="80"/>
      <c r="AN42" s="80"/>
      <c r="AO42" s="80"/>
    </row>
    <row r="43" ht="18.0" customHeight="1">
      <c r="A43" s="85">
        <v>37.0</v>
      </c>
      <c r="B43" s="108">
        <v>2.010200028E9</v>
      </c>
      <c r="C43" s="109" t="s">
        <v>472</v>
      </c>
      <c r="D43" s="110" t="s">
        <v>370</v>
      </c>
      <c r="E43" s="112"/>
      <c r="F43" s="112"/>
      <c r="G43" s="112"/>
      <c r="H43" s="216"/>
      <c r="I43" s="114"/>
      <c r="J43" s="112"/>
      <c r="K43" s="112"/>
      <c r="L43" s="112"/>
      <c r="M43" s="112"/>
      <c r="N43" s="113"/>
      <c r="O43" s="112"/>
      <c r="P43" s="112"/>
      <c r="Q43" s="114"/>
      <c r="R43" s="113"/>
      <c r="S43" s="112"/>
      <c r="T43" s="112"/>
      <c r="U43" s="112"/>
      <c r="V43" s="114"/>
      <c r="W43" s="112"/>
      <c r="X43" s="112"/>
      <c r="Y43" s="113"/>
      <c r="Z43" s="112"/>
      <c r="AA43" s="112"/>
      <c r="AB43" s="112"/>
      <c r="AC43" s="112"/>
      <c r="AD43" s="113"/>
      <c r="AE43" s="112"/>
      <c r="AF43" s="112"/>
      <c r="AG43" s="112"/>
      <c r="AH43" s="112"/>
      <c r="AI43" s="112"/>
      <c r="AJ43" s="90">
        <f t="shared" si="3"/>
        <v>0</v>
      </c>
      <c r="AK43" s="10">
        <f t="shared" si="4"/>
        <v>0</v>
      </c>
      <c r="AL43" s="10">
        <f t="shared" si="5"/>
        <v>0</v>
      </c>
      <c r="AM43" s="80"/>
      <c r="AN43" s="80"/>
      <c r="AO43" s="80"/>
    </row>
    <row r="44" ht="18.0" customHeight="1">
      <c r="A44" s="85">
        <v>38.0</v>
      </c>
      <c r="B44" s="108">
        <v>2.010200057E9</v>
      </c>
      <c r="C44" s="109" t="s">
        <v>473</v>
      </c>
      <c r="D44" s="110" t="s">
        <v>370</v>
      </c>
      <c r="E44" s="112"/>
      <c r="F44" s="112"/>
      <c r="G44" s="112"/>
      <c r="H44" s="216"/>
      <c r="I44" s="115"/>
      <c r="J44" s="113"/>
      <c r="K44" s="112"/>
      <c r="L44" s="112"/>
      <c r="M44" s="112"/>
      <c r="N44" s="113"/>
      <c r="O44" s="112"/>
      <c r="P44" s="112"/>
      <c r="Q44" s="114"/>
      <c r="R44" s="113"/>
      <c r="S44" s="112"/>
      <c r="T44" s="112"/>
      <c r="U44" s="112"/>
      <c r="V44" s="114"/>
      <c r="W44" s="112"/>
      <c r="X44" s="112"/>
      <c r="Y44" s="113"/>
      <c r="Z44" s="112"/>
      <c r="AA44" s="112"/>
      <c r="AB44" s="112"/>
      <c r="AC44" s="112"/>
      <c r="AD44" s="113"/>
      <c r="AE44" s="112"/>
      <c r="AF44" s="112"/>
      <c r="AG44" s="112"/>
      <c r="AH44" s="112"/>
      <c r="AI44" s="112"/>
      <c r="AJ44" s="90">
        <f t="shared" si="3"/>
        <v>0</v>
      </c>
      <c r="AK44" s="10">
        <f t="shared" si="4"/>
        <v>0</v>
      </c>
      <c r="AL44" s="10">
        <f t="shared" si="5"/>
        <v>0</v>
      </c>
      <c r="AM44" s="80"/>
      <c r="AN44" s="80"/>
      <c r="AO44" s="80"/>
    </row>
    <row r="45" ht="18.0" customHeight="1">
      <c r="A45" s="85">
        <v>39.0</v>
      </c>
      <c r="B45" s="108">
        <v>2.010200052E9</v>
      </c>
      <c r="C45" s="109" t="s">
        <v>474</v>
      </c>
      <c r="D45" s="110" t="s">
        <v>475</v>
      </c>
      <c r="E45" s="112"/>
      <c r="F45" s="112"/>
      <c r="G45" s="112"/>
      <c r="H45" s="216"/>
      <c r="I45" s="114"/>
      <c r="J45" s="112"/>
      <c r="K45" s="112"/>
      <c r="L45" s="112"/>
      <c r="M45" s="112"/>
      <c r="N45" s="113"/>
      <c r="O45" s="112"/>
      <c r="P45" s="112"/>
      <c r="Q45" s="114"/>
      <c r="R45" s="113"/>
      <c r="S45" s="112"/>
      <c r="T45" s="112"/>
      <c r="U45" s="112"/>
      <c r="V45" s="114"/>
      <c r="W45" s="112"/>
      <c r="X45" s="112"/>
      <c r="Y45" s="113"/>
      <c r="Z45" s="112"/>
      <c r="AA45" s="112"/>
      <c r="AB45" s="112"/>
      <c r="AC45" s="112"/>
      <c r="AD45" s="113"/>
      <c r="AE45" s="112"/>
      <c r="AF45" s="112"/>
      <c r="AG45" s="112"/>
      <c r="AH45" s="112"/>
      <c r="AI45" s="112"/>
      <c r="AJ45" s="90">
        <f t="shared" si="3"/>
        <v>0</v>
      </c>
      <c r="AK45" s="10">
        <f t="shared" si="4"/>
        <v>0</v>
      </c>
      <c r="AL45" s="10">
        <f t="shared" si="5"/>
        <v>0</v>
      </c>
      <c r="AM45" s="80"/>
      <c r="AN45" s="80"/>
      <c r="AO45" s="80"/>
    </row>
    <row r="46" ht="18.0" customHeight="1">
      <c r="A46" s="85">
        <v>40.0</v>
      </c>
      <c r="B46" s="108">
        <v>2.010200013E9</v>
      </c>
      <c r="C46" s="109" t="s">
        <v>476</v>
      </c>
      <c r="D46" s="110" t="s">
        <v>179</v>
      </c>
      <c r="E46" s="112"/>
      <c r="F46" s="112"/>
      <c r="G46" s="112"/>
      <c r="H46" s="216"/>
      <c r="I46" s="114"/>
      <c r="J46" s="112"/>
      <c r="K46" s="112"/>
      <c r="L46" s="112"/>
      <c r="M46" s="112"/>
      <c r="N46" s="113"/>
      <c r="O46" s="112"/>
      <c r="P46" s="112"/>
      <c r="Q46" s="114"/>
      <c r="R46" s="113"/>
      <c r="S46" s="112"/>
      <c r="T46" s="112"/>
      <c r="U46" s="112"/>
      <c r="V46" s="114"/>
      <c r="W46" s="112"/>
      <c r="X46" s="112"/>
      <c r="Y46" s="113"/>
      <c r="Z46" s="112"/>
      <c r="AA46" s="112"/>
      <c r="AB46" s="112"/>
      <c r="AC46" s="112"/>
      <c r="AD46" s="113"/>
      <c r="AE46" s="112"/>
      <c r="AF46" s="113"/>
      <c r="AG46" s="112"/>
      <c r="AH46" s="112"/>
      <c r="AI46" s="112"/>
      <c r="AJ46" s="90">
        <f t="shared" si="3"/>
        <v>0</v>
      </c>
      <c r="AK46" s="10">
        <f t="shared" si="4"/>
        <v>0</v>
      </c>
      <c r="AL46" s="10">
        <f t="shared" si="5"/>
        <v>0</v>
      </c>
      <c r="AM46" s="80"/>
      <c r="AN46" s="80"/>
      <c r="AO46" s="80"/>
    </row>
    <row r="47" ht="21.0" customHeight="1">
      <c r="A47" s="100"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0">
        <f t="shared" ref="AJ47:AL47" si="6">SUM(AJ7:AJ28)</f>
        <v>2</v>
      </c>
      <c r="AK47" s="90">
        <f t="shared" si="6"/>
        <v>0</v>
      </c>
      <c r="AL47" s="90">
        <f t="shared" si="6"/>
        <v>0</v>
      </c>
      <c r="AM47" s="69"/>
      <c r="AN47" s="69"/>
      <c r="AO47" s="69"/>
    </row>
    <row r="48" ht="21.0" customHeight="1">
      <c r="A48" s="101"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3"/>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69"/>
      <c r="AN49" s="69"/>
      <c r="AO49" s="69"/>
    </row>
    <row r="50" ht="18.0" customHeight="1">
      <c r="A50" s="69"/>
      <c r="B50" s="69"/>
      <c r="C50" s="103"/>
      <c r="F50" s="69"/>
      <c r="G50" s="69"/>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69"/>
      <c r="AN50" s="69"/>
      <c r="AO50" s="69"/>
    </row>
    <row r="51" ht="18.0" customHeight="1">
      <c r="A51" s="69"/>
      <c r="B51" s="69"/>
      <c r="C51" s="103"/>
      <c r="E51" s="69"/>
      <c r="F51" s="69"/>
      <c r="G51" s="69"/>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133" t="s">
        <v>477</v>
      </c>
      <c r="AN3" s="69"/>
    </row>
    <row r="4" ht="31.5" customHeight="1">
      <c r="A4" s="69"/>
      <c r="B4" s="72"/>
      <c r="C4" s="72"/>
      <c r="D4" s="72"/>
      <c r="E4" s="72" t="s">
        <v>0</v>
      </c>
      <c r="F4" s="72" t="s">
        <v>0</v>
      </c>
      <c r="G4" s="72"/>
      <c r="H4" s="72"/>
      <c r="I4" s="106" t="s">
        <v>44</v>
      </c>
      <c r="J4" s="74"/>
      <c r="K4" s="74"/>
      <c r="L4" s="74"/>
      <c r="M4" s="107">
        <v>5.0</v>
      </c>
      <c r="N4" s="107"/>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44682</v>
      </c>
      <c r="F5" s="78">
        <f t="shared" ref="F5:AJ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8">
        <f t="shared" si="1"/>
        <v>44713</v>
      </c>
      <c r="AK5" s="79" t="s">
        <v>49</v>
      </c>
      <c r="AL5" s="79" t="s">
        <v>50</v>
      </c>
      <c r="AM5" s="79" t="s">
        <v>51</v>
      </c>
      <c r="AN5" s="80"/>
    </row>
    <row r="6" ht="21.0" customHeight="1">
      <c r="A6" s="81"/>
      <c r="B6" s="81"/>
      <c r="C6" s="82"/>
      <c r="D6" s="83"/>
      <c r="E6" s="84" t="str">
        <f t="shared" ref="E6:AF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221" t="s">
        <v>478</v>
      </c>
      <c r="AH6" s="84">
        <f>IF(WEEKDAY(AH5)=1,"CN",WEEKDAY(AH5))</f>
        <v>2</v>
      </c>
      <c r="AI6" s="221" t="s">
        <v>479</v>
      </c>
      <c r="AJ6" s="221" t="s">
        <v>480</v>
      </c>
      <c r="AK6" s="81"/>
      <c r="AL6" s="81"/>
      <c r="AM6" s="81"/>
      <c r="AN6" s="80"/>
    </row>
    <row r="7" ht="22.5" customHeight="1">
      <c r="A7" s="85">
        <v>1.0</v>
      </c>
      <c r="B7" s="108">
        <v>2.010200071E9</v>
      </c>
      <c r="C7" s="109" t="s">
        <v>455</v>
      </c>
      <c r="D7" s="110" t="s">
        <v>380</v>
      </c>
      <c r="E7" s="119"/>
      <c r="F7" s="123"/>
      <c r="G7" s="120"/>
      <c r="H7" s="121"/>
      <c r="I7" s="123"/>
      <c r="J7" s="120"/>
      <c r="K7" s="121"/>
      <c r="L7" s="120"/>
      <c r="M7" s="120"/>
      <c r="N7" s="120"/>
      <c r="O7" s="123"/>
      <c r="P7" s="120"/>
      <c r="Q7" s="120"/>
      <c r="R7" s="120"/>
      <c r="S7" s="120"/>
      <c r="T7" s="120"/>
      <c r="U7" s="120"/>
      <c r="V7" s="123"/>
      <c r="W7" s="123"/>
      <c r="X7" s="123"/>
      <c r="Y7" s="120"/>
      <c r="Z7" s="120"/>
      <c r="AA7" s="120"/>
      <c r="AB7" s="120"/>
      <c r="AC7" s="120"/>
      <c r="AD7" s="123"/>
      <c r="AE7" s="120"/>
      <c r="AF7" s="120"/>
      <c r="AG7" s="120"/>
      <c r="AH7" s="120"/>
      <c r="AI7" s="120"/>
      <c r="AJ7" s="120"/>
      <c r="AK7" s="90">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8">
        <v>2.010200026E9</v>
      </c>
      <c r="C8" s="109" t="s">
        <v>456</v>
      </c>
      <c r="D8" s="110" t="s">
        <v>457</v>
      </c>
      <c r="E8" s="119"/>
      <c r="F8" s="123"/>
      <c r="G8" s="120"/>
      <c r="H8" s="120"/>
      <c r="I8" s="123"/>
      <c r="J8" s="120"/>
      <c r="K8" s="120"/>
      <c r="L8" s="120"/>
      <c r="M8" s="120"/>
      <c r="N8" s="120"/>
      <c r="O8" s="123"/>
      <c r="P8" s="145"/>
      <c r="Q8" s="121"/>
      <c r="R8" s="120"/>
      <c r="S8" s="120"/>
      <c r="T8" s="120"/>
      <c r="U8" s="120"/>
      <c r="V8" s="123"/>
      <c r="W8" s="123"/>
      <c r="X8" s="123"/>
      <c r="Y8" s="120"/>
      <c r="Z8" s="120"/>
      <c r="AA8" s="120"/>
      <c r="AB8" s="120"/>
      <c r="AC8" s="120"/>
      <c r="AD8" s="122"/>
      <c r="AE8" s="120"/>
      <c r="AF8" s="120"/>
      <c r="AG8" s="120"/>
      <c r="AH8" s="120"/>
      <c r="AI8" s="120"/>
      <c r="AJ8" s="120"/>
      <c r="AK8" s="90">
        <f t="shared" si="3"/>
        <v>0</v>
      </c>
      <c r="AL8" s="10">
        <f t="shared" si="4"/>
        <v>0</v>
      </c>
      <c r="AM8" s="10">
        <f t="shared" si="5"/>
        <v>0</v>
      </c>
      <c r="AN8" s="80"/>
    </row>
    <row r="9" ht="22.5" customHeight="1">
      <c r="A9" s="85">
        <v>3.0</v>
      </c>
      <c r="B9" s="108">
        <v>2.010200042E9</v>
      </c>
      <c r="C9" s="109" t="s">
        <v>458</v>
      </c>
      <c r="D9" s="110" t="s">
        <v>330</v>
      </c>
      <c r="E9" s="119"/>
      <c r="F9" s="123"/>
      <c r="G9" s="120"/>
      <c r="H9" s="120"/>
      <c r="I9" s="123"/>
      <c r="J9" s="120"/>
      <c r="K9" s="120"/>
      <c r="L9" s="120"/>
      <c r="M9" s="120"/>
      <c r="N9" s="120"/>
      <c r="O9" s="123"/>
      <c r="P9" s="120"/>
      <c r="Q9" s="120"/>
      <c r="R9" s="120"/>
      <c r="S9" s="120"/>
      <c r="T9" s="120"/>
      <c r="U9" s="120"/>
      <c r="V9" s="123"/>
      <c r="W9" s="123"/>
      <c r="X9" s="123"/>
      <c r="Y9" s="120"/>
      <c r="Z9" s="120"/>
      <c r="AA9" s="120"/>
      <c r="AB9" s="120"/>
      <c r="AC9" s="120"/>
      <c r="AD9" s="123"/>
      <c r="AE9" s="120"/>
      <c r="AF9" s="120"/>
      <c r="AG9" s="120"/>
      <c r="AH9" s="120"/>
      <c r="AI9" s="120"/>
      <c r="AJ9" s="120"/>
      <c r="AK9" s="90">
        <f t="shared" si="3"/>
        <v>0</v>
      </c>
      <c r="AL9" s="10">
        <f t="shared" si="4"/>
        <v>0</v>
      </c>
      <c r="AM9" s="10">
        <f t="shared" si="5"/>
        <v>0</v>
      </c>
      <c r="AN9" s="80"/>
    </row>
    <row r="10" ht="22.5" customHeight="1">
      <c r="A10" s="85">
        <v>4.0</v>
      </c>
      <c r="B10" s="108">
        <v>2.010200024E9</v>
      </c>
      <c r="C10" s="109" t="s">
        <v>481</v>
      </c>
      <c r="D10" s="110" t="s">
        <v>482</v>
      </c>
      <c r="E10" s="119"/>
      <c r="F10" s="123"/>
      <c r="G10" s="120"/>
      <c r="H10" s="120"/>
      <c r="I10" s="123"/>
      <c r="J10" s="120"/>
      <c r="K10" s="121"/>
      <c r="L10" s="120"/>
      <c r="M10" s="120"/>
      <c r="N10" s="120"/>
      <c r="O10" s="123"/>
      <c r="P10" s="120"/>
      <c r="Q10" s="120"/>
      <c r="R10" s="120"/>
      <c r="S10" s="120"/>
      <c r="T10" s="120"/>
      <c r="U10" s="120"/>
      <c r="V10" s="123"/>
      <c r="W10" s="123"/>
      <c r="X10" s="123"/>
      <c r="Y10" s="120"/>
      <c r="Z10" s="120"/>
      <c r="AA10" s="120"/>
      <c r="AB10" s="120"/>
      <c r="AC10" s="120"/>
      <c r="AD10" s="123"/>
      <c r="AE10" s="120"/>
      <c r="AF10" s="120"/>
      <c r="AG10" s="120"/>
      <c r="AH10" s="120"/>
      <c r="AI10" s="120"/>
      <c r="AJ10" s="121"/>
      <c r="AK10" s="90">
        <f t="shared" si="3"/>
        <v>0</v>
      </c>
      <c r="AL10" s="10">
        <f t="shared" si="4"/>
        <v>0</v>
      </c>
      <c r="AM10" s="10">
        <f t="shared" si="5"/>
        <v>0</v>
      </c>
      <c r="AN10" s="80"/>
    </row>
    <row r="11" ht="22.5" customHeight="1">
      <c r="A11" s="85">
        <v>5.0</v>
      </c>
      <c r="B11" s="108">
        <v>2.010200058E9</v>
      </c>
      <c r="C11" s="109" t="s">
        <v>483</v>
      </c>
      <c r="D11" s="110" t="s">
        <v>116</v>
      </c>
      <c r="E11" s="119"/>
      <c r="F11" s="123"/>
      <c r="G11" s="120"/>
      <c r="H11" s="120"/>
      <c r="I11" s="123"/>
      <c r="J11" s="120"/>
      <c r="K11" s="120"/>
      <c r="L11" s="120"/>
      <c r="M11" s="120"/>
      <c r="N11" s="120"/>
      <c r="O11" s="123"/>
      <c r="P11" s="121"/>
      <c r="Q11" s="121"/>
      <c r="R11" s="120"/>
      <c r="S11" s="120"/>
      <c r="T11" s="120"/>
      <c r="U11" s="120"/>
      <c r="V11" s="123"/>
      <c r="W11" s="122"/>
      <c r="X11" s="123"/>
      <c r="Y11" s="120"/>
      <c r="Z11" s="120"/>
      <c r="AA11" s="120"/>
      <c r="AB11" s="120"/>
      <c r="AC11" s="120"/>
      <c r="AD11" s="122"/>
      <c r="AE11" s="120"/>
      <c r="AF11" s="120"/>
      <c r="AG11" s="120"/>
      <c r="AH11" s="120"/>
      <c r="AI11" s="120"/>
      <c r="AJ11" s="120"/>
      <c r="AK11" s="90">
        <f t="shared" si="3"/>
        <v>0</v>
      </c>
      <c r="AL11" s="10">
        <f t="shared" si="4"/>
        <v>0</v>
      </c>
      <c r="AM11" s="10">
        <f t="shared" si="5"/>
        <v>0</v>
      </c>
      <c r="AN11" s="80"/>
    </row>
    <row r="12" ht="22.5" customHeight="1">
      <c r="A12" s="85">
        <v>6.0</v>
      </c>
      <c r="B12" s="108">
        <v>2.010200041E9</v>
      </c>
      <c r="C12" s="109" t="s">
        <v>334</v>
      </c>
      <c r="D12" s="110" t="s">
        <v>341</v>
      </c>
      <c r="E12" s="120"/>
      <c r="F12" s="123"/>
      <c r="G12" s="120"/>
      <c r="H12" s="120"/>
      <c r="I12" s="123"/>
      <c r="J12" s="120"/>
      <c r="K12" s="120"/>
      <c r="L12" s="120"/>
      <c r="M12" s="120"/>
      <c r="N12" s="120"/>
      <c r="O12" s="123"/>
      <c r="P12" s="120"/>
      <c r="Q12" s="120"/>
      <c r="R12" s="120"/>
      <c r="S12" s="120"/>
      <c r="T12" s="120"/>
      <c r="U12" s="120"/>
      <c r="V12" s="123"/>
      <c r="W12" s="123"/>
      <c r="X12" s="123"/>
      <c r="Y12" s="120"/>
      <c r="Z12" s="120"/>
      <c r="AA12" s="120"/>
      <c r="AB12" s="120"/>
      <c r="AC12" s="120"/>
      <c r="AD12" s="122"/>
      <c r="AE12" s="120"/>
      <c r="AF12" s="120"/>
      <c r="AG12" s="120"/>
      <c r="AH12" s="120"/>
      <c r="AI12" s="120"/>
      <c r="AJ12" s="120"/>
      <c r="AK12" s="90">
        <f t="shared" si="3"/>
        <v>0</v>
      </c>
      <c r="AL12" s="10">
        <f t="shared" si="4"/>
        <v>0</v>
      </c>
      <c r="AM12" s="10">
        <f t="shared" si="5"/>
        <v>0</v>
      </c>
      <c r="AN12" s="80"/>
    </row>
    <row r="13" ht="22.5" customHeight="1">
      <c r="A13" s="85">
        <v>7.0</v>
      </c>
      <c r="B13" s="108">
        <v>2.010200022E9</v>
      </c>
      <c r="C13" s="109" t="s">
        <v>459</v>
      </c>
      <c r="D13" s="110" t="s">
        <v>385</v>
      </c>
      <c r="E13" s="120"/>
      <c r="F13" s="123"/>
      <c r="G13" s="120"/>
      <c r="H13" s="120"/>
      <c r="I13" s="123"/>
      <c r="J13" s="120"/>
      <c r="K13" s="120"/>
      <c r="L13" s="120"/>
      <c r="M13" s="120"/>
      <c r="N13" s="120"/>
      <c r="O13" s="123"/>
      <c r="P13" s="145"/>
      <c r="Q13" s="121"/>
      <c r="R13" s="120"/>
      <c r="S13" s="120"/>
      <c r="T13" s="120"/>
      <c r="U13" s="120"/>
      <c r="V13" s="123"/>
      <c r="W13" s="123"/>
      <c r="X13" s="123"/>
      <c r="Y13" s="120"/>
      <c r="Z13" s="120"/>
      <c r="AA13" s="120"/>
      <c r="AB13" s="120"/>
      <c r="AC13" s="120"/>
      <c r="AD13" s="123"/>
      <c r="AE13" s="120"/>
      <c r="AF13" s="120"/>
      <c r="AG13" s="120"/>
      <c r="AH13" s="120"/>
      <c r="AI13" s="120"/>
      <c r="AJ13" s="120"/>
      <c r="AK13" s="90">
        <f t="shared" si="3"/>
        <v>0</v>
      </c>
      <c r="AL13" s="10">
        <f t="shared" si="4"/>
        <v>0</v>
      </c>
      <c r="AM13" s="10">
        <f t="shared" si="5"/>
        <v>0</v>
      </c>
      <c r="AN13" s="80"/>
    </row>
    <row r="14" ht="22.5" customHeight="1">
      <c r="A14" s="85">
        <v>8.0</v>
      </c>
      <c r="B14" s="108">
        <v>2.010200044E9</v>
      </c>
      <c r="C14" s="109" t="s">
        <v>484</v>
      </c>
      <c r="D14" s="110" t="s">
        <v>74</v>
      </c>
      <c r="E14" s="120"/>
      <c r="F14" s="123"/>
      <c r="G14" s="120"/>
      <c r="H14" s="120"/>
      <c r="I14" s="123"/>
      <c r="J14" s="120"/>
      <c r="K14" s="120"/>
      <c r="L14" s="120"/>
      <c r="M14" s="120"/>
      <c r="N14" s="120"/>
      <c r="O14" s="123"/>
      <c r="P14" s="120"/>
      <c r="Q14" s="120"/>
      <c r="R14" s="120"/>
      <c r="S14" s="120"/>
      <c r="T14" s="120"/>
      <c r="U14" s="121"/>
      <c r="V14" s="123"/>
      <c r="W14" s="123"/>
      <c r="X14" s="123"/>
      <c r="Y14" s="120"/>
      <c r="Z14" s="120"/>
      <c r="AA14" s="120"/>
      <c r="AB14" s="121"/>
      <c r="AC14" s="120"/>
      <c r="AD14" s="123"/>
      <c r="AE14" s="120"/>
      <c r="AF14" s="120"/>
      <c r="AG14" s="120"/>
      <c r="AH14" s="120"/>
      <c r="AI14" s="120"/>
      <c r="AJ14" s="121"/>
      <c r="AK14" s="90">
        <f t="shared" si="3"/>
        <v>0</v>
      </c>
      <c r="AL14" s="10">
        <f t="shared" si="4"/>
        <v>0</v>
      </c>
      <c r="AM14" s="10">
        <f t="shared" si="5"/>
        <v>0</v>
      </c>
      <c r="AN14" s="80"/>
    </row>
    <row r="15" ht="22.5" customHeight="1">
      <c r="A15" s="85">
        <v>9.0</v>
      </c>
      <c r="B15" s="108">
        <v>2.010200047E9</v>
      </c>
      <c r="C15" s="109" t="s">
        <v>460</v>
      </c>
      <c r="D15" s="110" t="s">
        <v>353</v>
      </c>
      <c r="E15" s="120"/>
      <c r="F15" s="123"/>
      <c r="G15" s="120"/>
      <c r="H15" s="120"/>
      <c r="I15" s="123"/>
      <c r="J15" s="120"/>
      <c r="K15" s="120"/>
      <c r="L15" s="120"/>
      <c r="M15" s="120"/>
      <c r="N15" s="120"/>
      <c r="O15" s="123"/>
      <c r="P15" s="120"/>
      <c r="Q15" s="120"/>
      <c r="R15" s="120"/>
      <c r="S15" s="120"/>
      <c r="T15" s="120"/>
      <c r="U15" s="120"/>
      <c r="V15" s="123"/>
      <c r="W15" s="123"/>
      <c r="X15" s="123"/>
      <c r="Y15" s="120"/>
      <c r="Z15" s="120"/>
      <c r="AA15" s="120"/>
      <c r="AB15" s="120"/>
      <c r="AC15" s="120"/>
      <c r="AD15" s="122"/>
      <c r="AE15" s="120"/>
      <c r="AF15" s="120"/>
      <c r="AG15" s="120"/>
      <c r="AH15" s="120"/>
      <c r="AI15" s="120"/>
      <c r="AJ15" s="120"/>
      <c r="AK15" s="90">
        <f t="shared" si="3"/>
        <v>0</v>
      </c>
      <c r="AL15" s="10">
        <f t="shared" si="4"/>
        <v>0</v>
      </c>
      <c r="AM15" s="10">
        <f t="shared" si="5"/>
        <v>0</v>
      </c>
      <c r="AN15" s="80"/>
    </row>
    <row r="16" ht="22.5" customHeight="1">
      <c r="A16" s="85">
        <v>10.0</v>
      </c>
      <c r="B16" s="108">
        <v>2.010200063E9</v>
      </c>
      <c r="C16" s="109" t="s">
        <v>459</v>
      </c>
      <c r="D16" s="110" t="s">
        <v>461</v>
      </c>
      <c r="E16" s="120"/>
      <c r="F16" s="123"/>
      <c r="G16" s="120"/>
      <c r="H16" s="120"/>
      <c r="I16" s="123"/>
      <c r="J16" s="120"/>
      <c r="K16" s="120"/>
      <c r="L16" s="120"/>
      <c r="M16" s="120"/>
      <c r="N16" s="120"/>
      <c r="O16" s="123"/>
      <c r="P16" s="121"/>
      <c r="Q16" s="120"/>
      <c r="R16" s="120"/>
      <c r="S16" s="120"/>
      <c r="T16" s="120"/>
      <c r="U16" s="120"/>
      <c r="V16" s="123"/>
      <c r="W16" s="123"/>
      <c r="X16" s="123"/>
      <c r="Y16" s="120"/>
      <c r="Z16" s="120"/>
      <c r="AA16" s="120"/>
      <c r="AB16" s="120"/>
      <c r="AC16" s="120"/>
      <c r="AD16" s="123"/>
      <c r="AE16" s="120"/>
      <c r="AF16" s="121"/>
      <c r="AG16" s="120"/>
      <c r="AH16" s="120"/>
      <c r="AI16" s="120"/>
      <c r="AJ16" s="120"/>
      <c r="AK16" s="90">
        <f t="shared" si="3"/>
        <v>0</v>
      </c>
      <c r="AL16" s="10">
        <f t="shared" si="4"/>
        <v>0</v>
      </c>
      <c r="AM16" s="10">
        <f t="shared" si="5"/>
        <v>0</v>
      </c>
      <c r="AN16" s="80"/>
    </row>
    <row r="17" ht="22.5" customHeight="1">
      <c r="A17" s="85">
        <v>11.0</v>
      </c>
      <c r="B17" s="108">
        <v>2.010200002E9</v>
      </c>
      <c r="C17" s="109" t="s">
        <v>462</v>
      </c>
      <c r="D17" s="110" t="s">
        <v>132</v>
      </c>
      <c r="E17" s="120"/>
      <c r="F17" s="123"/>
      <c r="G17" s="120"/>
      <c r="H17" s="120"/>
      <c r="I17" s="123"/>
      <c r="J17" s="120"/>
      <c r="K17" s="120"/>
      <c r="L17" s="120"/>
      <c r="M17" s="120"/>
      <c r="N17" s="120"/>
      <c r="O17" s="123"/>
      <c r="P17" s="120"/>
      <c r="Q17" s="120"/>
      <c r="R17" s="120"/>
      <c r="S17" s="120"/>
      <c r="T17" s="120"/>
      <c r="U17" s="120"/>
      <c r="V17" s="123"/>
      <c r="W17" s="123"/>
      <c r="X17" s="123"/>
      <c r="Y17" s="120"/>
      <c r="Z17" s="120"/>
      <c r="AA17" s="120"/>
      <c r="AB17" s="120"/>
      <c r="AC17" s="120"/>
      <c r="AD17" s="123"/>
      <c r="AE17" s="120"/>
      <c r="AF17" s="120"/>
      <c r="AG17" s="120"/>
      <c r="AH17" s="120"/>
      <c r="AI17" s="120"/>
      <c r="AJ17" s="120"/>
      <c r="AK17" s="90">
        <f t="shared" si="3"/>
        <v>0</v>
      </c>
      <c r="AL17" s="10">
        <f t="shared" si="4"/>
        <v>0</v>
      </c>
      <c r="AM17" s="10">
        <f t="shared" si="5"/>
        <v>0</v>
      </c>
      <c r="AN17" s="80"/>
    </row>
    <row r="18" ht="22.5" customHeight="1">
      <c r="A18" s="85">
        <v>12.0</v>
      </c>
      <c r="B18" s="108">
        <v>2.010200016E9</v>
      </c>
      <c r="C18" s="109" t="s">
        <v>463</v>
      </c>
      <c r="D18" s="110" t="s">
        <v>132</v>
      </c>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1"/>
      <c r="AE18" s="120"/>
      <c r="AF18" s="120"/>
      <c r="AG18" s="120"/>
      <c r="AH18" s="120"/>
      <c r="AI18" s="120"/>
      <c r="AJ18" s="120"/>
      <c r="AK18" s="90">
        <f t="shared" si="3"/>
        <v>0</v>
      </c>
      <c r="AL18" s="10">
        <f t="shared" si="4"/>
        <v>0</v>
      </c>
      <c r="AM18" s="10">
        <f t="shared" si="5"/>
        <v>0</v>
      </c>
      <c r="AN18" s="80"/>
    </row>
    <row r="19" ht="22.5" customHeight="1">
      <c r="A19" s="85">
        <v>13.0</v>
      </c>
      <c r="B19" s="108">
        <v>2.010200023E9</v>
      </c>
      <c r="C19" s="109" t="s">
        <v>464</v>
      </c>
      <c r="D19" s="110" t="s">
        <v>132</v>
      </c>
      <c r="E19" s="120"/>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30"/>
      <c r="AE19" s="125"/>
      <c r="AF19" s="125"/>
      <c r="AG19" s="125"/>
      <c r="AH19" s="125"/>
      <c r="AI19" s="125"/>
      <c r="AJ19" s="125"/>
      <c r="AK19" s="90">
        <f t="shared" si="3"/>
        <v>0</v>
      </c>
      <c r="AL19" s="10">
        <f t="shared" si="4"/>
        <v>0</v>
      </c>
      <c r="AM19" s="10">
        <f t="shared" si="5"/>
        <v>0</v>
      </c>
      <c r="AN19" s="80"/>
    </row>
    <row r="20" ht="22.5" customHeight="1">
      <c r="A20" s="85">
        <v>14.0</v>
      </c>
      <c r="B20" s="108">
        <v>2.010200049E9</v>
      </c>
      <c r="C20" s="109" t="s">
        <v>485</v>
      </c>
      <c r="D20" s="110" t="s">
        <v>272</v>
      </c>
      <c r="E20" s="120"/>
      <c r="F20" s="120"/>
      <c r="G20" s="120"/>
      <c r="H20" s="120"/>
      <c r="I20" s="120"/>
      <c r="J20" s="120"/>
      <c r="K20" s="120"/>
      <c r="L20" s="120"/>
      <c r="M20" s="120"/>
      <c r="N20" s="121"/>
      <c r="O20" s="120"/>
      <c r="P20" s="120"/>
      <c r="Q20" s="120"/>
      <c r="R20" s="120"/>
      <c r="S20" s="120"/>
      <c r="T20" s="120"/>
      <c r="U20" s="121"/>
      <c r="V20" s="120"/>
      <c r="W20" s="120"/>
      <c r="X20" s="120"/>
      <c r="Y20" s="120"/>
      <c r="Z20" s="120"/>
      <c r="AA20" s="120"/>
      <c r="AB20" s="121"/>
      <c r="AC20" s="120"/>
      <c r="AD20" s="120"/>
      <c r="AE20" s="120"/>
      <c r="AF20" s="121"/>
      <c r="AG20" s="120"/>
      <c r="AH20" s="120"/>
      <c r="AI20" s="120"/>
      <c r="AJ20" s="121"/>
      <c r="AK20" s="90">
        <f t="shared" si="3"/>
        <v>0</v>
      </c>
      <c r="AL20" s="10">
        <f t="shared" si="4"/>
        <v>0</v>
      </c>
      <c r="AM20" s="10">
        <f t="shared" si="5"/>
        <v>0</v>
      </c>
      <c r="AN20" s="80"/>
    </row>
    <row r="21" ht="22.5" customHeight="1">
      <c r="A21" s="85">
        <v>15.0</v>
      </c>
      <c r="B21" s="108">
        <v>2.010200053E9</v>
      </c>
      <c r="C21" s="109" t="s">
        <v>465</v>
      </c>
      <c r="D21" s="110" t="s">
        <v>88</v>
      </c>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1"/>
      <c r="AC21" s="120"/>
      <c r="AD21" s="120"/>
      <c r="AE21" s="120"/>
      <c r="AF21" s="120"/>
      <c r="AG21" s="120"/>
      <c r="AH21" s="120"/>
      <c r="AI21" s="120"/>
      <c r="AJ21" s="120"/>
      <c r="AK21" s="90">
        <f t="shared" si="3"/>
        <v>0</v>
      </c>
      <c r="AL21" s="10">
        <f t="shared" si="4"/>
        <v>0</v>
      </c>
      <c r="AM21" s="10">
        <f t="shared" si="5"/>
        <v>0</v>
      </c>
      <c r="AN21" s="80"/>
    </row>
    <row r="22" ht="22.5" customHeight="1">
      <c r="A22" s="85">
        <v>16.0</v>
      </c>
      <c r="B22" s="108">
        <v>2.010200054E9</v>
      </c>
      <c r="C22" s="109" t="s">
        <v>486</v>
      </c>
      <c r="D22" s="110" t="s">
        <v>88</v>
      </c>
      <c r="E22" s="120"/>
      <c r="F22" s="120"/>
      <c r="G22" s="120"/>
      <c r="H22" s="120"/>
      <c r="I22" s="120"/>
      <c r="J22" s="120"/>
      <c r="K22" s="120"/>
      <c r="L22" s="120"/>
      <c r="M22" s="120"/>
      <c r="N22" s="120"/>
      <c r="O22" s="120"/>
      <c r="P22" s="120"/>
      <c r="Q22" s="120"/>
      <c r="R22" s="120"/>
      <c r="S22" s="120"/>
      <c r="T22" s="120"/>
      <c r="U22" s="121"/>
      <c r="V22" s="120"/>
      <c r="W22" s="120"/>
      <c r="X22" s="120"/>
      <c r="Y22" s="120"/>
      <c r="Z22" s="120"/>
      <c r="AA22" s="120"/>
      <c r="AB22" s="121"/>
      <c r="AC22" s="120"/>
      <c r="AD22" s="120"/>
      <c r="AE22" s="120"/>
      <c r="AF22" s="120"/>
      <c r="AG22" s="120"/>
      <c r="AH22" s="120"/>
      <c r="AI22" s="120"/>
      <c r="AJ22" s="121"/>
      <c r="AK22" s="90">
        <f t="shared" si="3"/>
        <v>0</v>
      </c>
      <c r="AL22" s="10">
        <f t="shared" si="4"/>
        <v>0</v>
      </c>
      <c r="AM22" s="10">
        <f t="shared" si="5"/>
        <v>0</v>
      </c>
      <c r="AN22" s="80"/>
    </row>
    <row r="23" ht="22.5" customHeight="1">
      <c r="A23" s="85">
        <v>17.0</v>
      </c>
      <c r="B23" s="108">
        <v>2.01020005E9</v>
      </c>
      <c r="C23" s="109" t="s">
        <v>466</v>
      </c>
      <c r="D23" s="110" t="s">
        <v>448</v>
      </c>
      <c r="E23" s="120"/>
      <c r="F23" s="120"/>
      <c r="G23" s="120"/>
      <c r="H23" s="121"/>
      <c r="I23" s="120"/>
      <c r="J23" s="120"/>
      <c r="K23" s="120"/>
      <c r="L23" s="120"/>
      <c r="M23" s="120"/>
      <c r="N23" s="120"/>
      <c r="O23" s="120"/>
      <c r="P23" s="121"/>
      <c r="Q23" s="121"/>
      <c r="R23" s="120"/>
      <c r="S23" s="120"/>
      <c r="T23" s="120"/>
      <c r="U23" s="120"/>
      <c r="V23" s="120"/>
      <c r="W23" s="120"/>
      <c r="X23" s="120"/>
      <c r="Y23" s="120"/>
      <c r="Z23" s="120"/>
      <c r="AA23" s="120"/>
      <c r="AB23" s="120"/>
      <c r="AC23" s="120"/>
      <c r="AD23" s="121"/>
      <c r="AE23" s="120"/>
      <c r="AF23" s="222"/>
      <c r="AG23" s="120"/>
      <c r="AH23" s="120"/>
      <c r="AI23" s="120"/>
      <c r="AJ23" s="120"/>
      <c r="AK23" s="90">
        <f t="shared" si="3"/>
        <v>0</v>
      </c>
      <c r="AL23" s="10">
        <f t="shared" si="4"/>
        <v>0</v>
      </c>
      <c r="AM23" s="10">
        <f t="shared" si="5"/>
        <v>0</v>
      </c>
      <c r="AN23" s="80"/>
    </row>
    <row r="24" ht="22.5" customHeight="1">
      <c r="A24" s="85">
        <v>18.0</v>
      </c>
      <c r="B24" s="108">
        <v>2.010200006E9</v>
      </c>
      <c r="C24" s="109" t="s">
        <v>467</v>
      </c>
      <c r="D24" s="110" t="s">
        <v>448</v>
      </c>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90">
        <f t="shared" si="3"/>
        <v>0</v>
      </c>
      <c r="AL24" s="10">
        <f t="shared" si="4"/>
        <v>0</v>
      </c>
      <c r="AM24" s="10">
        <f t="shared" si="5"/>
        <v>0</v>
      </c>
      <c r="AN24" s="80"/>
    </row>
    <row r="25" ht="22.5" customHeight="1">
      <c r="A25" s="85">
        <v>19.0</v>
      </c>
      <c r="B25" s="108">
        <v>2.010200069E9</v>
      </c>
      <c r="C25" s="109" t="s">
        <v>459</v>
      </c>
      <c r="D25" s="110" t="s">
        <v>468</v>
      </c>
      <c r="E25" s="120"/>
      <c r="F25" s="120"/>
      <c r="G25" s="120"/>
      <c r="H25" s="120"/>
      <c r="I25" s="120"/>
      <c r="J25" s="120"/>
      <c r="K25" s="120"/>
      <c r="L25" s="120"/>
      <c r="M25" s="120"/>
      <c r="N25" s="120"/>
      <c r="O25" s="120"/>
      <c r="P25" s="121"/>
      <c r="Q25" s="121"/>
      <c r="R25" s="120"/>
      <c r="S25" s="120"/>
      <c r="T25" s="120"/>
      <c r="U25" s="120"/>
      <c r="V25" s="120"/>
      <c r="W25" s="120"/>
      <c r="X25" s="120"/>
      <c r="Y25" s="120"/>
      <c r="Z25" s="120"/>
      <c r="AA25" s="120"/>
      <c r="AB25" s="120"/>
      <c r="AC25" s="120"/>
      <c r="AD25" s="120"/>
      <c r="AE25" s="120"/>
      <c r="AF25" s="120"/>
      <c r="AG25" s="120"/>
      <c r="AH25" s="120"/>
      <c r="AI25" s="120"/>
      <c r="AJ25" s="120"/>
      <c r="AK25" s="90">
        <f t="shared" si="3"/>
        <v>0</v>
      </c>
      <c r="AL25" s="10">
        <f t="shared" si="4"/>
        <v>0</v>
      </c>
      <c r="AM25" s="10">
        <f t="shared" si="5"/>
        <v>0</v>
      </c>
      <c r="AN25" s="80"/>
    </row>
    <row r="26" ht="22.5" customHeight="1">
      <c r="A26" s="85">
        <v>20.0</v>
      </c>
      <c r="B26" s="108">
        <v>2.010200021E9</v>
      </c>
      <c r="C26" s="109" t="s">
        <v>469</v>
      </c>
      <c r="D26" s="110" t="s">
        <v>93</v>
      </c>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90">
        <f t="shared" si="3"/>
        <v>0</v>
      </c>
      <c r="AL26" s="10">
        <f t="shared" si="4"/>
        <v>0</v>
      </c>
      <c r="AM26" s="10">
        <f t="shared" si="5"/>
        <v>0</v>
      </c>
      <c r="AN26" s="80"/>
    </row>
    <row r="27" ht="22.5" customHeight="1">
      <c r="A27" s="85">
        <v>21.0</v>
      </c>
      <c r="B27" s="108">
        <v>2.010200032E9</v>
      </c>
      <c r="C27" s="109" t="s">
        <v>470</v>
      </c>
      <c r="D27" s="110" t="s">
        <v>363</v>
      </c>
      <c r="E27" s="120"/>
      <c r="F27" s="120"/>
      <c r="G27" s="120"/>
      <c r="H27" s="120"/>
      <c r="I27" s="120"/>
      <c r="J27" s="120"/>
      <c r="K27" s="121"/>
      <c r="L27" s="120"/>
      <c r="M27" s="120"/>
      <c r="N27" s="120"/>
      <c r="O27" s="120"/>
      <c r="P27" s="121"/>
      <c r="Q27" s="120"/>
      <c r="R27" s="120"/>
      <c r="S27" s="120"/>
      <c r="T27" s="120"/>
      <c r="U27" s="120"/>
      <c r="V27" s="120"/>
      <c r="W27" s="121"/>
      <c r="X27" s="120"/>
      <c r="Y27" s="120"/>
      <c r="Z27" s="120"/>
      <c r="AA27" s="120"/>
      <c r="AB27" s="120"/>
      <c r="AC27" s="120"/>
      <c r="AD27" s="122"/>
      <c r="AE27" s="120"/>
      <c r="AF27" s="120"/>
      <c r="AG27" s="120"/>
      <c r="AH27" s="120"/>
      <c r="AI27" s="120"/>
      <c r="AJ27" s="120"/>
      <c r="AK27" s="90">
        <f t="shared" si="3"/>
        <v>0</v>
      </c>
      <c r="AL27" s="10">
        <f t="shared" si="4"/>
        <v>0</v>
      </c>
      <c r="AM27" s="10">
        <f t="shared" si="5"/>
        <v>0</v>
      </c>
      <c r="AN27" s="80"/>
    </row>
    <row r="28" ht="22.5" customHeight="1">
      <c r="A28" s="85">
        <v>22.0</v>
      </c>
      <c r="B28" s="108">
        <v>2.010200061E9</v>
      </c>
      <c r="C28" s="109" t="s">
        <v>83</v>
      </c>
      <c r="D28" s="110" t="s">
        <v>171</v>
      </c>
      <c r="E28" s="120"/>
      <c r="F28" s="120"/>
      <c r="G28" s="120"/>
      <c r="H28" s="120"/>
      <c r="I28" s="120"/>
      <c r="J28" s="120"/>
      <c r="K28" s="120"/>
      <c r="L28" s="120"/>
      <c r="M28" s="120"/>
      <c r="N28" s="120"/>
      <c r="O28" s="120"/>
      <c r="P28" s="120"/>
      <c r="Q28" s="120"/>
      <c r="R28" s="120"/>
      <c r="S28" s="120"/>
      <c r="T28" s="120"/>
      <c r="U28" s="120"/>
      <c r="V28" s="120"/>
      <c r="W28" s="121"/>
      <c r="X28" s="120"/>
      <c r="Y28" s="120"/>
      <c r="Z28" s="120"/>
      <c r="AA28" s="120"/>
      <c r="AB28" s="120"/>
      <c r="AC28" s="120"/>
      <c r="AD28" s="121"/>
      <c r="AE28" s="120"/>
      <c r="AF28" s="222"/>
      <c r="AG28" s="120"/>
      <c r="AH28" s="120"/>
      <c r="AI28" s="120"/>
      <c r="AJ28" s="120"/>
      <c r="AK28" s="90">
        <f t="shared" si="3"/>
        <v>0</v>
      </c>
      <c r="AL28" s="10">
        <f t="shared" si="4"/>
        <v>0</v>
      </c>
      <c r="AM28" s="10">
        <f t="shared" si="5"/>
        <v>0</v>
      </c>
      <c r="AN28" s="80"/>
    </row>
    <row r="29" ht="22.5" customHeight="1">
      <c r="A29" s="85">
        <v>23.0</v>
      </c>
      <c r="B29" s="108">
        <v>2.010200043E9</v>
      </c>
      <c r="C29" s="109" t="s">
        <v>471</v>
      </c>
      <c r="D29" s="110" t="s">
        <v>425</v>
      </c>
      <c r="E29" s="119"/>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1"/>
      <c r="AE29" s="120"/>
      <c r="AF29" s="120"/>
      <c r="AG29" s="120"/>
      <c r="AH29" s="120"/>
      <c r="AI29" s="120"/>
      <c r="AJ29" s="120"/>
      <c r="AK29" s="90">
        <f t="shared" si="3"/>
        <v>0</v>
      </c>
      <c r="AL29" s="10">
        <f t="shared" si="4"/>
        <v>0</v>
      </c>
      <c r="AM29" s="10">
        <f t="shared" si="5"/>
        <v>0</v>
      </c>
      <c r="AN29" s="80"/>
    </row>
    <row r="30" ht="22.5" customHeight="1">
      <c r="A30" s="85">
        <v>24.0</v>
      </c>
      <c r="B30" s="108">
        <v>2.010200028E9</v>
      </c>
      <c r="C30" s="109" t="s">
        <v>472</v>
      </c>
      <c r="D30" s="110" t="s">
        <v>370</v>
      </c>
      <c r="E30" s="119"/>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1"/>
      <c r="AE30" s="120"/>
      <c r="AF30" s="120"/>
      <c r="AG30" s="120"/>
      <c r="AH30" s="120"/>
      <c r="AI30" s="120"/>
      <c r="AJ30" s="120"/>
      <c r="AK30" s="90">
        <f t="shared" si="3"/>
        <v>0</v>
      </c>
      <c r="AL30" s="10">
        <f t="shared" si="4"/>
        <v>0</v>
      </c>
      <c r="AM30" s="10">
        <f t="shared" si="5"/>
        <v>0</v>
      </c>
      <c r="AN30" s="80"/>
    </row>
    <row r="31" ht="22.5" customHeight="1">
      <c r="A31" s="85">
        <v>25.0</v>
      </c>
      <c r="B31" s="108">
        <v>2.010200057E9</v>
      </c>
      <c r="C31" s="109" t="s">
        <v>473</v>
      </c>
      <c r="D31" s="110" t="s">
        <v>370</v>
      </c>
      <c r="E31" s="119"/>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2"/>
      <c r="AE31" s="120"/>
      <c r="AF31" s="120"/>
      <c r="AG31" s="120"/>
      <c r="AH31" s="120"/>
      <c r="AI31" s="120"/>
      <c r="AJ31" s="120"/>
      <c r="AK31" s="90">
        <f t="shared" si="3"/>
        <v>0</v>
      </c>
      <c r="AL31" s="10">
        <f t="shared" si="4"/>
        <v>0</v>
      </c>
      <c r="AM31" s="10">
        <f t="shared" si="5"/>
        <v>0</v>
      </c>
      <c r="AN31" s="80"/>
    </row>
    <row r="32" ht="22.5" customHeight="1">
      <c r="A32" s="85">
        <v>26.0</v>
      </c>
      <c r="B32" s="108">
        <v>2.010200062E9</v>
      </c>
      <c r="C32" s="109" t="s">
        <v>81</v>
      </c>
      <c r="D32" s="110" t="s">
        <v>101</v>
      </c>
      <c r="E32" s="119"/>
      <c r="F32" s="120"/>
      <c r="G32" s="120"/>
      <c r="H32" s="120"/>
      <c r="I32" s="120"/>
      <c r="J32" s="120"/>
      <c r="K32" s="120"/>
      <c r="L32" s="120"/>
      <c r="M32" s="120"/>
      <c r="N32" s="120"/>
      <c r="O32" s="120"/>
      <c r="P32" s="223"/>
      <c r="Q32" s="120"/>
      <c r="R32" s="120"/>
      <c r="S32" s="120"/>
      <c r="T32" s="120"/>
      <c r="U32" s="120"/>
      <c r="V32" s="120"/>
      <c r="W32" s="120"/>
      <c r="X32" s="120"/>
      <c r="Y32" s="120"/>
      <c r="Z32" s="120"/>
      <c r="AA32" s="120"/>
      <c r="AB32" s="120"/>
      <c r="AC32" s="120"/>
      <c r="AD32" s="121"/>
      <c r="AE32" s="120"/>
      <c r="AF32" s="120"/>
      <c r="AG32" s="120"/>
      <c r="AH32" s="120"/>
      <c r="AI32" s="120"/>
      <c r="AJ32" s="120"/>
      <c r="AK32" s="90">
        <f t="shared" si="3"/>
        <v>0</v>
      </c>
      <c r="AL32" s="10">
        <f t="shared" si="4"/>
        <v>0</v>
      </c>
      <c r="AM32" s="10">
        <f t="shared" si="5"/>
        <v>0</v>
      </c>
      <c r="AN32" s="80"/>
    </row>
    <row r="33" ht="22.5" customHeight="1">
      <c r="A33" s="85">
        <v>27.0</v>
      </c>
      <c r="B33" s="108">
        <v>2.010200018E9</v>
      </c>
      <c r="C33" s="109" t="s">
        <v>487</v>
      </c>
      <c r="D33" s="110" t="s">
        <v>475</v>
      </c>
      <c r="E33" s="119"/>
      <c r="F33" s="120"/>
      <c r="G33" s="120"/>
      <c r="H33" s="120"/>
      <c r="I33" s="120"/>
      <c r="J33" s="120"/>
      <c r="K33" s="121"/>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1"/>
      <c r="AK33" s="90">
        <f t="shared" si="3"/>
        <v>0</v>
      </c>
      <c r="AL33" s="10">
        <f t="shared" si="4"/>
        <v>0</v>
      </c>
      <c r="AM33" s="10">
        <f t="shared" si="5"/>
        <v>0</v>
      </c>
      <c r="AN33" s="80"/>
    </row>
    <row r="34" ht="22.5" customHeight="1">
      <c r="A34" s="85">
        <v>28.0</v>
      </c>
      <c r="B34" s="108">
        <v>2.010200052E9</v>
      </c>
      <c r="C34" s="109" t="s">
        <v>474</v>
      </c>
      <c r="D34" s="110" t="s">
        <v>475</v>
      </c>
      <c r="E34" s="119"/>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90">
        <f t="shared" si="3"/>
        <v>0</v>
      </c>
      <c r="AL34" s="10">
        <f t="shared" si="4"/>
        <v>0</v>
      </c>
      <c r="AM34" s="10">
        <f t="shared" si="5"/>
        <v>0</v>
      </c>
      <c r="AN34" s="80"/>
    </row>
    <row r="35" ht="22.5" customHeight="1">
      <c r="A35" s="85">
        <v>29.0</v>
      </c>
      <c r="B35" s="108">
        <v>2.010200013E9</v>
      </c>
      <c r="C35" s="109" t="s">
        <v>476</v>
      </c>
      <c r="D35" s="110" t="s">
        <v>179</v>
      </c>
      <c r="E35" s="119"/>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1"/>
      <c r="AE35" s="120"/>
      <c r="AF35" s="120"/>
      <c r="AG35" s="120"/>
      <c r="AH35" s="120"/>
      <c r="AI35" s="120"/>
      <c r="AJ35" s="120"/>
      <c r="AK35" s="90">
        <f t="shared" si="3"/>
        <v>0</v>
      </c>
      <c r="AL35" s="10">
        <f t="shared" si="4"/>
        <v>0</v>
      </c>
      <c r="AM35" s="10">
        <f t="shared" si="5"/>
        <v>0</v>
      </c>
      <c r="AN35" s="80"/>
    </row>
    <row r="36" ht="22.5" customHeight="1">
      <c r="A36" s="100"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0">
        <f t="shared" ref="AK36:AM36" si="6">SUM(AK7:AK35)</f>
        <v>0</v>
      </c>
      <c r="AL36" s="90">
        <f t="shared" si="6"/>
        <v>0</v>
      </c>
      <c r="AM36" s="90">
        <f t="shared" si="6"/>
        <v>0</v>
      </c>
      <c r="AN36" s="69"/>
    </row>
    <row r="37" ht="22.5" customHeight="1">
      <c r="A37" s="101"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69"/>
    </row>
    <row r="39" ht="18.0" customHeight="1">
      <c r="A39" s="69"/>
      <c r="B39" s="69"/>
      <c r="C39" s="103"/>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69"/>
    </row>
    <row r="40" ht="18.0" customHeight="1">
      <c r="A40" s="69"/>
      <c r="B40" s="69"/>
      <c r="C40" s="103"/>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69"/>
    </row>
    <row r="41" ht="18.0" customHeight="1">
      <c r="A41" s="69"/>
      <c r="B41" s="69"/>
      <c r="C41" s="103"/>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488</v>
      </c>
      <c r="AM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row>
    <row r="7" ht="22.5" customHeight="1">
      <c r="A7" s="85">
        <v>1.0</v>
      </c>
      <c r="B7" s="86">
        <v>2.010240019E9</v>
      </c>
      <c r="C7" s="224" t="s">
        <v>489</v>
      </c>
      <c r="D7" s="88" t="s">
        <v>490</v>
      </c>
      <c r="E7" s="119"/>
      <c r="F7" s="123"/>
      <c r="G7" s="120"/>
      <c r="H7" s="225"/>
      <c r="I7" s="122"/>
      <c r="J7" s="120"/>
      <c r="K7" s="120"/>
      <c r="L7" s="120"/>
      <c r="M7" s="120"/>
      <c r="N7" s="120"/>
      <c r="O7" s="123"/>
      <c r="P7" s="120"/>
      <c r="Q7" s="120"/>
      <c r="R7" s="121"/>
      <c r="S7" s="121"/>
      <c r="T7" s="120"/>
      <c r="U7" s="120"/>
      <c r="V7" s="123"/>
      <c r="W7" s="123"/>
      <c r="X7" s="123"/>
      <c r="Y7" s="120"/>
      <c r="Z7" s="121"/>
      <c r="AA7" s="120"/>
      <c r="AB7" s="120"/>
      <c r="AC7" s="120"/>
      <c r="AD7" s="123"/>
      <c r="AE7" s="120"/>
      <c r="AF7" s="226"/>
      <c r="AG7" s="120"/>
      <c r="AH7" s="120"/>
      <c r="AI7" s="120"/>
      <c r="AJ7" s="90">
        <f t="shared" ref="AJ7:AJ28" si="3">COUNTIF(E7:AI7,"K")+2*COUNTIF(E7:AI7,"2K")+COUNTIF(E7:AI7,"TK")+COUNTIF(E7:AI7,"KT")+COUNTIF(E7:AI7,"PK")+COUNTIF(E7:AI7,"KP")+2*COUNTIF(E7:AI7,"K2")</f>
        <v>0</v>
      </c>
      <c r="AK7" s="10">
        <f t="shared" ref="AK7:AK28" si="4">COUNTIF(F7:AJ7,"P")+2*COUNTIF(F7:AJ7,"2P")+COUNTIF(F7:AJ7,"TP")+COUNTIF(F7:AJ7,"PT")+COUNTIF(F7:AJ7,"PK")+COUNTIF(F7:AJ7,"KP")+2*COUNTIF(F7:AJ7,"P2")</f>
        <v>0</v>
      </c>
      <c r="AL7" s="10">
        <f t="shared" ref="AL7:AL28" si="5">COUNTIF(E7:AI7,"T")+2*COUNTIF(E7:AI7,"2T")+2*COUNTIF(E7:AI7,"T2")+COUNTIF(E7:AI7,"PT")+COUNTIF(E7:AI7,"TP")+COUNTIF(E7:AI7,"TK")+COUNTIF(E7:AI7,"KT")</f>
        <v>0</v>
      </c>
      <c r="AM7" s="80"/>
    </row>
    <row r="8" ht="22.5" customHeight="1">
      <c r="A8" s="85">
        <v>2.0</v>
      </c>
      <c r="B8" s="91">
        <v>2.010240054E9</v>
      </c>
      <c r="C8" s="227" t="s">
        <v>491</v>
      </c>
      <c r="D8" s="93" t="s">
        <v>492</v>
      </c>
      <c r="E8" s="138"/>
      <c r="F8" s="123"/>
      <c r="G8" s="120"/>
      <c r="H8" s="228"/>
      <c r="I8" s="123"/>
      <c r="J8" s="120"/>
      <c r="K8" s="120"/>
      <c r="L8" s="120"/>
      <c r="M8" s="121"/>
      <c r="N8" s="120"/>
      <c r="O8" s="123"/>
      <c r="P8" s="121"/>
      <c r="Q8" s="120"/>
      <c r="R8" s="120"/>
      <c r="S8" s="121"/>
      <c r="T8" s="120"/>
      <c r="U8" s="120"/>
      <c r="V8" s="123"/>
      <c r="W8" s="123"/>
      <c r="X8" s="123"/>
      <c r="Y8" s="120"/>
      <c r="Z8" s="120"/>
      <c r="AA8" s="120"/>
      <c r="AB8" s="120"/>
      <c r="AC8" s="120"/>
      <c r="AD8" s="123"/>
      <c r="AE8" s="120"/>
      <c r="AF8" s="229"/>
      <c r="AG8" s="120"/>
      <c r="AH8" s="120"/>
      <c r="AI8" s="120"/>
      <c r="AJ8" s="90">
        <f t="shared" si="3"/>
        <v>0</v>
      </c>
      <c r="AK8" s="10">
        <f t="shared" si="4"/>
        <v>0</v>
      </c>
      <c r="AL8" s="10">
        <f t="shared" si="5"/>
        <v>0</v>
      </c>
      <c r="AM8" s="80"/>
    </row>
    <row r="9" ht="22.5" customHeight="1">
      <c r="A9" s="85">
        <v>3.0</v>
      </c>
      <c r="B9" s="91">
        <v>2.010240022E9</v>
      </c>
      <c r="C9" s="227" t="s">
        <v>493</v>
      </c>
      <c r="D9" s="93" t="s">
        <v>116</v>
      </c>
      <c r="E9" s="119"/>
      <c r="F9" s="123"/>
      <c r="G9" s="120"/>
      <c r="H9" s="228"/>
      <c r="I9" s="123"/>
      <c r="J9" s="120"/>
      <c r="K9" s="120"/>
      <c r="L9" s="121"/>
      <c r="M9" s="120"/>
      <c r="N9" s="120"/>
      <c r="O9" s="123"/>
      <c r="P9" s="120"/>
      <c r="Q9" s="121"/>
      <c r="R9" s="121"/>
      <c r="S9" s="121"/>
      <c r="T9" s="120"/>
      <c r="U9" s="120"/>
      <c r="V9" s="123"/>
      <c r="W9" s="122"/>
      <c r="X9" s="123"/>
      <c r="Y9" s="120"/>
      <c r="Z9" s="120"/>
      <c r="AA9" s="120"/>
      <c r="AB9" s="120"/>
      <c r="AC9" s="120"/>
      <c r="AD9" s="122"/>
      <c r="AE9" s="120"/>
      <c r="AF9" s="229"/>
      <c r="AG9" s="120"/>
      <c r="AH9" s="120"/>
      <c r="AI9" s="120"/>
      <c r="AJ9" s="90">
        <f t="shared" si="3"/>
        <v>0</v>
      </c>
      <c r="AK9" s="10">
        <f t="shared" si="4"/>
        <v>0</v>
      </c>
      <c r="AL9" s="10">
        <f t="shared" si="5"/>
        <v>0</v>
      </c>
      <c r="AM9" s="80"/>
    </row>
    <row r="10" ht="22.5" customHeight="1">
      <c r="A10" s="85">
        <v>4.0</v>
      </c>
      <c r="B10" s="91">
        <v>2.010100024E9</v>
      </c>
      <c r="C10" s="227" t="s">
        <v>494</v>
      </c>
      <c r="D10" s="93" t="s">
        <v>495</v>
      </c>
      <c r="E10" s="119"/>
      <c r="F10" s="122"/>
      <c r="G10" s="120"/>
      <c r="H10" s="228"/>
      <c r="I10" s="123"/>
      <c r="J10" s="120"/>
      <c r="K10" s="121"/>
      <c r="L10" s="121"/>
      <c r="M10" s="120"/>
      <c r="N10" s="120"/>
      <c r="O10" s="123"/>
      <c r="P10" s="120"/>
      <c r="Q10" s="120"/>
      <c r="R10" s="120"/>
      <c r="S10" s="120"/>
      <c r="T10" s="121"/>
      <c r="U10" s="121"/>
      <c r="V10" s="123"/>
      <c r="W10" s="123"/>
      <c r="X10" s="123"/>
      <c r="Y10" s="120"/>
      <c r="Z10" s="120"/>
      <c r="AA10" s="120"/>
      <c r="AB10" s="120"/>
      <c r="AC10" s="120"/>
      <c r="AD10" s="122"/>
      <c r="AE10" s="120"/>
      <c r="AF10" s="229"/>
      <c r="AG10" s="120"/>
      <c r="AH10" s="120"/>
      <c r="AI10" s="120"/>
      <c r="AJ10" s="90">
        <f t="shared" si="3"/>
        <v>0</v>
      </c>
      <c r="AK10" s="10">
        <f t="shared" si="4"/>
        <v>0</v>
      </c>
      <c r="AL10" s="10">
        <f t="shared" si="5"/>
        <v>0</v>
      </c>
      <c r="AM10" s="80"/>
    </row>
    <row r="11" ht="22.5" customHeight="1">
      <c r="A11" s="85">
        <v>5.0</v>
      </c>
      <c r="B11" s="91">
        <v>2.010240068E9</v>
      </c>
      <c r="C11" s="227" t="s">
        <v>496</v>
      </c>
      <c r="D11" s="93" t="s">
        <v>497</v>
      </c>
      <c r="E11" s="119"/>
      <c r="F11" s="122"/>
      <c r="G11" s="121"/>
      <c r="H11" s="228"/>
      <c r="I11" s="123"/>
      <c r="J11" s="120"/>
      <c r="K11" s="120"/>
      <c r="L11" s="120"/>
      <c r="M11" s="120"/>
      <c r="N11" s="120"/>
      <c r="O11" s="123"/>
      <c r="P11" s="120"/>
      <c r="Q11" s="120"/>
      <c r="R11" s="120"/>
      <c r="S11" s="121"/>
      <c r="T11" s="120"/>
      <c r="U11" s="121"/>
      <c r="V11" s="123"/>
      <c r="W11" s="122"/>
      <c r="X11" s="123"/>
      <c r="Y11" s="120"/>
      <c r="Z11" s="120"/>
      <c r="AA11" s="120"/>
      <c r="AB11" s="120"/>
      <c r="AC11" s="121"/>
      <c r="AD11" s="122"/>
      <c r="AE11" s="120"/>
      <c r="AF11" s="229"/>
      <c r="AG11" s="120"/>
      <c r="AH11" s="120"/>
      <c r="AI11" s="120"/>
      <c r="AJ11" s="90">
        <f t="shared" si="3"/>
        <v>0</v>
      </c>
      <c r="AK11" s="10">
        <f t="shared" si="4"/>
        <v>0</v>
      </c>
      <c r="AL11" s="10">
        <f t="shared" si="5"/>
        <v>0</v>
      </c>
      <c r="AM11" s="80"/>
    </row>
    <row r="12" ht="22.5" customHeight="1">
      <c r="A12" s="85">
        <v>6.0</v>
      </c>
      <c r="B12" s="91">
        <v>2.01010003E9</v>
      </c>
      <c r="C12" s="227" t="s">
        <v>59</v>
      </c>
      <c r="D12" s="93" t="s">
        <v>157</v>
      </c>
      <c r="E12" s="121"/>
      <c r="F12" s="123"/>
      <c r="G12" s="120"/>
      <c r="H12" s="228"/>
      <c r="I12" s="123"/>
      <c r="J12" s="120"/>
      <c r="K12" s="121"/>
      <c r="L12" s="120"/>
      <c r="M12" s="120"/>
      <c r="N12" s="121"/>
      <c r="O12" s="122"/>
      <c r="P12" s="121"/>
      <c r="Q12" s="121"/>
      <c r="R12" s="121"/>
      <c r="S12" s="121"/>
      <c r="T12" s="120"/>
      <c r="U12" s="120"/>
      <c r="V12" s="122"/>
      <c r="W12" s="122"/>
      <c r="X12" s="123"/>
      <c r="Y12" s="120"/>
      <c r="Z12" s="120"/>
      <c r="AA12" s="120"/>
      <c r="AB12" s="120"/>
      <c r="AC12" s="121"/>
      <c r="AD12" s="122"/>
      <c r="AE12" s="120"/>
      <c r="AF12" s="229"/>
      <c r="AG12" s="120"/>
      <c r="AH12" s="120"/>
      <c r="AI12" s="120"/>
      <c r="AJ12" s="90">
        <f t="shared" si="3"/>
        <v>0</v>
      </c>
      <c r="AK12" s="10">
        <f t="shared" si="4"/>
        <v>0</v>
      </c>
      <c r="AL12" s="10">
        <f t="shared" si="5"/>
        <v>0</v>
      </c>
      <c r="AM12" s="80"/>
    </row>
    <row r="13" ht="22.5" customHeight="1">
      <c r="A13" s="85">
        <v>7.0</v>
      </c>
      <c r="B13" s="91">
        <v>2.010240072E9</v>
      </c>
      <c r="C13" s="227" t="s">
        <v>498</v>
      </c>
      <c r="D13" s="93" t="s">
        <v>74</v>
      </c>
      <c r="E13" s="120"/>
      <c r="F13" s="123"/>
      <c r="G13" s="120"/>
      <c r="H13" s="228"/>
      <c r="I13" s="122"/>
      <c r="J13" s="120"/>
      <c r="K13" s="120"/>
      <c r="L13" s="121"/>
      <c r="M13" s="121"/>
      <c r="N13" s="120"/>
      <c r="O13" s="122"/>
      <c r="P13" s="121"/>
      <c r="Q13" s="120"/>
      <c r="R13" s="120"/>
      <c r="S13" s="120"/>
      <c r="T13" s="121"/>
      <c r="U13" s="121"/>
      <c r="V13" s="122"/>
      <c r="W13" s="122"/>
      <c r="X13" s="123"/>
      <c r="Y13" s="120"/>
      <c r="Z13" s="121"/>
      <c r="AA13" s="120"/>
      <c r="AB13" s="121"/>
      <c r="AC13" s="121"/>
      <c r="AD13" s="122"/>
      <c r="AE13" s="120"/>
      <c r="AF13" s="229"/>
      <c r="AG13" s="120"/>
      <c r="AH13" s="120"/>
      <c r="AI13" s="120"/>
      <c r="AJ13" s="90">
        <f t="shared" si="3"/>
        <v>0</v>
      </c>
      <c r="AK13" s="10">
        <f t="shared" si="4"/>
        <v>0</v>
      </c>
      <c r="AL13" s="10">
        <f t="shared" si="5"/>
        <v>0</v>
      </c>
      <c r="AM13" s="80"/>
    </row>
    <row r="14" ht="22.5" customHeight="1">
      <c r="A14" s="85">
        <v>8.0</v>
      </c>
      <c r="B14" s="91">
        <v>2.010060032E9</v>
      </c>
      <c r="C14" s="227" t="s">
        <v>499</v>
      </c>
      <c r="D14" s="93" t="s">
        <v>299</v>
      </c>
      <c r="E14" s="120"/>
      <c r="F14" s="123"/>
      <c r="G14" s="120"/>
      <c r="H14" s="228"/>
      <c r="I14" s="122"/>
      <c r="J14" s="120"/>
      <c r="K14" s="120"/>
      <c r="L14" s="120"/>
      <c r="M14" s="120"/>
      <c r="N14" s="120"/>
      <c r="O14" s="123"/>
      <c r="P14" s="121"/>
      <c r="Q14" s="120"/>
      <c r="R14" s="120"/>
      <c r="S14" s="121"/>
      <c r="T14" s="121"/>
      <c r="U14" s="121"/>
      <c r="V14" s="123"/>
      <c r="W14" s="123"/>
      <c r="X14" s="123"/>
      <c r="Y14" s="121"/>
      <c r="Z14" s="121"/>
      <c r="AA14" s="120"/>
      <c r="AB14" s="121"/>
      <c r="AC14" s="121"/>
      <c r="AD14" s="123"/>
      <c r="AE14" s="120"/>
      <c r="AF14" s="229"/>
      <c r="AG14" s="121" t="s">
        <v>51</v>
      </c>
      <c r="AH14" s="120"/>
      <c r="AI14" s="120"/>
      <c r="AJ14" s="90">
        <f t="shared" si="3"/>
        <v>0</v>
      </c>
      <c r="AK14" s="10">
        <f t="shared" si="4"/>
        <v>0</v>
      </c>
      <c r="AL14" s="10">
        <f t="shared" si="5"/>
        <v>1</v>
      </c>
      <c r="AM14" s="80"/>
    </row>
    <row r="15" ht="22.5" customHeight="1">
      <c r="A15" s="85">
        <v>9.0</v>
      </c>
      <c r="B15" s="91">
        <v>2.01024003E9</v>
      </c>
      <c r="C15" s="227" t="s">
        <v>500</v>
      </c>
      <c r="D15" s="93" t="s">
        <v>299</v>
      </c>
      <c r="E15" s="120"/>
      <c r="F15" s="123"/>
      <c r="G15" s="120"/>
      <c r="H15" s="228"/>
      <c r="I15" s="123"/>
      <c r="J15" s="120"/>
      <c r="K15" s="120"/>
      <c r="L15" s="120"/>
      <c r="M15" s="121"/>
      <c r="N15" s="120"/>
      <c r="O15" s="123"/>
      <c r="P15" s="120"/>
      <c r="Q15" s="120"/>
      <c r="R15" s="120"/>
      <c r="S15" s="121"/>
      <c r="T15" s="120"/>
      <c r="U15" s="120"/>
      <c r="V15" s="123"/>
      <c r="W15" s="123"/>
      <c r="X15" s="123"/>
      <c r="Y15" s="120"/>
      <c r="Z15" s="121"/>
      <c r="AA15" s="120"/>
      <c r="AB15" s="120"/>
      <c r="AC15" s="120"/>
      <c r="AD15" s="122"/>
      <c r="AE15" s="120"/>
      <c r="AF15" s="229"/>
      <c r="AG15" s="121" t="s">
        <v>50</v>
      </c>
      <c r="AH15" s="120"/>
      <c r="AI15" s="120"/>
      <c r="AJ15" s="90">
        <f t="shared" si="3"/>
        <v>0</v>
      </c>
      <c r="AK15" s="10">
        <f t="shared" si="4"/>
        <v>1</v>
      </c>
      <c r="AL15" s="10">
        <f t="shared" si="5"/>
        <v>0</v>
      </c>
      <c r="AM15" s="80"/>
    </row>
    <row r="16" ht="22.5" customHeight="1">
      <c r="A16" s="85">
        <v>10.0</v>
      </c>
      <c r="B16" s="91">
        <v>2.010240059E9</v>
      </c>
      <c r="C16" s="227" t="s">
        <v>501</v>
      </c>
      <c r="D16" s="93" t="s">
        <v>299</v>
      </c>
      <c r="E16" s="120"/>
      <c r="F16" s="123"/>
      <c r="G16" s="120"/>
      <c r="H16" s="230"/>
      <c r="I16" s="123"/>
      <c r="J16" s="120"/>
      <c r="K16" s="120"/>
      <c r="L16" s="120"/>
      <c r="M16" s="120"/>
      <c r="N16" s="120"/>
      <c r="O16" s="123"/>
      <c r="P16" s="120"/>
      <c r="Q16" s="121"/>
      <c r="R16" s="120"/>
      <c r="S16" s="121"/>
      <c r="T16" s="120"/>
      <c r="U16" s="120"/>
      <c r="V16" s="123"/>
      <c r="W16" s="123"/>
      <c r="X16" s="123"/>
      <c r="Y16" s="120"/>
      <c r="Z16" s="120"/>
      <c r="AA16" s="120"/>
      <c r="AB16" s="120"/>
      <c r="AC16" s="120"/>
      <c r="AD16" s="123"/>
      <c r="AE16" s="120"/>
      <c r="AF16" s="229"/>
      <c r="AG16" s="120"/>
      <c r="AH16" s="120"/>
      <c r="AI16" s="120"/>
      <c r="AJ16" s="90">
        <f t="shared" si="3"/>
        <v>0</v>
      </c>
      <c r="AK16" s="10">
        <f t="shared" si="4"/>
        <v>0</v>
      </c>
      <c r="AL16" s="10">
        <f t="shared" si="5"/>
        <v>0</v>
      </c>
      <c r="AM16" s="80"/>
    </row>
    <row r="17" ht="18.0" customHeight="1">
      <c r="A17" s="85">
        <v>11.0</v>
      </c>
      <c r="B17" s="91">
        <v>2.010240034E9</v>
      </c>
      <c r="C17" s="227" t="s">
        <v>502</v>
      </c>
      <c r="D17" s="93" t="s">
        <v>299</v>
      </c>
      <c r="E17" s="121"/>
      <c r="F17" s="123"/>
      <c r="G17" s="120"/>
      <c r="H17" s="228"/>
      <c r="I17" s="122"/>
      <c r="J17" s="120"/>
      <c r="K17" s="120"/>
      <c r="L17" s="120"/>
      <c r="M17" s="120"/>
      <c r="N17" s="120"/>
      <c r="O17" s="123"/>
      <c r="P17" s="120"/>
      <c r="Q17" s="120"/>
      <c r="R17" s="120"/>
      <c r="S17" s="120"/>
      <c r="T17" s="120"/>
      <c r="U17" s="120"/>
      <c r="V17" s="123"/>
      <c r="W17" s="123"/>
      <c r="X17" s="123"/>
      <c r="Y17" s="120"/>
      <c r="Z17" s="121"/>
      <c r="AA17" s="120"/>
      <c r="AB17" s="120"/>
      <c r="AC17" s="121"/>
      <c r="AD17" s="123"/>
      <c r="AE17" s="120"/>
      <c r="AF17" s="229"/>
      <c r="AG17" s="120"/>
      <c r="AH17" s="120"/>
      <c r="AI17" s="120"/>
      <c r="AJ17" s="90">
        <f t="shared" si="3"/>
        <v>0</v>
      </c>
      <c r="AK17" s="10">
        <f t="shared" si="4"/>
        <v>0</v>
      </c>
      <c r="AL17" s="10">
        <f t="shared" si="5"/>
        <v>0</v>
      </c>
      <c r="AM17" s="80"/>
    </row>
    <row r="18" ht="22.5" customHeight="1">
      <c r="A18" s="85">
        <v>12.0</v>
      </c>
      <c r="B18" s="91">
        <v>2.010240065E9</v>
      </c>
      <c r="C18" s="227" t="s">
        <v>503</v>
      </c>
      <c r="D18" s="93" t="s">
        <v>353</v>
      </c>
      <c r="E18" s="120"/>
      <c r="F18" s="120"/>
      <c r="G18" s="120"/>
      <c r="H18" s="225"/>
      <c r="I18" s="121"/>
      <c r="J18" s="120"/>
      <c r="K18" s="120"/>
      <c r="L18" s="121"/>
      <c r="M18" s="120"/>
      <c r="N18" s="121"/>
      <c r="O18" s="120"/>
      <c r="P18" s="121"/>
      <c r="Q18" s="120"/>
      <c r="R18" s="120"/>
      <c r="S18" s="120"/>
      <c r="T18" s="120"/>
      <c r="U18" s="120"/>
      <c r="V18" s="121"/>
      <c r="W18" s="121"/>
      <c r="X18" s="120"/>
      <c r="Y18" s="120"/>
      <c r="Z18" s="120"/>
      <c r="AA18" s="120"/>
      <c r="AB18" s="120"/>
      <c r="AC18" s="121"/>
      <c r="AD18" s="120"/>
      <c r="AE18" s="120"/>
      <c r="AF18" s="231"/>
      <c r="AG18" s="120"/>
      <c r="AH18" s="120"/>
      <c r="AI18" s="120"/>
      <c r="AJ18" s="90">
        <f t="shared" si="3"/>
        <v>0</v>
      </c>
      <c r="AK18" s="10">
        <f t="shared" si="4"/>
        <v>0</v>
      </c>
      <c r="AL18" s="10">
        <f t="shared" si="5"/>
        <v>0</v>
      </c>
      <c r="AM18" s="80"/>
    </row>
    <row r="19" ht="22.5" customHeight="1">
      <c r="A19" s="85">
        <v>13.0</v>
      </c>
      <c r="B19" s="91">
        <v>2.010240047E9</v>
      </c>
      <c r="C19" s="227" t="s">
        <v>504</v>
      </c>
      <c r="D19" s="93" t="s">
        <v>353</v>
      </c>
      <c r="E19" s="120"/>
      <c r="F19" s="125"/>
      <c r="G19" s="125"/>
      <c r="H19" s="232"/>
      <c r="I19" s="125"/>
      <c r="J19" s="125"/>
      <c r="K19" s="125"/>
      <c r="L19" s="125"/>
      <c r="M19" s="125"/>
      <c r="N19" s="125"/>
      <c r="O19" s="125"/>
      <c r="P19" s="125"/>
      <c r="Q19" s="125"/>
      <c r="R19" s="125"/>
      <c r="S19" s="125"/>
      <c r="T19" s="125"/>
      <c r="U19" s="125"/>
      <c r="V19" s="125"/>
      <c r="W19" s="125"/>
      <c r="X19" s="125"/>
      <c r="Y19" s="125"/>
      <c r="Z19" s="125"/>
      <c r="AA19" s="125"/>
      <c r="AB19" s="125"/>
      <c r="AC19" s="125"/>
      <c r="AD19" s="130"/>
      <c r="AE19" s="125"/>
      <c r="AF19" s="233"/>
      <c r="AG19" s="125"/>
      <c r="AH19" s="125"/>
      <c r="AI19" s="125"/>
      <c r="AJ19" s="90">
        <f t="shared" si="3"/>
        <v>0</v>
      </c>
      <c r="AK19" s="10">
        <f t="shared" si="4"/>
        <v>0</v>
      </c>
      <c r="AL19" s="10">
        <f t="shared" si="5"/>
        <v>0</v>
      </c>
      <c r="AM19" s="80"/>
    </row>
    <row r="20" ht="22.5" customHeight="1">
      <c r="A20" s="85">
        <v>14.0</v>
      </c>
      <c r="B20" s="91">
        <v>2.010100017E9</v>
      </c>
      <c r="C20" s="227" t="s">
        <v>505</v>
      </c>
      <c r="D20" s="93" t="s">
        <v>82</v>
      </c>
      <c r="E20" s="120"/>
      <c r="F20" s="120"/>
      <c r="G20" s="120"/>
      <c r="H20" s="228"/>
      <c r="I20" s="120"/>
      <c r="J20" s="120"/>
      <c r="K20" s="120"/>
      <c r="L20" s="120"/>
      <c r="M20" s="120"/>
      <c r="N20" s="120"/>
      <c r="O20" s="120"/>
      <c r="P20" s="120"/>
      <c r="Q20" s="120"/>
      <c r="R20" s="120"/>
      <c r="S20" s="121"/>
      <c r="T20" s="120"/>
      <c r="U20" s="120"/>
      <c r="V20" s="120"/>
      <c r="W20" s="120"/>
      <c r="X20" s="120"/>
      <c r="Y20" s="120"/>
      <c r="Z20" s="120"/>
      <c r="AA20" s="120"/>
      <c r="AB20" s="120"/>
      <c r="AC20" s="121"/>
      <c r="AD20" s="120"/>
      <c r="AE20" s="120"/>
      <c r="AF20" s="229"/>
      <c r="AG20" s="120"/>
      <c r="AH20" s="120"/>
      <c r="AI20" s="120"/>
      <c r="AJ20" s="90">
        <f t="shared" si="3"/>
        <v>0</v>
      </c>
      <c r="AK20" s="10">
        <f t="shared" si="4"/>
        <v>0</v>
      </c>
      <c r="AL20" s="10">
        <f t="shared" si="5"/>
        <v>0</v>
      </c>
      <c r="AM20" s="80"/>
    </row>
    <row r="21" ht="18.0" customHeight="1">
      <c r="A21" s="85">
        <v>15.0</v>
      </c>
      <c r="B21" s="91">
        <v>2.010240053E9</v>
      </c>
      <c r="C21" s="227" t="s">
        <v>506</v>
      </c>
      <c r="D21" s="93" t="s">
        <v>413</v>
      </c>
      <c r="E21" s="120"/>
      <c r="F21" s="120"/>
      <c r="G21" s="120"/>
      <c r="H21" s="228"/>
      <c r="I21" s="121"/>
      <c r="J21" s="120"/>
      <c r="K21" s="120"/>
      <c r="L21" s="120"/>
      <c r="M21" s="120"/>
      <c r="N21" s="121"/>
      <c r="O21" s="120"/>
      <c r="P21" s="120"/>
      <c r="Q21" s="120"/>
      <c r="R21" s="120"/>
      <c r="S21" s="121"/>
      <c r="T21" s="120"/>
      <c r="U21" s="121"/>
      <c r="V21" s="120"/>
      <c r="W21" s="121"/>
      <c r="X21" s="120"/>
      <c r="Y21" s="120"/>
      <c r="Z21" s="120"/>
      <c r="AA21" s="120"/>
      <c r="AB21" s="120"/>
      <c r="AC21" s="121"/>
      <c r="AD21" s="120"/>
      <c r="AE21" s="120"/>
      <c r="AF21" s="229"/>
      <c r="AG21" s="120"/>
      <c r="AH21" s="120"/>
      <c r="AI21" s="120"/>
      <c r="AJ21" s="90">
        <f t="shared" si="3"/>
        <v>0</v>
      </c>
      <c r="AK21" s="10">
        <f t="shared" si="4"/>
        <v>0</v>
      </c>
      <c r="AL21" s="10">
        <f t="shared" si="5"/>
        <v>0</v>
      </c>
      <c r="AM21" s="80"/>
    </row>
    <row r="22" ht="22.5" customHeight="1">
      <c r="A22" s="85">
        <v>16.0</v>
      </c>
      <c r="B22" s="91">
        <v>2.010240075E9</v>
      </c>
      <c r="C22" s="227" t="s">
        <v>507</v>
      </c>
      <c r="D22" s="93" t="s">
        <v>391</v>
      </c>
      <c r="E22" s="120"/>
      <c r="F22" s="120"/>
      <c r="G22" s="120"/>
      <c r="H22" s="225"/>
      <c r="I22" s="120"/>
      <c r="J22" s="120"/>
      <c r="K22" s="120"/>
      <c r="L22" s="121"/>
      <c r="M22" s="121"/>
      <c r="N22" s="120"/>
      <c r="O22" s="120"/>
      <c r="P22" s="120"/>
      <c r="Q22" s="120"/>
      <c r="R22" s="120"/>
      <c r="S22" s="121"/>
      <c r="T22" s="120"/>
      <c r="U22" s="121"/>
      <c r="V22" s="121"/>
      <c r="W22" s="120"/>
      <c r="X22" s="120"/>
      <c r="Y22" s="120"/>
      <c r="Z22" s="120"/>
      <c r="AA22" s="121"/>
      <c r="AB22" s="121"/>
      <c r="AC22" s="121"/>
      <c r="AD22" s="120"/>
      <c r="AE22" s="120"/>
      <c r="AF22" s="231"/>
      <c r="AG22" s="120"/>
      <c r="AH22" s="120"/>
      <c r="AI22" s="120"/>
      <c r="AJ22" s="90">
        <f t="shared" si="3"/>
        <v>0</v>
      </c>
      <c r="AK22" s="10">
        <f t="shared" si="4"/>
        <v>0</v>
      </c>
      <c r="AL22" s="10">
        <f t="shared" si="5"/>
        <v>0</v>
      </c>
      <c r="AM22" s="80"/>
    </row>
    <row r="23" ht="22.5" customHeight="1">
      <c r="A23" s="85">
        <v>17.0</v>
      </c>
      <c r="B23" s="91">
        <v>2.010240008E9</v>
      </c>
      <c r="C23" s="227" t="s">
        <v>508</v>
      </c>
      <c r="D23" s="93" t="s">
        <v>359</v>
      </c>
      <c r="E23" s="121"/>
      <c r="F23" s="120"/>
      <c r="G23" s="120"/>
      <c r="H23" s="228"/>
      <c r="I23" s="120"/>
      <c r="J23" s="120"/>
      <c r="K23" s="120"/>
      <c r="L23" s="121"/>
      <c r="M23" s="120"/>
      <c r="N23" s="120"/>
      <c r="O23" s="120"/>
      <c r="P23" s="120"/>
      <c r="Q23" s="120"/>
      <c r="R23" s="120"/>
      <c r="S23" s="121"/>
      <c r="T23" s="120"/>
      <c r="U23" s="120"/>
      <c r="V23" s="120"/>
      <c r="W23" s="120"/>
      <c r="X23" s="120"/>
      <c r="Y23" s="121"/>
      <c r="Z23" s="120"/>
      <c r="AA23" s="120"/>
      <c r="AB23" s="120"/>
      <c r="AC23" s="120"/>
      <c r="AD23" s="121"/>
      <c r="AE23" s="120"/>
      <c r="AF23" s="229"/>
      <c r="AG23" s="120"/>
      <c r="AH23" s="120"/>
      <c r="AI23" s="120"/>
      <c r="AJ23" s="90">
        <f t="shared" si="3"/>
        <v>0</v>
      </c>
      <c r="AK23" s="10">
        <f t="shared" si="4"/>
        <v>0</v>
      </c>
      <c r="AL23" s="10">
        <f t="shared" si="5"/>
        <v>0</v>
      </c>
      <c r="AM23" s="80"/>
    </row>
    <row r="24" ht="22.5" customHeight="1">
      <c r="A24" s="85">
        <v>18.0</v>
      </c>
      <c r="B24" s="91">
        <v>2.010240035E9</v>
      </c>
      <c r="C24" s="227" t="s">
        <v>509</v>
      </c>
      <c r="D24" s="93" t="s">
        <v>368</v>
      </c>
      <c r="E24" s="120"/>
      <c r="F24" s="120"/>
      <c r="G24" s="120"/>
      <c r="H24" s="230"/>
      <c r="I24" s="120"/>
      <c r="J24" s="120"/>
      <c r="K24" s="120"/>
      <c r="L24" s="121"/>
      <c r="M24" s="120"/>
      <c r="N24" s="120"/>
      <c r="O24" s="121"/>
      <c r="P24" s="121"/>
      <c r="Q24" s="121"/>
      <c r="R24" s="120"/>
      <c r="S24" s="120"/>
      <c r="T24" s="121"/>
      <c r="U24" s="120"/>
      <c r="V24" s="121"/>
      <c r="W24" s="121"/>
      <c r="X24" s="120"/>
      <c r="Y24" s="120"/>
      <c r="Z24" s="120"/>
      <c r="AA24" s="120"/>
      <c r="AB24" s="120"/>
      <c r="AC24" s="121"/>
      <c r="AD24" s="121"/>
      <c r="AE24" s="120"/>
      <c r="AF24" s="229"/>
      <c r="AG24" s="120"/>
      <c r="AH24" s="120"/>
      <c r="AI24" s="120"/>
      <c r="AJ24" s="90">
        <f t="shared" si="3"/>
        <v>0</v>
      </c>
      <c r="AK24" s="10">
        <f t="shared" si="4"/>
        <v>0</v>
      </c>
      <c r="AL24" s="10">
        <f t="shared" si="5"/>
        <v>0</v>
      </c>
      <c r="AM24" s="80"/>
    </row>
    <row r="25" ht="22.5" customHeight="1">
      <c r="A25" s="85">
        <v>19.0</v>
      </c>
      <c r="B25" s="91">
        <v>2.010240055E9</v>
      </c>
      <c r="C25" s="227" t="s">
        <v>510</v>
      </c>
      <c r="D25" s="93" t="s">
        <v>425</v>
      </c>
      <c r="E25" s="120"/>
      <c r="F25" s="120"/>
      <c r="G25" s="121"/>
      <c r="H25" s="228"/>
      <c r="I25" s="121"/>
      <c r="J25" s="120"/>
      <c r="K25" s="120"/>
      <c r="L25" s="120"/>
      <c r="M25" s="120"/>
      <c r="N25" s="121"/>
      <c r="O25" s="121"/>
      <c r="P25" s="121"/>
      <c r="Q25" s="120"/>
      <c r="R25" s="120"/>
      <c r="S25" s="121"/>
      <c r="T25" s="120"/>
      <c r="U25" s="121"/>
      <c r="V25" s="121"/>
      <c r="W25" s="121"/>
      <c r="X25" s="120"/>
      <c r="Y25" s="121"/>
      <c r="Z25" s="121"/>
      <c r="AA25" s="121"/>
      <c r="AB25" s="120"/>
      <c r="AC25" s="121"/>
      <c r="AD25" s="120"/>
      <c r="AE25" s="120"/>
      <c r="AF25" s="229"/>
      <c r="AG25" s="121" t="s">
        <v>51</v>
      </c>
      <c r="AH25" s="120"/>
      <c r="AI25" s="120"/>
      <c r="AJ25" s="90">
        <f t="shared" si="3"/>
        <v>0</v>
      </c>
      <c r="AK25" s="10">
        <f t="shared" si="4"/>
        <v>0</v>
      </c>
      <c r="AL25" s="10">
        <f t="shared" si="5"/>
        <v>1</v>
      </c>
      <c r="AM25" s="80"/>
    </row>
    <row r="26" ht="22.5" customHeight="1">
      <c r="A26" s="85">
        <v>20.0</v>
      </c>
      <c r="B26" s="91">
        <v>2.010240025E9</v>
      </c>
      <c r="C26" s="227" t="s">
        <v>511</v>
      </c>
      <c r="D26" s="93" t="s">
        <v>372</v>
      </c>
      <c r="E26" s="120"/>
      <c r="F26" s="120"/>
      <c r="G26" s="120"/>
      <c r="H26" s="228"/>
      <c r="I26" s="120"/>
      <c r="J26" s="120"/>
      <c r="K26" s="120"/>
      <c r="L26" s="120"/>
      <c r="M26" s="120"/>
      <c r="N26" s="120"/>
      <c r="O26" s="120"/>
      <c r="P26" s="121"/>
      <c r="Q26" s="120"/>
      <c r="R26" s="120"/>
      <c r="S26" s="120"/>
      <c r="T26" s="121"/>
      <c r="U26" s="120"/>
      <c r="V26" s="120"/>
      <c r="W26" s="121"/>
      <c r="X26" s="120"/>
      <c r="Y26" s="120"/>
      <c r="Z26" s="120"/>
      <c r="AA26" s="120"/>
      <c r="AB26" s="120"/>
      <c r="AC26" s="120"/>
      <c r="AD26" s="123"/>
      <c r="AE26" s="120"/>
      <c r="AF26" s="229"/>
      <c r="AG26" s="120"/>
      <c r="AH26" s="120"/>
      <c r="AI26" s="120"/>
      <c r="AJ26" s="90">
        <f t="shared" si="3"/>
        <v>0</v>
      </c>
      <c r="AK26" s="10">
        <f t="shared" si="4"/>
        <v>0</v>
      </c>
      <c r="AL26" s="10">
        <f t="shared" si="5"/>
        <v>0</v>
      </c>
      <c r="AM26" s="80"/>
    </row>
    <row r="27" ht="22.5" customHeight="1">
      <c r="A27" s="85">
        <v>21.0</v>
      </c>
      <c r="B27" s="91">
        <v>2.010240036E9</v>
      </c>
      <c r="C27" s="227" t="s">
        <v>133</v>
      </c>
      <c r="D27" s="93" t="s">
        <v>397</v>
      </c>
      <c r="E27" s="120"/>
      <c r="F27" s="120"/>
      <c r="G27" s="120"/>
      <c r="H27" s="225"/>
      <c r="I27" s="121"/>
      <c r="J27" s="120"/>
      <c r="K27" s="120"/>
      <c r="L27" s="120"/>
      <c r="M27" s="120"/>
      <c r="N27" s="120"/>
      <c r="O27" s="120"/>
      <c r="P27" s="121"/>
      <c r="Q27" s="120"/>
      <c r="R27" s="120"/>
      <c r="S27" s="120"/>
      <c r="T27" s="120"/>
      <c r="U27" s="121"/>
      <c r="V27" s="120"/>
      <c r="W27" s="120"/>
      <c r="X27" s="120"/>
      <c r="Y27" s="120"/>
      <c r="Z27" s="120"/>
      <c r="AA27" s="120"/>
      <c r="AB27" s="121"/>
      <c r="AC27" s="121"/>
      <c r="AD27" s="120"/>
      <c r="AE27" s="120"/>
      <c r="AF27" s="229"/>
      <c r="AG27" s="120"/>
      <c r="AH27" s="120"/>
      <c r="AI27" s="120"/>
      <c r="AJ27" s="90">
        <f t="shared" si="3"/>
        <v>0</v>
      </c>
      <c r="AK27" s="10">
        <f t="shared" si="4"/>
        <v>0</v>
      </c>
      <c r="AL27" s="10">
        <f t="shared" si="5"/>
        <v>0</v>
      </c>
      <c r="AM27" s="80"/>
    </row>
    <row r="28" ht="22.5" customHeight="1">
      <c r="A28" s="85">
        <v>22.0</v>
      </c>
      <c r="B28" s="91">
        <v>2.010240074E9</v>
      </c>
      <c r="C28" s="227" t="s">
        <v>512</v>
      </c>
      <c r="D28" s="93" t="s">
        <v>513</v>
      </c>
      <c r="E28" s="119"/>
      <c r="F28" s="120"/>
      <c r="G28" s="120"/>
      <c r="H28" s="228"/>
      <c r="I28" s="120"/>
      <c r="J28" s="120"/>
      <c r="K28" s="120"/>
      <c r="L28" s="120"/>
      <c r="M28" s="120"/>
      <c r="N28" s="121"/>
      <c r="O28" s="120"/>
      <c r="P28" s="120"/>
      <c r="Q28" s="120"/>
      <c r="R28" s="121"/>
      <c r="S28" s="120"/>
      <c r="T28" s="120"/>
      <c r="U28" s="120"/>
      <c r="V28" s="120"/>
      <c r="W28" s="120"/>
      <c r="X28" s="120"/>
      <c r="Y28" s="120"/>
      <c r="Z28" s="120"/>
      <c r="AA28" s="120"/>
      <c r="AB28" s="120"/>
      <c r="AC28" s="120"/>
      <c r="AD28" s="120"/>
      <c r="AE28" s="120"/>
      <c r="AF28" s="229"/>
      <c r="AG28" s="120"/>
      <c r="AH28" s="120"/>
      <c r="AI28" s="120"/>
      <c r="AJ28" s="90">
        <f t="shared" si="3"/>
        <v>0</v>
      </c>
      <c r="AK28" s="10">
        <f t="shared" si="4"/>
        <v>0</v>
      </c>
      <c r="AL28" s="10">
        <f t="shared" si="5"/>
        <v>0</v>
      </c>
      <c r="AM28" s="80"/>
    </row>
    <row r="29" ht="22.5" customHeight="1">
      <c r="A29" s="100"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0">
        <f t="shared" ref="AJ29:AL29" si="6">SUM(AJ7:AJ28)</f>
        <v>0</v>
      </c>
      <c r="AK29" s="90">
        <f t="shared" si="6"/>
        <v>1</v>
      </c>
      <c r="AL29" s="90">
        <f t="shared" si="6"/>
        <v>2</v>
      </c>
      <c r="AM29" s="69"/>
    </row>
    <row r="30" ht="22.5" customHeight="1">
      <c r="A30" s="101"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3"/>
      <c r="D31" s="69"/>
      <c r="E31" s="69"/>
      <c r="F31" s="69"/>
      <c r="G31" s="69"/>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69"/>
    </row>
    <row r="32" ht="18.0" customHeight="1">
      <c r="A32" s="69"/>
      <c r="B32" s="69"/>
      <c r="C32" s="103"/>
      <c r="E32" s="69"/>
      <c r="F32" s="69"/>
      <c r="G32" s="69"/>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69"/>
    </row>
    <row r="33" ht="18.0" customHeight="1">
      <c r="A33" s="69"/>
      <c r="B33" s="69"/>
      <c r="C33" s="103"/>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69"/>
    </row>
    <row r="34" ht="18.0" customHeight="1">
      <c r="A34" s="69"/>
      <c r="B34" s="69"/>
      <c r="C34" s="103"/>
      <c r="F34" s="69"/>
      <c r="G34" s="69"/>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69"/>
    </row>
    <row r="35" ht="18.0" customHeight="1">
      <c r="A35" s="69"/>
      <c r="B35" s="69"/>
      <c r="C35" s="103"/>
      <c r="E35" s="69"/>
      <c r="F35" s="69"/>
      <c r="G35" s="69"/>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514</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85">
        <v>1.0</v>
      </c>
      <c r="B7" s="108">
        <v>2.010240031E9</v>
      </c>
      <c r="C7" s="109" t="s">
        <v>507</v>
      </c>
      <c r="D7" s="110" t="s">
        <v>515</v>
      </c>
      <c r="E7" s="234"/>
      <c r="F7" s="234"/>
      <c r="G7" s="234"/>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90">
        <f t="shared" ref="AJ7:AJ36" si="3">COUNTIF(E7:AI7,"K")+2*COUNTIF(E7:AI7,"2K")+COUNTIF(E7:AI7,"TK")+COUNTIF(E7:AI7,"KT")+COUNTIF(E7:AI7,"PK")+COUNTIF(E7:AI7,"KP")+2*COUNTIF(E7:AI7,"K2")</f>
        <v>0</v>
      </c>
      <c r="AK7" s="90">
        <f t="shared" ref="AK7:AK36" si="4">COUNTIF(F7:AJ7,"P")+2*COUNTIF(F7:AJ7,"2P")+COUNTIF(F7:AJ7,"TP")+COUNTIF(F7:AJ7,"PT")+COUNTIF(F7:AJ7,"PK")+COUNTIF(F7:AJ7,"KP")+2*COUNTIF(F7:AJ7,"P2")</f>
        <v>0</v>
      </c>
      <c r="AL7" s="90">
        <f t="shared" ref="AL7:AL36" si="5">COUNTIF(E7:AI7,"T")+2*COUNTIF(E7:AI7,"2T")+2*COUNTIF(E7:AI7,"T2")+COUNTIF(E7:AI7,"PT")+COUNTIF(E7:AI7,"TP")+COUNTIF(E7:AI7,"TK")+COUNTIF(E7:AI7,"KT")</f>
        <v>0</v>
      </c>
      <c r="AM7" s="235"/>
      <c r="AN7" s="236"/>
      <c r="AO7" s="237"/>
    </row>
    <row r="8" ht="21.0" customHeight="1">
      <c r="A8" s="85">
        <v>2.0</v>
      </c>
      <c r="B8" s="108">
        <v>2.010240069E9</v>
      </c>
      <c r="C8" s="109" t="s">
        <v>516</v>
      </c>
      <c r="D8" s="110" t="s">
        <v>181</v>
      </c>
      <c r="E8" s="234"/>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90">
        <f t="shared" si="3"/>
        <v>0</v>
      </c>
      <c r="AK8" s="10">
        <f t="shared" si="4"/>
        <v>0</v>
      </c>
      <c r="AL8" s="10">
        <f t="shared" si="5"/>
        <v>0</v>
      </c>
      <c r="AM8" s="151"/>
      <c r="AN8" s="151"/>
      <c r="AO8" s="151"/>
    </row>
    <row r="9" ht="21.0" customHeight="1">
      <c r="A9" s="85">
        <v>3.0</v>
      </c>
      <c r="B9" s="108">
        <v>2.010240023E9</v>
      </c>
      <c r="C9" s="109" t="s">
        <v>459</v>
      </c>
      <c r="D9" s="110" t="s">
        <v>517</v>
      </c>
      <c r="E9" s="234"/>
      <c r="F9" s="234"/>
      <c r="G9" s="234"/>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c r="AG9" s="234"/>
      <c r="AH9" s="234"/>
      <c r="AI9" s="234"/>
      <c r="AJ9" s="90">
        <f t="shared" si="3"/>
        <v>0</v>
      </c>
      <c r="AK9" s="10">
        <f t="shared" si="4"/>
        <v>0</v>
      </c>
      <c r="AL9" s="10">
        <f t="shared" si="5"/>
        <v>0</v>
      </c>
      <c r="AM9" s="151"/>
      <c r="AN9" s="151"/>
      <c r="AO9" s="151"/>
    </row>
    <row r="10" ht="21.0" customHeight="1">
      <c r="A10" s="85">
        <v>4.0</v>
      </c>
      <c r="B10" s="108">
        <v>2.010100028E9</v>
      </c>
      <c r="C10" s="109" t="s">
        <v>518</v>
      </c>
      <c r="D10" s="110" t="s">
        <v>517</v>
      </c>
      <c r="E10" s="234"/>
      <c r="F10" s="234"/>
      <c r="G10" s="234"/>
      <c r="H10" s="234" t="s">
        <v>50</v>
      </c>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90">
        <f t="shared" si="3"/>
        <v>0</v>
      </c>
      <c r="AK10" s="10">
        <f t="shared" si="4"/>
        <v>1</v>
      </c>
      <c r="AL10" s="10">
        <f t="shared" si="5"/>
        <v>0</v>
      </c>
      <c r="AM10" s="151"/>
      <c r="AN10" s="151"/>
      <c r="AO10" s="151"/>
    </row>
    <row r="11" ht="21.0" customHeight="1">
      <c r="A11" s="85">
        <v>5.0</v>
      </c>
      <c r="B11" s="108">
        <v>2.010240028E9</v>
      </c>
      <c r="C11" s="109" t="s">
        <v>519</v>
      </c>
      <c r="D11" s="110" t="s">
        <v>520</v>
      </c>
      <c r="E11" s="234"/>
      <c r="F11" s="234"/>
      <c r="G11" s="234"/>
      <c r="H11" s="234" t="s">
        <v>49</v>
      </c>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90">
        <f t="shared" si="3"/>
        <v>1</v>
      </c>
      <c r="AK11" s="10">
        <f t="shared" si="4"/>
        <v>0</v>
      </c>
      <c r="AL11" s="10">
        <f t="shared" si="5"/>
        <v>0</v>
      </c>
      <c r="AM11" s="151"/>
      <c r="AN11" s="151"/>
      <c r="AO11" s="151"/>
    </row>
    <row r="12" ht="21.0" customHeight="1">
      <c r="A12" s="85">
        <v>6.0</v>
      </c>
      <c r="B12" s="108">
        <v>2.010240063E9</v>
      </c>
      <c r="C12" s="109" t="s">
        <v>486</v>
      </c>
      <c r="D12" s="110" t="s">
        <v>116</v>
      </c>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90">
        <f t="shared" si="3"/>
        <v>0</v>
      </c>
      <c r="AK12" s="10">
        <f t="shared" si="4"/>
        <v>0</v>
      </c>
      <c r="AL12" s="10">
        <f t="shared" si="5"/>
        <v>0</v>
      </c>
      <c r="AM12" s="151"/>
      <c r="AN12" s="151"/>
      <c r="AO12" s="151"/>
    </row>
    <row r="13" ht="21.0" customHeight="1">
      <c r="A13" s="85">
        <v>7.0</v>
      </c>
      <c r="B13" s="108">
        <v>2.010240064E9</v>
      </c>
      <c r="C13" s="109" t="s">
        <v>521</v>
      </c>
      <c r="D13" s="110" t="s">
        <v>522</v>
      </c>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90">
        <f t="shared" si="3"/>
        <v>0</v>
      </c>
      <c r="AK13" s="10">
        <f t="shared" si="4"/>
        <v>0</v>
      </c>
      <c r="AL13" s="10">
        <f t="shared" si="5"/>
        <v>0</v>
      </c>
      <c r="AM13" s="151"/>
      <c r="AN13" s="151"/>
      <c r="AO13" s="151"/>
    </row>
    <row r="14" ht="21.0" customHeight="1">
      <c r="A14" s="85">
        <v>8.0</v>
      </c>
      <c r="B14" s="108">
        <v>2.010240071E9</v>
      </c>
      <c r="C14" s="109" t="s">
        <v>523</v>
      </c>
      <c r="D14" s="110" t="s">
        <v>524</v>
      </c>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90">
        <f t="shared" si="3"/>
        <v>0</v>
      </c>
      <c r="AK14" s="10">
        <f t="shared" si="4"/>
        <v>0</v>
      </c>
      <c r="AL14" s="10">
        <f t="shared" si="5"/>
        <v>0</v>
      </c>
      <c r="AM14" s="151"/>
      <c r="AN14" s="151"/>
      <c r="AO14" s="151"/>
    </row>
    <row r="15" ht="21.0" customHeight="1">
      <c r="A15" s="85">
        <v>9.0</v>
      </c>
      <c r="B15" s="108">
        <v>2.010240016E9</v>
      </c>
      <c r="C15" s="109" t="s">
        <v>525</v>
      </c>
      <c r="D15" s="110" t="s">
        <v>74</v>
      </c>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90">
        <f t="shared" si="3"/>
        <v>0</v>
      </c>
      <c r="AK15" s="10">
        <f t="shared" si="4"/>
        <v>0</v>
      </c>
      <c r="AL15" s="10">
        <f t="shared" si="5"/>
        <v>0</v>
      </c>
      <c r="AM15" s="151"/>
      <c r="AN15" s="151"/>
      <c r="AO15" s="151"/>
    </row>
    <row r="16" ht="21.0" customHeight="1">
      <c r="A16" s="85">
        <v>10.0</v>
      </c>
      <c r="B16" s="108">
        <v>2.01024002E9</v>
      </c>
      <c r="C16" s="109" t="s">
        <v>62</v>
      </c>
      <c r="D16" s="110" t="s">
        <v>78</v>
      </c>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90">
        <f t="shared" si="3"/>
        <v>0</v>
      </c>
      <c r="AK16" s="10">
        <f t="shared" si="4"/>
        <v>0</v>
      </c>
      <c r="AL16" s="10">
        <f t="shared" si="5"/>
        <v>0</v>
      </c>
      <c r="AM16" s="151"/>
      <c r="AN16" s="151"/>
      <c r="AO16" s="151"/>
    </row>
    <row r="17" ht="21.0" customHeight="1">
      <c r="A17" s="85">
        <v>11.0</v>
      </c>
      <c r="B17" s="108">
        <v>2.010240039E9</v>
      </c>
      <c r="C17" s="109" t="s">
        <v>526</v>
      </c>
      <c r="D17" s="110" t="s">
        <v>270</v>
      </c>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90">
        <f t="shared" si="3"/>
        <v>0</v>
      </c>
      <c r="AK17" s="10">
        <f t="shared" si="4"/>
        <v>0</v>
      </c>
      <c r="AL17" s="10">
        <f t="shared" si="5"/>
        <v>0</v>
      </c>
      <c r="AM17" s="151"/>
      <c r="AN17" s="151"/>
      <c r="AO17" s="151"/>
    </row>
    <row r="18" ht="21.0" customHeight="1">
      <c r="A18" s="85">
        <v>12.0</v>
      </c>
      <c r="B18" s="108">
        <v>2.01024006E9</v>
      </c>
      <c r="C18" s="109" t="s">
        <v>271</v>
      </c>
      <c r="D18" s="110" t="s">
        <v>297</v>
      </c>
      <c r="E18" s="234"/>
      <c r="F18" s="234"/>
      <c r="G18" s="234"/>
      <c r="H18" s="234" t="s">
        <v>51</v>
      </c>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90">
        <f t="shared" si="3"/>
        <v>0</v>
      </c>
      <c r="AK18" s="10">
        <f t="shared" si="4"/>
        <v>0</v>
      </c>
      <c r="AL18" s="10">
        <f t="shared" si="5"/>
        <v>1</v>
      </c>
      <c r="AM18" s="151"/>
      <c r="AN18" s="151"/>
      <c r="AO18" s="151"/>
    </row>
    <row r="19" ht="21.0" customHeight="1">
      <c r="A19" s="85">
        <v>13.0</v>
      </c>
      <c r="B19" s="108">
        <v>2.010240042E9</v>
      </c>
      <c r="C19" s="109" t="s">
        <v>527</v>
      </c>
      <c r="D19" s="110" t="s">
        <v>299</v>
      </c>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90">
        <f t="shared" si="3"/>
        <v>0</v>
      </c>
      <c r="AK19" s="10">
        <f t="shared" si="4"/>
        <v>0</v>
      </c>
      <c r="AL19" s="10">
        <f t="shared" si="5"/>
        <v>0</v>
      </c>
      <c r="AM19" s="151"/>
      <c r="AN19" s="151"/>
      <c r="AO19" s="151"/>
    </row>
    <row r="20" ht="21.0" customHeight="1">
      <c r="A20" s="85">
        <v>14.0</v>
      </c>
      <c r="B20" s="108">
        <v>2.010240026E9</v>
      </c>
      <c r="C20" s="109" t="s">
        <v>528</v>
      </c>
      <c r="D20" s="110" t="s">
        <v>299</v>
      </c>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90">
        <f t="shared" si="3"/>
        <v>0</v>
      </c>
      <c r="AK20" s="10">
        <f t="shared" si="4"/>
        <v>0</v>
      </c>
      <c r="AL20" s="10">
        <f t="shared" si="5"/>
        <v>0</v>
      </c>
      <c r="AM20" s="151"/>
      <c r="AN20" s="151"/>
      <c r="AO20" s="151"/>
    </row>
    <row r="21" ht="21.0" customHeight="1">
      <c r="A21" s="85">
        <v>15.0</v>
      </c>
      <c r="B21" s="108">
        <v>2.010100026E9</v>
      </c>
      <c r="C21" s="109" t="s">
        <v>529</v>
      </c>
      <c r="D21" s="110" t="s">
        <v>299</v>
      </c>
      <c r="E21" s="234"/>
      <c r="F21" s="234"/>
      <c r="G21" s="234"/>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90">
        <f t="shared" si="3"/>
        <v>0</v>
      </c>
      <c r="AK21" s="10">
        <f t="shared" si="4"/>
        <v>0</v>
      </c>
      <c r="AL21" s="10">
        <f t="shared" si="5"/>
        <v>0</v>
      </c>
      <c r="AM21" s="238"/>
      <c r="AO21" s="151"/>
    </row>
    <row r="22" ht="21.75" customHeight="1">
      <c r="A22" s="85">
        <v>16.0</v>
      </c>
      <c r="B22" s="108">
        <v>2.010240057E9</v>
      </c>
      <c r="C22" s="109" t="s">
        <v>530</v>
      </c>
      <c r="D22" s="110" t="s">
        <v>531</v>
      </c>
      <c r="E22" s="234"/>
      <c r="F22" s="234"/>
      <c r="G22" s="234"/>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90">
        <f t="shared" si="3"/>
        <v>0</v>
      </c>
      <c r="AK22" s="10">
        <f t="shared" si="4"/>
        <v>0</v>
      </c>
      <c r="AL22" s="10">
        <f t="shared" si="5"/>
        <v>0</v>
      </c>
      <c r="AM22" s="151"/>
      <c r="AN22" s="151"/>
      <c r="AO22" s="151"/>
    </row>
    <row r="23" ht="21.0" customHeight="1">
      <c r="A23" s="85">
        <v>17.0</v>
      </c>
      <c r="B23" s="108">
        <v>2.010240024E9</v>
      </c>
      <c r="C23" s="109" t="s">
        <v>532</v>
      </c>
      <c r="D23" s="110" t="s">
        <v>127</v>
      </c>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90">
        <f t="shared" si="3"/>
        <v>0</v>
      </c>
      <c r="AK23" s="90">
        <f t="shared" si="4"/>
        <v>0</v>
      </c>
      <c r="AL23" s="90">
        <f t="shared" si="5"/>
        <v>0</v>
      </c>
      <c r="AM23" s="237"/>
      <c r="AN23" s="237"/>
      <c r="AO23" s="237"/>
    </row>
    <row r="24" ht="21.0" customHeight="1">
      <c r="A24" s="85">
        <v>18.0</v>
      </c>
      <c r="B24" s="108">
        <v>2.010240021E9</v>
      </c>
      <c r="C24" s="109" t="s">
        <v>533</v>
      </c>
      <c r="D24" s="110" t="s">
        <v>272</v>
      </c>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90">
        <f t="shared" si="3"/>
        <v>0</v>
      </c>
      <c r="AK24" s="10">
        <f t="shared" si="4"/>
        <v>0</v>
      </c>
      <c r="AL24" s="10">
        <f t="shared" si="5"/>
        <v>0</v>
      </c>
      <c r="AM24" s="151"/>
      <c r="AN24" s="151"/>
      <c r="AO24" s="151"/>
    </row>
    <row r="25" ht="21.0" customHeight="1">
      <c r="A25" s="85">
        <v>19.0</v>
      </c>
      <c r="B25" s="108">
        <v>2.010240052E9</v>
      </c>
      <c r="C25" s="109" t="s">
        <v>533</v>
      </c>
      <c r="D25" s="110" t="s">
        <v>272</v>
      </c>
      <c r="E25" s="234"/>
      <c r="F25" s="234"/>
      <c r="G25" s="234"/>
      <c r="H25" s="234"/>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90">
        <f t="shared" si="3"/>
        <v>0</v>
      </c>
      <c r="AK25" s="10">
        <f t="shared" si="4"/>
        <v>0</v>
      </c>
      <c r="AL25" s="10">
        <f t="shared" si="5"/>
        <v>0</v>
      </c>
      <c r="AM25" s="151"/>
      <c r="AN25" s="151"/>
      <c r="AO25" s="151"/>
    </row>
    <row r="26" ht="21.0" customHeight="1">
      <c r="A26" s="85">
        <v>20.0</v>
      </c>
      <c r="B26" s="108">
        <v>2.010240027E9</v>
      </c>
      <c r="C26" s="109" t="s">
        <v>534</v>
      </c>
      <c r="D26" s="110" t="s">
        <v>272</v>
      </c>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90">
        <f t="shared" si="3"/>
        <v>0</v>
      </c>
      <c r="AK26" s="10">
        <f t="shared" si="4"/>
        <v>0</v>
      </c>
      <c r="AL26" s="10">
        <f t="shared" si="5"/>
        <v>0</v>
      </c>
      <c r="AM26" s="151"/>
      <c r="AN26" s="151"/>
      <c r="AO26" s="151"/>
    </row>
    <row r="27" ht="21.0" customHeight="1">
      <c r="A27" s="85">
        <v>21.0</v>
      </c>
      <c r="B27" s="108">
        <v>2.010240061E9</v>
      </c>
      <c r="C27" s="109" t="s">
        <v>535</v>
      </c>
      <c r="D27" s="110" t="s">
        <v>448</v>
      </c>
      <c r="E27" s="234"/>
      <c r="F27" s="234"/>
      <c r="G27" s="234"/>
      <c r="H27" s="234" t="s">
        <v>49</v>
      </c>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90">
        <f t="shared" si="3"/>
        <v>1</v>
      </c>
      <c r="AK27" s="10">
        <f t="shared" si="4"/>
        <v>0</v>
      </c>
      <c r="AL27" s="10">
        <f t="shared" si="5"/>
        <v>0</v>
      </c>
      <c r="AM27" s="151"/>
      <c r="AN27" s="151"/>
      <c r="AO27" s="151"/>
    </row>
    <row r="28" ht="21.0" customHeight="1">
      <c r="A28" s="85">
        <v>22.0</v>
      </c>
      <c r="B28" s="108">
        <v>2.010100022E9</v>
      </c>
      <c r="C28" s="109" t="s">
        <v>536</v>
      </c>
      <c r="D28" s="110" t="s">
        <v>391</v>
      </c>
      <c r="E28" s="234"/>
      <c r="F28" s="234"/>
      <c r="G28" s="234"/>
      <c r="H28" s="234" t="s">
        <v>50</v>
      </c>
      <c r="I28" s="234"/>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90">
        <f t="shared" si="3"/>
        <v>0</v>
      </c>
      <c r="AK28" s="10">
        <f t="shared" si="4"/>
        <v>1</v>
      </c>
      <c r="AL28" s="10">
        <f t="shared" si="5"/>
        <v>0</v>
      </c>
      <c r="AM28" s="151"/>
      <c r="AN28" s="151"/>
      <c r="AO28" s="151"/>
    </row>
    <row r="29" ht="21.0" customHeight="1">
      <c r="A29" s="85">
        <v>23.0</v>
      </c>
      <c r="B29" s="108">
        <v>2.010240051E9</v>
      </c>
      <c r="C29" s="109" t="s">
        <v>537</v>
      </c>
      <c r="D29" s="110" t="s">
        <v>391</v>
      </c>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90">
        <f t="shared" si="3"/>
        <v>0</v>
      </c>
      <c r="AK29" s="10">
        <f t="shared" si="4"/>
        <v>0</v>
      </c>
      <c r="AL29" s="10">
        <f t="shared" si="5"/>
        <v>0</v>
      </c>
      <c r="AM29" s="151"/>
      <c r="AN29" s="151"/>
      <c r="AO29" s="151"/>
    </row>
    <row r="30" ht="21.0" customHeight="1">
      <c r="A30" s="85">
        <v>24.0</v>
      </c>
      <c r="B30" s="108">
        <v>2.010240067E9</v>
      </c>
      <c r="C30" s="109" t="s">
        <v>538</v>
      </c>
      <c r="D30" s="110" t="s">
        <v>539</v>
      </c>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90">
        <f t="shared" si="3"/>
        <v>0</v>
      </c>
      <c r="AK30" s="90">
        <f t="shared" si="4"/>
        <v>0</v>
      </c>
      <c r="AL30" s="90">
        <f t="shared" si="5"/>
        <v>0</v>
      </c>
      <c r="AM30" s="237"/>
      <c r="AN30" s="237"/>
      <c r="AO30" s="237"/>
    </row>
    <row r="31" ht="21.0" customHeight="1">
      <c r="A31" s="85">
        <v>25.0</v>
      </c>
      <c r="B31" s="108">
        <v>2.010240014E9</v>
      </c>
      <c r="C31" s="109" t="s">
        <v>289</v>
      </c>
      <c r="D31" s="110" t="s">
        <v>169</v>
      </c>
      <c r="E31" s="234"/>
      <c r="F31" s="234"/>
      <c r="G31" s="234"/>
      <c r="H31" s="234"/>
      <c r="I31" s="234"/>
      <c r="J31" s="234"/>
      <c r="K31" s="234"/>
      <c r="L31" s="234"/>
      <c r="M31" s="234"/>
      <c r="N31" s="234"/>
      <c r="O31" s="234"/>
      <c r="P31" s="234"/>
      <c r="Q31" s="234"/>
      <c r="R31" s="234"/>
      <c r="S31" s="234"/>
      <c r="T31" s="234"/>
      <c r="U31" s="234"/>
      <c r="V31" s="234"/>
      <c r="W31" s="234"/>
      <c r="X31" s="234"/>
      <c r="Y31" s="234"/>
      <c r="Z31" s="234"/>
      <c r="AA31" s="234"/>
      <c r="AB31" s="234"/>
      <c r="AC31" s="234"/>
      <c r="AD31" s="234"/>
      <c r="AE31" s="234"/>
      <c r="AF31" s="234"/>
      <c r="AG31" s="234"/>
      <c r="AH31" s="234"/>
      <c r="AI31" s="234"/>
      <c r="AJ31" s="90">
        <f t="shared" si="3"/>
        <v>0</v>
      </c>
      <c r="AK31" s="10">
        <f t="shared" si="4"/>
        <v>0</v>
      </c>
      <c r="AL31" s="10">
        <f t="shared" si="5"/>
        <v>0</v>
      </c>
      <c r="AM31" s="151"/>
      <c r="AN31" s="151"/>
      <c r="AO31" s="151"/>
    </row>
    <row r="32" ht="21.0" customHeight="1">
      <c r="A32" s="85">
        <v>26.0</v>
      </c>
      <c r="B32" s="108">
        <v>2.010240043E9</v>
      </c>
      <c r="C32" s="109" t="s">
        <v>540</v>
      </c>
      <c r="D32" s="110" t="s">
        <v>372</v>
      </c>
      <c r="E32" s="234"/>
      <c r="F32" s="234"/>
      <c r="G32" s="234"/>
      <c r="H32" s="234" t="s">
        <v>51</v>
      </c>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90">
        <f t="shared" si="3"/>
        <v>0</v>
      </c>
      <c r="AK32" s="10">
        <f t="shared" si="4"/>
        <v>0</v>
      </c>
      <c r="AL32" s="10">
        <f t="shared" si="5"/>
        <v>1</v>
      </c>
      <c r="AM32" s="151"/>
      <c r="AN32" s="151"/>
      <c r="AO32" s="151"/>
    </row>
    <row r="33" ht="21.0" customHeight="1">
      <c r="A33" s="85">
        <v>27.0</v>
      </c>
      <c r="B33" s="108">
        <v>2.010240011E9</v>
      </c>
      <c r="C33" s="109" t="s">
        <v>541</v>
      </c>
      <c r="D33" s="110" t="s">
        <v>372</v>
      </c>
      <c r="E33" s="234"/>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c r="AJ33" s="90">
        <f t="shared" si="3"/>
        <v>0</v>
      </c>
      <c r="AK33" s="10">
        <f t="shared" si="4"/>
        <v>0</v>
      </c>
      <c r="AL33" s="10">
        <f t="shared" si="5"/>
        <v>0</v>
      </c>
      <c r="AM33" s="151"/>
      <c r="AN33" s="151"/>
      <c r="AO33" s="151"/>
    </row>
    <row r="34" ht="21.0" customHeight="1">
      <c r="A34" s="85">
        <v>28.0</v>
      </c>
      <c r="B34" s="108">
        <v>2.010240076E9</v>
      </c>
      <c r="C34" s="109" t="s">
        <v>542</v>
      </c>
      <c r="D34" s="110" t="s">
        <v>101</v>
      </c>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90">
        <f t="shared" si="3"/>
        <v>0</v>
      </c>
      <c r="AK34" s="10">
        <f t="shared" si="4"/>
        <v>0</v>
      </c>
      <c r="AL34" s="10">
        <f t="shared" si="5"/>
        <v>0</v>
      </c>
      <c r="AM34" s="152"/>
    </row>
    <row r="35" ht="21.0" customHeight="1">
      <c r="A35" s="85">
        <v>29.0</v>
      </c>
      <c r="B35" s="108">
        <v>2.010110086E9</v>
      </c>
      <c r="C35" s="109" t="s">
        <v>543</v>
      </c>
      <c r="D35" s="110" t="s">
        <v>179</v>
      </c>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c r="AJ35" s="90">
        <f t="shared" si="3"/>
        <v>0</v>
      </c>
      <c r="AK35" s="10">
        <f t="shared" si="4"/>
        <v>0</v>
      </c>
      <c r="AL35" s="10">
        <f t="shared" si="5"/>
        <v>0</v>
      </c>
      <c r="AM35" s="68"/>
      <c r="AN35" s="68"/>
      <c r="AO35" s="80"/>
    </row>
    <row r="36" ht="15.75" customHeight="1">
      <c r="A36" s="85">
        <v>30.0</v>
      </c>
      <c r="B36" s="108">
        <v>2.010240003E9</v>
      </c>
      <c r="C36" s="109" t="s">
        <v>544</v>
      </c>
      <c r="D36" s="110" t="s">
        <v>179</v>
      </c>
      <c r="E36" s="234"/>
      <c r="F36" s="234"/>
      <c r="G36" s="234"/>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90">
        <f t="shared" si="3"/>
        <v>0</v>
      </c>
      <c r="AK36" s="10">
        <f t="shared" si="4"/>
        <v>0</v>
      </c>
      <c r="AL36" s="10">
        <f t="shared" si="5"/>
        <v>0</v>
      </c>
    </row>
    <row r="37" ht="15.75" customHeight="1">
      <c r="A37" s="149"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0">
        <f t="shared" ref="AJ37:AL37" si="6">SUM(AJ7:AJ36)</f>
        <v>2</v>
      </c>
      <c r="AK37" s="150">
        <f t="shared" si="6"/>
        <v>2</v>
      </c>
      <c r="AL37" s="150">
        <f t="shared" si="6"/>
        <v>2</v>
      </c>
    </row>
    <row r="38" ht="15.75"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row>
    <row r="40" ht="15.75" customHeight="1">
      <c r="C40" s="10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row>
    <row r="41" ht="15.75" customHeight="1">
      <c r="C41" s="103"/>
      <c r="E41" s="152"/>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545</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85">
        <v>1.0</v>
      </c>
      <c r="B7" s="108">
        <v>2.010100002E9</v>
      </c>
      <c r="C7" s="109" t="s">
        <v>546</v>
      </c>
      <c r="D7" s="110" t="s">
        <v>181</v>
      </c>
      <c r="E7" s="182"/>
      <c r="F7" s="182"/>
      <c r="G7" s="182"/>
      <c r="H7" s="182"/>
      <c r="I7" s="182"/>
      <c r="J7" s="182"/>
      <c r="K7" s="182"/>
      <c r="L7" s="181"/>
      <c r="M7" s="182"/>
      <c r="N7" s="181"/>
      <c r="O7" s="181"/>
      <c r="P7" s="182"/>
      <c r="Q7" s="182"/>
      <c r="R7" s="181"/>
      <c r="S7" s="181"/>
      <c r="T7" s="181"/>
      <c r="U7" s="181"/>
      <c r="V7" s="181"/>
      <c r="W7" s="181"/>
      <c r="X7" s="182"/>
      <c r="Y7" s="182"/>
      <c r="Z7" s="182"/>
      <c r="AA7" s="182"/>
      <c r="AB7" s="182"/>
      <c r="AC7" s="182"/>
      <c r="AD7" s="182"/>
      <c r="AE7" s="239"/>
      <c r="AF7" s="182"/>
      <c r="AG7" s="182"/>
      <c r="AH7" s="182"/>
      <c r="AI7" s="182"/>
      <c r="AJ7" s="90">
        <f t="shared" ref="AJ7:AJ19" si="3">COUNTIF(E7:AI7,"K")+2*COUNTIF(E7:AI7,"2K")+COUNTIF(E7:AI7,"TK")+COUNTIF(E7:AI7,"KT")+COUNTIF(E7:AI7,"PK")+COUNTIF(E7:AI7,"KP")+2*COUNTIF(E7:AI7,"K2")</f>
        <v>0</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0"/>
      <c r="AN7" s="241"/>
      <c r="AO7" s="242"/>
    </row>
    <row r="8" ht="21.0" customHeight="1">
      <c r="A8" s="85">
        <v>2.0</v>
      </c>
      <c r="B8" s="108">
        <v>2.010100015E9</v>
      </c>
      <c r="C8" s="109" t="s">
        <v>459</v>
      </c>
      <c r="D8" s="110" t="s">
        <v>436</v>
      </c>
      <c r="E8" s="182"/>
      <c r="F8" s="182"/>
      <c r="G8" s="182"/>
      <c r="H8" s="181"/>
      <c r="I8" s="181"/>
      <c r="J8" s="182"/>
      <c r="K8" s="182"/>
      <c r="L8" s="182"/>
      <c r="M8" s="182"/>
      <c r="N8" s="181"/>
      <c r="O8" s="181"/>
      <c r="P8" s="181"/>
      <c r="Q8" s="182"/>
      <c r="R8" s="182"/>
      <c r="S8" s="182"/>
      <c r="T8" s="182"/>
      <c r="U8" s="182"/>
      <c r="V8" s="182"/>
      <c r="W8" s="182"/>
      <c r="X8" s="181"/>
      <c r="Y8" s="182"/>
      <c r="Z8" s="182"/>
      <c r="AA8" s="182"/>
      <c r="AB8" s="182"/>
      <c r="AC8" s="182"/>
      <c r="AD8" s="182"/>
      <c r="AE8" s="243"/>
      <c r="AF8" s="182"/>
      <c r="AG8" s="182"/>
      <c r="AH8" s="182"/>
      <c r="AI8" s="182"/>
      <c r="AJ8" s="90">
        <f t="shared" si="3"/>
        <v>0</v>
      </c>
      <c r="AK8" s="10">
        <f t="shared" si="4"/>
        <v>0</v>
      </c>
      <c r="AL8" s="10">
        <f t="shared" si="5"/>
        <v>0</v>
      </c>
      <c r="AM8" s="242"/>
      <c r="AN8" s="242"/>
      <c r="AO8" s="242"/>
    </row>
    <row r="9" ht="21.0" customHeight="1">
      <c r="A9" s="85">
        <v>3.0</v>
      </c>
      <c r="B9" s="108">
        <v>2.010100013E9</v>
      </c>
      <c r="C9" s="109" t="s">
        <v>547</v>
      </c>
      <c r="D9" s="110" t="s">
        <v>338</v>
      </c>
      <c r="E9" s="181"/>
      <c r="F9" s="182"/>
      <c r="G9" s="182"/>
      <c r="H9" s="182"/>
      <c r="I9" s="182"/>
      <c r="J9" s="182"/>
      <c r="K9" s="182"/>
      <c r="L9" s="182"/>
      <c r="M9" s="182"/>
      <c r="N9" s="181"/>
      <c r="O9" s="181"/>
      <c r="P9" s="182"/>
      <c r="Q9" s="182"/>
      <c r="R9" s="181"/>
      <c r="S9" s="181"/>
      <c r="T9" s="182"/>
      <c r="U9" s="182"/>
      <c r="V9" s="181"/>
      <c r="W9" s="181"/>
      <c r="X9" s="182"/>
      <c r="Y9" s="182"/>
      <c r="Z9" s="182"/>
      <c r="AA9" s="182"/>
      <c r="AB9" s="182"/>
      <c r="AC9" s="182"/>
      <c r="AD9" s="181"/>
      <c r="AE9" s="244"/>
      <c r="AF9" s="182"/>
      <c r="AG9" s="182"/>
      <c r="AH9" s="182"/>
      <c r="AI9" s="182"/>
      <c r="AJ9" s="90">
        <f t="shared" si="3"/>
        <v>0</v>
      </c>
      <c r="AK9" s="10">
        <f t="shared" si="4"/>
        <v>0</v>
      </c>
      <c r="AL9" s="10">
        <f t="shared" si="5"/>
        <v>0</v>
      </c>
      <c r="AM9" s="242"/>
      <c r="AN9" s="242"/>
      <c r="AO9" s="242"/>
    </row>
    <row r="10" ht="21.0" customHeight="1">
      <c r="A10" s="85">
        <v>4.0</v>
      </c>
      <c r="B10" s="245">
        <v>2.010100025E9</v>
      </c>
      <c r="C10" s="246" t="s">
        <v>548</v>
      </c>
      <c r="D10" s="247" t="s">
        <v>80</v>
      </c>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244"/>
      <c r="AF10" s="182"/>
      <c r="AG10" s="182"/>
      <c r="AH10" s="182"/>
      <c r="AI10" s="182"/>
      <c r="AJ10" s="90">
        <f t="shared" si="3"/>
        <v>0</v>
      </c>
      <c r="AK10" s="10">
        <f t="shared" si="4"/>
        <v>0</v>
      </c>
      <c r="AL10" s="10">
        <f t="shared" si="5"/>
        <v>0</v>
      </c>
      <c r="AM10" s="242"/>
      <c r="AN10" s="242"/>
      <c r="AO10" s="242"/>
    </row>
    <row r="11" ht="21.0" customHeight="1">
      <c r="A11" s="85">
        <v>5.0</v>
      </c>
      <c r="B11" s="108">
        <v>2.010100011E9</v>
      </c>
      <c r="C11" s="109" t="s">
        <v>549</v>
      </c>
      <c r="D11" s="110" t="s">
        <v>299</v>
      </c>
      <c r="E11" s="181"/>
      <c r="F11" s="182"/>
      <c r="G11" s="182"/>
      <c r="H11" s="182"/>
      <c r="I11" s="181"/>
      <c r="J11" s="182"/>
      <c r="K11" s="182"/>
      <c r="L11" s="182"/>
      <c r="M11" s="182"/>
      <c r="N11" s="181"/>
      <c r="O11" s="181"/>
      <c r="P11" s="181"/>
      <c r="Q11" s="182"/>
      <c r="R11" s="182"/>
      <c r="S11" s="182"/>
      <c r="T11" s="182"/>
      <c r="U11" s="182"/>
      <c r="V11" s="182"/>
      <c r="W11" s="181"/>
      <c r="X11" s="182"/>
      <c r="Y11" s="182"/>
      <c r="Z11" s="182"/>
      <c r="AA11" s="182"/>
      <c r="AB11" s="182"/>
      <c r="AC11" s="182"/>
      <c r="AD11" s="182"/>
      <c r="AE11" s="243"/>
      <c r="AF11" s="182"/>
      <c r="AG11" s="182"/>
      <c r="AH11" s="182"/>
      <c r="AI11" s="182"/>
      <c r="AJ11" s="90">
        <f t="shared" si="3"/>
        <v>0</v>
      </c>
      <c r="AK11" s="10">
        <f t="shared" si="4"/>
        <v>0</v>
      </c>
      <c r="AL11" s="10">
        <f t="shared" si="5"/>
        <v>0</v>
      </c>
      <c r="AM11" s="242"/>
      <c r="AN11" s="242"/>
      <c r="AO11" s="242"/>
    </row>
    <row r="12" ht="21.0" customHeight="1">
      <c r="A12" s="85">
        <v>6.0</v>
      </c>
      <c r="B12" s="108">
        <v>2.010100005E9</v>
      </c>
      <c r="C12" s="109" t="s">
        <v>550</v>
      </c>
      <c r="D12" s="110" t="s">
        <v>86</v>
      </c>
      <c r="E12" s="182"/>
      <c r="F12" s="182"/>
      <c r="G12" s="182"/>
      <c r="H12" s="182"/>
      <c r="I12" s="181"/>
      <c r="J12" s="182"/>
      <c r="K12" s="181"/>
      <c r="L12" s="182"/>
      <c r="M12" s="182"/>
      <c r="N12" s="181"/>
      <c r="O12" s="181"/>
      <c r="P12" s="182"/>
      <c r="Q12" s="182"/>
      <c r="R12" s="182"/>
      <c r="S12" s="182"/>
      <c r="T12" s="182"/>
      <c r="U12" s="182"/>
      <c r="V12" s="182"/>
      <c r="W12" s="181"/>
      <c r="X12" s="182"/>
      <c r="Y12" s="182"/>
      <c r="Z12" s="182"/>
      <c r="AA12" s="182"/>
      <c r="AB12" s="182"/>
      <c r="AC12" s="182"/>
      <c r="AD12" s="182"/>
      <c r="AE12" s="248"/>
      <c r="AF12" s="182"/>
      <c r="AG12" s="182"/>
      <c r="AH12" s="182"/>
      <c r="AI12" s="182"/>
      <c r="AJ12" s="90">
        <f t="shared" si="3"/>
        <v>0</v>
      </c>
      <c r="AK12" s="10">
        <f t="shared" si="4"/>
        <v>0</v>
      </c>
      <c r="AL12" s="10">
        <f t="shared" si="5"/>
        <v>0</v>
      </c>
      <c r="AM12" s="242"/>
      <c r="AN12" s="242"/>
      <c r="AO12" s="242"/>
    </row>
    <row r="13" ht="21.0" customHeight="1">
      <c r="A13" s="85">
        <v>7.0</v>
      </c>
      <c r="B13" s="108">
        <v>2.010100006E9</v>
      </c>
      <c r="C13" s="109" t="s">
        <v>551</v>
      </c>
      <c r="D13" s="110" t="s">
        <v>363</v>
      </c>
      <c r="E13" s="111"/>
      <c r="F13" s="112"/>
      <c r="G13" s="112"/>
      <c r="H13" s="112"/>
      <c r="I13" s="113"/>
      <c r="J13" s="112"/>
      <c r="K13" s="112"/>
      <c r="L13" s="112"/>
      <c r="M13" s="112"/>
      <c r="N13" s="113"/>
      <c r="O13" s="113"/>
      <c r="P13" s="112"/>
      <c r="Q13" s="112"/>
      <c r="R13" s="112"/>
      <c r="S13" s="112"/>
      <c r="T13" s="113"/>
      <c r="U13" s="112"/>
      <c r="V13" s="112"/>
      <c r="W13" s="113"/>
      <c r="X13" s="112"/>
      <c r="Y13" s="112"/>
      <c r="Z13" s="112"/>
      <c r="AA13" s="112"/>
      <c r="AB13" s="112"/>
      <c r="AC13" s="112"/>
      <c r="AD13" s="112"/>
      <c r="AE13" s="249"/>
      <c r="AF13" s="112"/>
      <c r="AG13" s="112"/>
      <c r="AH13" s="112"/>
      <c r="AI13" s="250"/>
      <c r="AJ13" s="90">
        <f t="shared" si="3"/>
        <v>0</v>
      </c>
      <c r="AK13" s="10">
        <f t="shared" si="4"/>
        <v>0</v>
      </c>
      <c r="AL13" s="10">
        <f t="shared" si="5"/>
        <v>0</v>
      </c>
      <c r="AM13" s="68"/>
      <c r="AN13" s="68"/>
      <c r="AO13" s="68"/>
    </row>
    <row r="14" ht="21.0" customHeight="1">
      <c r="A14" s="85">
        <v>8.0</v>
      </c>
      <c r="B14" s="108">
        <v>2.010100012E9</v>
      </c>
      <c r="C14" s="109" t="s">
        <v>552</v>
      </c>
      <c r="D14" s="110" t="s">
        <v>370</v>
      </c>
      <c r="E14" s="111"/>
      <c r="F14" s="112"/>
      <c r="G14" s="112"/>
      <c r="H14" s="112"/>
      <c r="I14" s="112"/>
      <c r="J14" s="112"/>
      <c r="K14" s="112"/>
      <c r="L14" s="112"/>
      <c r="M14" s="112"/>
      <c r="N14" s="113"/>
      <c r="O14" s="112"/>
      <c r="P14" s="113"/>
      <c r="Q14" s="112"/>
      <c r="R14" s="112"/>
      <c r="S14" s="112"/>
      <c r="T14" s="112"/>
      <c r="U14" s="112"/>
      <c r="V14" s="112"/>
      <c r="W14" s="113"/>
      <c r="X14" s="112"/>
      <c r="Y14" s="112"/>
      <c r="Z14" s="112"/>
      <c r="AA14" s="112"/>
      <c r="AB14" s="112"/>
      <c r="AC14" s="112"/>
      <c r="AD14" s="112"/>
      <c r="AE14" s="249"/>
      <c r="AF14" s="112"/>
      <c r="AG14" s="112"/>
      <c r="AH14" s="112"/>
      <c r="AI14" s="250"/>
      <c r="AJ14" s="90">
        <f t="shared" si="3"/>
        <v>0</v>
      </c>
      <c r="AK14" s="10">
        <f t="shared" si="4"/>
        <v>0</v>
      </c>
      <c r="AL14" s="10">
        <f t="shared" si="5"/>
        <v>0</v>
      </c>
      <c r="AM14" s="68"/>
      <c r="AN14" s="68"/>
      <c r="AO14" s="68"/>
    </row>
    <row r="15" ht="21.0" customHeight="1">
      <c r="A15" s="85">
        <v>9.0</v>
      </c>
      <c r="B15" s="108">
        <v>2.010100014E9</v>
      </c>
      <c r="C15" s="109" t="s">
        <v>334</v>
      </c>
      <c r="D15" s="110" t="s">
        <v>397</v>
      </c>
      <c r="E15" s="111"/>
      <c r="F15" s="112"/>
      <c r="G15" s="112"/>
      <c r="H15" s="112"/>
      <c r="I15" s="113"/>
      <c r="J15" s="112"/>
      <c r="K15" s="112"/>
      <c r="L15" s="112"/>
      <c r="M15" s="112"/>
      <c r="N15" s="112"/>
      <c r="O15" s="112"/>
      <c r="P15" s="113"/>
      <c r="Q15" s="112"/>
      <c r="R15" s="112"/>
      <c r="S15" s="112"/>
      <c r="T15" s="113"/>
      <c r="U15" s="112"/>
      <c r="V15" s="113"/>
      <c r="W15" s="112"/>
      <c r="X15" s="112"/>
      <c r="Y15" s="112"/>
      <c r="Z15" s="112"/>
      <c r="AA15" s="112"/>
      <c r="AB15" s="112"/>
      <c r="AC15" s="112"/>
      <c r="AD15" s="112"/>
      <c r="AE15" s="251"/>
      <c r="AF15" s="112"/>
      <c r="AG15" s="112"/>
      <c r="AH15" s="112"/>
      <c r="AI15" s="250"/>
      <c r="AJ15" s="90">
        <f t="shared" si="3"/>
        <v>0</v>
      </c>
      <c r="AK15" s="10">
        <f t="shared" si="4"/>
        <v>0</v>
      </c>
      <c r="AL15" s="10">
        <f t="shared" si="5"/>
        <v>0</v>
      </c>
      <c r="AM15" s="68"/>
      <c r="AN15" s="68"/>
      <c r="AO15" s="68"/>
    </row>
    <row r="16" ht="21.0" customHeight="1">
      <c r="A16" s="85">
        <v>10.0</v>
      </c>
      <c r="B16" s="108">
        <v>2.010100007E9</v>
      </c>
      <c r="C16" s="109" t="s">
        <v>553</v>
      </c>
      <c r="D16" s="110" t="s">
        <v>554</v>
      </c>
      <c r="E16" s="111"/>
      <c r="F16" s="112"/>
      <c r="G16" s="112"/>
      <c r="H16" s="112"/>
      <c r="I16" s="112"/>
      <c r="J16" s="112"/>
      <c r="K16" s="112"/>
      <c r="L16" s="112"/>
      <c r="M16" s="112"/>
      <c r="N16" s="112"/>
      <c r="O16" s="112"/>
      <c r="P16" s="113"/>
      <c r="Q16" s="112"/>
      <c r="R16" s="112"/>
      <c r="S16" s="112"/>
      <c r="T16" s="112"/>
      <c r="U16" s="112"/>
      <c r="V16" s="112"/>
      <c r="W16" s="112"/>
      <c r="X16" s="112"/>
      <c r="Y16" s="112"/>
      <c r="Z16" s="112"/>
      <c r="AA16" s="112"/>
      <c r="AB16" s="112"/>
      <c r="AC16" s="112"/>
      <c r="AD16" s="112"/>
      <c r="AE16" s="249"/>
      <c r="AF16" s="112"/>
      <c r="AG16" s="112"/>
      <c r="AH16" s="112"/>
      <c r="AI16" s="250"/>
      <c r="AJ16" s="90">
        <f t="shared" si="3"/>
        <v>0</v>
      </c>
      <c r="AK16" s="10">
        <f t="shared" si="4"/>
        <v>0</v>
      </c>
      <c r="AL16" s="10">
        <f t="shared" si="5"/>
        <v>0</v>
      </c>
      <c r="AM16" s="68"/>
      <c r="AN16" s="68"/>
      <c r="AO16" s="68"/>
    </row>
    <row r="17" ht="21.0" customHeight="1">
      <c r="A17" s="85">
        <v>11.0</v>
      </c>
      <c r="B17" s="108">
        <v>2.01010001E9</v>
      </c>
      <c r="C17" s="109" t="s">
        <v>555</v>
      </c>
      <c r="D17" s="110" t="s">
        <v>179</v>
      </c>
      <c r="E17" s="116"/>
      <c r="F17" s="112"/>
      <c r="G17" s="112"/>
      <c r="H17" s="112"/>
      <c r="I17" s="113"/>
      <c r="J17" s="113"/>
      <c r="K17" s="112"/>
      <c r="L17" s="121"/>
      <c r="M17" s="112"/>
      <c r="N17" s="112"/>
      <c r="O17" s="113"/>
      <c r="P17" s="113"/>
      <c r="Q17" s="113"/>
      <c r="R17" s="113"/>
      <c r="S17" s="113"/>
      <c r="T17" s="113"/>
      <c r="U17" s="113"/>
      <c r="V17" s="113"/>
      <c r="W17" s="113"/>
      <c r="X17" s="113"/>
      <c r="Y17" s="113"/>
      <c r="Z17" s="113"/>
      <c r="AA17" s="113"/>
      <c r="AB17" s="113"/>
      <c r="AC17" s="113"/>
      <c r="AD17" s="113"/>
      <c r="AE17" s="251"/>
      <c r="AF17" s="113"/>
      <c r="AG17" s="113"/>
      <c r="AH17" s="112"/>
      <c r="AI17" s="250"/>
      <c r="AJ17" s="90">
        <f t="shared" si="3"/>
        <v>0</v>
      </c>
      <c r="AK17" s="10">
        <f t="shared" si="4"/>
        <v>0</v>
      </c>
      <c r="AL17" s="10">
        <f t="shared" si="5"/>
        <v>0</v>
      </c>
      <c r="AM17" s="68"/>
      <c r="AN17" s="68"/>
      <c r="AO17" s="68"/>
    </row>
    <row r="18" ht="21.0" customHeight="1">
      <c r="A18" s="85">
        <v>12.0</v>
      </c>
      <c r="B18" s="108">
        <v>2.010100003E9</v>
      </c>
      <c r="C18" s="109" t="s">
        <v>556</v>
      </c>
      <c r="D18" s="110" t="s">
        <v>179</v>
      </c>
      <c r="E18" s="116"/>
      <c r="F18" s="112"/>
      <c r="G18" s="112"/>
      <c r="H18" s="112"/>
      <c r="I18" s="113"/>
      <c r="J18" s="112"/>
      <c r="K18" s="113"/>
      <c r="L18" s="112"/>
      <c r="M18" s="112"/>
      <c r="N18" s="113"/>
      <c r="O18" s="113"/>
      <c r="P18" s="112"/>
      <c r="Q18" s="112"/>
      <c r="R18" s="112"/>
      <c r="S18" s="112"/>
      <c r="T18" s="112"/>
      <c r="U18" s="113"/>
      <c r="V18" s="113"/>
      <c r="W18" s="113"/>
      <c r="X18" s="112"/>
      <c r="Y18" s="113"/>
      <c r="Z18" s="113"/>
      <c r="AA18" s="113"/>
      <c r="AB18" s="113"/>
      <c r="AC18" s="112"/>
      <c r="AD18" s="112"/>
      <c r="AE18" s="112"/>
      <c r="AF18" s="112"/>
      <c r="AG18" s="113"/>
      <c r="AH18" s="112"/>
      <c r="AI18" s="250"/>
      <c r="AJ18" s="90">
        <f t="shared" si="3"/>
        <v>0</v>
      </c>
      <c r="AK18" s="10">
        <f t="shared" si="4"/>
        <v>0</v>
      </c>
      <c r="AL18" s="10">
        <f t="shared" si="5"/>
        <v>0</v>
      </c>
      <c r="AM18" s="68"/>
      <c r="AN18" s="68"/>
      <c r="AO18" s="68"/>
    </row>
    <row r="19" ht="21.0" customHeight="1">
      <c r="A19" s="85">
        <v>13.0</v>
      </c>
      <c r="B19" s="108">
        <v>2.010100008E9</v>
      </c>
      <c r="C19" s="109" t="s">
        <v>358</v>
      </c>
      <c r="D19" s="110" t="s">
        <v>401</v>
      </c>
      <c r="E19" s="111"/>
      <c r="F19" s="112"/>
      <c r="G19" s="112"/>
      <c r="H19" s="113"/>
      <c r="I19" s="112"/>
      <c r="J19" s="112"/>
      <c r="K19" s="112"/>
      <c r="L19" s="112"/>
      <c r="M19" s="113"/>
      <c r="N19" s="112"/>
      <c r="O19" s="112"/>
      <c r="P19" s="112"/>
      <c r="Q19" s="112"/>
      <c r="R19" s="112"/>
      <c r="S19" s="113"/>
      <c r="T19" s="113"/>
      <c r="U19" s="112"/>
      <c r="V19" s="112"/>
      <c r="W19" s="113"/>
      <c r="X19" s="112"/>
      <c r="Y19" s="112"/>
      <c r="Z19" s="113"/>
      <c r="AA19" s="112"/>
      <c r="AB19" s="113"/>
      <c r="AC19" s="113"/>
      <c r="AD19" s="113"/>
      <c r="AE19" s="112"/>
      <c r="AF19" s="112"/>
      <c r="AG19" s="112"/>
      <c r="AH19" s="112"/>
      <c r="AI19" s="250"/>
      <c r="AJ19" s="90">
        <f t="shared" si="3"/>
        <v>0</v>
      </c>
      <c r="AK19" s="10">
        <f t="shared" si="4"/>
        <v>0</v>
      </c>
      <c r="AL19" s="10">
        <f t="shared" si="5"/>
        <v>0</v>
      </c>
      <c r="AM19" s="68"/>
      <c r="AN19" s="68"/>
      <c r="AO19" s="68"/>
    </row>
    <row r="20" ht="18.0" customHeight="1">
      <c r="A20" s="252"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3">
        <f t="shared" ref="AJ20:AL20" si="6">SUM(AJ13:AJ19)</f>
        <v>0</v>
      </c>
      <c r="AK20" s="253">
        <f t="shared" si="6"/>
        <v>0</v>
      </c>
      <c r="AL20" s="253">
        <f t="shared" si="6"/>
        <v>0</v>
      </c>
      <c r="AM20" s="80"/>
      <c r="AN20" s="80"/>
      <c r="AO20" s="80"/>
    </row>
    <row r="21" ht="18.0" customHeight="1">
      <c r="A21" s="101"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3"/>
      <c r="E22" s="69"/>
      <c r="F22" s="69"/>
      <c r="G22" s="69"/>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80"/>
      <c r="AN22" s="80"/>
      <c r="AO22" s="80"/>
    </row>
    <row r="23" ht="18.0" customHeight="1">
      <c r="A23" s="69"/>
      <c r="B23" s="69"/>
      <c r="C23" s="103"/>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80"/>
      <c r="AN23" s="80"/>
      <c r="AO23" s="80"/>
    </row>
    <row r="24" ht="18.0" customHeight="1">
      <c r="A24" s="69"/>
      <c r="B24" s="69"/>
      <c r="C24" s="103"/>
      <c r="F24" s="69"/>
      <c r="G24" s="69"/>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80"/>
      <c r="AN24" s="80"/>
      <c r="AO24" s="80"/>
    </row>
    <row r="25" ht="18.0" customHeight="1">
      <c r="A25" s="69"/>
      <c r="B25" s="69"/>
      <c r="C25" s="103"/>
      <c r="E25" s="69"/>
      <c r="F25" s="69"/>
      <c r="G25" s="69"/>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557</v>
      </c>
      <c r="AM3" s="69"/>
      <c r="AN3" s="69"/>
      <c r="AO3" s="69"/>
    </row>
    <row r="4" ht="31.5" customHeight="1">
      <c r="A4" s="69"/>
      <c r="B4" s="72"/>
      <c r="C4" s="254"/>
      <c r="D4" s="254"/>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5"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68"/>
      <c r="AN5" s="68"/>
      <c r="AO5" s="68"/>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68"/>
      <c r="AN6" s="68"/>
      <c r="AO6" s="68"/>
    </row>
    <row r="7" ht="18.0" customHeight="1">
      <c r="A7" s="85">
        <v>1.0</v>
      </c>
      <c r="B7" s="108">
        <v>2.010080031E9</v>
      </c>
      <c r="C7" s="109" t="s">
        <v>558</v>
      </c>
      <c r="D7" s="110" t="s">
        <v>181</v>
      </c>
      <c r="E7" s="182"/>
      <c r="F7" s="182"/>
      <c r="G7" s="181"/>
      <c r="H7" s="181"/>
      <c r="I7" s="181"/>
      <c r="J7" s="181"/>
      <c r="K7" s="181"/>
      <c r="L7" s="181"/>
      <c r="M7" s="182"/>
      <c r="N7" s="181"/>
      <c r="O7" s="181"/>
      <c r="P7" s="181"/>
      <c r="Q7" s="181"/>
      <c r="R7" s="181"/>
      <c r="S7" s="181"/>
      <c r="T7" s="181"/>
      <c r="U7" s="181"/>
      <c r="V7" s="181"/>
      <c r="W7" s="181"/>
      <c r="X7" s="182"/>
      <c r="Y7" s="182"/>
      <c r="Z7" s="181"/>
      <c r="AA7" s="182"/>
      <c r="AB7" s="182"/>
      <c r="AC7" s="181"/>
      <c r="AD7" s="181"/>
      <c r="AE7" s="182"/>
      <c r="AF7" s="181"/>
      <c r="AG7" s="181"/>
      <c r="AH7" s="182"/>
      <c r="AI7" s="182"/>
      <c r="AJ7" s="90">
        <f t="shared" ref="AJ7:AJ45" si="3">COUNTIF(E7:AI7,"K")+2*COUNTIF(E7:AI7,"2K")+COUNTIF(E7:AI7,"TK")+COUNTIF(E7:AI7,"KT")+COUNTIF(E7:AI7,"PK")+COUNTIF(E7:AI7,"KP")+2*COUNTIF(E7:AI7,"K2")</f>
        <v>0</v>
      </c>
      <c r="AK7" s="10">
        <f t="shared" ref="AK7:AK45" si="4">COUNTIF(F7:AJ7,"P")+2*COUNTIF(F7:AJ7,"2P")+COUNTIF(F7:AJ7,"TP")+COUNTIF(F7:AJ7,"PT")+COUNTIF(F7:AJ7,"PK")+COUNTIF(F7:AJ7,"KP")+2*COUNTIF(F7:AJ7,"P2")</f>
        <v>0</v>
      </c>
      <c r="AL7" s="10">
        <f t="shared" ref="AL7:AL45" si="5">COUNTIF(E7:AI7,"T")+2*COUNTIF(E7:AI7,"2T")+2*COUNTIF(E7:AI7,"T2")+COUNTIF(E7:AI7,"PT")+COUNTIF(E7:AI7,"TP")+COUNTIF(E7:AI7,"TK")+COUNTIF(E7:AI7,"KT")</f>
        <v>0</v>
      </c>
      <c r="AM7" s="98"/>
      <c r="AN7" s="68"/>
      <c r="AO7" s="68"/>
    </row>
    <row r="8" ht="18.0" customHeight="1">
      <c r="A8" s="85">
        <v>2.0</v>
      </c>
      <c r="B8" s="108">
        <v>2.010080009E9</v>
      </c>
      <c r="C8" s="109" t="s">
        <v>98</v>
      </c>
      <c r="D8" s="110" t="s">
        <v>250</v>
      </c>
      <c r="E8" s="182"/>
      <c r="F8" s="182"/>
      <c r="G8" s="181"/>
      <c r="H8" s="182"/>
      <c r="I8" s="182"/>
      <c r="J8" s="182"/>
      <c r="K8" s="181"/>
      <c r="L8" s="182"/>
      <c r="M8" s="182"/>
      <c r="N8" s="182"/>
      <c r="O8" s="182"/>
      <c r="P8" s="182"/>
      <c r="Q8" s="182"/>
      <c r="R8" s="181"/>
      <c r="S8" s="182"/>
      <c r="T8" s="182"/>
      <c r="U8" s="182"/>
      <c r="V8" s="182"/>
      <c r="W8" s="182"/>
      <c r="X8" s="182"/>
      <c r="Y8" s="182"/>
      <c r="Z8" s="182"/>
      <c r="AA8" s="182"/>
      <c r="AB8" s="181"/>
      <c r="AC8" s="182"/>
      <c r="AD8" s="182"/>
      <c r="AE8" s="182"/>
      <c r="AF8" s="182"/>
      <c r="AG8" s="182"/>
      <c r="AH8" s="182"/>
      <c r="AI8" s="182"/>
      <c r="AJ8" s="90">
        <f t="shared" si="3"/>
        <v>0</v>
      </c>
      <c r="AK8" s="10">
        <f t="shared" si="4"/>
        <v>0</v>
      </c>
      <c r="AL8" s="10">
        <f t="shared" si="5"/>
        <v>0</v>
      </c>
      <c r="AM8" s="68"/>
      <c r="AN8" s="68"/>
      <c r="AO8" s="68"/>
    </row>
    <row r="9" ht="18.0" customHeight="1">
      <c r="A9" s="85">
        <v>3.0</v>
      </c>
      <c r="B9" s="108">
        <v>2.010080001E9</v>
      </c>
      <c r="C9" s="109" t="s">
        <v>154</v>
      </c>
      <c r="D9" s="110" t="s">
        <v>58</v>
      </c>
      <c r="E9" s="182"/>
      <c r="F9" s="182"/>
      <c r="G9" s="182"/>
      <c r="H9" s="182"/>
      <c r="I9" s="182"/>
      <c r="J9" s="182"/>
      <c r="K9" s="182"/>
      <c r="L9" s="182"/>
      <c r="M9" s="182"/>
      <c r="N9" s="182"/>
      <c r="O9" s="182"/>
      <c r="P9" s="182"/>
      <c r="Q9" s="182"/>
      <c r="R9" s="182"/>
      <c r="S9" s="182"/>
      <c r="T9" s="182"/>
      <c r="U9" s="182"/>
      <c r="V9" s="182"/>
      <c r="W9" s="182"/>
      <c r="X9" s="182"/>
      <c r="Y9" s="182"/>
      <c r="Z9" s="182"/>
      <c r="AA9" s="181"/>
      <c r="AB9" s="181"/>
      <c r="AC9" s="181"/>
      <c r="AD9" s="182"/>
      <c r="AE9" s="182"/>
      <c r="AF9" s="182"/>
      <c r="AG9" s="182"/>
      <c r="AH9" s="182"/>
      <c r="AI9" s="182"/>
      <c r="AJ9" s="90">
        <f t="shared" si="3"/>
        <v>0</v>
      </c>
      <c r="AK9" s="10">
        <f t="shared" si="4"/>
        <v>0</v>
      </c>
      <c r="AL9" s="10">
        <f t="shared" si="5"/>
        <v>0</v>
      </c>
      <c r="AM9" s="68"/>
      <c r="AN9" s="68"/>
      <c r="AO9" s="68"/>
    </row>
    <row r="10" ht="18.0" customHeight="1">
      <c r="A10" s="85">
        <v>4.0</v>
      </c>
      <c r="B10" s="108">
        <v>2.010080014E9</v>
      </c>
      <c r="C10" s="109" t="s">
        <v>62</v>
      </c>
      <c r="D10" s="110" t="s">
        <v>216</v>
      </c>
      <c r="E10" s="182"/>
      <c r="F10" s="182"/>
      <c r="G10" s="181"/>
      <c r="H10" s="182"/>
      <c r="I10" s="181"/>
      <c r="J10" s="181"/>
      <c r="K10" s="182"/>
      <c r="L10" s="182"/>
      <c r="M10" s="182"/>
      <c r="N10" s="181"/>
      <c r="O10" s="181"/>
      <c r="P10" s="182"/>
      <c r="Q10" s="181"/>
      <c r="R10" s="181"/>
      <c r="S10" s="181"/>
      <c r="T10" s="181"/>
      <c r="U10" s="182"/>
      <c r="V10" s="182"/>
      <c r="W10" s="181"/>
      <c r="X10" s="182"/>
      <c r="Y10" s="182"/>
      <c r="Z10" s="182"/>
      <c r="AA10" s="182"/>
      <c r="AB10" s="181"/>
      <c r="AC10" s="182"/>
      <c r="AD10" s="181"/>
      <c r="AE10" s="181"/>
      <c r="AF10" s="181"/>
      <c r="AG10" s="182"/>
      <c r="AH10" s="182"/>
      <c r="AI10" s="182"/>
      <c r="AJ10" s="90">
        <f t="shared" si="3"/>
        <v>0</v>
      </c>
      <c r="AK10" s="10">
        <f t="shared" si="4"/>
        <v>0</v>
      </c>
      <c r="AL10" s="10">
        <f t="shared" si="5"/>
        <v>0</v>
      </c>
      <c r="AM10" s="68"/>
      <c r="AN10" s="68"/>
      <c r="AO10" s="68"/>
    </row>
    <row r="11" ht="18.0" customHeight="1">
      <c r="A11" s="85">
        <v>5.0</v>
      </c>
      <c r="B11" s="108">
        <v>2.010080018E9</v>
      </c>
      <c r="C11" s="109" t="s">
        <v>559</v>
      </c>
      <c r="D11" s="110" t="s">
        <v>560</v>
      </c>
      <c r="E11" s="182"/>
      <c r="F11" s="182"/>
      <c r="G11" s="181"/>
      <c r="H11" s="182"/>
      <c r="I11" s="182"/>
      <c r="J11" s="182"/>
      <c r="K11" s="182"/>
      <c r="L11" s="181"/>
      <c r="M11" s="182"/>
      <c r="N11" s="182"/>
      <c r="O11" s="181"/>
      <c r="P11" s="182"/>
      <c r="Q11" s="181"/>
      <c r="R11" s="182"/>
      <c r="S11" s="181"/>
      <c r="T11" s="181"/>
      <c r="U11" s="181"/>
      <c r="V11" s="182"/>
      <c r="W11" s="182"/>
      <c r="X11" s="182"/>
      <c r="Y11" s="182"/>
      <c r="Z11" s="181"/>
      <c r="AA11" s="181"/>
      <c r="AB11" s="181"/>
      <c r="AC11" s="182"/>
      <c r="AD11" s="182"/>
      <c r="AE11" s="182"/>
      <c r="AF11" s="182"/>
      <c r="AG11" s="182"/>
      <c r="AH11" s="182"/>
      <c r="AI11" s="182"/>
      <c r="AJ11" s="90">
        <f t="shared" si="3"/>
        <v>0</v>
      </c>
      <c r="AK11" s="10">
        <f t="shared" si="4"/>
        <v>0</v>
      </c>
      <c r="AL11" s="10">
        <f t="shared" si="5"/>
        <v>0</v>
      </c>
      <c r="AM11" s="68"/>
      <c r="AN11" s="68"/>
      <c r="AO11" s="68"/>
    </row>
    <row r="12" ht="18.0" customHeight="1">
      <c r="A12" s="85">
        <v>6.0</v>
      </c>
      <c r="B12" s="108">
        <v>2.010140008E9</v>
      </c>
      <c r="C12" s="109" t="s">
        <v>561</v>
      </c>
      <c r="D12" s="110" t="s">
        <v>562</v>
      </c>
      <c r="E12" s="182"/>
      <c r="F12" s="182"/>
      <c r="G12" s="181"/>
      <c r="H12" s="181"/>
      <c r="I12" s="182"/>
      <c r="J12" s="182"/>
      <c r="K12" s="182"/>
      <c r="L12" s="181"/>
      <c r="M12" s="182"/>
      <c r="N12" s="182"/>
      <c r="O12" s="181"/>
      <c r="P12" s="182"/>
      <c r="Q12" s="182"/>
      <c r="R12" s="182"/>
      <c r="S12" s="182"/>
      <c r="T12" s="181"/>
      <c r="U12" s="182"/>
      <c r="V12" s="182"/>
      <c r="W12" s="182"/>
      <c r="X12" s="182"/>
      <c r="Y12" s="182"/>
      <c r="Z12" s="182"/>
      <c r="AA12" s="182"/>
      <c r="AB12" s="182"/>
      <c r="AC12" s="182"/>
      <c r="AD12" s="182"/>
      <c r="AE12" s="182"/>
      <c r="AF12" s="182"/>
      <c r="AG12" s="182"/>
      <c r="AH12" s="181"/>
      <c r="AI12" s="182"/>
      <c r="AJ12" s="90">
        <f t="shared" si="3"/>
        <v>0</v>
      </c>
      <c r="AK12" s="10">
        <f t="shared" si="4"/>
        <v>0</v>
      </c>
      <c r="AL12" s="10">
        <f t="shared" si="5"/>
        <v>0</v>
      </c>
      <c r="AM12" s="68"/>
      <c r="AN12" s="68"/>
      <c r="AO12" s="68"/>
    </row>
    <row r="13" ht="18.0" customHeight="1">
      <c r="A13" s="85">
        <v>7.0</v>
      </c>
      <c r="B13" s="108">
        <v>2.010080033E9</v>
      </c>
      <c r="C13" s="109" t="s">
        <v>133</v>
      </c>
      <c r="D13" s="110" t="s">
        <v>562</v>
      </c>
      <c r="E13" s="182"/>
      <c r="F13" s="181"/>
      <c r="G13" s="181"/>
      <c r="H13" s="182"/>
      <c r="I13" s="182"/>
      <c r="J13" s="182"/>
      <c r="K13" s="182"/>
      <c r="L13" s="181"/>
      <c r="M13" s="182"/>
      <c r="N13" s="182"/>
      <c r="O13" s="182"/>
      <c r="P13" s="182"/>
      <c r="Q13" s="182"/>
      <c r="R13" s="182"/>
      <c r="S13" s="182"/>
      <c r="T13" s="181"/>
      <c r="U13" s="181"/>
      <c r="V13" s="182"/>
      <c r="W13" s="182"/>
      <c r="X13" s="182"/>
      <c r="Y13" s="182"/>
      <c r="Z13" s="181"/>
      <c r="AA13" s="181"/>
      <c r="AB13" s="182"/>
      <c r="AC13" s="181"/>
      <c r="AD13" s="182"/>
      <c r="AE13" s="182"/>
      <c r="AF13" s="181"/>
      <c r="AG13" s="182"/>
      <c r="AH13" s="182"/>
      <c r="AI13" s="182"/>
      <c r="AJ13" s="90">
        <f t="shared" si="3"/>
        <v>0</v>
      </c>
      <c r="AK13" s="10">
        <f t="shared" si="4"/>
        <v>0</v>
      </c>
      <c r="AL13" s="10">
        <f t="shared" si="5"/>
        <v>0</v>
      </c>
      <c r="AM13" s="68"/>
      <c r="AN13" s="68"/>
      <c r="AO13" s="68"/>
    </row>
    <row r="14" ht="18.0" customHeight="1">
      <c r="A14" s="85">
        <v>8.0</v>
      </c>
      <c r="B14" s="108">
        <v>2.010080015E9</v>
      </c>
      <c r="C14" s="109" t="s">
        <v>563</v>
      </c>
      <c r="D14" s="110" t="s">
        <v>227</v>
      </c>
      <c r="E14" s="182"/>
      <c r="F14" s="182"/>
      <c r="G14" s="182"/>
      <c r="H14" s="182"/>
      <c r="I14" s="182"/>
      <c r="J14" s="182"/>
      <c r="K14" s="182"/>
      <c r="L14" s="181"/>
      <c r="M14" s="182"/>
      <c r="N14" s="182"/>
      <c r="O14" s="182"/>
      <c r="P14" s="182"/>
      <c r="Q14" s="182"/>
      <c r="R14" s="182"/>
      <c r="S14" s="182"/>
      <c r="T14" s="182"/>
      <c r="U14" s="182"/>
      <c r="V14" s="182"/>
      <c r="W14" s="182"/>
      <c r="X14" s="182"/>
      <c r="Y14" s="182"/>
      <c r="Z14" s="181"/>
      <c r="AA14" s="182"/>
      <c r="AB14" s="182"/>
      <c r="AC14" s="182"/>
      <c r="AD14" s="182"/>
      <c r="AE14" s="182"/>
      <c r="AF14" s="182"/>
      <c r="AG14" s="182"/>
      <c r="AH14" s="182"/>
      <c r="AI14" s="182"/>
      <c r="AJ14" s="90">
        <f t="shared" si="3"/>
        <v>0</v>
      </c>
      <c r="AK14" s="10">
        <f t="shared" si="4"/>
        <v>0</v>
      </c>
      <c r="AL14" s="10">
        <f t="shared" si="5"/>
        <v>0</v>
      </c>
      <c r="AM14" s="68"/>
      <c r="AN14" s="68"/>
      <c r="AO14" s="68"/>
    </row>
    <row r="15" ht="18.0" customHeight="1">
      <c r="A15" s="85">
        <v>9.0</v>
      </c>
      <c r="B15" s="108">
        <v>2.010080012E9</v>
      </c>
      <c r="C15" s="109" t="s">
        <v>117</v>
      </c>
      <c r="D15" s="110" t="s">
        <v>522</v>
      </c>
      <c r="E15" s="182"/>
      <c r="F15" s="182"/>
      <c r="G15" s="182"/>
      <c r="H15" s="181"/>
      <c r="I15" s="182"/>
      <c r="J15" s="182"/>
      <c r="K15" s="182"/>
      <c r="L15" s="181"/>
      <c r="M15" s="182"/>
      <c r="N15" s="182"/>
      <c r="O15" s="181"/>
      <c r="P15" s="182"/>
      <c r="Q15" s="182"/>
      <c r="R15" s="182"/>
      <c r="S15" s="181"/>
      <c r="T15" s="181"/>
      <c r="U15" s="181"/>
      <c r="V15" s="181"/>
      <c r="W15" s="182"/>
      <c r="X15" s="182"/>
      <c r="Y15" s="182"/>
      <c r="Z15" s="182"/>
      <c r="AA15" s="182"/>
      <c r="AB15" s="181"/>
      <c r="AC15" s="181"/>
      <c r="AD15" s="182"/>
      <c r="AE15" s="182"/>
      <c r="AF15" s="182"/>
      <c r="AG15" s="182"/>
      <c r="AH15" s="181"/>
      <c r="AI15" s="182"/>
      <c r="AJ15" s="90">
        <f t="shared" si="3"/>
        <v>0</v>
      </c>
      <c r="AK15" s="10">
        <f t="shared" si="4"/>
        <v>0</v>
      </c>
      <c r="AL15" s="10">
        <f t="shared" si="5"/>
        <v>0</v>
      </c>
      <c r="AM15" s="68"/>
      <c r="AN15" s="68"/>
      <c r="AO15" s="68"/>
    </row>
    <row r="16" ht="18.0" customHeight="1">
      <c r="A16" s="85">
        <v>10.0</v>
      </c>
      <c r="B16" s="108">
        <v>2.010080046E9</v>
      </c>
      <c r="C16" s="109" t="s">
        <v>230</v>
      </c>
      <c r="D16" s="110" t="s">
        <v>522</v>
      </c>
      <c r="E16" s="182"/>
      <c r="F16" s="182"/>
      <c r="G16" s="182"/>
      <c r="H16" s="182"/>
      <c r="I16" s="182"/>
      <c r="J16" s="182"/>
      <c r="K16" s="182"/>
      <c r="L16" s="182"/>
      <c r="M16" s="182"/>
      <c r="N16" s="182"/>
      <c r="O16" s="182"/>
      <c r="P16" s="182"/>
      <c r="Q16" s="182"/>
      <c r="R16" s="182"/>
      <c r="S16" s="182"/>
      <c r="T16" s="181"/>
      <c r="U16" s="181"/>
      <c r="V16" s="182"/>
      <c r="W16" s="182"/>
      <c r="X16" s="182"/>
      <c r="Y16" s="182"/>
      <c r="Z16" s="182"/>
      <c r="AA16" s="182"/>
      <c r="AB16" s="182"/>
      <c r="AC16" s="182"/>
      <c r="AD16" s="182"/>
      <c r="AE16" s="182"/>
      <c r="AF16" s="181"/>
      <c r="AG16" s="182"/>
      <c r="AH16" s="182"/>
      <c r="AI16" s="182"/>
      <c r="AJ16" s="90">
        <f t="shared" si="3"/>
        <v>0</v>
      </c>
      <c r="AK16" s="10">
        <f t="shared" si="4"/>
        <v>0</v>
      </c>
      <c r="AL16" s="10">
        <f t="shared" si="5"/>
        <v>0</v>
      </c>
      <c r="AM16" s="68"/>
      <c r="AN16" s="68"/>
      <c r="AO16" s="68"/>
    </row>
    <row r="17" ht="18.0" customHeight="1">
      <c r="A17" s="85">
        <v>11.0</v>
      </c>
      <c r="B17" s="108">
        <v>2.010080042E9</v>
      </c>
      <c r="C17" s="109" t="s">
        <v>564</v>
      </c>
      <c r="D17" s="110" t="s">
        <v>69</v>
      </c>
      <c r="E17" s="182"/>
      <c r="F17" s="182"/>
      <c r="G17" s="181"/>
      <c r="H17" s="181"/>
      <c r="I17" s="182"/>
      <c r="J17" s="182"/>
      <c r="K17" s="182"/>
      <c r="L17" s="256"/>
      <c r="M17" s="182"/>
      <c r="N17" s="182"/>
      <c r="O17" s="182"/>
      <c r="P17" s="182"/>
      <c r="Q17" s="182"/>
      <c r="R17" s="182"/>
      <c r="S17" s="182"/>
      <c r="T17" s="182"/>
      <c r="U17" s="182"/>
      <c r="V17" s="182"/>
      <c r="W17" s="182"/>
      <c r="X17" s="182"/>
      <c r="Y17" s="182"/>
      <c r="Z17" s="182"/>
      <c r="AA17" s="182"/>
      <c r="AB17" s="181"/>
      <c r="AC17" s="182"/>
      <c r="AD17" s="182"/>
      <c r="AE17" s="182"/>
      <c r="AF17" s="182"/>
      <c r="AG17" s="182"/>
      <c r="AH17" s="182"/>
      <c r="AI17" s="182"/>
      <c r="AJ17" s="90">
        <f t="shared" si="3"/>
        <v>0</v>
      </c>
      <c r="AK17" s="10">
        <f t="shared" si="4"/>
        <v>0</v>
      </c>
      <c r="AL17" s="10">
        <f t="shared" si="5"/>
        <v>0</v>
      </c>
      <c r="AM17" s="68"/>
      <c r="AN17" s="68"/>
      <c r="AO17" s="68"/>
    </row>
    <row r="18" ht="21.0" customHeight="1">
      <c r="A18" s="85">
        <v>12.0</v>
      </c>
      <c r="B18" s="108">
        <v>2.01008002E9</v>
      </c>
      <c r="C18" s="109" t="s">
        <v>121</v>
      </c>
      <c r="D18" s="110" t="s">
        <v>69</v>
      </c>
      <c r="E18" s="182"/>
      <c r="F18" s="182"/>
      <c r="G18" s="182"/>
      <c r="H18" s="182"/>
      <c r="I18" s="182"/>
      <c r="J18" s="182"/>
      <c r="K18" s="182"/>
      <c r="L18" s="257"/>
      <c r="M18" s="182"/>
      <c r="N18" s="182"/>
      <c r="O18" s="182"/>
      <c r="P18" s="182"/>
      <c r="Q18" s="181"/>
      <c r="R18" s="182"/>
      <c r="S18" s="182"/>
      <c r="T18" s="182"/>
      <c r="U18" s="182"/>
      <c r="V18" s="182"/>
      <c r="W18" s="182"/>
      <c r="X18" s="182"/>
      <c r="Y18" s="182"/>
      <c r="Z18" s="182"/>
      <c r="AA18" s="182"/>
      <c r="AB18" s="182"/>
      <c r="AC18" s="182"/>
      <c r="AD18" s="182"/>
      <c r="AE18" s="182"/>
      <c r="AF18" s="182"/>
      <c r="AG18" s="182"/>
      <c r="AH18" s="182"/>
      <c r="AI18" s="182"/>
      <c r="AJ18" s="90">
        <f t="shared" si="3"/>
        <v>0</v>
      </c>
      <c r="AK18" s="10">
        <f t="shared" si="4"/>
        <v>0</v>
      </c>
      <c r="AL18" s="10">
        <f t="shared" si="5"/>
        <v>0</v>
      </c>
      <c r="AM18" s="68"/>
      <c r="AN18" s="68"/>
      <c r="AO18" s="68"/>
    </row>
    <row r="19" ht="21.0" customHeight="1">
      <c r="A19" s="85">
        <v>13.0</v>
      </c>
      <c r="B19" s="108">
        <v>2.010080029E9</v>
      </c>
      <c r="C19" s="109" t="s">
        <v>565</v>
      </c>
      <c r="D19" s="110" t="s">
        <v>566</v>
      </c>
      <c r="E19" s="182"/>
      <c r="F19" s="182"/>
      <c r="G19" s="181"/>
      <c r="H19" s="181"/>
      <c r="I19" s="182"/>
      <c r="J19" s="181"/>
      <c r="K19" s="182"/>
      <c r="L19" s="257"/>
      <c r="M19" s="182"/>
      <c r="N19" s="182"/>
      <c r="O19" s="182"/>
      <c r="P19" s="182"/>
      <c r="Q19" s="182"/>
      <c r="R19" s="182"/>
      <c r="S19" s="182"/>
      <c r="T19" s="182"/>
      <c r="U19" s="182"/>
      <c r="V19" s="182"/>
      <c r="W19" s="182"/>
      <c r="X19" s="182"/>
      <c r="Y19" s="182"/>
      <c r="Z19" s="182"/>
      <c r="AA19" s="182"/>
      <c r="AB19" s="181"/>
      <c r="AC19" s="182"/>
      <c r="AD19" s="182"/>
      <c r="AE19" s="182"/>
      <c r="AF19" s="182"/>
      <c r="AG19" s="182"/>
      <c r="AH19" s="182"/>
      <c r="AI19" s="182"/>
      <c r="AJ19" s="90">
        <f t="shared" si="3"/>
        <v>0</v>
      </c>
      <c r="AK19" s="10">
        <f t="shared" si="4"/>
        <v>0</v>
      </c>
      <c r="AL19" s="10">
        <f t="shared" si="5"/>
        <v>0</v>
      </c>
      <c r="AM19" s="68"/>
      <c r="AN19" s="68"/>
      <c r="AO19" s="68"/>
    </row>
    <row r="20" ht="21.0" customHeight="1">
      <c r="A20" s="85">
        <v>14.0</v>
      </c>
      <c r="B20" s="108">
        <v>2.010100033E9</v>
      </c>
      <c r="C20" s="109" t="s">
        <v>567</v>
      </c>
      <c r="D20" s="110" t="s">
        <v>76</v>
      </c>
      <c r="E20" s="182"/>
      <c r="F20" s="181"/>
      <c r="G20" s="182"/>
      <c r="H20" s="182"/>
      <c r="I20" s="182"/>
      <c r="J20" s="182"/>
      <c r="K20" s="181"/>
      <c r="L20" s="258"/>
      <c r="M20" s="181"/>
      <c r="N20" s="181"/>
      <c r="O20" s="182"/>
      <c r="P20" s="181"/>
      <c r="Q20" s="182"/>
      <c r="R20" s="181"/>
      <c r="S20" s="182"/>
      <c r="T20" s="181"/>
      <c r="U20" s="182"/>
      <c r="V20" s="182"/>
      <c r="W20" s="182"/>
      <c r="X20" s="182"/>
      <c r="Y20" s="182"/>
      <c r="Z20" s="182"/>
      <c r="AA20" s="182"/>
      <c r="AB20" s="182"/>
      <c r="AC20" s="182"/>
      <c r="AD20" s="182"/>
      <c r="AE20" s="182"/>
      <c r="AF20" s="182"/>
      <c r="AG20" s="182"/>
      <c r="AH20" s="182"/>
      <c r="AI20" s="182"/>
      <c r="AJ20" s="90">
        <f t="shared" si="3"/>
        <v>0</v>
      </c>
      <c r="AK20" s="10">
        <f t="shared" si="4"/>
        <v>0</v>
      </c>
      <c r="AL20" s="10">
        <f t="shared" si="5"/>
        <v>0</v>
      </c>
      <c r="AM20" s="98"/>
      <c r="AO20" s="68"/>
    </row>
    <row r="21" ht="21.0" customHeight="1">
      <c r="A21" s="85">
        <v>15.0</v>
      </c>
      <c r="B21" s="108">
        <v>2.010080032E9</v>
      </c>
      <c r="C21" s="109" t="s">
        <v>568</v>
      </c>
      <c r="D21" s="110" t="s">
        <v>78</v>
      </c>
      <c r="E21" s="181"/>
      <c r="F21" s="181"/>
      <c r="G21" s="181"/>
      <c r="H21" s="181"/>
      <c r="I21" s="181"/>
      <c r="J21" s="182"/>
      <c r="K21" s="182"/>
      <c r="L21" s="258"/>
      <c r="M21" s="181"/>
      <c r="N21" s="181"/>
      <c r="O21" s="181"/>
      <c r="P21" s="182"/>
      <c r="Q21" s="182"/>
      <c r="R21" s="181"/>
      <c r="S21" s="181"/>
      <c r="T21" s="182"/>
      <c r="U21" s="182"/>
      <c r="V21" s="182"/>
      <c r="W21" s="182"/>
      <c r="X21" s="181"/>
      <c r="Y21" s="182"/>
      <c r="Z21" s="181"/>
      <c r="AA21" s="182"/>
      <c r="AB21" s="181"/>
      <c r="AC21" s="181"/>
      <c r="AD21" s="181"/>
      <c r="AE21" s="182"/>
      <c r="AF21" s="182"/>
      <c r="AG21" s="182"/>
      <c r="AH21" s="181"/>
      <c r="AI21" s="182"/>
      <c r="AJ21" s="90">
        <f t="shared" si="3"/>
        <v>0</v>
      </c>
      <c r="AK21" s="10">
        <f t="shared" si="4"/>
        <v>0</v>
      </c>
      <c r="AL21" s="10">
        <f t="shared" si="5"/>
        <v>0</v>
      </c>
      <c r="AM21" s="68"/>
      <c r="AN21" s="68"/>
      <c r="AO21" s="68"/>
    </row>
    <row r="22" ht="21.0" customHeight="1">
      <c r="A22" s="85">
        <v>16.0</v>
      </c>
      <c r="B22" s="108">
        <v>2.010080011E9</v>
      </c>
      <c r="C22" s="109" t="s">
        <v>569</v>
      </c>
      <c r="D22" s="110" t="s">
        <v>78</v>
      </c>
      <c r="E22" s="113"/>
      <c r="F22" s="112"/>
      <c r="G22" s="113"/>
      <c r="H22" s="113"/>
      <c r="I22" s="112"/>
      <c r="J22" s="112"/>
      <c r="K22" s="112"/>
      <c r="L22" s="259"/>
      <c r="M22" s="112"/>
      <c r="N22" s="112"/>
      <c r="O22" s="113"/>
      <c r="P22" s="112"/>
      <c r="Q22" s="112"/>
      <c r="R22" s="112"/>
      <c r="S22" s="113"/>
      <c r="T22" s="113"/>
      <c r="U22" s="113"/>
      <c r="V22" s="112"/>
      <c r="W22" s="113"/>
      <c r="X22" s="112"/>
      <c r="Y22" s="112"/>
      <c r="Z22" s="112"/>
      <c r="AA22" s="112"/>
      <c r="AB22" s="112"/>
      <c r="AC22" s="113"/>
      <c r="AD22" s="113"/>
      <c r="AE22" s="112"/>
      <c r="AF22" s="112"/>
      <c r="AG22" s="113"/>
      <c r="AH22" s="113"/>
      <c r="AI22" s="112"/>
      <c r="AJ22" s="90">
        <f t="shared" si="3"/>
        <v>0</v>
      </c>
      <c r="AK22" s="10">
        <f t="shared" si="4"/>
        <v>0</v>
      </c>
      <c r="AL22" s="10">
        <f t="shared" si="5"/>
        <v>0</v>
      </c>
      <c r="AM22" s="68"/>
      <c r="AN22" s="68"/>
      <c r="AO22" s="68"/>
    </row>
    <row r="23" ht="21.0" customHeight="1">
      <c r="A23" s="85">
        <v>17.0</v>
      </c>
      <c r="B23" s="108">
        <v>2.010080023E9</v>
      </c>
      <c r="C23" s="109" t="s">
        <v>570</v>
      </c>
      <c r="D23" s="110" t="s">
        <v>571</v>
      </c>
      <c r="E23" s="112"/>
      <c r="F23" s="112"/>
      <c r="G23" s="112"/>
      <c r="H23" s="112"/>
      <c r="I23" s="112"/>
      <c r="J23" s="112"/>
      <c r="K23" s="112"/>
      <c r="L23" s="260"/>
      <c r="M23" s="112"/>
      <c r="N23" s="112"/>
      <c r="O23" s="112"/>
      <c r="P23" s="112"/>
      <c r="Q23" s="112"/>
      <c r="R23" s="112"/>
      <c r="S23" s="112"/>
      <c r="T23" s="113"/>
      <c r="U23" s="112"/>
      <c r="V23" s="112"/>
      <c r="W23" s="112"/>
      <c r="X23" s="112"/>
      <c r="Y23" s="112"/>
      <c r="Z23" s="112"/>
      <c r="AA23" s="112"/>
      <c r="AB23" s="112"/>
      <c r="AC23" s="112"/>
      <c r="AD23" s="112"/>
      <c r="AE23" s="112"/>
      <c r="AF23" s="112"/>
      <c r="AG23" s="112"/>
      <c r="AH23" s="112"/>
      <c r="AI23" s="112"/>
      <c r="AJ23" s="90">
        <f t="shared" si="3"/>
        <v>0</v>
      </c>
      <c r="AK23" s="10">
        <f t="shared" si="4"/>
        <v>0</v>
      </c>
      <c r="AL23" s="10">
        <f t="shared" si="5"/>
        <v>0</v>
      </c>
      <c r="AM23" s="68"/>
      <c r="AN23" s="68"/>
      <c r="AO23" s="68"/>
    </row>
    <row r="24" ht="21.0" customHeight="1">
      <c r="A24" s="85">
        <v>18.0</v>
      </c>
      <c r="B24" s="108">
        <v>2.010080016E9</v>
      </c>
      <c r="C24" s="109" t="s">
        <v>572</v>
      </c>
      <c r="D24" s="110" t="s">
        <v>160</v>
      </c>
      <c r="E24" s="112"/>
      <c r="F24" s="112"/>
      <c r="G24" s="112"/>
      <c r="H24" s="112"/>
      <c r="I24" s="113"/>
      <c r="J24" s="113"/>
      <c r="K24" s="112"/>
      <c r="L24" s="259"/>
      <c r="M24" s="112"/>
      <c r="N24" s="112"/>
      <c r="O24" s="113"/>
      <c r="P24" s="112"/>
      <c r="Q24" s="113"/>
      <c r="R24" s="113"/>
      <c r="S24" s="113"/>
      <c r="T24" s="113"/>
      <c r="U24" s="112"/>
      <c r="V24" s="112"/>
      <c r="W24" s="112"/>
      <c r="X24" s="112"/>
      <c r="Y24" s="113"/>
      <c r="Z24" s="113"/>
      <c r="AA24" s="112"/>
      <c r="AB24" s="113"/>
      <c r="AC24" s="113"/>
      <c r="AD24" s="112"/>
      <c r="AE24" s="112"/>
      <c r="AF24" s="112"/>
      <c r="AG24" s="112"/>
      <c r="AH24" s="112"/>
      <c r="AI24" s="112"/>
      <c r="AJ24" s="90">
        <f t="shared" si="3"/>
        <v>0</v>
      </c>
      <c r="AK24" s="10">
        <f t="shared" si="4"/>
        <v>0</v>
      </c>
      <c r="AL24" s="10">
        <f t="shared" si="5"/>
        <v>0</v>
      </c>
      <c r="AM24" s="68"/>
      <c r="AN24" s="68"/>
      <c r="AO24" s="68"/>
    </row>
    <row r="25" ht="21.0" customHeight="1">
      <c r="A25" s="85">
        <v>19.0</v>
      </c>
      <c r="B25" s="108">
        <v>2.010090095E9</v>
      </c>
      <c r="C25" s="109" t="s">
        <v>62</v>
      </c>
      <c r="D25" s="110" t="s">
        <v>573</v>
      </c>
      <c r="E25" s="112"/>
      <c r="F25" s="112"/>
      <c r="G25" s="112"/>
      <c r="H25" s="112"/>
      <c r="I25" s="112"/>
      <c r="J25" s="112"/>
      <c r="K25" s="113"/>
      <c r="L25" s="260"/>
      <c r="M25" s="112"/>
      <c r="N25" s="112"/>
      <c r="O25" s="113"/>
      <c r="P25" s="112"/>
      <c r="Q25" s="112"/>
      <c r="R25" s="113"/>
      <c r="S25" s="112"/>
      <c r="T25" s="113"/>
      <c r="U25" s="112"/>
      <c r="V25" s="112"/>
      <c r="W25" s="112"/>
      <c r="X25" s="112"/>
      <c r="Y25" s="113"/>
      <c r="Z25" s="113"/>
      <c r="AA25" s="112"/>
      <c r="AB25" s="112"/>
      <c r="AC25" s="113"/>
      <c r="AD25" s="112"/>
      <c r="AE25" s="112"/>
      <c r="AF25" s="112"/>
      <c r="AG25" s="112"/>
      <c r="AH25" s="112"/>
      <c r="AI25" s="112"/>
      <c r="AJ25" s="90">
        <f t="shared" si="3"/>
        <v>0</v>
      </c>
      <c r="AK25" s="10">
        <f t="shared" si="4"/>
        <v>0</v>
      </c>
      <c r="AL25" s="10">
        <f t="shared" si="5"/>
        <v>0</v>
      </c>
      <c r="AM25" s="68"/>
      <c r="AN25" s="68"/>
      <c r="AO25" s="68"/>
    </row>
    <row r="26" ht="21.0" customHeight="1">
      <c r="A26" s="85">
        <v>20.0</v>
      </c>
      <c r="B26" s="108">
        <v>2.010080044E9</v>
      </c>
      <c r="C26" s="109" t="s">
        <v>574</v>
      </c>
      <c r="D26" s="110" t="s">
        <v>86</v>
      </c>
      <c r="E26" s="112"/>
      <c r="F26" s="112"/>
      <c r="G26" s="112"/>
      <c r="H26" s="112"/>
      <c r="I26" s="112"/>
      <c r="J26" s="112"/>
      <c r="K26" s="112"/>
      <c r="L26" s="260"/>
      <c r="M26" s="113"/>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90">
        <f t="shared" si="3"/>
        <v>0</v>
      </c>
      <c r="AK26" s="10">
        <f t="shared" si="4"/>
        <v>0</v>
      </c>
      <c r="AL26" s="10">
        <f t="shared" si="5"/>
        <v>0</v>
      </c>
      <c r="AM26" s="68"/>
      <c r="AN26" s="68"/>
      <c r="AO26" s="68"/>
    </row>
    <row r="27" ht="21.0" customHeight="1">
      <c r="A27" s="85">
        <v>21.0</v>
      </c>
      <c r="B27" s="108">
        <v>2.010080004E9</v>
      </c>
      <c r="C27" s="109" t="s">
        <v>575</v>
      </c>
      <c r="D27" s="110" t="s">
        <v>134</v>
      </c>
      <c r="E27" s="112"/>
      <c r="F27" s="113"/>
      <c r="G27" s="112"/>
      <c r="H27" s="112"/>
      <c r="I27" s="112"/>
      <c r="J27" s="112"/>
      <c r="K27" s="112"/>
      <c r="L27" s="259"/>
      <c r="M27" s="113"/>
      <c r="N27" s="112"/>
      <c r="O27" s="112"/>
      <c r="P27" s="112"/>
      <c r="Q27" s="112"/>
      <c r="R27" s="112"/>
      <c r="S27" s="112"/>
      <c r="T27" s="112"/>
      <c r="U27" s="113"/>
      <c r="V27" s="112"/>
      <c r="W27" s="112"/>
      <c r="X27" s="112"/>
      <c r="Y27" s="112"/>
      <c r="Z27" s="113"/>
      <c r="AA27" s="113"/>
      <c r="AB27" s="113"/>
      <c r="AC27" s="112"/>
      <c r="AD27" s="112"/>
      <c r="AE27" s="112"/>
      <c r="AF27" s="112"/>
      <c r="AG27" s="112"/>
      <c r="AH27" s="112"/>
      <c r="AI27" s="112"/>
      <c r="AJ27" s="90">
        <f t="shared" si="3"/>
        <v>0</v>
      </c>
      <c r="AK27" s="10">
        <f t="shared" si="4"/>
        <v>0</v>
      </c>
      <c r="AL27" s="10">
        <f t="shared" si="5"/>
        <v>0</v>
      </c>
      <c r="AM27" s="68"/>
      <c r="AN27" s="68"/>
      <c r="AO27" s="68"/>
    </row>
    <row r="28" ht="21.0" customHeight="1">
      <c r="A28" s="85">
        <v>22.0</v>
      </c>
      <c r="B28" s="108">
        <v>2.010020049E9</v>
      </c>
      <c r="C28" s="109" t="s">
        <v>576</v>
      </c>
      <c r="D28" s="110" t="s">
        <v>136</v>
      </c>
      <c r="E28" s="112"/>
      <c r="F28" s="113"/>
      <c r="G28" s="113"/>
      <c r="H28" s="113" t="s">
        <v>49</v>
      </c>
      <c r="I28" s="112"/>
      <c r="J28" s="113"/>
      <c r="K28" s="112"/>
      <c r="L28" s="261"/>
      <c r="M28" s="112"/>
      <c r="N28" s="113"/>
      <c r="O28" s="113"/>
      <c r="P28" s="113"/>
      <c r="Q28" s="112"/>
      <c r="R28" s="113"/>
      <c r="S28" s="113"/>
      <c r="T28" s="112"/>
      <c r="U28" s="113"/>
      <c r="V28" s="113"/>
      <c r="W28" s="113"/>
      <c r="X28" s="113"/>
      <c r="Y28" s="113"/>
      <c r="Z28" s="113"/>
      <c r="AA28" s="112"/>
      <c r="AB28" s="113"/>
      <c r="AC28" s="112"/>
      <c r="AD28" s="113"/>
      <c r="AE28" s="113"/>
      <c r="AF28" s="113"/>
      <c r="AG28" s="113"/>
      <c r="AH28" s="112"/>
      <c r="AI28" s="112"/>
      <c r="AJ28" s="90">
        <f t="shared" si="3"/>
        <v>1</v>
      </c>
      <c r="AK28" s="10">
        <f t="shared" si="4"/>
        <v>0</v>
      </c>
      <c r="AL28" s="10">
        <f t="shared" si="5"/>
        <v>0</v>
      </c>
      <c r="AM28" s="68"/>
      <c r="AN28" s="68"/>
      <c r="AO28" s="68"/>
    </row>
    <row r="29" ht="21.0" customHeight="1">
      <c r="A29" s="85">
        <v>23.0</v>
      </c>
      <c r="B29" s="108">
        <v>2.010080013E9</v>
      </c>
      <c r="C29" s="109" t="s">
        <v>313</v>
      </c>
      <c r="D29" s="110" t="s">
        <v>90</v>
      </c>
      <c r="E29" s="112"/>
      <c r="F29" s="112"/>
      <c r="G29" s="113"/>
      <c r="H29" s="112"/>
      <c r="I29" s="113"/>
      <c r="J29" s="113"/>
      <c r="K29" s="113"/>
      <c r="L29" s="262"/>
      <c r="M29" s="112"/>
      <c r="N29" s="113"/>
      <c r="O29" s="113"/>
      <c r="P29" s="113"/>
      <c r="Q29" s="113"/>
      <c r="R29" s="113"/>
      <c r="S29" s="113"/>
      <c r="T29" s="112"/>
      <c r="U29" s="112"/>
      <c r="V29" s="112"/>
      <c r="W29" s="113"/>
      <c r="X29" s="112"/>
      <c r="Y29" s="113"/>
      <c r="Z29" s="113"/>
      <c r="AA29" s="112"/>
      <c r="AB29" s="113"/>
      <c r="AC29" s="112"/>
      <c r="AD29" s="113"/>
      <c r="AE29" s="112"/>
      <c r="AF29" s="112"/>
      <c r="AG29" s="112"/>
      <c r="AH29" s="112"/>
      <c r="AI29" s="112"/>
      <c r="AJ29" s="90">
        <f t="shared" si="3"/>
        <v>0</v>
      </c>
      <c r="AK29" s="10">
        <f t="shared" si="4"/>
        <v>0</v>
      </c>
      <c r="AL29" s="10">
        <f t="shared" si="5"/>
        <v>0</v>
      </c>
      <c r="AM29" s="68"/>
      <c r="AN29" s="68"/>
      <c r="AO29" s="68"/>
    </row>
    <row r="30" ht="21.0" customHeight="1">
      <c r="A30" s="85">
        <v>24.0</v>
      </c>
      <c r="B30" s="108">
        <v>2.010080019E9</v>
      </c>
      <c r="C30" s="109" t="s">
        <v>577</v>
      </c>
      <c r="D30" s="110" t="s">
        <v>90</v>
      </c>
      <c r="E30" s="112"/>
      <c r="F30" s="112"/>
      <c r="G30" s="113"/>
      <c r="H30" s="112"/>
      <c r="I30" s="113"/>
      <c r="J30" s="112"/>
      <c r="K30" s="112"/>
      <c r="L30" s="260"/>
      <c r="M30" s="112"/>
      <c r="N30" s="112"/>
      <c r="O30" s="112"/>
      <c r="P30" s="112"/>
      <c r="Q30" s="112"/>
      <c r="R30" s="112"/>
      <c r="S30" s="112"/>
      <c r="T30" s="112"/>
      <c r="U30" s="113"/>
      <c r="V30" s="112"/>
      <c r="W30" s="112"/>
      <c r="X30" s="112"/>
      <c r="Y30" s="112"/>
      <c r="Z30" s="112"/>
      <c r="AA30" s="112"/>
      <c r="AB30" s="112"/>
      <c r="AC30" s="112"/>
      <c r="AD30" s="112"/>
      <c r="AE30" s="112"/>
      <c r="AF30" s="112"/>
      <c r="AG30" s="112"/>
      <c r="AH30" s="113"/>
      <c r="AI30" s="112"/>
      <c r="AJ30" s="90">
        <f t="shared" si="3"/>
        <v>0</v>
      </c>
      <c r="AK30" s="10">
        <f t="shared" si="4"/>
        <v>0</v>
      </c>
      <c r="AL30" s="10">
        <f t="shared" si="5"/>
        <v>0</v>
      </c>
      <c r="AM30" s="68"/>
      <c r="AN30" s="68"/>
      <c r="AO30" s="68"/>
    </row>
    <row r="31" ht="21.0" customHeight="1">
      <c r="A31" s="85">
        <v>25.0</v>
      </c>
      <c r="B31" s="108">
        <v>2.010080022E9</v>
      </c>
      <c r="C31" s="109" t="s">
        <v>578</v>
      </c>
      <c r="D31" s="110" t="s">
        <v>579</v>
      </c>
      <c r="E31" s="112"/>
      <c r="F31" s="112"/>
      <c r="G31" s="113"/>
      <c r="H31" s="113"/>
      <c r="I31" s="113"/>
      <c r="J31" s="113"/>
      <c r="K31" s="112"/>
      <c r="L31" s="259"/>
      <c r="M31" s="113"/>
      <c r="N31" s="113"/>
      <c r="O31" s="113"/>
      <c r="P31" s="113"/>
      <c r="Q31" s="113"/>
      <c r="R31" s="113"/>
      <c r="S31" s="113"/>
      <c r="T31" s="112"/>
      <c r="U31" s="112"/>
      <c r="V31" s="112"/>
      <c r="W31" s="112"/>
      <c r="X31" s="112"/>
      <c r="Y31" s="112"/>
      <c r="Z31" s="112"/>
      <c r="AA31" s="112"/>
      <c r="AB31" s="113"/>
      <c r="AC31" s="113"/>
      <c r="AD31" s="112"/>
      <c r="AE31" s="112"/>
      <c r="AF31" s="113"/>
      <c r="AG31" s="112"/>
      <c r="AH31" s="113"/>
      <c r="AI31" s="112"/>
      <c r="AJ31" s="90">
        <f t="shared" si="3"/>
        <v>0</v>
      </c>
      <c r="AK31" s="10">
        <f t="shared" si="4"/>
        <v>0</v>
      </c>
      <c r="AL31" s="10">
        <f t="shared" si="5"/>
        <v>0</v>
      </c>
      <c r="AM31" s="68"/>
      <c r="AN31" s="68"/>
      <c r="AO31" s="68"/>
    </row>
    <row r="32" ht="21.0" customHeight="1">
      <c r="A32" s="85">
        <v>26.0</v>
      </c>
      <c r="B32" s="108">
        <v>2.010080028E9</v>
      </c>
      <c r="C32" s="109" t="s">
        <v>54</v>
      </c>
      <c r="D32" s="110" t="s">
        <v>579</v>
      </c>
      <c r="E32" s="112"/>
      <c r="F32" s="112"/>
      <c r="G32" s="112"/>
      <c r="H32" s="112"/>
      <c r="I32" s="113"/>
      <c r="J32" s="112"/>
      <c r="K32" s="112"/>
      <c r="L32" s="259"/>
      <c r="M32" s="113"/>
      <c r="N32" s="113"/>
      <c r="O32" s="112"/>
      <c r="P32" s="113"/>
      <c r="Q32" s="112"/>
      <c r="R32" s="113"/>
      <c r="S32" s="112"/>
      <c r="T32" s="112"/>
      <c r="U32" s="112"/>
      <c r="V32" s="112"/>
      <c r="W32" s="112"/>
      <c r="X32" s="112"/>
      <c r="Y32" s="112"/>
      <c r="Z32" s="112"/>
      <c r="AA32" s="112"/>
      <c r="AB32" s="113"/>
      <c r="AC32" s="112"/>
      <c r="AD32" s="112"/>
      <c r="AE32" s="112"/>
      <c r="AF32" s="112"/>
      <c r="AG32" s="112"/>
      <c r="AH32" s="112"/>
      <c r="AI32" s="112"/>
      <c r="AJ32" s="90">
        <f t="shared" si="3"/>
        <v>0</v>
      </c>
      <c r="AK32" s="10">
        <f t="shared" si="4"/>
        <v>0</v>
      </c>
      <c r="AL32" s="10">
        <f t="shared" si="5"/>
        <v>0</v>
      </c>
      <c r="AM32" s="68"/>
      <c r="AN32" s="68"/>
      <c r="AO32" s="68"/>
    </row>
    <row r="33" ht="21.0" customHeight="1">
      <c r="A33" s="85">
        <v>27.0</v>
      </c>
      <c r="B33" s="108">
        <v>2.010080048E9</v>
      </c>
      <c r="C33" s="109" t="s">
        <v>580</v>
      </c>
      <c r="D33" s="110" t="s">
        <v>581</v>
      </c>
      <c r="E33" s="113"/>
      <c r="F33" s="112"/>
      <c r="G33" s="112"/>
      <c r="H33" s="112"/>
      <c r="I33" s="113"/>
      <c r="J33" s="112"/>
      <c r="K33" s="112"/>
      <c r="L33" s="259"/>
      <c r="M33" s="113"/>
      <c r="N33" s="113"/>
      <c r="O33" s="112"/>
      <c r="P33" s="112"/>
      <c r="Q33" s="112"/>
      <c r="R33" s="113"/>
      <c r="S33" s="113"/>
      <c r="T33" s="113"/>
      <c r="U33" s="113"/>
      <c r="V33" s="112"/>
      <c r="W33" s="112"/>
      <c r="X33" s="112"/>
      <c r="Y33" s="113"/>
      <c r="Z33" s="113"/>
      <c r="AA33" s="113"/>
      <c r="AB33" s="113"/>
      <c r="AC33" s="112"/>
      <c r="AD33" s="112"/>
      <c r="AE33" s="112"/>
      <c r="AF33" s="112"/>
      <c r="AG33" s="112"/>
      <c r="AH33" s="112"/>
      <c r="AI33" s="112"/>
      <c r="AJ33" s="90">
        <f t="shared" si="3"/>
        <v>0</v>
      </c>
      <c r="AK33" s="10">
        <f t="shared" si="4"/>
        <v>0</v>
      </c>
      <c r="AL33" s="10">
        <f t="shared" si="5"/>
        <v>0</v>
      </c>
      <c r="AM33" s="68"/>
      <c r="AN33" s="68"/>
      <c r="AO33" s="68"/>
    </row>
    <row r="34" ht="21.0" customHeight="1">
      <c r="A34" s="85">
        <v>28.0</v>
      </c>
      <c r="B34" s="108">
        <v>2.010080025E9</v>
      </c>
      <c r="C34" s="109" t="s">
        <v>582</v>
      </c>
      <c r="D34" s="110" t="s">
        <v>143</v>
      </c>
      <c r="E34" s="113"/>
      <c r="F34" s="113"/>
      <c r="G34" s="113"/>
      <c r="H34" s="112"/>
      <c r="I34" s="112"/>
      <c r="J34" s="112"/>
      <c r="K34" s="113"/>
      <c r="L34" s="259"/>
      <c r="M34" s="113"/>
      <c r="N34" s="112"/>
      <c r="O34" s="112"/>
      <c r="P34" s="112"/>
      <c r="Q34" s="112"/>
      <c r="R34" s="112"/>
      <c r="S34" s="112"/>
      <c r="T34" s="112"/>
      <c r="U34" s="112"/>
      <c r="V34" s="112"/>
      <c r="W34" s="151"/>
      <c r="X34" s="112"/>
      <c r="Y34" s="112"/>
      <c r="Z34" s="112"/>
      <c r="AA34" s="112"/>
      <c r="AB34" s="112"/>
      <c r="AC34" s="112"/>
      <c r="AD34" s="112"/>
      <c r="AE34" s="112"/>
      <c r="AF34" s="113"/>
      <c r="AG34" s="112"/>
      <c r="AH34" s="112"/>
      <c r="AI34" s="112"/>
      <c r="AJ34" s="90">
        <f t="shared" si="3"/>
        <v>0</v>
      </c>
      <c r="AK34" s="10">
        <f t="shared" si="4"/>
        <v>0</v>
      </c>
      <c r="AL34" s="10">
        <f t="shared" si="5"/>
        <v>0</v>
      </c>
      <c r="AM34" s="68"/>
      <c r="AN34" s="68"/>
      <c r="AO34" s="68"/>
    </row>
    <row r="35" ht="18.0" customHeight="1">
      <c r="A35" s="85">
        <v>29.0</v>
      </c>
      <c r="B35" s="108">
        <v>2.010080036E9</v>
      </c>
      <c r="C35" s="109" t="s">
        <v>583</v>
      </c>
      <c r="D35" s="110" t="s">
        <v>318</v>
      </c>
      <c r="E35" s="112"/>
      <c r="F35" s="112"/>
      <c r="G35" s="112"/>
      <c r="H35" s="112"/>
      <c r="I35" s="112"/>
      <c r="J35" s="112"/>
      <c r="K35" s="112"/>
      <c r="L35" s="260"/>
      <c r="M35" s="112"/>
      <c r="N35" s="112"/>
      <c r="O35" s="113"/>
      <c r="P35" s="112"/>
      <c r="Q35" s="112"/>
      <c r="R35" s="112"/>
      <c r="S35" s="112"/>
      <c r="T35" s="112"/>
      <c r="U35" s="112"/>
      <c r="V35" s="112"/>
      <c r="W35" s="112"/>
      <c r="X35" s="112"/>
      <c r="Y35" s="112"/>
      <c r="Z35" s="112"/>
      <c r="AA35" s="112"/>
      <c r="AB35" s="112"/>
      <c r="AC35" s="112"/>
      <c r="AD35" s="112"/>
      <c r="AE35" s="112"/>
      <c r="AF35" s="112"/>
      <c r="AG35" s="112"/>
      <c r="AH35" s="112"/>
      <c r="AI35" s="112"/>
      <c r="AJ35" s="90">
        <f t="shared" si="3"/>
        <v>0</v>
      </c>
      <c r="AK35" s="10">
        <f t="shared" si="4"/>
        <v>0</v>
      </c>
      <c r="AL35" s="10">
        <f t="shared" si="5"/>
        <v>0</v>
      </c>
      <c r="AM35" s="68"/>
      <c r="AN35" s="68"/>
      <c r="AO35" s="68"/>
    </row>
    <row r="36" ht="18.0" customHeight="1">
      <c r="A36" s="85">
        <v>30.0</v>
      </c>
      <c r="B36" s="108">
        <v>2.010080035E9</v>
      </c>
      <c r="C36" s="109" t="s">
        <v>584</v>
      </c>
      <c r="D36" s="110" t="s">
        <v>148</v>
      </c>
      <c r="E36" s="112"/>
      <c r="F36" s="112"/>
      <c r="G36" s="112"/>
      <c r="H36" s="113"/>
      <c r="I36" s="113"/>
      <c r="J36" s="112"/>
      <c r="K36" s="112"/>
      <c r="L36" s="259"/>
      <c r="M36" s="113"/>
      <c r="N36" s="112"/>
      <c r="O36" s="113"/>
      <c r="P36" s="112"/>
      <c r="Q36" s="112"/>
      <c r="R36" s="113"/>
      <c r="S36" s="112"/>
      <c r="T36" s="112"/>
      <c r="U36" s="113"/>
      <c r="V36" s="112"/>
      <c r="W36" s="112"/>
      <c r="X36" s="112"/>
      <c r="Y36" s="112"/>
      <c r="Z36" s="112"/>
      <c r="AA36" s="112"/>
      <c r="AB36" s="112"/>
      <c r="AC36" s="112"/>
      <c r="AD36" s="112"/>
      <c r="AE36" s="112"/>
      <c r="AF36" s="112"/>
      <c r="AG36" s="112"/>
      <c r="AH36" s="112"/>
      <c r="AI36" s="112"/>
      <c r="AJ36" s="90">
        <f t="shared" si="3"/>
        <v>0</v>
      </c>
      <c r="AK36" s="10">
        <f t="shared" si="4"/>
        <v>0</v>
      </c>
      <c r="AL36" s="10">
        <f t="shared" si="5"/>
        <v>0</v>
      </c>
      <c r="AM36" s="68"/>
      <c r="AN36" s="68"/>
      <c r="AO36" s="68"/>
    </row>
    <row r="37" ht="18.0" customHeight="1">
      <c r="A37" s="85">
        <v>31.0</v>
      </c>
      <c r="B37" s="108">
        <v>2.010080041E9</v>
      </c>
      <c r="C37" s="109" t="s">
        <v>585</v>
      </c>
      <c r="D37" s="110" t="s">
        <v>148</v>
      </c>
      <c r="E37" s="112"/>
      <c r="F37" s="113"/>
      <c r="G37" s="112"/>
      <c r="H37" s="112"/>
      <c r="I37" s="112"/>
      <c r="J37" s="112"/>
      <c r="K37" s="112"/>
      <c r="L37" s="112"/>
      <c r="M37" s="112"/>
      <c r="N37" s="112"/>
      <c r="O37" s="112"/>
      <c r="P37" s="112"/>
      <c r="Q37" s="112"/>
      <c r="R37" s="112"/>
      <c r="S37" s="113"/>
      <c r="T37" s="112"/>
      <c r="U37" s="112"/>
      <c r="V37" s="112"/>
      <c r="W37" s="112"/>
      <c r="X37" s="112"/>
      <c r="Y37" s="112"/>
      <c r="Z37" s="113"/>
      <c r="AA37" s="113"/>
      <c r="AB37" s="112"/>
      <c r="AC37" s="112"/>
      <c r="AD37" s="113"/>
      <c r="AE37" s="112"/>
      <c r="AF37" s="112"/>
      <c r="AG37" s="112"/>
      <c r="AH37" s="113"/>
      <c r="AI37" s="112"/>
      <c r="AJ37" s="90">
        <f t="shared" si="3"/>
        <v>0</v>
      </c>
      <c r="AK37" s="10">
        <f t="shared" si="4"/>
        <v>0</v>
      </c>
      <c r="AL37" s="10">
        <f t="shared" si="5"/>
        <v>0</v>
      </c>
      <c r="AM37" s="68"/>
      <c r="AN37" s="68"/>
      <c r="AO37" s="68"/>
    </row>
    <row r="38" ht="18.0" customHeight="1">
      <c r="A38" s="85">
        <v>32.0</v>
      </c>
      <c r="B38" s="108">
        <v>2.010080021E9</v>
      </c>
      <c r="C38" s="109" t="s">
        <v>586</v>
      </c>
      <c r="D38" s="110" t="s">
        <v>171</v>
      </c>
      <c r="E38" s="112"/>
      <c r="F38" s="112"/>
      <c r="G38" s="112"/>
      <c r="H38" s="112"/>
      <c r="I38" s="112"/>
      <c r="J38" s="112"/>
      <c r="K38" s="112"/>
      <c r="L38" s="112"/>
      <c r="M38" s="112"/>
      <c r="N38" s="113"/>
      <c r="O38" s="112"/>
      <c r="P38" s="112"/>
      <c r="Q38" s="112"/>
      <c r="R38" s="112"/>
      <c r="S38" s="112"/>
      <c r="T38" s="112"/>
      <c r="U38" s="112"/>
      <c r="V38" s="112"/>
      <c r="W38" s="112"/>
      <c r="X38" s="112"/>
      <c r="Y38" s="112"/>
      <c r="Z38" s="112"/>
      <c r="AA38" s="112"/>
      <c r="AB38" s="113"/>
      <c r="AC38" s="112"/>
      <c r="AD38" s="112"/>
      <c r="AE38" s="112"/>
      <c r="AF38" s="112"/>
      <c r="AG38" s="112"/>
      <c r="AH38" s="112"/>
      <c r="AI38" s="112"/>
      <c r="AJ38" s="90">
        <f t="shared" si="3"/>
        <v>0</v>
      </c>
      <c r="AK38" s="10">
        <f t="shared" si="4"/>
        <v>0</v>
      </c>
      <c r="AL38" s="10">
        <f t="shared" si="5"/>
        <v>0</v>
      </c>
      <c r="AM38" s="68"/>
      <c r="AN38" s="68"/>
      <c r="AO38" s="68"/>
    </row>
    <row r="39" ht="18.0" customHeight="1">
      <c r="A39" s="85">
        <v>33.0</v>
      </c>
      <c r="B39" s="108">
        <v>2.010080053E9</v>
      </c>
      <c r="C39" s="109" t="s">
        <v>587</v>
      </c>
      <c r="D39" s="110" t="s">
        <v>99</v>
      </c>
      <c r="E39" s="112"/>
      <c r="F39" s="112"/>
      <c r="G39" s="112"/>
      <c r="H39" s="112"/>
      <c r="I39" s="113"/>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90">
        <f t="shared" si="3"/>
        <v>0</v>
      </c>
      <c r="AK39" s="10">
        <f t="shared" si="4"/>
        <v>0</v>
      </c>
      <c r="AL39" s="10">
        <f t="shared" si="5"/>
        <v>0</v>
      </c>
      <c r="AM39" s="68"/>
      <c r="AN39" s="68"/>
      <c r="AO39" s="68"/>
    </row>
    <row r="40" ht="18.0" customHeight="1">
      <c r="A40" s="85">
        <v>34.0</v>
      </c>
      <c r="B40" s="108">
        <v>2.010080037E9</v>
      </c>
      <c r="C40" s="109" t="s">
        <v>588</v>
      </c>
      <c r="D40" s="110" t="s">
        <v>280</v>
      </c>
      <c r="E40" s="112"/>
      <c r="F40" s="113"/>
      <c r="G40" s="112"/>
      <c r="H40" s="112"/>
      <c r="I40" s="112"/>
      <c r="J40" s="112"/>
      <c r="K40" s="112"/>
      <c r="L40" s="112"/>
      <c r="M40" s="113"/>
      <c r="N40" s="112"/>
      <c r="O40" s="112"/>
      <c r="P40" s="112"/>
      <c r="Q40" s="112"/>
      <c r="R40" s="112"/>
      <c r="S40" s="112"/>
      <c r="T40" s="113"/>
      <c r="U40" s="112"/>
      <c r="V40" s="112"/>
      <c r="W40" s="112"/>
      <c r="X40" s="112"/>
      <c r="Y40" s="113"/>
      <c r="Z40" s="112"/>
      <c r="AA40" s="113"/>
      <c r="AB40" s="112"/>
      <c r="AC40" s="112"/>
      <c r="AD40" s="112"/>
      <c r="AE40" s="112"/>
      <c r="AF40" s="112"/>
      <c r="AG40" s="112"/>
      <c r="AH40" s="112"/>
      <c r="AI40" s="112"/>
      <c r="AJ40" s="90">
        <f t="shared" si="3"/>
        <v>0</v>
      </c>
      <c r="AK40" s="10">
        <f t="shared" si="4"/>
        <v>0</v>
      </c>
      <c r="AL40" s="10">
        <f t="shared" si="5"/>
        <v>0</v>
      </c>
      <c r="AM40" s="68"/>
      <c r="AN40" s="68"/>
      <c r="AO40" s="68"/>
    </row>
    <row r="41" ht="18.0" customHeight="1">
      <c r="A41" s="85">
        <v>35.0</v>
      </c>
      <c r="B41" s="108">
        <v>2.010080038E9</v>
      </c>
      <c r="C41" s="109" t="s">
        <v>589</v>
      </c>
      <c r="D41" s="110" t="s">
        <v>152</v>
      </c>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90">
        <f t="shared" si="3"/>
        <v>0</v>
      </c>
      <c r="AK41" s="10">
        <f t="shared" si="4"/>
        <v>0</v>
      </c>
      <c r="AL41" s="10">
        <f t="shared" si="5"/>
        <v>0</v>
      </c>
      <c r="AM41" s="68"/>
      <c r="AN41" s="68"/>
      <c r="AO41" s="68"/>
    </row>
    <row r="42" ht="18.0" customHeight="1">
      <c r="A42" s="85">
        <v>36.0</v>
      </c>
      <c r="B42" s="108">
        <v>2.010080052E9</v>
      </c>
      <c r="C42" s="109" t="s">
        <v>590</v>
      </c>
      <c r="D42" s="110" t="s">
        <v>221</v>
      </c>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90">
        <f t="shared" si="3"/>
        <v>0</v>
      </c>
      <c r="AK42" s="10">
        <f t="shared" si="4"/>
        <v>0</v>
      </c>
      <c r="AL42" s="10">
        <f t="shared" si="5"/>
        <v>0</v>
      </c>
      <c r="AM42" s="68"/>
      <c r="AN42" s="68"/>
      <c r="AO42" s="68"/>
    </row>
    <row r="43" ht="18.0" customHeight="1">
      <c r="A43" s="85">
        <v>37.0</v>
      </c>
      <c r="B43" s="108">
        <v>2.010190004E9</v>
      </c>
      <c r="C43" s="109" t="s">
        <v>64</v>
      </c>
      <c r="D43" s="110" t="s">
        <v>221</v>
      </c>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90">
        <f t="shared" si="3"/>
        <v>0</v>
      </c>
      <c r="AK43" s="10">
        <f t="shared" si="4"/>
        <v>0</v>
      </c>
      <c r="AL43" s="10">
        <f t="shared" si="5"/>
        <v>0</v>
      </c>
      <c r="AM43" s="68"/>
      <c r="AN43" s="68"/>
      <c r="AO43" s="68"/>
    </row>
    <row r="44" ht="18.0" customHeight="1">
      <c r="A44" s="85">
        <v>38.0</v>
      </c>
      <c r="B44" s="108">
        <v>2.010080007E9</v>
      </c>
      <c r="C44" s="178" t="s">
        <v>230</v>
      </c>
      <c r="D44" s="179" t="s">
        <v>591</v>
      </c>
      <c r="E44" s="113"/>
      <c r="F44" s="112"/>
      <c r="G44" s="112"/>
      <c r="H44" s="112"/>
      <c r="I44" s="112"/>
      <c r="J44" s="112"/>
      <c r="K44" s="113"/>
      <c r="L44" s="112"/>
      <c r="M44" s="113"/>
      <c r="N44" s="112"/>
      <c r="O44" s="112"/>
      <c r="P44" s="112"/>
      <c r="Q44" s="112"/>
      <c r="R44" s="112"/>
      <c r="S44" s="112"/>
      <c r="T44" s="113"/>
      <c r="U44" s="112"/>
      <c r="V44" s="112"/>
      <c r="W44" s="112"/>
      <c r="X44" s="112"/>
      <c r="Y44" s="112"/>
      <c r="Z44" s="113"/>
      <c r="AA44" s="112"/>
      <c r="AB44" s="112"/>
      <c r="AC44" s="112"/>
      <c r="AD44" s="112"/>
      <c r="AE44" s="112"/>
      <c r="AF44" s="112"/>
      <c r="AG44" s="112"/>
      <c r="AH44" s="112"/>
      <c r="AI44" s="112"/>
      <c r="AJ44" s="90">
        <f t="shared" si="3"/>
        <v>0</v>
      </c>
      <c r="AK44" s="10">
        <f t="shared" si="4"/>
        <v>0</v>
      </c>
      <c r="AL44" s="10">
        <f t="shared" si="5"/>
        <v>0</v>
      </c>
      <c r="AM44" s="68"/>
      <c r="AN44" s="68"/>
      <c r="AO44" s="68"/>
    </row>
    <row r="45" ht="18.0" customHeight="1">
      <c r="A45" s="85">
        <v>39.0</v>
      </c>
      <c r="B45" s="108">
        <v>1.610050018E9</v>
      </c>
      <c r="C45" s="178" t="s">
        <v>349</v>
      </c>
      <c r="D45" s="179" t="s">
        <v>592</v>
      </c>
      <c r="E45" s="113"/>
      <c r="F45" s="112"/>
      <c r="G45" s="112"/>
      <c r="H45" s="112"/>
      <c r="I45" s="112"/>
      <c r="J45" s="112"/>
      <c r="K45" s="113"/>
      <c r="L45" s="112"/>
      <c r="M45" s="113"/>
      <c r="N45" s="112"/>
      <c r="O45" s="112"/>
      <c r="P45" s="113"/>
      <c r="Q45" s="112"/>
      <c r="R45" s="112"/>
      <c r="S45" s="112"/>
      <c r="T45" s="113"/>
      <c r="U45" s="112"/>
      <c r="V45" s="112"/>
      <c r="W45" s="112"/>
      <c r="X45" s="112"/>
      <c r="Y45" s="112"/>
      <c r="Z45" s="113"/>
      <c r="AA45" s="112"/>
      <c r="AB45" s="112"/>
      <c r="AC45" s="112"/>
      <c r="AD45" s="113"/>
      <c r="AE45" s="112"/>
      <c r="AF45" s="112"/>
      <c r="AG45" s="112"/>
      <c r="AH45" s="112"/>
      <c r="AI45" s="112"/>
      <c r="AJ45" s="90">
        <f t="shared" si="3"/>
        <v>0</v>
      </c>
      <c r="AK45" s="10">
        <f t="shared" si="4"/>
        <v>0</v>
      </c>
      <c r="AL45" s="10">
        <f t="shared" si="5"/>
        <v>0</v>
      </c>
      <c r="AM45" s="68"/>
      <c r="AN45" s="68"/>
      <c r="AO45" s="68"/>
    </row>
    <row r="46" ht="18.0" customHeight="1">
      <c r="A46" s="100"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0">
        <f t="shared" ref="AJ46:AL46" si="6">SUM(AJ22:AJ44)</f>
        <v>1</v>
      </c>
      <c r="AK46" s="90">
        <f t="shared" si="6"/>
        <v>0</v>
      </c>
      <c r="AL46" s="90">
        <f t="shared" si="6"/>
        <v>0</v>
      </c>
      <c r="AM46" s="69"/>
      <c r="AN46" s="69"/>
      <c r="AO46" s="69"/>
    </row>
    <row r="47" ht="18.0" customHeight="1">
      <c r="A47" s="101"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3"/>
      <c r="F48" s="69"/>
      <c r="G48" s="69"/>
      <c r="H48" s="105"/>
      <c r="I48" s="105"/>
      <c r="J48" s="105"/>
      <c r="K48" s="105"/>
      <c r="L48" s="105"/>
      <c r="M48" s="213"/>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69"/>
      <c r="AN48" s="69"/>
      <c r="AO48" s="69"/>
    </row>
    <row r="49" ht="18.0" customHeight="1">
      <c r="A49" s="69"/>
      <c r="B49" s="69"/>
      <c r="C49" s="103"/>
      <c r="E49" s="69"/>
      <c r="F49" s="69"/>
      <c r="G49" s="69"/>
      <c r="H49" s="105"/>
      <c r="I49" s="105"/>
      <c r="J49" s="105"/>
      <c r="K49" s="105"/>
      <c r="L49" s="105"/>
      <c r="M49" s="213"/>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69"/>
      <c r="AN49" s="69"/>
      <c r="AO49" s="69"/>
    </row>
    <row r="50" ht="18.0" customHeight="1">
      <c r="A50" s="69"/>
      <c r="B50" s="69"/>
      <c r="C50" s="263"/>
      <c r="D50" s="263"/>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3"/>
      <c r="D51" s="263"/>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3"/>
      <c r="D52" s="263"/>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3"/>
      <c r="D53" s="263"/>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3"/>
      <c r="D54" s="263"/>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3"/>
      <c r="D55" s="263"/>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3"/>
      <c r="D56" s="263"/>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3"/>
      <c r="D57" s="263"/>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3"/>
      <c r="D58" s="263"/>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3"/>
      <c r="D59" s="263"/>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3"/>
      <c r="D60" s="263"/>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3"/>
      <c r="D61" s="263"/>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3"/>
      <c r="D62" s="263"/>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3"/>
      <c r="D63" s="263"/>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3"/>
      <c r="D64" s="263"/>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3"/>
      <c r="D65" s="263"/>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3"/>
      <c r="D66" s="263"/>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3"/>
      <c r="D67" s="263"/>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3"/>
      <c r="D68" s="263"/>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3"/>
      <c r="D69" s="263"/>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3"/>
      <c r="D70" s="263"/>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3"/>
      <c r="D71" s="263"/>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3"/>
      <c r="D72" s="263"/>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3"/>
      <c r="D73" s="263"/>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3"/>
      <c r="D74" s="263"/>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3"/>
      <c r="D75" s="263"/>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3"/>
      <c r="D76" s="263"/>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3"/>
      <c r="D77" s="263"/>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3"/>
      <c r="D78" s="263"/>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3"/>
      <c r="D79" s="263"/>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3"/>
      <c r="D80" s="263"/>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3"/>
      <c r="D81" s="263"/>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3"/>
      <c r="D82" s="263"/>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3"/>
      <c r="D83" s="263"/>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3"/>
      <c r="D84" s="263"/>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3"/>
      <c r="D85" s="263"/>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3"/>
      <c r="D86" s="263"/>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3"/>
      <c r="D87" s="263"/>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3"/>
      <c r="D88" s="263"/>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3"/>
      <c r="D89" s="263"/>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3"/>
      <c r="D90" s="263"/>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3"/>
      <c r="D91" s="263"/>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3"/>
      <c r="D92" s="263"/>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3"/>
      <c r="D93" s="263"/>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3"/>
      <c r="D94" s="263"/>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3"/>
      <c r="D95" s="263"/>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3"/>
      <c r="D96" s="263"/>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3"/>
      <c r="D97" s="263"/>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3"/>
      <c r="D98" s="263"/>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3"/>
      <c r="D99" s="263"/>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3"/>
      <c r="D100" s="263"/>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3"/>
      <c r="D101" s="263"/>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3"/>
      <c r="D102" s="263"/>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3"/>
      <c r="D103" s="263"/>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3"/>
      <c r="D104" s="263"/>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3"/>
      <c r="D105" s="263"/>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3"/>
      <c r="D106" s="263"/>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3"/>
      <c r="D107" s="263"/>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3"/>
      <c r="D108" s="263"/>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3"/>
      <c r="D109" s="263"/>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3"/>
      <c r="D110" s="263"/>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3"/>
      <c r="D111" s="263"/>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3"/>
      <c r="D112" s="263"/>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3"/>
      <c r="D113" s="263"/>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3"/>
      <c r="D114" s="263"/>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3"/>
      <c r="D115" s="263"/>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3"/>
      <c r="D116" s="263"/>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3"/>
      <c r="D117" s="263"/>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3"/>
      <c r="D118" s="263"/>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3"/>
      <c r="D119" s="263"/>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3"/>
      <c r="D120" s="263"/>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3"/>
      <c r="D121" s="263"/>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3"/>
      <c r="D122" s="263"/>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3"/>
      <c r="D123" s="263"/>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3"/>
      <c r="D124" s="263"/>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3"/>
      <c r="D125" s="263"/>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3"/>
      <c r="D126" s="263"/>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3"/>
      <c r="D127" s="263"/>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3"/>
      <c r="D128" s="263"/>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3"/>
      <c r="D129" s="263"/>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3"/>
      <c r="D130" s="263"/>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3"/>
      <c r="D131" s="263"/>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3"/>
      <c r="D132" s="263"/>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3"/>
      <c r="D133" s="263"/>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3"/>
      <c r="D134" s="263"/>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3"/>
      <c r="D135" s="263"/>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3"/>
      <c r="D136" s="263"/>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3"/>
      <c r="D137" s="263"/>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3"/>
      <c r="D138" s="263"/>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3"/>
      <c r="D139" s="263"/>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3"/>
      <c r="D140" s="263"/>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3"/>
      <c r="D141" s="263"/>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3"/>
      <c r="D142" s="263"/>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3"/>
      <c r="D143" s="263"/>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3"/>
      <c r="D144" s="263"/>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3"/>
      <c r="D145" s="263"/>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3"/>
      <c r="D146" s="263"/>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3"/>
      <c r="D147" s="263"/>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3"/>
      <c r="D148" s="263"/>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3"/>
      <c r="D149" s="263"/>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3"/>
      <c r="D150" s="263"/>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3"/>
      <c r="D151" s="263"/>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3"/>
      <c r="D152" s="263"/>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3"/>
      <c r="D153" s="263"/>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3"/>
      <c r="D154" s="263"/>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3"/>
      <c r="D155" s="263"/>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3"/>
      <c r="D156" s="263"/>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3"/>
      <c r="D157" s="263"/>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3"/>
      <c r="D158" s="263"/>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3"/>
      <c r="D159" s="263"/>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3"/>
      <c r="D160" s="263"/>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3"/>
      <c r="D161" s="263"/>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3"/>
      <c r="D162" s="263"/>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3"/>
      <c r="D163" s="263"/>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3"/>
      <c r="D164" s="263"/>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3"/>
      <c r="D165" s="263"/>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3"/>
      <c r="D166" s="263"/>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3"/>
      <c r="D167" s="263"/>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3"/>
      <c r="D168" s="263"/>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3"/>
      <c r="D169" s="263"/>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3"/>
      <c r="D170" s="263"/>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3"/>
      <c r="D171" s="263"/>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3"/>
      <c r="D172" s="263"/>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3"/>
      <c r="D173" s="263"/>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3"/>
      <c r="D174" s="263"/>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3"/>
      <c r="D175" s="263"/>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3"/>
      <c r="D176" s="263"/>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3"/>
      <c r="D177" s="263"/>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3"/>
      <c r="D178" s="263"/>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3"/>
      <c r="D179" s="263"/>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3"/>
      <c r="D180" s="263"/>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3"/>
      <c r="D181" s="263"/>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3"/>
      <c r="D182" s="263"/>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3"/>
      <c r="D183" s="263"/>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3"/>
      <c r="D184" s="263"/>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3"/>
      <c r="D185" s="263"/>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3"/>
      <c r="D186" s="263"/>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3"/>
      <c r="D187" s="263"/>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3"/>
      <c r="D188" s="263"/>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3"/>
      <c r="D189" s="263"/>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3"/>
      <c r="D190" s="263"/>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3"/>
      <c r="D191" s="263"/>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3"/>
      <c r="D192" s="263"/>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3"/>
      <c r="D193" s="263"/>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3"/>
      <c r="D194" s="263"/>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3"/>
      <c r="D195" s="263"/>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3"/>
      <c r="D196" s="263"/>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3"/>
      <c r="D197" s="263"/>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3"/>
      <c r="D198" s="263"/>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3"/>
      <c r="D199" s="263"/>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3"/>
      <c r="D200" s="263"/>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3"/>
      <c r="D201" s="263"/>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3"/>
      <c r="D202" s="263"/>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3"/>
      <c r="D203" s="263"/>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3"/>
      <c r="D204" s="263"/>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3"/>
      <c r="D205" s="263"/>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3"/>
      <c r="D206" s="263"/>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3"/>
      <c r="D207" s="263"/>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3"/>
      <c r="D208" s="263"/>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3"/>
      <c r="D209" s="263"/>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3"/>
      <c r="D210" s="263"/>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3"/>
      <c r="D211" s="263"/>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3"/>
      <c r="D212" s="263"/>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3"/>
      <c r="D213" s="263"/>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3"/>
      <c r="D214" s="263"/>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3"/>
      <c r="D215" s="263"/>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3"/>
      <c r="D216" s="263"/>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3"/>
      <c r="D217" s="263"/>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3"/>
      <c r="D218" s="263"/>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3"/>
      <c r="D219" s="263"/>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3"/>
      <c r="D220" s="263"/>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3"/>
      <c r="D221" s="263"/>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3"/>
      <c r="D222" s="263"/>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3"/>
      <c r="D223" s="263"/>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3"/>
      <c r="D224" s="263"/>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3"/>
      <c r="D225" s="263"/>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3"/>
      <c r="D226" s="263"/>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3"/>
      <c r="D227" s="263"/>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3"/>
      <c r="D228" s="263"/>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3"/>
      <c r="D229" s="263"/>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3"/>
      <c r="D230" s="263"/>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3"/>
      <c r="D231" s="263"/>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3"/>
      <c r="D232" s="263"/>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3"/>
      <c r="D233" s="263"/>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3"/>
      <c r="D234" s="263"/>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3"/>
      <c r="D235" s="263"/>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3"/>
      <c r="D236" s="263"/>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3"/>
      <c r="D237" s="263"/>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3"/>
      <c r="D238" s="263"/>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3"/>
      <c r="D239" s="263"/>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3"/>
      <c r="D240" s="263"/>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3"/>
      <c r="D241" s="263"/>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3"/>
      <c r="D242" s="263"/>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3"/>
      <c r="D243" s="263"/>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3"/>
      <c r="D244" s="263"/>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3"/>
      <c r="D245" s="263"/>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3"/>
      <c r="D246" s="263"/>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3"/>
      <c r="D247" s="263"/>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3"/>
      <c r="D248" s="263"/>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3"/>
      <c r="D249" s="263"/>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3"/>
      <c r="D250" s="263"/>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3"/>
      <c r="D251" s="263"/>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3"/>
      <c r="D252" s="263"/>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3"/>
      <c r="D253" s="263"/>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3"/>
      <c r="D254" s="263"/>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3"/>
      <c r="D255" s="263"/>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3"/>
      <c r="D256" s="263"/>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3"/>
      <c r="D257" s="263"/>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3"/>
      <c r="D258" s="263"/>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3"/>
      <c r="D259" s="263"/>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3"/>
      <c r="D260" s="263"/>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3"/>
      <c r="D261" s="263"/>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3"/>
      <c r="D262" s="263"/>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3"/>
      <c r="D263" s="263"/>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3"/>
      <c r="D264" s="263"/>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3"/>
      <c r="D265" s="263"/>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3"/>
      <c r="D266" s="263"/>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3"/>
      <c r="D267" s="263"/>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3"/>
      <c r="D268" s="263"/>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3"/>
      <c r="D269" s="263"/>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3"/>
      <c r="D270" s="263"/>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3"/>
      <c r="D271" s="263"/>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3"/>
      <c r="D272" s="263"/>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3"/>
      <c r="D273" s="263"/>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3"/>
      <c r="D274" s="263"/>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3"/>
      <c r="D275" s="263"/>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3"/>
      <c r="D276" s="263"/>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3"/>
      <c r="D277" s="263"/>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3"/>
      <c r="D278" s="263"/>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3"/>
      <c r="D279" s="263"/>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3"/>
      <c r="D280" s="263"/>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3"/>
      <c r="D281" s="263"/>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3"/>
      <c r="D282" s="263"/>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3"/>
      <c r="D283" s="263"/>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3"/>
      <c r="D284" s="263"/>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3"/>
      <c r="D285" s="263"/>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3"/>
      <c r="D286" s="263"/>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3"/>
      <c r="D287" s="263"/>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3"/>
      <c r="D288" s="263"/>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3"/>
      <c r="D289" s="263"/>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3"/>
      <c r="D290" s="263"/>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3"/>
      <c r="D291" s="263"/>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3"/>
      <c r="D292" s="263"/>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3"/>
      <c r="D293" s="263"/>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3"/>
      <c r="D294" s="263"/>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3"/>
      <c r="D295" s="263"/>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3"/>
      <c r="D296" s="263"/>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3"/>
      <c r="D297" s="263"/>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3"/>
      <c r="D298" s="263"/>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3"/>
      <c r="D299" s="263"/>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3"/>
      <c r="D300" s="263"/>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3"/>
      <c r="D301" s="263"/>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3"/>
      <c r="D302" s="263"/>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3"/>
      <c r="D303" s="263"/>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3"/>
      <c r="D304" s="263"/>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3"/>
      <c r="D305" s="263"/>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3"/>
      <c r="D306" s="263"/>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3"/>
      <c r="D307" s="263"/>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3"/>
      <c r="D308" s="263"/>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3"/>
      <c r="D309" s="263"/>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3"/>
      <c r="D310" s="263"/>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3"/>
      <c r="D311" s="263"/>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3"/>
      <c r="D312" s="263"/>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3"/>
      <c r="D313" s="263"/>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3"/>
      <c r="D314" s="263"/>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3"/>
      <c r="D315" s="263"/>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3"/>
      <c r="D316" s="263"/>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3"/>
      <c r="D317" s="263"/>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3"/>
      <c r="D318" s="263"/>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3"/>
      <c r="D319" s="263"/>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3"/>
      <c r="D320" s="263"/>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3"/>
      <c r="D321" s="263"/>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3"/>
      <c r="D322" s="263"/>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3"/>
      <c r="D323" s="263"/>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3"/>
      <c r="D324" s="263"/>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3"/>
      <c r="D325" s="263"/>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3"/>
      <c r="D326" s="263"/>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3"/>
      <c r="D327" s="263"/>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3"/>
      <c r="D328" s="263"/>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3"/>
      <c r="D329" s="263"/>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3"/>
      <c r="D330" s="263"/>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3"/>
      <c r="D331" s="263"/>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3"/>
      <c r="D332" s="263"/>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3"/>
      <c r="D333" s="263"/>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3"/>
      <c r="D334" s="263"/>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3"/>
      <c r="D335" s="263"/>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3"/>
      <c r="D336" s="263"/>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3"/>
      <c r="D337" s="263"/>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3"/>
      <c r="D338" s="263"/>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3"/>
      <c r="D339" s="263"/>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3"/>
      <c r="D340" s="263"/>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3"/>
      <c r="D341" s="263"/>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3"/>
      <c r="D342" s="263"/>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3"/>
      <c r="D343" s="263"/>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3"/>
      <c r="D344" s="263"/>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3"/>
      <c r="D345" s="263"/>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3"/>
      <c r="D346" s="263"/>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3"/>
      <c r="D347" s="263"/>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3"/>
      <c r="D348" s="263"/>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3"/>
      <c r="D349" s="263"/>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3"/>
      <c r="D350" s="263"/>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3"/>
      <c r="D351" s="263"/>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3"/>
      <c r="D352" s="263"/>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3"/>
      <c r="D353" s="263"/>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3"/>
      <c r="D354" s="263"/>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3"/>
      <c r="D355" s="263"/>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3"/>
      <c r="D356" s="263"/>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3"/>
      <c r="D357" s="263"/>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3"/>
      <c r="D358" s="263"/>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3"/>
      <c r="D359" s="263"/>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3"/>
      <c r="D360" s="263"/>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3"/>
      <c r="D361" s="263"/>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3"/>
      <c r="D362" s="263"/>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3"/>
      <c r="D363" s="263"/>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3"/>
      <c r="D364" s="263"/>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3"/>
      <c r="D365" s="263"/>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3"/>
      <c r="D366" s="263"/>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3"/>
      <c r="D367" s="263"/>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3"/>
      <c r="D368" s="263"/>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3"/>
      <c r="D369" s="263"/>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3"/>
      <c r="D370" s="263"/>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3"/>
      <c r="D371" s="263"/>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3"/>
      <c r="D372" s="263"/>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3"/>
      <c r="D373" s="263"/>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3"/>
      <c r="D374" s="263"/>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3"/>
      <c r="D375" s="263"/>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3"/>
      <c r="D376" s="263"/>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3"/>
      <c r="D377" s="263"/>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3"/>
      <c r="D378" s="263"/>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3"/>
      <c r="D379" s="263"/>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3"/>
      <c r="D380" s="263"/>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3"/>
      <c r="D381" s="263"/>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3"/>
      <c r="D382" s="263"/>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3"/>
      <c r="D383" s="263"/>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3"/>
      <c r="D384" s="263"/>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3"/>
      <c r="D385" s="263"/>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3"/>
      <c r="D386" s="263"/>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3"/>
      <c r="D387" s="263"/>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3"/>
      <c r="D388" s="263"/>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3"/>
      <c r="D389" s="263"/>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3"/>
      <c r="D390" s="263"/>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3"/>
      <c r="D391" s="263"/>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3"/>
      <c r="D392" s="263"/>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3"/>
      <c r="D393" s="263"/>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3"/>
      <c r="D394" s="263"/>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3"/>
      <c r="D395" s="263"/>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3"/>
      <c r="D396" s="263"/>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3"/>
      <c r="D397" s="263"/>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3"/>
      <c r="D398" s="263"/>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3"/>
      <c r="D399" s="263"/>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3"/>
      <c r="D400" s="263"/>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3"/>
      <c r="D401" s="263"/>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3"/>
      <c r="D402" s="263"/>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3"/>
      <c r="D403" s="263"/>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3"/>
      <c r="D404" s="263"/>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3"/>
      <c r="D405" s="263"/>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3"/>
      <c r="D406" s="263"/>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3"/>
      <c r="D407" s="263"/>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3"/>
      <c r="D408" s="263"/>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3"/>
      <c r="D409" s="263"/>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3"/>
      <c r="D410" s="263"/>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3"/>
      <c r="D411" s="263"/>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3"/>
      <c r="D412" s="263"/>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3"/>
      <c r="D413" s="263"/>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3"/>
      <c r="D414" s="263"/>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3"/>
      <c r="D415" s="263"/>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3"/>
      <c r="D416" s="263"/>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3"/>
      <c r="D417" s="263"/>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3"/>
      <c r="D418" s="263"/>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3"/>
      <c r="D419" s="263"/>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3"/>
      <c r="D420" s="263"/>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3"/>
      <c r="D421" s="263"/>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3"/>
      <c r="D422" s="263"/>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3"/>
      <c r="D423" s="263"/>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3"/>
      <c r="D424" s="263"/>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3"/>
      <c r="D425" s="263"/>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3"/>
      <c r="D426" s="263"/>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3"/>
      <c r="D427" s="263"/>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3"/>
      <c r="D428" s="263"/>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3"/>
      <c r="D429" s="263"/>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3"/>
      <c r="D430" s="263"/>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3"/>
      <c r="D431" s="263"/>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3"/>
      <c r="D432" s="263"/>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3"/>
      <c r="D433" s="263"/>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3"/>
      <c r="D434" s="263"/>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3"/>
      <c r="D435" s="263"/>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3"/>
      <c r="D436" s="263"/>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3"/>
      <c r="D437" s="263"/>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3"/>
      <c r="D438" s="263"/>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3"/>
      <c r="D439" s="263"/>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3"/>
      <c r="D440" s="263"/>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3"/>
      <c r="D441" s="263"/>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3"/>
      <c r="D442" s="263"/>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3"/>
      <c r="D443" s="263"/>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3"/>
      <c r="D444" s="263"/>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3"/>
      <c r="D445" s="263"/>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3"/>
      <c r="D446" s="263"/>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3"/>
      <c r="D447" s="263"/>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3"/>
      <c r="D448" s="263"/>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3"/>
      <c r="D449" s="263"/>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3"/>
      <c r="D450" s="263"/>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3"/>
      <c r="D451" s="263"/>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3"/>
      <c r="D452" s="263"/>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3"/>
      <c r="D453" s="263"/>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3"/>
      <c r="D454" s="263"/>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3"/>
      <c r="D455" s="263"/>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3"/>
      <c r="D456" s="263"/>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3"/>
      <c r="D457" s="263"/>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3"/>
      <c r="D458" s="263"/>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3"/>
      <c r="D459" s="263"/>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3"/>
      <c r="D460" s="263"/>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3"/>
      <c r="D461" s="263"/>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3"/>
      <c r="D462" s="263"/>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3"/>
      <c r="D463" s="263"/>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3"/>
      <c r="D464" s="263"/>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3"/>
      <c r="D465" s="263"/>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3"/>
      <c r="D466" s="263"/>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3"/>
      <c r="D467" s="263"/>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3"/>
      <c r="D468" s="263"/>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3"/>
      <c r="D469" s="263"/>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3"/>
      <c r="D470" s="263"/>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3"/>
      <c r="D471" s="263"/>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3"/>
      <c r="D472" s="263"/>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3"/>
      <c r="D473" s="263"/>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3"/>
      <c r="D474" s="263"/>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3"/>
      <c r="D475" s="263"/>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3"/>
      <c r="D476" s="263"/>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3"/>
      <c r="D477" s="263"/>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3"/>
      <c r="D478" s="263"/>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3"/>
      <c r="D479" s="263"/>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3"/>
      <c r="D480" s="263"/>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3"/>
      <c r="D481" s="263"/>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3"/>
      <c r="D482" s="263"/>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3"/>
      <c r="D483" s="263"/>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3"/>
      <c r="D484" s="263"/>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3"/>
      <c r="D485" s="263"/>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3"/>
      <c r="D486" s="263"/>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3"/>
      <c r="D487" s="263"/>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3"/>
      <c r="D488" s="263"/>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3"/>
      <c r="D489" s="263"/>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3"/>
      <c r="D490" s="263"/>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3"/>
      <c r="D491" s="263"/>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3"/>
      <c r="D492" s="263"/>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3"/>
      <c r="D493" s="263"/>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3"/>
      <c r="D494" s="263"/>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3"/>
      <c r="D495" s="263"/>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3"/>
      <c r="D496" s="263"/>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3"/>
      <c r="D497" s="263"/>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3"/>
      <c r="D498" s="263"/>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3"/>
      <c r="D499" s="263"/>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3"/>
      <c r="D500" s="263"/>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3"/>
      <c r="D501" s="263"/>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3"/>
      <c r="D502" s="263"/>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3"/>
      <c r="D503" s="263"/>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3"/>
      <c r="D504" s="263"/>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3"/>
      <c r="D505" s="263"/>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3"/>
      <c r="D506" s="263"/>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3"/>
      <c r="D507" s="263"/>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3"/>
      <c r="D508" s="263"/>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3"/>
      <c r="D509" s="263"/>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3"/>
      <c r="D510" s="263"/>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3"/>
      <c r="D511" s="263"/>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3"/>
      <c r="D512" s="263"/>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3"/>
      <c r="D513" s="263"/>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3"/>
      <c r="D514" s="263"/>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3"/>
      <c r="D515" s="263"/>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3"/>
      <c r="D516" s="263"/>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3"/>
      <c r="D517" s="263"/>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3"/>
      <c r="D518" s="263"/>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3"/>
      <c r="D519" s="263"/>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3"/>
      <c r="D520" s="263"/>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3"/>
      <c r="D521" s="263"/>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3"/>
      <c r="D522" s="263"/>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3"/>
      <c r="D523" s="263"/>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3"/>
      <c r="D524" s="263"/>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3"/>
      <c r="D525" s="263"/>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3"/>
      <c r="D526" s="263"/>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3"/>
      <c r="D527" s="263"/>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3"/>
      <c r="D528" s="263"/>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3"/>
      <c r="D529" s="263"/>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3"/>
      <c r="D530" s="263"/>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3"/>
      <c r="D531" s="263"/>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3"/>
      <c r="D532" s="263"/>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3"/>
      <c r="D533" s="263"/>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3"/>
      <c r="D534" s="263"/>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3"/>
      <c r="D535" s="263"/>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3"/>
      <c r="D536" s="263"/>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3"/>
      <c r="D537" s="263"/>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3"/>
      <c r="D538" s="263"/>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3"/>
      <c r="D539" s="263"/>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3"/>
      <c r="D540" s="263"/>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3"/>
      <c r="D541" s="263"/>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3"/>
      <c r="D542" s="263"/>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3"/>
      <c r="D543" s="263"/>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3"/>
      <c r="D544" s="263"/>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3"/>
      <c r="D545" s="263"/>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3"/>
      <c r="D546" s="263"/>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3"/>
      <c r="D547" s="263"/>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3"/>
      <c r="D548" s="263"/>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3"/>
      <c r="D549" s="263"/>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3"/>
      <c r="D550" s="263"/>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3"/>
      <c r="D551" s="263"/>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3"/>
      <c r="D552" s="263"/>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3"/>
      <c r="D553" s="263"/>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3"/>
      <c r="D554" s="263"/>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3"/>
      <c r="D555" s="263"/>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3"/>
      <c r="D556" s="263"/>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3"/>
      <c r="D557" s="263"/>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3"/>
      <c r="D558" s="263"/>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3"/>
      <c r="D559" s="263"/>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3"/>
      <c r="D560" s="263"/>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3"/>
      <c r="D561" s="263"/>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3"/>
      <c r="D562" s="263"/>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3"/>
      <c r="D563" s="263"/>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3"/>
      <c r="D564" s="263"/>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3"/>
      <c r="D565" s="263"/>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3"/>
      <c r="D566" s="263"/>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3"/>
      <c r="D567" s="263"/>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3"/>
      <c r="D568" s="263"/>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3"/>
      <c r="D569" s="263"/>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3"/>
      <c r="D570" s="263"/>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3"/>
      <c r="D571" s="263"/>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3"/>
      <c r="D572" s="263"/>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3"/>
      <c r="D573" s="263"/>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3"/>
      <c r="D574" s="263"/>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3"/>
      <c r="D575" s="263"/>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3"/>
      <c r="D576" s="263"/>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3"/>
      <c r="D577" s="263"/>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3"/>
      <c r="D578" s="263"/>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3"/>
      <c r="D579" s="263"/>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3"/>
      <c r="D580" s="263"/>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3"/>
      <c r="D581" s="263"/>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3"/>
      <c r="D582" s="263"/>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3"/>
      <c r="D583" s="263"/>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3"/>
      <c r="D584" s="263"/>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3"/>
      <c r="D585" s="263"/>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3"/>
      <c r="D586" s="263"/>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3"/>
      <c r="D587" s="263"/>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3"/>
      <c r="D588" s="263"/>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3"/>
      <c r="D589" s="263"/>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3"/>
      <c r="D590" s="263"/>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3"/>
      <c r="D591" s="263"/>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3"/>
      <c r="D592" s="263"/>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3"/>
      <c r="D593" s="263"/>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3"/>
      <c r="D594" s="263"/>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3"/>
      <c r="D595" s="263"/>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3"/>
      <c r="D596" s="263"/>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3"/>
      <c r="D597" s="263"/>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3"/>
      <c r="D598" s="263"/>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3"/>
      <c r="D599" s="263"/>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3"/>
      <c r="D600" s="263"/>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3"/>
      <c r="D601" s="263"/>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3"/>
      <c r="D602" s="263"/>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3"/>
      <c r="D603" s="263"/>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3"/>
      <c r="D604" s="263"/>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3"/>
      <c r="D605" s="263"/>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3"/>
      <c r="D606" s="263"/>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3"/>
      <c r="D607" s="263"/>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3"/>
      <c r="D608" s="263"/>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3"/>
      <c r="D609" s="263"/>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3"/>
      <c r="D610" s="263"/>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3"/>
      <c r="D611" s="263"/>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3"/>
      <c r="D612" s="263"/>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3"/>
      <c r="D613" s="263"/>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3"/>
      <c r="D614" s="263"/>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3"/>
      <c r="D615" s="263"/>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3"/>
      <c r="D616" s="263"/>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3"/>
      <c r="D617" s="263"/>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3"/>
      <c r="D618" s="263"/>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3"/>
      <c r="D619" s="263"/>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3"/>
      <c r="D620" s="263"/>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3"/>
      <c r="D621" s="263"/>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3"/>
      <c r="D622" s="263"/>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3"/>
      <c r="D623" s="263"/>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3"/>
      <c r="D624" s="263"/>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3"/>
      <c r="D625" s="263"/>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3"/>
      <c r="D626" s="263"/>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3"/>
      <c r="D627" s="263"/>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3"/>
      <c r="D628" s="263"/>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3"/>
      <c r="D629" s="263"/>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3"/>
      <c r="D630" s="263"/>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3"/>
      <c r="D631" s="263"/>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3"/>
      <c r="D632" s="263"/>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3"/>
      <c r="D633" s="263"/>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3"/>
      <c r="D634" s="263"/>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3"/>
      <c r="D635" s="263"/>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3"/>
      <c r="D636" s="263"/>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3"/>
      <c r="D637" s="263"/>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3"/>
      <c r="D638" s="263"/>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3"/>
      <c r="D639" s="263"/>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3"/>
      <c r="D640" s="263"/>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3"/>
      <c r="D641" s="263"/>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3"/>
      <c r="D642" s="263"/>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3"/>
      <c r="D643" s="263"/>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3"/>
      <c r="D644" s="263"/>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3"/>
      <c r="D645" s="263"/>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3"/>
      <c r="D646" s="263"/>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3"/>
      <c r="D647" s="263"/>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3"/>
      <c r="D648" s="263"/>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3"/>
      <c r="D649" s="263"/>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3"/>
      <c r="D650" s="263"/>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3"/>
      <c r="D651" s="263"/>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3"/>
      <c r="D652" s="263"/>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3"/>
      <c r="D653" s="263"/>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3"/>
      <c r="D654" s="263"/>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3"/>
      <c r="D655" s="263"/>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3"/>
      <c r="D656" s="263"/>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3"/>
      <c r="D657" s="263"/>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3"/>
      <c r="D658" s="263"/>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3"/>
      <c r="D659" s="263"/>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3"/>
      <c r="D660" s="263"/>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3"/>
      <c r="D661" s="263"/>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3"/>
      <c r="D662" s="263"/>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3"/>
      <c r="D663" s="263"/>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3"/>
      <c r="D664" s="263"/>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3"/>
      <c r="D665" s="263"/>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3"/>
      <c r="D666" s="263"/>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3"/>
      <c r="D667" s="263"/>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3"/>
      <c r="D668" s="263"/>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3"/>
      <c r="D669" s="263"/>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3"/>
      <c r="D670" s="263"/>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3"/>
      <c r="D671" s="263"/>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3"/>
      <c r="D672" s="263"/>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3"/>
      <c r="D673" s="263"/>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3"/>
      <c r="D674" s="263"/>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3"/>
      <c r="D675" s="263"/>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3"/>
      <c r="D676" s="263"/>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3"/>
      <c r="D677" s="263"/>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3"/>
      <c r="D678" s="263"/>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3"/>
      <c r="D679" s="263"/>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3"/>
      <c r="D680" s="263"/>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3"/>
      <c r="D681" s="263"/>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3"/>
      <c r="D682" s="263"/>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3"/>
      <c r="D683" s="263"/>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3"/>
      <c r="D684" s="263"/>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3"/>
      <c r="D685" s="263"/>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3"/>
      <c r="D686" s="263"/>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3"/>
      <c r="D687" s="263"/>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3"/>
      <c r="D688" s="263"/>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3"/>
      <c r="D689" s="263"/>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3"/>
      <c r="D690" s="263"/>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3"/>
      <c r="D691" s="263"/>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3"/>
      <c r="D692" s="263"/>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3"/>
      <c r="D693" s="263"/>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3"/>
      <c r="D694" s="263"/>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3"/>
      <c r="D695" s="263"/>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3"/>
      <c r="D696" s="263"/>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3"/>
      <c r="D697" s="263"/>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3"/>
      <c r="D698" s="263"/>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3"/>
      <c r="D699" s="263"/>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3"/>
      <c r="D700" s="263"/>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3"/>
      <c r="D701" s="263"/>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3"/>
      <c r="D702" s="263"/>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3"/>
      <c r="D703" s="263"/>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3"/>
      <c r="D704" s="263"/>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3"/>
      <c r="D705" s="263"/>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3"/>
      <c r="D706" s="263"/>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3"/>
      <c r="D707" s="263"/>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3"/>
      <c r="D708" s="263"/>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3"/>
      <c r="D709" s="263"/>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3"/>
      <c r="D710" s="263"/>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3"/>
      <c r="D711" s="263"/>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3"/>
      <c r="D712" s="263"/>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3"/>
      <c r="D713" s="263"/>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3"/>
      <c r="D714" s="263"/>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3"/>
      <c r="D715" s="263"/>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3"/>
      <c r="D716" s="263"/>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3"/>
      <c r="D717" s="263"/>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3"/>
      <c r="D718" s="263"/>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3"/>
      <c r="D719" s="263"/>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3"/>
      <c r="D720" s="263"/>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3"/>
      <c r="D721" s="263"/>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3"/>
      <c r="D722" s="263"/>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3"/>
      <c r="D723" s="263"/>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3"/>
      <c r="D724" s="263"/>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3"/>
      <c r="D725" s="263"/>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3"/>
      <c r="D726" s="263"/>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3"/>
      <c r="D727" s="263"/>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3"/>
      <c r="D728" s="263"/>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3"/>
      <c r="D729" s="263"/>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3"/>
      <c r="D730" s="263"/>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3"/>
      <c r="D731" s="263"/>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3"/>
      <c r="D732" s="263"/>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3"/>
      <c r="D733" s="263"/>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3"/>
      <c r="D734" s="263"/>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3"/>
      <c r="D735" s="263"/>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3"/>
      <c r="D736" s="263"/>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3"/>
      <c r="D737" s="263"/>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3"/>
      <c r="D738" s="263"/>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3"/>
      <c r="D739" s="263"/>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3"/>
      <c r="D740" s="263"/>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3"/>
      <c r="D741" s="263"/>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3"/>
      <c r="D742" s="263"/>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3"/>
      <c r="D743" s="263"/>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3"/>
      <c r="D744" s="263"/>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3"/>
      <c r="D745" s="263"/>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3"/>
      <c r="D746" s="263"/>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3"/>
      <c r="D747" s="263"/>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3"/>
      <c r="D748" s="263"/>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3"/>
      <c r="D749" s="263"/>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3"/>
      <c r="D750" s="263"/>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3"/>
      <c r="D751" s="263"/>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3"/>
      <c r="D752" s="263"/>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3"/>
      <c r="D753" s="263"/>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3"/>
      <c r="D754" s="263"/>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3"/>
      <c r="D755" s="263"/>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3"/>
      <c r="D756" s="263"/>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3"/>
      <c r="D757" s="263"/>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3"/>
      <c r="D758" s="263"/>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3"/>
      <c r="D759" s="263"/>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3"/>
      <c r="D760" s="263"/>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3"/>
      <c r="D761" s="263"/>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3"/>
      <c r="D762" s="263"/>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3"/>
      <c r="D763" s="263"/>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3"/>
      <c r="D764" s="263"/>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3"/>
      <c r="D765" s="263"/>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3"/>
      <c r="D766" s="263"/>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3"/>
      <c r="D767" s="263"/>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3"/>
      <c r="D768" s="263"/>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3"/>
      <c r="D769" s="263"/>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3"/>
      <c r="D770" s="263"/>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3"/>
      <c r="D771" s="263"/>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3"/>
      <c r="D772" s="263"/>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3"/>
      <c r="D773" s="263"/>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3"/>
      <c r="D774" s="263"/>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3"/>
      <c r="D775" s="263"/>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3"/>
      <c r="D776" s="263"/>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3"/>
      <c r="D777" s="263"/>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3"/>
      <c r="D778" s="263"/>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3"/>
      <c r="D779" s="263"/>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3"/>
      <c r="D780" s="263"/>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3"/>
      <c r="D781" s="263"/>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3"/>
      <c r="D782" s="263"/>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3"/>
      <c r="D783" s="263"/>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3"/>
      <c r="D784" s="263"/>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3"/>
      <c r="D785" s="263"/>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3"/>
      <c r="D786" s="263"/>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3"/>
      <c r="D787" s="263"/>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3"/>
      <c r="D788" s="263"/>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3"/>
      <c r="D789" s="263"/>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3"/>
      <c r="D790" s="263"/>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3"/>
      <c r="D791" s="263"/>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3"/>
      <c r="D792" s="263"/>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3"/>
      <c r="D793" s="263"/>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3"/>
      <c r="D794" s="263"/>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3"/>
      <c r="D795" s="263"/>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3"/>
      <c r="D796" s="263"/>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3"/>
      <c r="D797" s="263"/>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3"/>
      <c r="D798" s="263"/>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3"/>
      <c r="D799" s="263"/>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3"/>
      <c r="D800" s="263"/>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3"/>
      <c r="D801" s="263"/>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3"/>
      <c r="D802" s="263"/>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3"/>
      <c r="D803" s="263"/>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3"/>
      <c r="D804" s="263"/>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3"/>
      <c r="D805" s="263"/>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3"/>
      <c r="D806" s="263"/>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3"/>
      <c r="D807" s="263"/>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3"/>
      <c r="D808" s="263"/>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3"/>
      <c r="D809" s="263"/>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3"/>
      <c r="D810" s="263"/>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3"/>
      <c r="D811" s="263"/>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3"/>
      <c r="D812" s="263"/>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3"/>
      <c r="D813" s="263"/>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3"/>
      <c r="D814" s="263"/>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3"/>
      <c r="D815" s="263"/>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3"/>
      <c r="D816" s="263"/>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3"/>
      <c r="D817" s="263"/>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3"/>
      <c r="D818" s="263"/>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3"/>
      <c r="D819" s="263"/>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3"/>
      <c r="D820" s="263"/>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3"/>
      <c r="D821" s="263"/>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3"/>
      <c r="D822" s="263"/>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3"/>
      <c r="D823" s="263"/>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3"/>
      <c r="D824" s="263"/>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3"/>
      <c r="D825" s="263"/>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3"/>
      <c r="D826" s="263"/>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3"/>
      <c r="D827" s="263"/>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3"/>
      <c r="D828" s="263"/>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3"/>
      <c r="D829" s="263"/>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3"/>
      <c r="D830" s="263"/>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3"/>
      <c r="D831" s="263"/>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3"/>
      <c r="D832" s="263"/>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3"/>
      <c r="D833" s="263"/>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3"/>
      <c r="D834" s="263"/>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3"/>
      <c r="D835" s="263"/>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3"/>
      <c r="D836" s="263"/>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3"/>
      <c r="D837" s="263"/>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3"/>
      <c r="D838" s="263"/>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3"/>
      <c r="D839" s="263"/>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3"/>
      <c r="D840" s="263"/>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3"/>
      <c r="D841" s="263"/>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3"/>
      <c r="D842" s="263"/>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3"/>
      <c r="D843" s="263"/>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3"/>
      <c r="D844" s="263"/>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3"/>
      <c r="D845" s="263"/>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3"/>
      <c r="D846" s="263"/>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3"/>
      <c r="D847" s="263"/>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3"/>
      <c r="D848" s="263"/>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3"/>
      <c r="D849" s="263"/>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3"/>
      <c r="D850" s="263"/>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3"/>
      <c r="D851" s="263"/>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3"/>
      <c r="D852" s="263"/>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3"/>
      <c r="D853" s="263"/>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3"/>
      <c r="D854" s="263"/>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3"/>
      <c r="D855" s="263"/>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3"/>
      <c r="D856" s="263"/>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3"/>
      <c r="D857" s="263"/>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3"/>
      <c r="D858" s="263"/>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3"/>
      <c r="D859" s="263"/>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3"/>
      <c r="D860" s="263"/>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3"/>
      <c r="D861" s="263"/>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3"/>
      <c r="D862" s="263"/>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3"/>
      <c r="D863" s="263"/>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3"/>
      <c r="D864" s="263"/>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3"/>
      <c r="D865" s="263"/>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3"/>
      <c r="D866" s="263"/>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3"/>
      <c r="D867" s="263"/>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3"/>
      <c r="D868" s="263"/>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3"/>
      <c r="D869" s="263"/>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3"/>
      <c r="D870" s="263"/>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3"/>
      <c r="D871" s="263"/>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3"/>
      <c r="D872" s="263"/>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3"/>
      <c r="D873" s="263"/>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3"/>
      <c r="D874" s="263"/>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3"/>
      <c r="D875" s="263"/>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3"/>
      <c r="D876" s="263"/>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3"/>
      <c r="D877" s="263"/>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3"/>
      <c r="D878" s="263"/>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3"/>
      <c r="D879" s="263"/>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3"/>
      <c r="D880" s="263"/>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3"/>
      <c r="D881" s="263"/>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3"/>
      <c r="D882" s="263"/>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3"/>
      <c r="D883" s="263"/>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3"/>
      <c r="D884" s="263"/>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3"/>
      <c r="D885" s="263"/>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3"/>
      <c r="D886" s="263"/>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3"/>
      <c r="D887" s="263"/>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3"/>
      <c r="D888" s="263"/>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3"/>
      <c r="D889" s="263"/>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3"/>
      <c r="D890" s="263"/>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3"/>
      <c r="D891" s="263"/>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3"/>
      <c r="D892" s="263"/>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3"/>
      <c r="D893" s="263"/>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3"/>
      <c r="D894" s="263"/>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3"/>
      <c r="D895" s="263"/>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3"/>
      <c r="D896" s="263"/>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3"/>
      <c r="D897" s="263"/>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3"/>
      <c r="D898" s="263"/>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3"/>
      <c r="D899" s="263"/>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3"/>
      <c r="D900" s="263"/>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3"/>
      <c r="D901" s="263"/>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3"/>
      <c r="D902" s="263"/>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3"/>
      <c r="D903" s="263"/>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3"/>
      <c r="D904" s="263"/>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3"/>
      <c r="D905" s="263"/>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3"/>
      <c r="D906" s="263"/>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3"/>
      <c r="D907" s="263"/>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3"/>
      <c r="D908" s="263"/>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3"/>
      <c r="D909" s="263"/>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3"/>
      <c r="D910" s="263"/>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3"/>
      <c r="D911" s="263"/>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3"/>
      <c r="D912" s="263"/>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3"/>
      <c r="D913" s="263"/>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3"/>
      <c r="D914" s="263"/>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3"/>
      <c r="D915" s="263"/>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3"/>
      <c r="D916" s="263"/>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3"/>
      <c r="D917" s="263"/>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3"/>
      <c r="D918" s="263"/>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3"/>
      <c r="D919" s="263"/>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3"/>
      <c r="D920" s="263"/>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3"/>
      <c r="D921" s="263"/>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3"/>
      <c r="D922" s="263"/>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3"/>
      <c r="D923" s="263"/>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3"/>
      <c r="D924" s="263"/>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3"/>
      <c r="D925" s="263"/>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3"/>
      <c r="D926" s="263"/>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3"/>
      <c r="D927" s="263"/>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3"/>
      <c r="D928" s="263"/>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3"/>
      <c r="D929" s="263"/>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3"/>
      <c r="D930" s="263"/>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3"/>
      <c r="D931" s="263"/>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3"/>
      <c r="D932" s="263"/>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3"/>
      <c r="D933" s="263"/>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3"/>
      <c r="D934" s="263"/>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3"/>
      <c r="D935" s="263"/>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3"/>
      <c r="D936" s="263"/>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3"/>
      <c r="D937" s="263"/>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3"/>
      <c r="D938" s="263"/>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3"/>
      <c r="D939" s="263"/>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3"/>
      <c r="D940" s="263"/>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3"/>
      <c r="D941" s="263"/>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3"/>
      <c r="D942" s="263"/>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3"/>
      <c r="D943" s="263"/>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3"/>
      <c r="D944" s="263"/>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3"/>
      <c r="D945" s="263"/>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3"/>
      <c r="D946" s="263"/>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3"/>
      <c r="D947" s="263"/>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3"/>
      <c r="D948" s="263"/>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3"/>
      <c r="D949" s="263"/>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3"/>
      <c r="D950" s="263"/>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3"/>
      <c r="D951" s="263"/>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3"/>
      <c r="D952" s="263"/>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3"/>
      <c r="D953" s="263"/>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3"/>
      <c r="D954" s="263"/>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3"/>
      <c r="D955" s="263"/>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3"/>
      <c r="D956" s="263"/>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3"/>
      <c r="D957" s="263"/>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3"/>
      <c r="D958" s="263"/>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3"/>
      <c r="D959" s="263"/>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3"/>
      <c r="D960" s="263"/>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3"/>
      <c r="D961" s="263"/>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3"/>
      <c r="D962" s="263"/>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3"/>
      <c r="D963" s="263"/>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3"/>
      <c r="D964" s="263"/>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3"/>
      <c r="D965" s="263"/>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3"/>
      <c r="D966" s="263"/>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3"/>
      <c r="D967" s="263"/>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3"/>
      <c r="D968" s="263"/>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3"/>
      <c r="D969" s="263"/>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3"/>
      <c r="D970" s="263"/>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3"/>
      <c r="D971" s="263"/>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3"/>
      <c r="D972" s="263"/>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3"/>
      <c r="D973" s="263"/>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3"/>
      <c r="D974" s="263"/>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3"/>
      <c r="D975" s="263"/>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3"/>
      <c r="D976" s="263"/>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3"/>
      <c r="D977" s="263"/>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3"/>
      <c r="D978" s="263"/>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3"/>
      <c r="D979" s="263"/>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3"/>
      <c r="D980" s="263"/>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3"/>
      <c r="D981" s="263"/>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3"/>
      <c r="D982" s="263"/>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3"/>
      <c r="D983" s="263"/>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3"/>
      <c r="D984" s="263"/>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3"/>
      <c r="D985" s="263"/>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3"/>
      <c r="D986" s="263"/>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3"/>
      <c r="D987" s="263"/>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3"/>
      <c r="D988" s="263"/>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3"/>
      <c r="D989" s="263"/>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3"/>
      <c r="D990" s="263"/>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3"/>
      <c r="D991" s="263"/>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3"/>
      <c r="D992" s="263"/>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3"/>
      <c r="D993" s="263"/>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3"/>
      <c r="D994" s="263"/>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3"/>
      <c r="D995" s="263"/>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3"/>
      <c r="D996" s="263"/>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3"/>
      <c r="D997" s="263"/>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3"/>
      <c r="D998" s="263"/>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3"/>
      <c r="D999" s="263"/>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3"/>
      <c r="D1000" s="263"/>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593</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85">
        <v>1.0</v>
      </c>
      <c r="B7" s="108">
        <v>2.01009005E9</v>
      </c>
      <c r="C7" s="109" t="s">
        <v>580</v>
      </c>
      <c r="D7" s="110" t="s">
        <v>53</v>
      </c>
      <c r="E7" s="264"/>
      <c r="F7" s="265"/>
      <c r="G7" s="265"/>
      <c r="H7" s="265"/>
      <c r="I7" s="265"/>
      <c r="J7" s="265"/>
      <c r="K7" s="264"/>
      <c r="L7" s="265"/>
      <c r="M7" s="264"/>
      <c r="N7" s="265"/>
      <c r="O7" s="265"/>
      <c r="P7" s="265"/>
      <c r="Q7" s="265"/>
      <c r="R7" s="265"/>
      <c r="S7" s="265"/>
      <c r="T7" s="264"/>
      <c r="U7" s="265"/>
      <c r="V7" s="265"/>
      <c r="W7" s="264"/>
      <c r="X7" s="265"/>
      <c r="Y7" s="265"/>
      <c r="Z7" s="264"/>
      <c r="AA7" s="265"/>
      <c r="AB7" s="265"/>
      <c r="AC7" s="265"/>
      <c r="AD7" s="265"/>
      <c r="AE7" s="265"/>
      <c r="AF7" s="265"/>
      <c r="AG7" s="264"/>
      <c r="AH7" s="265"/>
      <c r="AI7" s="265"/>
      <c r="AJ7" s="90">
        <f t="shared" ref="AJ7:AJ34" si="3">COUNTIF(E7:AI7,"K")+2*COUNTIF(E7:AI7,"2K")+COUNTIF(E7:AI7,"TK")+COUNTIF(E7:AI7,"KT")+COUNTIF(E7:AI7,"PK")+COUNTIF(E7:AI7,"KP")+2*COUNTIF(E7:AI7,"K2")</f>
        <v>0</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4"/>
      <c r="AN7" s="95"/>
      <c r="AO7" s="68"/>
    </row>
    <row r="8" ht="21.0" customHeight="1">
      <c r="A8" s="85">
        <v>2.0</v>
      </c>
      <c r="B8" s="108">
        <v>2.010090051E9</v>
      </c>
      <c r="C8" s="109" t="s">
        <v>594</v>
      </c>
      <c r="D8" s="110" t="s">
        <v>111</v>
      </c>
      <c r="E8" s="264"/>
      <c r="F8" s="265"/>
      <c r="G8" s="265"/>
      <c r="H8" s="265"/>
      <c r="I8" s="265"/>
      <c r="J8" s="265"/>
      <c r="K8" s="265"/>
      <c r="L8" s="264"/>
      <c r="M8" s="264"/>
      <c r="N8" s="265"/>
      <c r="O8" s="265"/>
      <c r="P8" s="264"/>
      <c r="Q8" s="264"/>
      <c r="R8" s="264"/>
      <c r="S8" s="265"/>
      <c r="T8" s="264"/>
      <c r="U8" s="265"/>
      <c r="V8" s="265"/>
      <c r="W8" s="265"/>
      <c r="X8" s="265"/>
      <c r="Y8" s="264"/>
      <c r="Z8" s="265"/>
      <c r="AA8" s="265"/>
      <c r="AB8" s="264"/>
      <c r="AC8" s="265"/>
      <c r="AD8" s="265"/>
      <c r="AE8" s="265"/>
      <c r="AF8" s="265"/>
      <c r="AG8" s="264"/>
      <c r="AH8" s="265"/>
      <c r="AI8" s="265"/>
      <c r="AJ8" s="90">
        <f t="shared" si="3"/>
        <v>0</v>
      </c>
      <c r="AK8" s="10">
        <f t="shared" si="4"/>
        <v>0</v>
      </c>
      <c r="AL8" s="10">
        <f t="shared" si="5"/>
        <v>0</v>
      </c>
      <c r="AM8" s="68"/>
      <c r="AN8" s="68"/>
      <c r="AO8" s="68"/>
    </row>
    <row r="9" ht="21.0" customHeight="1">
      <c r="A9" s="85">
        <v>3.0</v>
      </c>
      <c r="B9" s="108">
        <v>2.010090009E9</v>
      </c>
      <c r="C9" s="109" t="s">
        <v>235</v>
      </c>
      <c r="D9" s="110" t="s">
        <v>58</v>
      </c>
      <c r="E9" s="265"/>
      <c r="F9" s="265"/>
      <c r="G9" s="265"/>
      <c r="H9" s="265"/>
      <c r="I9" s="265"/>
      <c r="J9" s="265"/>
      <c r="K9" s="264"/>
      <c r="L9" s="265"/>
      <c r="M9" s="265"/>
      <c r="N9" s="265"/>
      <c r="O9" s="265"/>
      <c r="P9" s="265"/>
      <c r="Q9" s="265"/>
      <c r="R9" s="265"/>
      <c r="S9" s="265"/>
      <c r="T9" s="265"/>
      <c r="U9" s="265"/>
      <c r="V9" s="265"/>
      <c r="W9" s="265"/>
      <c r="X9" s="265"/>
      <c r="Y9" s="265"/>
      <c r="Z9" s="265"/>
      <c r="AA9" s="265"/>
      <c r="AB9" s="264"/>
      <c r="AC9" s="265"/>
      <c r="AD9" s="265"/>
      <c r="AE9" s="265"/>
      <c r="AF9" s="265"/>
      <c r="AG9" s="265"/>
      <c r="AH9" s="265"/>
      <c r="AI9" s="265"/>
      <c r="AJ9" s="90">
        <f t="shared" si="3"/>
        <v>0</v>
      </c>
      <c r="AK9" s="10">
        <f t="shared" si="4"/>
        <v>0</v>
      </c>
      <c r="AL9" s="10">
        <f t="shared" si="5"/>
        <v>0</v>
      </c>
      <c r="AM9" s="68"/>
      <c r="AN9" s="68"/>
      <c r="AO9" s="68"/>
    </row>
    <row r="10" ht="21.0" customHeight="1">
      <c r="A10" s="85">
        <v>4.0</v>
      </c>
      <c r="B10" s="108">
        <v>2.010090073E9</v>
      </c>
      <c r="C10" s="109" t="s">
        <v>313</v>
      </c>
      <c r="D10" s="110" t="s">
        <v>58</v>
      </c>
      <c r="E10" s="264"/>
      <c r="F10" s="265"/>
      <c r="G10" s="265"/>
      <c r="H10" s="265"/>
      <c r="I10" s="265"/>
      <c r="J10" s="265"/>
      <c r="K10" s="264"/>
      <c r="L10" s="264"/>
      <c r="M10" s="264"/>
      <c r="N10" s="265"/>
      <c r="O10" s="265"/>
      <c r="P10" s="265"/>
      <c r="Q10" s="264"/>
      <c r="R10" s="264"/>
      <c r="S10" s="265"/>
      <c r="T10" s="264"/>
      <c r="U10" s="265"/>
      <c r="V10" s="264"/>
      <c r="W10" s="265"/>
      <c r="X10" s="265"/>
      <c r="Y10" s="265"/>
      <c r="Z10" s="264"/>
      <c r="AA10" s="265"/>
      <c r="AB10" s="265"/>
      <c r="AC10" s="265"/>
      <c r="AD10" s="264"/>
      <c r="AE10" s="265"/>
      <c r="AF10" s="265"/>
      <c r="AG10" s="264"/>
      <c r="AH10" s="265"/>
      <c r="AI10" s="265"/>
      <c r="AJ10" s="90">
        <f t="shared" si="3"/>
        <v>0</v>
      </c>
      <c r="AK10" s="10">
        <f t="shared" si="4"/>
        <v>0</v>
      </c>
      <c r="AL10" s="10">
        <f t="shared" si="5"/>
        <v>0</v>
      </c>
      <c r="AM10" s="68"/>
      <c r="AN10" s="68"/>
      <c r="AO10" s="68"/>
    </row>
    <row r="11" ht="21.0" customHeight="1">
      <c r="A11" s="85">
        <v>5.0</v>
      </c>
      <c r="B11" s="108">
        <v>2.010090007E9</v>
      </c>
      <c r="C11" s="109" t="s">
        <v>133</v>
      </c>
      <c r="D11" s="110" t="s">
        <v>216</v>
      </c>
      <c r="E11" s="264"/>
      <c r="F11" s="265"/>
      <c r="G11" s="265"/>
      <c r="H11" s="265"/>
      <c r="I11" s="265"/>
      <c r="J11" s="265"/>
      <c r="K11" s="265"/>
      <c r="L11" s="264"/>
      <c r="M11" s="264"/>
      <c r="N11" s="265"/>
      <c r="O11" s="265"/>
      <c r="P11" s="264"/>
      <c r="Q11" s="264"/>
      <c r="R11" s="265"/>
      <c r="S11" s="265"/>
      <c r="T11" s="264"/>
      <c r="U11" s="265"/>
      <c r="V11" s="265"/>
      <c r="W11" s="265"/>
      <c r="X11" s="265"/>
      <c r="Y11" s="265"/>
      <c r="Z11" s="265"/>
      <c r="AA11" s="265"/>
      <c r="AB11" s="265"/>
      <c r="AC11" s="265"/>
      <c r="AD11" s="265"/>
      <c r="AE11" s="265"/>
      <c r="AF11" s="264"/>
      <c r="AG11" s="265"/>
      <c r="AH11" s="265"/>
      <c r="AI11" s="265"/>
      <c r="AJ11" s="90">
        <f t="shared" si="3"/>
        <v>0</v>
      </c>
      <c r="AK11" s="10">
        <f t="shared" si="4"/>
        <v>0</v>
      </c>
      <c r="AL11" s="10">
        <f t="shared" si="5"/>
        <v>0</v>
      </c>
      <c r="AM11" s="68"/>
      <c r="AN11" s="68"/>
      <c r="AO11" s="68"/>
    </row>
    <row r="12" ht="21.0" customHeight="1">
      <c r="A12" s="85">
        <v>6.0</v>
      </c>
      <c r="B12" s="108">
        <v>2.010090085E9</v>
      </c>
      <c r="C12" s="109" t="s">
        <v>595</v>
      </c>
      <c r="D12" s="110" t="s">
        <v>118</v>
      </c>
      <c r="E12" s="264"/>
      <c r="F12" s="265"/>
      <c r="G12" s="264"/>
      <c r="H12" s="265"/>
      <c r="I12" s="264"/>
      <c r="J12" s="265"/>
      <c r="K12" s="264"/>
      <c r="L12" s="265"/>
      <c r="M12" s="264"/>
      <c r="N12" s="265"/>
      <c r="O12" s="265"/>
      <c r="P12" s="264"/>
      <c r="Q12" s="264"/>
      <c r="R12" s="265"/>
      <c r="S12" s="265"/>
      <c r="T12" s="264"/>
      <c r="U12" s="265"/>
      <c r="V12" s="265"/>
      <c r="W12" s="265"/>
      <c r="X12" s="265"/>
      <c r="Y12" s="264"/>
      <c r="Z12" s="264"/>
      <c r="AA12" s="264"/>
      <c r="AB12" s="264"/>
      <c r="AC12" s="264"/>
      <c r="AD12" s="265"/>
      <c r="AE12" s="264"/>
      <c r="AF12" s="264"/>
      <c r="AG12" s="264"/>
      <c r="AH12" s="265"/>
      <c r="AI12" s="265"/>
      <c r="AJ12" s="90">
        <f t="shared" si="3"/>
        <v>0</v>
      </c>
      <c r="AK12" s="10">
        <f t="shared" si="4"/>
        <v>0</v>
      </c>
      <c r="AL12" s="10">
        <f t="shared" si="5"/>
        <v>0</v>
      </c>
      <c r="AM12" s="68"/>
      <c r="AN12" s="68"/>
      <c r="AO12" s="68"/>
    </row>
    <row r="13" ht="21.0" customHeight="1">
      <c r="A13" s="85">
        <v>7.0</v>
      </c>
      <c r="B13" s="108">
        <v>2.010090025E9</v>
      </c>
      <c r="C13" s="109" t="s">
        <v>596</v>
      </c>
      <c r="D13" s="110" t="s">
        <v>338</v>
      </c>
      <c r="E13" s="265"/>
      <c r="F13" s="265"/>
      <c r="G13" s="265"/>
      <c r="H13" s="265"/>
      <c r="I13" s="265"/>
      <c r="J13" s="265"/>
      <c r="K13" s="265"/>
      <c r="L13" s="265"/>
      <c r="M13" s="265"/>
      <c r="N13" s="265"/>
      <c r="O13" s="265"/>
      <c r="P13" s="265"/>
      <c r="Q13" s="265"/>
      <c r="R13" s="265"/>
      <c r="S13" s="265"/>
      <c r="T13" s="265"/>
      <c r="U13" s="265"/>
      <c r="V13" s="264"/>
      <c r="W13" s="264"/>
      <c r="X13" s="265"/>
      <c r="Y13" s="265"/>
      <c r="Z13" s="265"/>
      <c r="AA13" s="265"/>
      <c r="AB13" s="265"/>
      <c r="AC13" s="265"/>
      <c r="AD13" s="265"/>
      <c r="AE13" s="265"/>
      <c r="AF13" s="265"/>
      <c r="AG13" s="265"/>
      <c r="AH13" s="265"/>
      <c r="AI13" s="265"/>
      <c r="AJ13" s="90">
        <f t="shared" si="3"/>
        <v>0</v>
      </c>
      <c r="AK13" s="10">
        <f t="shared" si="4"/>
        <v>0</v>
      </c>
      <c r="AL13" s="10">
        <f t="shared" si="5"/>
        <v>0</v>
      </c>
      <c r="AM13" s="68"/>
      <c r="AN13" s="68"/>
      <c r="AO13" s="68"/>
    </row>
    <row r="14" ht="21.0" customHeight="1">
      <c r="A14" s="85">
        <v>8.0</v>
      </c>
      <c r="B14" s="108">
        <v>2.01009002E9</v>
      </c>
      <c r="C14" s="109" t="s">
        <v>597</v>
      </c>
      <c r="D14" s="110" t="s">
        <v>227</v>
      </c>
      <c r="E14" s="264"/>
      <c r="F14" s="265"/>
      <c r="G14" s="265"/>
      <c r="H14" s="265"/>
      <c r="I14" s="265"/>
      <c r="J14" s="265"/>
      <c r="K14" s="265"/>
      <c r="L14" s="265"/>
      <c r="M14" s="264"/>
      <c r="N14" s="265"/>
      <c r="O14" s="265"/>
      <c r="P14" s="265"/>
      <c r="Q14" s="264"/>
      <c r="R14" s="265"/>
      <c r="S14" s="265"/>
      <c r="T14" s="265"/>
      <c r="U14" s="265"/>
      <c r="V14" s="265"/>
      <c r="W14" s="265"/>
      <c r="X14" s="265"/>
      <c r="Y14" s="265"/>
      <c r="Z14" s="264"/>
      <c r="AA14" s="265"/>
      <c r="AB14" s="265"/>
      <c r="AC14" s="265"/>
      <c r="AD14" s="265"/>
      <c r="AE14" s="265"/>
      <c r="AF14" s="265"/>
      <c r="AG14" s="265"/>
      <c r="AH14" s="265"/>
      <c r="AI14" s="265"/>
      <c r="AJ14" s="90">
        <f t="shared" si="3"/>
        <v>0</v>
      </c>
      <c r="AK14" s="10">
        <f t="shared" si="4"/>
        <v>0</v>
      </c>
      <c r="AL14" s="10">
        <f t="shared" si="5"/>
        <v>0</v>
      </c>
      <c r="AM14" s="68"/>
      <c r="AN14" s="68"/>
      <c r="AO14" s="68"/>
    </row>
    <row r="15" ht="21.0" customHeight="1">
      <c r="A15" s="85">
        <v>9.0</v>
      </c>
      <c r="B15" s="108">
        <v>2.010090096E9</v>
      </c>
      <c r="C15" s="109" t="s">
        <v>598</v>
      </c>
      <c r="D15" s="110" t="s">
        <v>599</v>
      </c>
      <c r="E15" s="265"/>
      <c r="F15" s="265"/>
      <c r="G15" s="265"/>
      <c r="H15" s="265"/>
      <c r="I15" s="265"/>
      <c r="J15" s="265"/>
      <c r="K15" s="265"/>
      <c r="L15" s="264"/>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90">
        <f t="shared" si="3"/>
        <v>0</v>
      </c>
      <c r="AK15" s="10">
        <f t="shared" si="4"/>
        <v>0</v>
      </c>
      <c r="AL15" s="10">
        <f t="shared" si="5"/>
        <v>0</v>
      </c>
      <c r="AM15" s="68"/>
      <c r="AN15" s="68"/>
      <c r="AO15" s="68"/>
    </row>
    <row r="16" ht="21.0" customHeight="1">
      <c r="A16" s="85">
        <v>10.0</v>
      </c>
      <c r="B16" s="108">
        <v>2.010090017E9</v>
      </c>
      <c r="C16" s="109" t="s">
        <v>121</v>
      </c>
      <c r="D16" s="110" t="s">
        <v>72</v>
      </c>
      <c r="E16" s="264"/>
      <c r="F16" s="264"/>
      <c r="G16" s="264"/>
      <c r="H16" s="265"/>
      <c r="I16" s="264"/>
      <c r="J16" s="265"/>
      <c r="K16" s="265"/>
      <c r="L16" s="264"/>
      <c r="M16" s="264"/>
      <c r="N16" s="264"/>
      <c r="O16" s="265"/>
      <c r="P16" s="264"/>
      <c r="Q16" s="264"/>
      <c r="R16" s="265"/>
      <c r="S16" s="265"/>
      <c r="T16" s="264"/>
      <c r="U16" s="265"/>
      <c r="V16" s="265"/>
      <c r="W16" s="265"/>
      <c r="X16" s="264"/>
      <c r="Y16" s="265"/>
      <c r="Z16" s="264"/>
      <c r="AA16" s="264"/>
      <c r="AB16" s="264"/>
      <c r="AC16" s="264"/>
      <c r="AD16" s="265"/>
      <c r="AE16" s="265"/>
      <c r="AF16" s="265"/>
      <c r="AG16" s="264"/>
      <c r="AH16" s="265"/>
      <c r="AI16" s="265"/>
      <c r="AJ16" s="90">
        <f t="shared" si="3"/>
        <v>0</v>
      </c>
      <c r="AK16" s="90">
        <f t="shared" si="4"/>
        <v>0</v>
      </c>
      <c r="AL16" s="90">
        <f t="shared" si="5"/>
        <v>0</v>
      </c>
      <c r="AM16" s="266"/>
      <c r="AN16" s="266"/>
      <c r="AO16" s="266"/>
    </row>
    <row r="17" ht="21.0" customHeight="1">
      <c r="A17" s="85">
        <v>11.0</v>
      </c>
      <c r="B17" s="108">
        <v>2.010090006E9</v>
      </c>
      <c r="C17" s="109" t="s">
        <v>300</v>
      </c>
      <c r="D17" s="110" t="s">
        <v>600</v>
      </c>
      <c r="E17" s="264"/>
      <c r="F17" s="265"/>
      <c r="G17" s="264"/>
      <c r="H17" s="265"/>
      <c r="I17" s="264"/>
      <c r="J17" s="265"/>
      <c r="K17" s="264"/>
      <c r="L17" s="265"/>
      <c r="M17" s="264"/>
      <c r="N17" s="264"/>
      <c r="O17" s="265"/>
      <c r="P17" s="264"/>
      <c r="Q17" s="264"/>
      <c r="R17" s="265"/>
      <c r="S17" s="264"/>
      <c r="T17" s="264"/>
      <c r="U17" s="265"/>
      <c r="V17" s="265"/>
      <c r="W17" s="264"/>
      <c r="X17" s="265"/>
      <c r="Y17" s="265"/>
      <c r="Z17" s="265"/>
      <c r="AA17" s="265"/>
      <c r="AB17" s="265"/>
      <c r="AC17" s="264"/>
      <c r="AD17" s="265"/>
      <c r="AE17" s="265"/>
      <c r="AF17" s="265"/>
      <c r="AG17" s="265"/>
      <c r="AH17" s="265"/>
      <c r="AI17" s="265"/>
      <c r="AJ17" s="90">
        <f t="shared" si="3"/>
        <v>0</v>
      </c>
      <c r="AK17" s="10">
        <f t="shared" si="4"/>
        <v>0</v>
      </c>
      <c r="AL17" s="10">
        <f t="shared" si="5"/>
        <v>0</v>
      </c>
      <c r="AM17" s="68"/>
      <c r="AN17" s="68"/>
      <c r="AO17" s="68"/>
    </row>
    <row r="18" ht="21.0" customHeight="1">
      <c r="A18" s="85">
        <v>12.0</v>
      </c>
      <c r="B18" s="108">
        <v>2.010090076E9</v>
      </c>
      <c r="C18" s="109" t="s">
        <v>324</v>
      </c>
      <c r="D18" s="110" t="s">
        <v>157</v>
      </c>
      <c r="E18" s="265"/>
      <c r="F18" s="265"/>
      <c r="G18" s="264"/>
      <c r="H18" s="265"/>
      <c r="I18" s="264"/>
      <c r="J18" s="265"/>
      <c r="K18" s="265"/>
      <c r="L18" s="265"/>
      <c r="M18" s="265"/>
      <c r="N18" s="265"/>
      <c r="O18" s="265"/>
      <c r="P18" s="264"/>
      <c r="Q18" s="264"/>
      <c r="R18" s="265"/>
      <c r="S18" s="265"/>
      <c r="T18" s="265"/>
      <c r="U18" s="265"/>
      <c r="V18" s="265"/>
      <c r="W18" s="265"/>
      <c r="X18" s="265"/>
      <c r="Y18" s="265"/>
      <c r="Z18" s="265"/>
      <c r="AA18" s="265"/>
      <c r="AB18" s="265"/>
      <c r="AC18" s="265"/>
      <c r="AD18" s="265"/>
      <c r="AE18" s="265"/>
      <c r="AF18" s="265"/>
      <c r="AG18" s="264"/>
      <c r="AH18" s="265"/>
      <c r="AI18" s="265"/>
      <c r="AJ18" s="90">
        <f t="shared" si="3"/>
        <v>0</v>
      </c>
      <c r="AK18" s="10">
        <f t="shared" si="4"/>
        <v>0</v>
      </c>
      <c r="AL18" s="10">
        <f t="shared" si="5"/>
        <v>0</v>
      </c>
      <c r="AM18" s="68"/>
      <c r="AN18" s="68"/>
      <c r="AO18" s="68"/>
    </row>
    <row r="19" ht="21.0" customHeight="1">
      <c r="A19" s="85">
        <v>13.0</v>
      </c>
      <c r="B19" s="108">
        <v>2.010090053E9</v>
      </c>
      <c r="C19" s="109" t="s">
        <v>192</v>
      </c>
      <c r="D19" s="110" t="s">
        <v>157</v>
      </c>
      <c r="E19" s="265"/>
      <c r="F19" s="265"/>
      <c r="G19" s="265"/>
      <c r="H19" s="265"/>
      <c r="I19" s="264"/>
      <c r="J19" s="265"/>
      <c r="K19" s="264"/>
      <c r="L19" s="265"/>
      <c r="M19" s="264"/>
      <c r="N19" s="265"/>
      <c r="O19" s="265"/>
      <c r="P19" s="264"/>
      <c r="Q19" s="265"/>
      <c r="R19" s="265"/>
      <c r="S19" s="264"/>
      <c r="T19" s="264"/>
      <c r="U19" s="265"/>
      <c r="V19" s="264"/>
      <c r="W19" s="264"/>
      <c r="X19" s="264"/>
      <c r="Y19" s="264"/>
      <c r="Z19" s="264"/>
      <c r="AA19" s="264"/>
      <c r="AB19" s="264"/>
      <c r="AC19" s="264"/>
      <c r="AD19" s="264"/>
      <c r="AE19" s="265"/>
      <c r="AF19" s="265"/>
      <c r="AG19" s="264"/>
      <c r="AH19" s="265"/>
      <c r="AI19" s="265"/>
      <c r="AJ19" s="90">
        <f t="shared" si="3"/>
        <v>0</v>
      </c>
      <c r="AK19" s="10">
        <f t="shared" si="4"/>
        <v>0</v>
      </c>
      <c r="AL19" s="10">
        <f t="shared" si="5"/>
        <v>0</v>
      </c>
      <c r="AM19" s="98"/>
      <c r="AO19" s="68"/>
    </row>
    <row r="20" ht="21.0" customHeight="1">
      <c r="A20" s="85">
        <v>14.0</v>
      </c>
      <c r="B20" s="108">
        <v>2.010090028E9</v>
      </c>
      <c r="C20" s="109" t="s">
        <v>601</v>
      </c>
      <c r="D20" s="110" t="s">
        <v>566</v>
      </c>
      <c r="E20" s="265"/>
      <c r="F20" s="265"/>
      <c r="G20" s="265"/>
      <c r="H20" s="265"/>
      <c r="I20" s="265"/>
      <c r="J20" s="265"/>
      <c r="K20" s="264"/>
      <c r="L20" s="265"/>
      <c r="M20" s="264"/>
      <c r="N20" s="265"/>
      <c r="O20" s="265"/>
      <c r="P20" s="265"/>
      <c r="Q20" s="264"/>
      <c r="R20" s="265"/>
      <c r="S20" s="264"/>
      <c r="T20" s="264"/>
      <c r="U20" s="265"/>
      <c r="V20" s="265"/>
      <c r="W20" s="264"/>
      <c r="X20" s="265"/>
      <c r="Y20" s="265"/>
      <c r="Z20" s="264"/>
      <c r="AA20" s="265"/>
      <c r="AB20" s="265"/>
      <c r="AC20" s="265"/>
      <c r="AD20" s="264"/>
      <c r="AE20" s="265"/>
      <c r="AF20" s="265"/>
      <c r="AG20" s="264"/>
      <c r="AH20" s="265"/>
      <c r="AI20" s="265"/>
      <c r="AJ20" s="90">
        <f t="shared" si="3"/>
        <v>0</v>
      </c>
      <c r="AK20" s="10">
        <f t="shared" si="4"/>
        <v>0</v>
      </c>
      <c r="AL20" s="10">
        <f t="shared" si="5"/>
        <v>0</v>
      </c>
      <c r="AM20" s="68"/>
      <c r="AN20" s="68"/>
      <c r="AO20" s="68"/>
    </row>
    <row r="21" ht="21.0" customHeight="1">
      <c r="A21" s="85">
        <v>15.0</v>
      </c>
      <c r="B21" s="108">
        <v>2.010090023E9</v>
      </c>
      <c r="C21" s="109" t="s">
        <v>602</v>
      </c>
      <c r="D21" s="110" t="s">
        <v>603</v>
      </c>
      <c r="E21" s="264"/>
      <c r="F21" s="265"/>
      <c r="G21" s="264"/>
      <c r="H21" s="264"/>
      <c r="I21" s="265"/>
      <c r="J21" s="264"/>
      <c r="K21" s="264"/>
      <c r="L21" s="264"/>
      <c r="M21" s="264"/>
      <c r="N21" s="264"/>
      <c r="O21" s="264"/>
      <c r="P21" s="264"/>
      <c r="Q21" s="264"/>
      <c r="R21" s="264"/>
      <c r="S21" s="264"/>
      <c r="T21" s="264"/>
      <c r="U21" s="265"/>
      <c r="V21" s="264"/>
      <c r="W21" s="265"/>
      <c r="X21" s="264"/>
      <c r="Y21" s="264"/>
      <c r="Z21" s="264"/>
      <c r="AA21" s="264"/>
      <c r="AB21" s="264"/>
      <c r="AC21" s="264"/>
      <c r="AD21" s="265"/>
      <c r="AE21" s="264"/>
      <c r="AF21" s="264"/>
      <c r="AG21" s="264"/>
      <c r="AH21" s="265"/>
      <c r="AI21" s="265"/>
      <c r="AJ21" s="90">
        <f t="shared" si="3"/>
        <v>0</v>
      </c>
      <c r="AK21" s="10">
        <f t="shared" si="4"/>
        <v>0</v>
      </c>
      <c r="AL21" s="10">
        <f t="shared" si="5"/>
        <v>0</v>
      </c>
      <c r="AM21" s="68"/>
      <c r="AN21" s="68"/>
      <c r="AO21" s="68"/>
    </row>
    <row r="22" ht="21.0" customHeight="1">
      <c r="A22" s="85">
        <v>16.0</v>
      </c>
      <c r="B22" s="267">
        <v>2.010090078E9</v>
      </c>
      <c r="C22" s="268" t="s">
        <v>154</v>
      </c>
      <c r="D22" s="269" t="s">
        <v>143</v>
      </c>
      <c r="E22" s="264"/>
      <c r="F22" s="264"/>
      <c r="G22" s="264"/>
      <c r="H22" s="264"/>
      <c r="I22" s="264"/>
      <c r="J22" s="264"/>
      <c r="K22" s="264"/>
      <c r="L22" s="264"/>
      <c r="M22" s="264"/>
      <c r="N22" s="264"/>
      <c r="O22" s="264"/>
      <c r="P22" s="264"/>
      <c r="Q22" s="264"/>
      <c r="R22" s="264"/>
      <c r="S22" s="264"/>
      <c r="T22" s="264"/>
      <c r="U22" s="265"/>
      <c r="V22" s="264"/>
      <c r="W22" s="265"/>
      <c r="X22" s="264"/>
      <c r="Y22" s="264"/>
      <c r="Z22" s="264"/>
      <c r="AA22" s="264"/>
      <c r="AB22" s="264"/>
      <c r="AC22" s="264"/>
      <c r="AD22" s="265"/>
      <c r="AE22" s="264"/>
      <c r="AF22" s="264"/>
      <c r="AG22" s="265"/>
      <c r="AH22" s="265"/>
      <c r="AI22" s="265"/>
      <c r="AJ22" s="90">
        <f t="shared" si="3"/>
        <v>0</v>
      </c>
      <c r="AK22" s="10">
        <f t="shared" si="4"/>
        <v>0</v>
      </c>
      <c r="AL22" s="10">
        <f t="shared" si="5"/>
        <v>0</v>
      </c>
      <c r="AM22" s="68"/>
      <c r="AN22" s="68"/>
      <c r="AO22" s="68"/>
    </row>
    <row r="23" ht="21.0" customHeight="1">
      <c r="A23" s="85">
        <v>17.0</v>
      </c>
      <c r="B23" s="108">
        <v>2.010090081E9</v>
      </c>
      <c r="C23" s="109" t="s">
        <v>300</v>
      </c>
      <c r="D23" s="110" t="s">
        <v>604</v>
      </c>
      <c r="E23" s="264"/>
      <c r="F23" s="265"/>
      <c r="G23" s="265"/>
      <c r="H23" s="265"/>
      <c r="I23" s="264"/>
      <c r="J23" s="265"/>
      <c r="K23" s="264"/>
      <c r="L23" s="264"/>
      <c r="M23" s="264"/>
      <c r="N23" s="264"/>
      <c r="O23" s="265"/>
      <c r="P23" s="265"/>
      <c r="Q23" s="264"/>
      <c r="R23" s="265"/>
      <c r="S23" s="264"/>
      <c r="T23" s="265"/>
      <c r="U23" s="265"/>
      <c r="V23" s="264"/>
      <c r="W23" s="264"/>
      <c r="X23" s="264"/>
      <c r="Y23" s="264"/>
      <c r="Z23" s="264"/>
      <c r="AA23" s="264"/>
      <c r="AB23" s="265"/>
      <c r="AC23" s="264"/>
      <c r="AD23" s="265"/>
      <c r="AE23" s="265"/>
      <c r="AF23" s="265"/>
      <c r="AG23" s="264"/>
      <c r="AH23" s="265"/>
      <c r="AI23" s="265"/>
      <c r="AJ23" s="90">
        <f t="shared" si="3"/>
        <v>0</v>
      </c>
      <c r="AK23" s="10">
        <f t="shared" si="4"/>
        <v>0</v>
      </c>
      <c r="AL23" s="10">
        <f t="shared" si="5"/>
        <v>0</v>
      </c>
      <c r="AM23" s="68"/>
      <c r="AN23" s="68"/>
      <c r="AO23" s="68"/>
    </row>
    <row r="24" ht="21.0" customHeight="1">
      <c r="A24" s="85">
        <v>18.0</v>
      </c>
      <c r="B24" s="108">
        <v>2.010020077E9</v>
      </c>
      <c r="C24" s="109" t="s">
        <v>164</v>
      </c>
      <c r="D24" s="110" t="s">
        <v>152</v>
      </c>
      <c r="E24" s="265"/>
      <c r="F24" s="265"/>
      <c r="G24" s="265"/>
      <c r="H24" s="265"/>
      <c r="I24" s="265"/>
      <c r="J24" s="265"/>
      <c r="K24" s="265"/>
      <c r="L24" s="265"/>
      <c r="M24" s="264"/>
      <c r="N24" s="265"/>
      <c r="O24" s="265"/>
      <c r="P24" s="264"/>
      <c r="Q24" s="265"/>
      <c r="R24" s="265"/>
      <c r="S24" s="265"/>
      <c r="T24" s="265"/>
      <c r="U24" s="265"/>
      <c r="V24" s="265"/>
      <c r="W24" s="265"/>
      <c r="X24" s="264"/>
      <c r="Y24" s="265"/>
      <c r="Z24" s="265"/>
      <c r="AA24" s="265"/>
      <c r="AB24" s="264"/>
      <c r="AC24" s="265"/>
      <c r="AD24" s="265"/>
      <c r="AE24" s="265"/>
      <c r="AF24" s="265"/>
      <c r="AG24" s="264"/>
      <c r="AH24" s="265"/>
      <c r="AI24" s="265"/>
      <c r="AJ24" s="90">
        <f t="shared" si="3"/>
        <v>0</v>
      </c>
      <c r="AK24" s="10">
        <f t="shared" si="4"/>
        <v>0</v>
      </c>
      <c r="AL24" s="10">
        <f t="shared" si="5"/>
        <v>0</v>
      </c>
      <c r="AM24" s="68"/>
      <c r="AN24" s="68"/>
      <c r="AO24" s="68"/>
    </row>
    <row r="25" ht="21.0" customHeight="1">
      <c r="A25" s="85">
        <v>19.0</v>
      </c>
      <c r="B25" s="108">
        <v>2.010080017E9</v>
      </c>
      <c r="C25" s="109" t="s">
        <v>605</v>
      </c>
      <c r="D25" s="110" t="s">
        <v>606</v>
      </c>
      <c r="E25" s="265"/>
      <c r="F25" s="265"/>
      <c r="G25" s="264"/>
      <c r="H25" s="265"/>
      <c r="I25" s="264"/>
      <c r="J25" s="265"/>
      <c r="K25" s="265"/>
      <c r="L25" s="265"/>
      <c r="M25" s="264"/>
      <c r="N25" s="264"/>
      <c r="O25" s="265"/>
      <c r="P25" s="265"/>
      <c r="Q25" s="264"/>
      <c r="R25" s="264"/>
      <c r="S25" s="265"/>
      <c r="T25" s="264"/>
      <c r="U25" s="265"/>
      <c r="V25" s="264"/>
      <c r="W25" s="264"/>
      <c r="X25" s="265"/>
      <c r="Y25" s="264"/>
      <c r="Z25" s="264"/>
      <c r="AA25" s="264"/>
      <c r="AB25" s="264"/>
      <c r="AC25" s="264"/>
      <c r="AD25" s="265"/>
      <c r="AE25" s="265"/>
      <c r="AF25" s="264"/>
      <c r="AG25" s="264"/>
      <c r="AH25" s="265"/>
      <c r="AI25" s="265"/>
      <c r="AJ25" s="90">
        <f t="shared" si="3"/>
        <v>0</v>
      </c>
      <c r="AK25" s="10">
        <f t="shared" si="4"/>
        <v>0</v>
      </c>
      <c r="AL25" s="10">
        <f t="shared" si="5"/>
        <v>0</v>
      </c>
      <c r="AM25" s="68"/>
      <c r="AN25" s="68"/>
      <c r="AO25" s="68"/>
    </row>
    <row r="26" ht="21.0" customHeight="1">
      <c r="A26" s="85">
        <v>20.0</v>
      </c>
      <c r="B26" s="108">
        <v>2.010090046E9</v>
      </c>
      <c r="C26" s="109" t="s">
        <v>607</v>
      </c>
      <c r="D26" s="110" t="s">
        <v>608</v>
      </c>
      <c r="E26" s="265"/>
      <c r="F26" s="265"/>
      <c r="G26" s="265"/>
      <c r="H26" s="264"/>
      <c r="I26" s="264"/>
      <c r="J26" s="265"/>
      <c r="K26" s="265"/>
      <c r="L26" s="265"/>
      <c r="M26" s="265"/>
      <c r="N26" s="265"/>
      <c r="O26" s="265"/>
      <c r="P26" s="265"/>
      <c r="Q26" s="265"/>
      <c r="R26" s="264"/>
      <c r="S26" s="265"/>
      <c r="T26" s="264"/>
      <c r="U26" s="265"/>
      <c r="V26" s="265"/>
      <c r="W26" s="265"/>
      <c r="X26" s="265"/>
      <c r="Y26" s="265"/>
      <c r="Z26" s="264"/>
      <c r="AA26" s="264"/>
      <c r="AB26" s="265"/>
      <c r="AC26" s="265"/>
      <c r="AD26" s="265"/>
      <c r="AE26" s="265"/>
      <c r="AF26" s="265"/>
      <c r="AG26" s="264"/>
      <c r="AH26" s="265"/>
      <c r="AI26" s="265"/>
      <c r="AJ26" s="90">
        <f t="shared" si="3"/>
        <v>0</v>
      </c>
      <c r="AK26" s="90">
        <f t="shared" si="4"/>
        <v>0</v>
      </c>
      <c r="AL26" s="90">
        <f t="shared" si="5"/>
        <v>0</v>
      </c>
      <c r="AM26" s="266"/>
      <c r="AN26" s="266"/>
      <c r="AO26" s="266"/>
    </row>
    <row r="27" ht="21.0" customHeight="1">
      <c r="A27" s="85">
        <v>21.0</v>
      </c>
      <c r="B27" s="108">
        <v>2.010090056E9</v>
      </c>
      <c r="C27" s="109" t="s">
        <v>609</v>
      </c>
      <c r="D27" s="110" t="s">
        <v>610</v>
      </c>
      <c r="E27" s="264"/>
      <c r="F27" s="264"/>
      <c r="G27" s="264"/>
      <c r="H27" s="264"/>
      <c r="I27" s="264"/>
      <c r="J27" s="264"/>
      <c r="K27" s="264"/>
      <c r="L27" s="264"/>
      <c r="M27" s="264"/>
      <c r="N27" s="264"/>
      <c r="O27" s="265"/>
      <c r="P27" s="264"/>
      <c r="Q27" s="264"/>
      <c r="R27" s="264"/>
      <c r="S27" s="264"/>
      <c r="T27" s="264"/>
      <c r="U27" s="265"/>
      <c r="V27" s="264"/>
      <c r="W27" s="265"/>
      <c r="X27" s="264"/>
      <c r="Y27" s="264"/>
      <c r="Z27" s="264"/>
      <c r="AA27" s="264"/>
      <c r="AB27" s="264"/>
      <c r="AC27" s="264"/>
      <c r="AD27" s="264"/>
      <c r="AE27" s="264"/>
      <c r="AF27" s="264"/>
      <c r="AG27" s="264"/>
      <c r="AH27" s="265"/>
      <c r="AI27" s="265"/>
      <c r="AJ27" s="90">
        <f t="shared" si="3"/>
        <v>0</v>
      </c>
      <c r="AK27" s="10">
        <f t="shared" si="4"/>
        <v>0</v>
      </c>
      <c r="AL27" s="10">
        <f t="shared" si="5"/>
        <v>0</v>
      </c>
      <c r="AM27" s="68"/>
      <c r="AN27" s="68"/>
      <c r="AO27" s="68"/>
    </row>
    <row r="28" ht="21.0" customHeight="1">
      <c r="A28" s="85">
        <v>22.0</v>
      </c>
      <c r="B28" s="108">
        <v>2.010090055E9</v>
      </c>
      <c r="C28" s="109" t="s">
        <v>611</v>
      </c>
      <c r="D28" s="110" t="s">
        <v>82</v>
      </c>
      <c r="E28" s="265"/>
      <c r="F28" s="265"/>
      <c r="G28" s="264"/>
      <c r="H28" s="265"/>
      <c r="I28" s="265"/>
      <c r="J28" s="265"/>
      <c r="K28" s="265"/>
      <c r="L28" s="265"/>
      <c r="M28" s="264"/>
      <c r="N28" s="264"/>
      <c r="O28" s="265"/>
      <c r="P28" s="264"/>
      <c r="Q28" s="264"/>
      <c r="R28" s="264"/>
      <c r="S28" s="264"/>
      <c r="T28" s="264"/>
      <c r="U28" s="265"/>
      <c r="V28" s="264"/>
      <c r="W28" s="265"/>
      <c r="X28" s="265"/>
      <c r="Y28" s="264"/>
      <c r="Z28" s="264"/>
      <c r="AA28" s="264"/>
      <c r="AB28" s="264"/>
      <c r="AC28" s="264"/>
      <c r="AD28" s="265"/>
      <c r="AE28" s="265"/>
      <c r="AF28" s="264"/>
      <c r="AG28" s="265"/>
      <c r="AH28" s="265"/>
      <c r="AI28" s="265"/>
      <c r="AJ28" s="90">
        <f t="shared" si="3"/>
        <v>0</v>
      </c>
      <c r="AK28" s="10">
        <f t="shared" si="4"/>
        <v>0</v>
      </c>
      <c r="AL28" s="10">
        <f t="shared" si="5"/>
        <v>0</v>
      </c>
      <c r="AM28" s="68"/>
      <c r="AN28" s="68"/>
      <c r="AO28" s="68"/>
    </row>
    <row r="29" ht="21.0" customHeight="1">
      <c r="A29" s="85">
        <v>23.0</v>
      </c>
      <c r="B29" s="108">
        <v>2.010090043E9</v>
      </c>
      <c r="C29" s="109" t="s">
        <v>208</v>
      </c>
      <c r="D29" s="110" t="s">
        <v>82</v>
      </c>
      <c r="E29" s="264"/>
      <c r="F29" s="265"/>
      <c r="G29" s="264"/>
      <c r="H29" s="265"/>
      <c r="I29" s="265"/>
      <c r="J29" s="265"/>
      <c r="K29" s="264"/>
      <c r="L29" s="264"/>
      <c r="M29" s="265"/>
      <c r="N29" s="265"/>
      <c r="O29" s="265"/>
      <c r="P29" s="264"/>
      <c r="Q29" s="264"/>
      <c r="R29" s="264"/>
      <c r="S29" s="264"/>
      <c r="T29" s="265"/>
      <c r="U29" s="265"/>
      <c r="V29" s="264"/>
      <c r="W29" s="265"/>
      <c r="X29" s="264"/>
      <c r="Y29" s="265"/>
      <c r="Z29" s="265"/>
      <c r="AA29" s="265"/>
      <c r="AB29" s="264"/>
      <c r="AC29" s="264"/>
      <c r="AD29" s="265"/>
      <c r="AE29" s="264"/>
      <c r="AF29" s="264"/>
      <c r="AG29" s="265"/>
      <c r="AH29" s="265"/>
      <c r="AI29" s="265"/>
      <c r="AJ29" s="90">
        <f t="shared" si="3"/>
        <v>0</v>
      </c>
      <c r="AK29" s="10">
        <f t="shared" si="4"/>
        <v>0</v>
      </c>
      <c r="AL29" s="10">
        <f t="shared" si="5"/>
        <v>0</v>
      </c>
      <c r="AM29" s="68"/>
      <c r="AN29" s="68"/>
      <c r="AO29" s="68"/>
    </row>
    <row r="30" ht="21.0" customHeight="1">
      <c r="A30" s="85">
        <v>24.0</v>
      </c>
      <c r="B30" s="108">
        <v>2.010090047E9</v>
      </c>
      <c r="C30" s="109" t="s">
        <v>612</v>
      </c>
      <c r="D30" s="110" t="s">
        <v>581</v>
      </c>
      <c r="E30" s="264"/>
      <c r="F30" s="265"/>
      <c r="G30" s="264"/>
      <c r="H30" s="265"/>
      <c r="I30" s="265"/>
      <c r="J30" s="265"/>
      <c r="K30" s="264"/>
      <c r="L30" s="264"/>
      <c r="M30" s="265"/>
      <c r="N30" s="264"/>
      <c r="O30" s="265"/>
      <c r="P30" s="265"/>
      <c r="Q30" s="264"/>
      <c r="R30" s="265"/>
      <c r="S30" s="264"/>
      <c r="T30" s="265"/>
      <c r="U30" s="265"/>
      <c r="V30" s="264"/>
      <c r="W30" s="265"/>
      <c r="X30" s="265"/>
      <c r="Y30" s="264"/>
      <c r="Z30" s="264"/>
      <c r="AA30" s="264"/>
      <c r="AB30" s="264"/>
      <c r="AC30" s="265"/>
      <c r="AD30" s="265"/>
      <c r="AE30" s="265"/>
      <c r="AF30" s="265"/>
      <c r="AG30" s="265"/>
      <c r="AH30" s="265"/>
      <c r="AI30" s="265"/>
      <c r="AJ30" s="90">
        <f t="shared" si="3"/>
        <v>0</v>
      </c>
      <c r="AK30" s="10">
        <f t="shared" si="4"/>
        <v>0</v>
      </c>
      <c r="AL30" s="10">
        <f t="shared" si="5"/>
        <v>0</v>
      </c>
      <c r="AM30" s="68"/>
      <c r="AN30" s="68"/>
      <c r="AO30" s="68"/>
    </row>
    <row r="31" ht="21.0" customHeight="1">
      <c r="A31" s="85">
        <v>25.0</v>
      </c>
      <c r="B31" s="108">
        <v>2.01009009E9</v>
      </c>
      <c r="C31" s="109" t="s">
        <v>429</v>
      </c>
      <c r="D31" s="110" t="s">
        <v>613</v>
      </c>
      <c r="E31" s="264"/>
      <c r="F31" s="265"/>
      <c r="G31" s="264"/>
      <c r="H31" s="265"/>
      <c r="I31" s="265"/>
      <c r="J31" s="265"/>
      <c r="K31" s="264"/>
      <c r="L31" s="264"/>
      <c r="M31" s="265"/>
      <c r="N31" s="264"/>
      <c r="O31" s="265"/>
      <c r="P31" s="264"/>
      <c r="Q31" s="264"/>
      <c r="R31" s="265"/>
      <c r="S31" s="264"/>
      <c r="T31" s="265"/>
      <c r="U31" s="265"/>
      <c r="V31" s="264"/>
      <c r="W31" s="265"/>
      <c r="X31" s="265"/>
      <c r="Y31" s="264"/>
      <c r="Z31" s="264"/>
      <c r="AA31" s="264"/>
      <c r="AB31" s="264"/>
      <c r="AC31" s="265"/>
      <c r="AD31" s="265"/>
      <c r="AE31" s="265"/>
      <c r="AF31" s="265"/>
      <c r="AG31" s="265"/>
      <c r="AH31" s="265"/>
      <c r="AI31" s="265"/>
      <c r="AJ31" s="90">
        <f t="shared" si="3"/>
        <v>0</v>
      </c>
      <c r="AK31" s="10">
        <f t="shared" si="4"/>
        <v>0</v>
      </c>
      <c r="AL31" s="10">
        <f t="shared" si="5"/>
        <v>0</v>
      </c>
      <c r="AM31" s="68"/>
      <c r="AN31" s="68"/>
      <c r="AO31" s="68"/>
    </row>
    <row r="32" ht="21.0" customHeight="1">
      <c r="A32" s="85">
        <v>26.0</v>
      </c>
      <c r="B32" s="108">
        <v>2.010090008E9</v>
      </c>
      <c r="C32" s="109" t="s">
        <v>313</v>
      </c>
      <c r="D32" s="110" t="s">
        <v>614</v>
      </c>
      <c r="E32" s="264"/>
      <c r="F32" s="265"/>
      <c r="G32" s="264"/>
      <c r="H32" s="265"/>
      <c r="I32" s="265"/>
      <c r="J32" s="265"/>
      <c r="K32" s="264"/>
      <c r="L32" s="264"/>
      <c r="M32" s="265"/>
      <c r="N32" s="264"/>
      <c r="O32" s="265"/>
      <c r="P32" s="265"/>
      <c r="Q32" s="264"/>
      <c r="R32" s="265"/>
      <c r="S32" s="264"/>
      <c r="T32" s="265"/>
      <c r="U32" s="265"/>
      <c r="V32" s="264"/>
      <c r="W32" s="265"/>
      <c r="X32" s="264"/>
      <c r="Y32" s="264"/>
      <c r="Z32" s="264"/>
      <c r="AA32" s="264"/>
      <c r="AB32" s="264"/>
      <c r="AC32" s="265"/>
      <c r="AD32" s="265"/>
      <c r="AE32" s="265"/>
      <c r="AF32" s="265"/>
      <c r="AG32" s="265"/>
      <c r="AH32" s="265"/>
      <c r="AI32" s="265"/>
      <c r="AJ32" s="90">
        <f t="shared" si="3"/>
        <v>0</v>
      </c>
      <c r="AK32" s="10">
        <f t="shared" si="4"/>
        <v>0</v>
      </c>
      <c r="AL32" s="10">
        <f t="shared" si="5"/>
        <v>0</v>
      </c>
      <c r="AM32" s="68"/>
      <c r="AN32" s="68"/>
      <c r="AO32" s="68"/>
    </row>
    <row r="33" ht="21.0" customHeight="1">
      <c r="A33" s="85">
        <v>27.0</v>
      </c>
      <c r="B33" s="108">
        <v>2.010090012E9</v>
      </c>
      <c r="C33" s="109" t="s">
        <v>81</v>
      </c>
      <c r="D33" s="110" t="s">
        <v>146</v>
      </c>
      <c r="E33" s="264"/>
      <c r="F33" s="265"/>
      <c r="G33" s="264"/>
      <c r="H33" s="265"/>
      <c r="I33" s="265"/>
      <c r="J33" s="265"/>
      <c r="K33" s="264"/>
      <c r="L33" s="264"/>
      <c r="M33" s="265"/>
      <c r="N33" s="264"/>
      <c r="O33" s="265"/>
      <c r="P33" s="264"/>
      <c r="Q33" s="264"/>
      <c r="R33" s="265"/>
      <c r="S33" s="264"/>
      <c r="T33" s="265"/>
      <c r="U33" s="265"/>
      <c r="V33" s="264"/>
      <c r="W33" s="265"/>
      <c r="X33" s="265"/>
      <c r="Y33" s="264"/>
      <c r="Z33" s="264"/>
      <c r="AA33" s="264"/>
      <c r="AB33" s="264"/>
      <c r="AC33" s="265"/>
      <c r="AD33" s="265"/>
      <c r="AE33" s="265"/>
      <c r="AF33" s="265"/>
      <c r="AG33" s="265"/>
      <c r="AH33" s="265"/>
      <c r="AI33" s="265"/>
      <c r="AJ33" s="90">
        <f t="shared" si="3"/>
        <v>0</v>
      </c>
      <c r="AK33" s="10">
        <f t="shared" si="4"/>
        <v>0</v>
      </c>
      <c r="AL33" s="10">
        <f t="shared" si="5"/>
        <v>0</v>
      </c>
      <c r="AM33" s="68"/>
      <c r="AN33" s="68"/>
      <c r="AO33" s="68"/>
    </row>
    <row r="34" ht="21.0" customHeight="1">
      <c r="A34" s="85">
        <v>28.0</v>
      </c>
      <c r="B34" s="108">
        <v>2.010090039E9</v>
      </c>
      <c r="C34" s="109" t="s">
        <v>615</v>
      </c>
      <c r="D34" s="110" t="s">
        <v>146</v>
      </c>
      <c r="E34" s="264"/>
      <c r="F34" s="265"/>
      <c r="G34" s="264"/>
      <c r="H34" s="265"/>
      <c r="I34" s="265"/>
      <c r="J34" s="265"/>
      <c r="K34" s="264"/>
      <c r="L34" s="264"/>
      <c r="M34" s="265"/>
      <c r="N34" s="264"/>
      <c r="O34" s="265"/>
      <c r="P34" s="265"/>
      <c r="Q34" s="264"/>
      <c r="R34" s="265"/>
      <c r="S34" s="264"/>
      <c r="T34" s="265"/>
      <c r="U34" s="265"/>
      <c r="V34" s="264"/>
      <c r="W34" s="265"/>
      <c r="X34" s="265"/>
      <c r="Y34" s="264"/>
      <c r="Z34" s="264"/>
      <c r="AA34" s="264"/>
      <c r="AB34" s="264"/>
      <c r="AC34" s="265"/>
      <c r="AD34" s="265"/>
      <c r="AE34" s="265"/>
      <c r="AF34" s="265"/>
      <c r="AG34" s="265"/>
      <c r="AH34" s="265"/>
      <c r="AI34" s="265"/>
      <c r="AJ34" s="90">
        <f t="shared" si="3"/>
        <v>0</v>
      </c>
      <c r="AK34" s="10">
        <f t="shared" si="4"/>
        <v>0</v>
      </c>
      <c r="AL34" s="10">
        <f t="shared" si="5"/>
        <v>0</v>
      </c>
      <c r="AM34" s="68"/>
      <c r="AN34" s="68"/>
      <c r="AO34" s="68"/>
    </row>
    <row r="35" ht="21.0" customHeight="1">
      <c r="A35" s="100"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0">
        <f t="shared" ref="AJ35:AL35" si="6">SUM(AJ7:AJ30)</f>
        <v>0</v>
      </c>
      <c r="AK35" s="90">
        <f t="shared" si="6"/>
        <v>0</v>
      </c>
      <c r="AL35" s="90">
        <f t="shared" si="6"/>
        <v>0</v>
      </c>
      <c r="AM35" s="80"/>
      <c r="AN35" s="80"/>
      <c r="AO35" s="80"/>
    </row>
    <row r="36" ht="21.0" customHeight="1">
      <c r="A36" s="101"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3"/>
      <c r="F37" s="69"/>
      <c r="G37" s="69"/>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69"/>
      <c r="AN37" s="69"/>
      <c r="AO37" s="69"/>
    </row>
    <row r="38" ht="18.0" customHeight="1">
      <c r="A38" s="69"/>
      <c r="B38" s="69"/>
      <c r="C38" s="103"/>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5.0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90">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1">
        <v>2.010210003E9</v>
      </c>
      <c r="C8" s="92" t="s">
        <v>54</v>
      </c>
      <c r="D8" s="93" t="s">
        <v>53</v>
      </c>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90">
        <f t="shared" si="3"/>
        <v>0</v>
      </c>
      <c r="AK8" s="10">
        <f t="shared" si="4"/>
        <v>0</v>
      </c>
      <c r="AL8" s="10">
        <f t="shared" si="5"/>
        <v>0</v>
      </c>
      <c r="AM8" s="94"/>
      <c r="AN8" s="95"/>
      <c r="AO8" s="68"/>
      <c r="AP8" s="80"/>
      <c r="AQ8" s="80"/>
      <c r="AR8" s="80"/>
      <c r="AS8" s="80"/>
      <c r="AT8" s="80"/>
      <c r="AU8" s="80"/>
      <c r="AV8" s="80"/>
      <c r="AW8" s="80"/>
      <c r="AX8" s="80"/>
      <c r="AY8" s="80"/>
      <c r="AZ8" s="80"/>
      <c r="BA8" s="80"/>
      <c r="BB8" s="80"/>
      <c r="BC8" s="80"/>
      <c r="BD8" s="80"/>
      <c r="BE8" s="80"/>
      <c r="BF8" s="80"/>
    </row>
    <row r="9" ht="21.0" customHeight="1">
      <c r="A9" s="85">
        <v>3.0</v>
      </c>
      <c r="B9" s="91">
        <v>2.010110006E9</v>
      </c>
      <c r="C9" s="92" t="s">
        <v>55</v>
      </c>
      <c r="D9" s="93" t="s">
        <v>56</v>
      </c>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90">
        <f t="shared" si="3"/>
        <v>0</v>
      </c>
      <c r="AK9" s="10">
        <f t="shared" si="4"/>
        <v>0</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1">
        <v>2.010110068E9</v>
      </c>
      <c r="C10" s="92" t="s">
        <v>57</v>
      </c>
      <c r="D10" s="93" t="s">
        <v>58</v>
      </c>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90">
        <f t="shared" si="3"/>
        <v>0</v>
      </c>
      <c r="AK10" s="10">
        <f t="shared" si="4"/>
        <v>0</v>
      </c>
      <c r="AL10" s="10">
        <f t="shared" si="5"/>
        <v>0</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1">
        <v>2.010110027E9</v>
      </c>
      <c r="C11" s="92" t="s">
        <v>59</v>
      </c>
      <c r="D11" s="93" t="s">
        <v>58</v>
      </c>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90">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1">
        <v>2.010110034E9</v>
      </c>
      <c r="C12" s="92" t="s">
        <v>60</v>
      </c>
      <c r="D12" s="93" t="s">
        <v>61</v>
      </c>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90">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1">
        <v>2.010210004E9</v>
      </c>
      <c r="C13" s="92" t="s">
        <v>62</v>
      </c>
      <c r="D13" s="93" t="s">
        <v>63</v>
      </c>
      <c r="E13" s="89"/>
      <c r="F13" s="89"/>
      <c r="G13" s="89"/>
      <c r="H13" s="89" t="s">
        <v>50</v>
      </c>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90">
        <f t="shared" si="3"/>
        <v>0</v>
      </c>
      <c r="AK13" s="10">
        <f t="shared" si="4"/>
        <v>1</v>
      </c>
      <c r="AL13" s="10">
        <f t="shared" si="5"/>
        <v>0</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1">
        <v>2.010110044E9</v>
      </c>
      <c r="C14" s="92" t="s">
        <v>64</v>
      </c>
      <c r="D14" s="93" t="s">
        <v>65</v>
      </c>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90">
        <f t="shared" si="3"/>
        <v>0</v>
      </c>
      <c r="AK14" s="10">
        <f t="shared" si="4"/>
        <v>0</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1">
        <v>2.010110058E9</v>
      </c>
      <c r="C15" s="92" t="s">
        <v>66</v>
      </c>
      <c r="D15" s="93" t="s">
        <v>67</v>
      </c>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90">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1">
        <v>2.010240044E9</v>
      </c>
      <c r="C16" s="92" t="s">
        <v>68</v>
      </c>
      <c r="D16" s="93" t="s">
        <v>69</v>
      </c>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90">
        <f t="shared" si="3"/>
        <v>0</v>
      </c>
      <c r="AK16" s="10">
        <f t="shared" si="4"/>
        <v>0</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1">
        <v>2.01011003E9</v>
      </c>
      <c r="C17" s="92" t="s">
        <v>70</v>
      </c>
      <c r="D17" s="93" t="s">
        <v>69</v>
      </c>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90">
        <f t="shared" si="3"/>
        <v>0</v>
      </c>
      <c r="AK17" s="10">
        <f t="shared" si="4"/>
        <v>0</v>
      </c>
      <c r="AL17" s="10">
        <f t="shared" si="5"/>
        <v>0</v>
      </c>
      <c r="AM17" s="96"/>
      <c r="AN17" s="96"/>
      <c r="AO17" s="96"/>
      <c r="AP17" s="97"/>
      <c r="AQ17" s="97"/>
      <c r="AR17" s="97"/>
      <c r="AS17" s="97"/>
      <c r="AT17" s="97"/>
      <c r="AU17" s="97"/>
      <c r="AV17" s="97"/>
      <c r="AW17" s="97"/>
      <c r="AX17" s="97"/>
      <c r="AY17" s="97"/>
      <c r="AZ17" s="97"/>
      <c r="BA17" s="97"/>
      <c r="BB17" s="97"/>
      <c r="BC17" s="97"/>
      <c r="BD17" s="97"/>
      <c r="BE17" s="97"/>
      <c r="BF17" s="97"/>
    </row>
    <row r="18" ht="21.0" customHeight="1">
      <c r="A18" s="85">
        <v>12.0</v>
      </c>
      <c r="B18" s="91">
        <v>2.010110139E9</v>
      </c>
      <c r="C18" s="92" t="s">
        <v>71</v>
      </c>
      <c r="D18" s="93" t="s">
        <v>72</v>
      </c>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90">
        <f t="shared" si="3"/>
        <v>0</v>
      </c>
      <c r="AK18" s="10">
        <f t="shared" si="4"/>
        <v>0</v>
      </c>
      <c r="AL18" s="10">
        <f t="shared" si="5"/>
        <v>0</v>
      </c>
      <c r="AM18" s="98"/>
      <c r="AO18" s="68"/>
      <c r="AP18" s="80"/>
      <c r="AQ18" s="80"/>
      <c r="AR18" s="80"/>
      <c r="AS18" s="80"/>
      <c r="AT18" s="80"/>
      <c r="AU18" s="80"/>
      <c r="AV18" s="80"/>
      <c r="AW18" s="80"/>
      <c r="AX18" s="80"/>
      <c r="AY18" s="80"/>
      <c r="AZ18" s="80"/>
      <c r="BA18" s="80"/>
      <c r="BB18" s="80"/>
      <c r="BC18" s="80"/>
      <c r="BD18" s="80"/>
      <c r="BE18" s="80"/>
      <c r="BF18" s="80"/>
    </row>
    <row r="19" ht="21.0" customHeight="1">
      <c r="A19" s="85">
        <v>13.0</v>
      </c>
      <c r="B19" s="91">
        <v>2.010110032E9</v>
      </c>
      <c r="C19" s="92" t="s">
        <v>73</v>
      </c>
      <c r="D19" s="93" t="s">
        <v>74</v>
      </c>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90">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1">
        <v>2.01011001E9</v>
      </c>
      <c r="C20" s="92" t="s">
        <v>75</v>
      </c>
      <c r="D20" s="93" t="s">
        <v>76</v>
      </c>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90">
        <f t="shared" si="3"/>
        <v>0</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1">
        <v>2.010120042E9</v>
      </c>
      <c r="C21" s="92" t="s">
        <v>77</v>
      </c>
      <c r="D21" s="93" t="s">
        <v>78</v>
      </c>
      <c r="E21" s="89"/>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90">
        <f t="shared" si="3"/>
        <v>0</v>
      </c>
      <c r="AK21" s="10">
        <f t="shared" si="4"/>
        <v>0</v>
      </c>
      <c r="AL21" s="10">
        <f t="shared" si="5"/>
        <v>0</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1">
        <v>2.010110074E9</v>
      </c>
      <c r="C22" s="92" t="s">
        <v>79</v>
      </c>
      <c r="D22" s="93" t="s">
        <v>80</v>
      </c>
      <c r="E22" s="89"/>
      <c r="F22" s="89"/>
      <c r="G22" s="89"/>
      <c r="H22" s="89" t="s">
        <v>50</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90">
        <f t="shared" si="3"/>
        <v>0</v>
      </c>
      <c r="AK22" s="10">
        <f t="shared" si="4"/>
        <v>1</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1">
        <v>2.010110082E9</v>
      </c>
      <c r="C23" s="92" t="s">
        <v>81</v>
      </c>
      <c r="D23" s="93" t="s">
        <v>82</v>
      </c>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90">
        <f t="shared" si="3"/>
        <v>0</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1">
        <v>2.010210006E9</v>
      </c>
      <c r="C24" s="92" t="s">
        <v>83</v>
      </c>
      <c r="D24" s="93" t="s">
        <v>84</v>
      </c>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90">
        <f t="shared" si="3"/>
        <v>0</v>
      </c>
      <c r="AK24" s="10">
        <f t="shared" si="4"/>
        <v>0</v>
      </c>
      <c r="AL24" s="10">
        <f t="shared" si="5"/>
        <v>0</v>
      </c>
      <c r="AM24" s="99"/>
      <c r="AN24" s="99"/>
      <c r="AO24" s="99"/>
      <c r="AP24" s="99"/>
      <c r="AQ24" s="99"/>
      <c r="AR24" s="99"/>
      <c r="AS24" s="99"/>
      <c r="AT24" s="99"/>
      <c r="AU24" s="99"/>
      <c r="AV24" s="99"/>
      <c r="AW24" s="99"/>
      <c r="AX24" s="99"/>
      <c r="AY24" s="99"/>
      <c r="AZ24" s="99"/>
      <c r="BA24" s="99"/>
      <c r="BB24" s="99"/>
      <c r="BC24" s="99"/>
      <c r="BD24" s="99"/>
      <c r="BE24" s="99"/>
      <c r="BF24" s="99"/>
    </row>
    <row r="25" ht="21.0" customHeight="1">
      <c r="A25" s="85">
        <v>19.0</v>
      </c>
      <c r="B25" s="91">
        <v>2.010090015E9</v>
      </c>
      <c r="C25" s="92" t="s">
        <v>85</v>
      </c>
      <c r="D25" s="93" t="s">
        <v>86</v>
      </c>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90">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1">
        <v>2.010110011E9</v>
      </c>
      <c r="C26" s="92" t="s">
        <v>87</v>
      </c>
      <c r="D26" s="93" t="s">
        <v>88</v>
      </c>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90">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1">
        <v>2.010110056E9</v>
      </c>
      <c r="C27" s="92" t="s">
        <v>89</v>
      </c>
      <c r="D27" s="93" t="s">
        <v>90</v>
      </c>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90">
        <f t="shared" si="3"/>
        <v>0</v>
      </c>
      <c r="AK27" s="10">
        <f t="shared" si="4"/>
        <v>0</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1">
        <v>2.010110021E9</v>
      </c>
      <c r="C28" s="92" t="s">
        <v>77</v>
      </c>
      <c r="D28" s="93" t="s">
        <v>91</v>
      </c>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90">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1">
        <v>2.010110012E9</v>
      </c>
      <c r="C29" s="92" t="s">
        <v>92</v>
      </c>
      <c r="D29" s="93" t="s">
        <v>93</v>
      </c>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90">
        <f t="shared" si="3"/>
        <v>0</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1">
        <v>2.010110073E9</v>
      </c>
      <c r="C30" s="92" t="s">
        <v>94</v>
      </c>
      <c r="D30" s="93" t="s">
        <v>95</v>
      </c>
      <c r="E30" s="89"/>
      <c r="F30" s="89"/>
      <c r="G30" s="89"/>
      <c r="H30" s="89" t="s">
        <v>49</v>
      </c>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90">
        <f t="shared" si="3"/>
        <v>1</v>
      </c>
      <c r="AK30" s="10">
        <f t="shared" si="4"/>
        <v>0</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1">
        <v>2.010110008E9</v>
      </c>
      <c r="C31" s="92" t="s">
        <v>96</v>
      </c>
      <c r="D31" s="93" t="s">
        <v>97</v>
      </c>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90">
        <f t="shared" si="3"/>
        <v>0</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1">
        <v>2.010110024E9</v>
      </c>
      <c r="C32" s="92" t="s">
        <v>98</v>
      </c>
      <c r="D32" s="93" t="s">
        <v>99</v>
      </c>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90">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1">
        <v>2.010090058E9</v>
      </c>
      <c r="C33" s="92" t="s">
        <v>100</v>
      </c>
      <c r="D33" s="93" t="s">
        <v>101</v>
      </c>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90">
        <f t="shared" si="3"/>
        <v>0</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0"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0">
        <f t="shared" ref="AJ34:AL34" si="6">SUM(AJ8:AJ33)</f>
        <v>1</v>
      </c>
      <c r="AK34" s="90">
        <f t="shared" si="6"/>
        <v>2</v>
      </c>
      <c r="AL34" s="90">
        <f t="shared" si="6"/>
        <v>0</v>
      </c>
      <c r="AM34" s="90" t="s">
        <v>103</v>
      </c>
      <c r="AN34" s="90" t="s">
        <v>104</v>
      </c>
      <c r="AO34" s="90" t="s">
        <v>105</v>
      </c>
      <c r="AP34" s="68"/>
      <c r="AQ34" s="68"/>
      <c r="AR34" s="80"/>
      <c r="AS34" s="80"/>
      <c r="AT34" s="80"/>
      <c r="AU34" s="80"/>
      <c r="AV34" s="80"/>
      <c r="AW34" s="80"/>
      <c r="AX34" s="80"/>
      <c r="AY34" s="80"/>
      <c r="AZ34" s="80"/>
      <c r="BA34" s="80"/>
      <c r="BB34" s="80"/>
      <c r="BC34" s="80"/>
      <c r="BD34" s="80"/>
      <c r="BE34" s="80"/>
      <c r="BF34" s="80"/>
    </row>
    <row r="35" ht="21.0" customHeight="1">
      <c r="A35" s="101"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0"/>
      <c r="AN35" s="90"/>
      <c r="AO35" s="90"/>
      <c r="AP35" s="68"/>
      <c r="AQ35" s="68"/>
      <c r="AR35" s="80"/>
      <c r="AS35" s="80"/>
      <c r="AT35" s="80"/>
      <c r="AU35" s="80"/>
      <c r="AV35" s="80"/>
      <c r="AW35" s="80"/>
      <c r="AX35" s="80"/>
      <c r="AY35" s="80"/>
      <c r="AZ35" s="80"/>
      <c r="BA35" s="80"/>
      <c r="BB35" s="80"/>
      <c r="BC35" s="80"/>
      <c r="BD35" s="80"/>
      <c r="BE35" s="80"/>
      <c r="BF35" s="80"/>
    </row>
    <row r="36" ht="18.0" customHeight="1">
      <c r="A36" s="102"/>
      <c r="B36" s="102"/>
      <c r="C36" s="103"/>
      <c r="E36" s="69"/>
      <c r="F36" s="69"/>
      <c r="G36" s="69"/>
      <c r="H36" s="104"/>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3"/>
      <c r="D37" s="69"/>
      <c r="E37" s="69"/>
      <c r="F37" s="69"/>
      <c r="G37" s="69"/>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3"/>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3"/>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3"/>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0" t="s">
        <v>0</v>
      </c>
      <c r="Q1" s="68" t="s">
        <v>40</v>
      </c>
      <c r="AM1" s="69"/>
      <c r="AN1" s="69"/>
      <c r="AO1" s="69"/>
    </row>
    <row r="2" ht="18.0" customHeight="1">
      <c r="A2" s="68" t="s">
        <v>41</v>
      </c>
      <c r="Q2" s="68" t="s">
        <v>42</v>
      </c>
      <c r="AM2" s="69"/>
      <c r="AN2" s="69"/>
      <c r="AO2" s="69"/>
    </row>
    <row r="3" ht="33.0" customHeight="1">
      <c r="A3" s="70" t="s">
        <v>616</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18.0" customHeight="1">
      <c r="A7" s="85">
        <v>1.0</v>
      </c>
      <c r="B7" s="108">
        <v>2.01009003E9</v>
      </c>
      <c r="C7" s="109" t="s">
        <v>617</v>
      </c>
      <c r="D7" s="110" t="s">
        <v>185</v>
      </c>
      <c r="E7" s="111"/>
      <c r="F7" s="112"/>
      <c r="G7" s="112"/>
      <c r="H7" s="112"/>
      <c r="I7" s="112"/>
      <c r="J7" s="112"/>
      <c r="K7" s="113"/>
      <c r="L7" s="112"/>
      <c r="M7" s="113"/>
      <c r="N7" s="112"/>
      <c r="O7" s="112"/>
      <c r="P7" s="115"/>
      <c r="Q7" s="112"/>
      <c r="R7" s="112"/>
      <c r="S7" s="112"/>
      <c r="T7" s="112"/>
      <c r="U7" s="112"/>
      <c r="V7" s="113"/>
      <c r="W7" s="112"/>
      <c r="X7" s="112"/>
      <c r="Y7" s="112"/>
      <c r="Z7" s="113"/>
      <c r="AA7" s="113"/>
      <c r="AB7" s="112"/>
      <c r="AC7" s="112"/>
      <c r="AD7" s="113"/>
      <c r="AE7" s="112"/>
      <c r="AF7" s="112"/>
      <c r="AG7" s="112"/>
      <c r="AH7" s="112"/>
      <c r="AI7" s="112"/>
      <c r="AJ7" s="90">
        <f t="shared" ref="AJ7:AJ48" si="3">COUNTIF(E7:AI7,"K")+2*COUNTIF(E7:AI7,"2K")+COUNTIF(E7:AI7,"TK")+COUNTIF(E7:AI7,"KT")+COUNTIF(E7:AI7,"PK")+COUNTIF(E7:AI7,"KP")+2*COUNTIF(E7:AI7,"K2")</f>
        <v>0</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4"/>
      <c r="AN7" s="95"/>
      <c r="AO7" s="68"/>
    </row>
    <row r="8" ht="18.0" customHeight="1">
      <c r="A8" s="85">
        <v>2.0</v>
      </c>
      <c r="B8" s="108">
        <v>2.010090084E9</v>
      </c>
      <c r="C8" s="109" t="s">
        <v>618</v>
      </c>
      <c r="D8" s="110" t="s">
        <v>58</v>
      </c>
      <c r="E8" s="111"/>
      <c r="F8" s="112"/>
      <c r="G8" s="112"/>
      <c r="H8" s="112"/>
      <c r="I8" s="112"/>
      <c r="J8" s="113"/>
      <c r="K8" s="112"/>
      <c r="L8" s="112"/>
      <c r="M8" s="112"/>
      <c r="N8" s="112"/>
      <c r="O8" s="112"/>
      <c r="P8" s="114"/>
      <c r="Q8" s="112"/>
      <c r="R8" s="112"/>
      <c r="S8" s="113"/>
      <c r="T8" s="113"/>
      <c r="U8" s="112"/>
      <c r="V8" s="112"/>
      <c r="W8" s="112"/>
      <c r="X8" s="112"/>
      <c r="Y8" s="113"/>
      <c r="Z8" s="113"/>
      <c r="AA8" s="113"/>
      <c r="AB8" s="112"/>
      <c r="AC8" s="113"/>
      <c r="AD8" s="112"/>
      <c r="AE8" s="112"/>
      <c r="AF8" s="112"/>
      <c r="AG8" s="112"/>
      <c r="AH8" s="112"/>
      <c r="AI8" s="112"/>
      <c r="AJ8" s="90">
        <f t="shared" si="3"/>
        <v>0</v>
      </c>
      <c r="AK8" s="10">
        <f t="shared" si="4"/>
        <v>0</v>
      </c>
      <c r="AL8" s="10">
        <f t="shared" si="5"/>
        <v>0</v>
      </c>
      <c r="AM8" s="68"/>
      <c r="AN8" s="68"/>
      <c r="AO8" s="68"/>
    </row>
    <row r="9" ht="18.0" customHeight="1">
      <c r="A9" s="85">
        <v>3.0</v>
      </c>
      <c r="B9" s="108">
        <v>2.010090071E9</v>
      </c>
      <c r="C9" s="109" t="s">
        <v>206</v>
      </c>
      <c r="D9" s="110" t="s">
        <v>216</v>
      </c>
      <c r="E9" s="116"/>
      <c r="F9" s="113"/>
      <c r="G9" s="112"/>
      <c r="H9" s="113"/>
      <c r="I9" s="112"/>
      <c r="J9" s="112"/>
      <c r="K9" s="112"/>
      <c r="L9" s="113"/>
      <c r="M9" s="112"/>
      <c r="N9" s="113"/>
      <c r="O9" s="113"/>
      <c r="P9" s="114"/>
      <c r="Q9" s="113"/>
      <c r="R9" s="113"/>
      <c r="S9" s="113"/>
      <c r="T9" s="113"/>
      <c r="U9" s="113"/>
      <c r="V9" s="112"/>
      <c r="W9" s="113"/>
      <c r="X9" s="112"/>
      <c r="Y9" s="113"/>
      <c r="Z9" s="113"/>
      <c r="AA9" s="113"/>
      <c r="AB9" s="113"/>
      <c r="AC9" s="112"/>
      <c r="AD9" s="113"/>
      <c r="AE9" s="112"/>
      <c r="AF9" s="113"/>
      <c r="AG9" s="112"/>
      <c r="AH9" s="112"/>
      <c r="AI9" s="112"/>
      <c r="AJ9" s="90">
        <f t="shared" si="3"/>
        <v>0</v>
      </c>
      <c r="AK9" s="10">
        <f t="shared" si="4"/>
        <v>0</v>
      </c>
      <c r="AL9" s="10">
        <f t="shared" si="5"/>
        <v>0</v>
      </c>
      <c r="AM9" s="68"/>
      <c r="AN9" s="68"/>
      <c r="AO9" s="68"/>
    </row>
    <row r="10" ht="18.0" customHeight="1">
      <c r="A10" s="85">
        <v>4.0</v>
      </c>
      <c r="B10" s="108">
        <v>2.010090003E9</v>
      </c>
      <c r="C10" s="109" t="s">
        <v>619</v>
      </c>
      <c r="D10" s="110" t="s">
        <v>216</v>
      </c>
      <c r="E10" s="116"/>
      <c r="F10" s="113"/>
      <c r="G10" s="112"/>
      <c r="H10" s="113"/>
      <c r="I10" s="112"/>
      <c r="J10" s="112"/>
      <c r="K10" s="113"/>
      <c r="L10" s="113"/>
      <c r="M10" s="112"/>
      <c r="N10" s="113"/>
      <c r="O10" s="113"/>
      <c r="P10" s="114"/>
      <c r="Q10" s="113"/>
      <c r="R10" s="113"/>
      <c r="S10" s="113"/>
      <c r="T10" s="112"/>
      <c r="U10" s="113"/>
      <c r="V10" s="113"/>
      <c r="W10" s="113"/>
      <c r="X10" s="112"/>
      <c r="Y10" s="113"/>
      <c r="Z10" s="113"/>
      <c r="AA10" s="112"/>
      <c r="AB10" s="113"/>
      <c r="AC10" s="112"/>
      <c r="AD10" s="113"/>
      <c r="AE10" s="112"/>
      <c r="AF10" s="113"/>
      <c r="AG10" s="112"/>
      <c r="AH10" s="112"/>
      <c r="AI10" s="112"/>
      <c r="AJ10" s="90">
        <f t="shared" si="3"/>
        <v>0</v>
      </c>
      <c r="AK10" s="10">
        <f t="shared" si="4"/>
        <v>0</v>
      </c>
      <c r="AL10" s="10">
        <f t="shared" si="5"/>
        <v>0</v>
      </c>
      <c r="AM10" s="68"/>
      <c r="AN10" s="68"/>
      <c r="AO10" s="68"/>
    </row>
    <row r="11" ht="20.25" customHeight="1">
      <c r="A11" s="85">
        <v>5.0</v>
      </c>
      <c r="B11" s="108">
        <v>2.010090067E9</v>
      </c>
      <c r="C11" s="109" t="s">
        <v>300</v>
      </c>
      <c r="D11" s="110" t="s">
        <v>120</v>
      </c>
      <c r="E11" s="111"/>
      <c r="F11" s="112"/>
      <c r="G11" s="112"/>
      <c r="H11" s="112"/>
      <c r="I11" s="112"/>
      <c r="J11" s="112"/>
      <c r="K11" s="112"/>
      <c r="L11" s="112"/>
      <c r="M11" s="112"/>
      <c r="N11" s="112"/>
      <c r="O11" s="113"/>
      <c r="P11" s="114"/>
      <c r="Q11" s="112"/>
      <c r="R11" s="113"/>
      <c r="S11" s="112"/>
      <c r="T11" s="112"/>
      <c r="U11" s="113"/>
      <c r="V11" s="112"/>
      <c r="W11" s="112"/>
      <c r="X11" s="112"/>
      <c r="Y11" s="112"/>
      <c r="Z11" s="113"/>
      <c r="AA11" s="112"/>
      <c r="AB11" s="112"/>
      <c r="AC11" s="112"/>
      <c r="AD11" s="112"/>
      <c r="AE11" s="112"/>
      <c r="AF11" s="112"/>
      <c r="AG11" s="112"/>
      <c r="AH11" s="112"/>
      <c r="AI11" s="112"/>
      <c r="AJ11" s="90">
        <f t="shared" si="3"/>
        <v>0</v>
      </c>
      <c r="AK11" s="10">
        <f t="shared" si="4"/>
        <v>0</v>
      </c>
      <c r="AL11" s="10">
        <f t="shared" si="5"/>
        <v>0</v>
      </c>
      <c r="AM11" s="68"/>
      <c r="AN11" s="68"/>
      <c r="AO11" s="68"/>
    </row>
    <row r="12" ht="18.0" customHeight="1">
      <c r="A12" s="85">
        <v>6.0</v>
      </c>
      <c r="B12" s="108">
        <v>2.010020004E9</v>
      </c>
      <c r="C12" s="109" t="s">
        <v>428</v>
      </c>
      <c r="D12" s="110" t="s">
        <v>183</v>
      </c>
      <c r="E12" s="111"/>
      <c r="F12" s="113"/>
      <c r="G12" s="112"/>
      <c r="H12" s="112"/>
      <c r="I12" s="112"/>
      <c r="J12" s="113"/>
      <c r="K12" s="113"/>
      <c r="L12" s="113"/>
      <c r="M12" s="112"/>
      <c r="N12" s="112"/>
      <c r="O12" s="112"/>
      <c r="P12" s="114"/>
      <c r="Q12" s="112"/>
      <c r="R12" s="112"/>
      <c r="S12" s="112"/>
      <c r="T12" s="113"/>
      <c r="U12" s="113"/>
      <c r="V12" s="112"/>
      <c r="W12" s="112"/>
      <c r="X12" s="112"/>
      <c r="Y12" s="112"/>
      <c r="Z12" s="113"/>
      <c r="AA12" s="112"/>
      <c r="AB12" s="112"/>
      <c r="AC12" s="112"/>
      <c r="AD12" s="112"/>
      <c r="AE12" s="112"/>
      <c r="AF12" s="113"/>
      <c r="AG12" s="112"/>
      <c r="AH12" s="112"/>
      <c r="AI12" s="112"/>
      <c r="AJ12" s="90">
        <f t="shared" si="3"/>
        <v>0</v>
      </c>
      <c r="AK12" s="10">
        <f t="shared" si="4"/>
        <v>0</v>
      </c>
      <c r="AL12" s="10">
        <f t="shared" si="5"/>
        <v>0</v>
      </c>
      <c r="AM12" s="68"/>
      <c r="AN12" s="68"/>
      <c r="AO12" s="68"/>
    </row>
    <row r="13" ht="18.0" customHeight="1">
      <c r="A13" s="85">
        <v>7.0</v>
      </c>
      <c r="B13" s="108">
        <v>2.010090093E9</v>
      </c>
      <c r="C13" s="109" t="s">
        <v>206</v>
      </c>
      <c r="D13" s="110" t="s">
        <v>65</v>
      </c>
      <c r="E13" s="111"/>
      <c r="F13" s="113"/>
      <c r="G13" s="112"/>
      <c r="H13" s="113"/>
      <c r="I13" s="112"/>
      <c r="J13" s="112"/>
      <c r="K13" s="113"/>
      <c r="L13" s="112"/>
      <c r="M13" s="112"/>
      <c r="N13" s="112"/>
      <c r="O13" s="113"/>
      <c r="P13" s="114"/>
      <c r="Q13" s="112"/>
      <c r="R13" s="113"/>
      <c r="S13" s="112"/>
      <c r="T13" s="112"/>
      <c r="U13" s="112"/>
      <c r="V13" s="112"/>
      <c r="W13" s="113"/>
      <c r="X13" s="112"/>
      <c r="Y13" s="113"/>
      <c r="Z13" s="113"/>
      <c r="AA13" s="112"/>
      <c r="AB13" s="112"/>
      <c r="AC13" s="112"/>
      <c r="AD13" s="113"/>
      <c r="AE13" s="112"/>
      <c r="AF13" s="113"/>
      <c r="AG13" s="112"/>
      <c r="AH13" s="112"/>
      <c r="AI13" s="112"/>
      <c r="AJ13" s="90">
        <f t="shared" si="3"/>
        <v>0</v>
      </c>
      <c r="AK13" s="10">
        <f t="shared" si="4"/>
        <v>0</v>
      </c>
      <c r="AL13" s="10">
        <f t="shared" si="5"/>
        <v>0</v>
      </c>
      <c r="AM13" s="68"/>
      <c r="AN13" s="68"/>
      <c r="AO13" s="68"/>
    </row>
    <row r="14" ht="18.0" customHeight="1">
      <c r="A14" s="85">
        <v>8.0</v>
      </c>
      <c r="B14" s="108">
        <v>2.010090005E9</v>
      </c>
      <c r="C14" s="109" t="s">
        <v>620</v>
      </c>
      <c r="D14" s="110" t="s">
        <v>65</v>
      </c>
      <c r="E14" s="116"/>
      <c r="F14" s="112"/>
      <c r="G14" s="112"/>
      <c r="H14" s="112"/>
      <c r="I14" s="112"/>
      <c r="J14" s="112"/>
      <c r="K14" s="113"/>
      <c r="L14" s="112"/>
      <c r="M14" s="112"/>
      <c r="N14" s="112"/>
      <c r="O14" s="113"/>
      <c r="P14" s="114"/>
      <c r="Q14" s="113"/>
      <c r="R14" s="113"/>
      <c r="S14" s="113"/>
      <c r="T14" s="112"/>
      <c r="U14" s="113"/>
      <c r="V14" s="113"/>
      <c r="W14" s="113"/>
      <c r="X14" s="112"/>
      <c r="Y14" s="113"/>
      <c r="Z14" s="113"/>
      <c r="AA14" s="112"/>
      <c r="AB14" s="113"/>
      <c r="AC14" s="112"/>
      <c r="AD14" s="113"/>
      <c r="AE14" s="112"/>
      <c r="AF14" s="113"/>
      <c r="AG14" s="112"/>
      <c r="AH14" s="112"/>
      <c r="AI14" s="112"/>
      <c r="AJ14" s="90">
        <f t="shared" si="3"/>
        <v>0</v>
      </c>
      <c r="AK14" s="10">
        <f t="shared" si="4"/>
        <v>0</v>
      </c>
      <c r="AL14" s="10">
        <f t="shared" si="5"/>
        <v>0</v>
      </c>
      <c r="AM14" s="68"/>
      <c r="AN14" s="68"/>
      <c r="AO14" s="68"/>
    </row>
    <row r="15" ht="18.0" customHeight="1">
      <c r="A15" s="85">
        <v>9.0</v>
      </c>
      <c r="B15" s="108">
        <v>2.010090001E9</v>
      </c>
      <c r="C15" s="109" t="s">
        <v>582</v>
      </c>
      <c r="D15" s="110" t="s">
        <v>195</v>
      </c>
      <c r="E15" s="111"/>
      <c r="F15" s="113"/>
      <c r="G15" s="112"/>
      <c r="H15" s="113"/>
      <c r="I15" s="113"/>
      <c r="J15" s="112"/>
      <c r="K15" s="113"/>
      <c r="L15" s="112"/>
      <c r="M15" s="113"/>
      <c r="N15" s="112"/>
      <c r="O15" s="112"/>
      <c r="P15" s="115"/>
      <c r="Q15" s="112"/>
      <c r="R15" s="112"/>
      <c r="S15" s="112"/>
      <c r="T15" s="112"/>
      <c r="U15" s="117"/>
      <c r="V15" s="113"/>
      <c r="W15" s="112"/>
      <c r="X15" s="112"/>
      <c r="Y15" s="113"/>
      <c r="Z15" s="113"/>
      <c r="AA15" s="112"/>
      <c r="AB15" s="112"/>
      <c r="AC15" s="113"/>
      <c r="AD15" s="112"/>
      <c r="AE15" s="112"/>
      <c r="AF15" s="113"/>
      <c r="AG15" s="112"/>
      <c r="AH15" s="112"/>
      <c r="AI15" s="112"/>
      <c r="AJ15" s="90">
        <f t="shared" si="3"/>
        <v>0</v>
      </c>
      <c r="AK15" s="10">
        <f t="shared" si="4"/>
        <v>0</v>
      </c>
      <c r="AL15" s="10">
        <f t="shared" si="5"/>
        <v>0</v>
      </c>
      <c r="AM15" s="68"/>
      <c r="AN15" s="68"/>
      <c r="AO15" s="68"/>
    </row>
    <row r="16" ht="18.0" customHeight="1">
      <c r="A16" s="85">
        <v>10.0</v>
      </c>
      <c r="B16" s="108">
        <v>2.010090072E9</v>
      </c>
      <c r="C16" s="109" t="s">
        <v>621</v>
      </c>
      <c r="D16" s="110" t="s">
        <v>67</v>
      </c>
      <c r="E16" s="111"/>
      <c r="F16" s="112"/>
      <c r="G16" s="112"/>
      <c r="H16" s="112"/>
      <c r="I16" s="113"/>
      <c r="J16" s="112"/>
      <c r="K16" s="112"/>
      <c r="L16" s="112"/>
      <c r="M16" s="113"/>
      <c r="N16" s="112"/>
      <c r="O16" s="112"/>
      <c r="P16" s="115"/>
      <c r="Q16" s="112"/>
      <c r="R16" s="112"/>
      <c r="S16" s="112"/>
      <c r="T16" s="112"/>
      <c r="U16" s="117"/>
      <c r="V16" s="112"/>
      <c r="W16" s="113"/>
      <c r="X16" s="112"/>
      <c r="Y16" s="113"/>
      <c r="Z16" s="113"/>
      <c r="AA16" s="112"/>
      <c r="AB16" s="112"/>
      <c r="AC16" s="112"/>
      <c r="AD16" s="113"/>
      <c r="AE16" s="112"/>
      <c r="AF16" s="113"/>
      <c r="AG16" s="112"/>
      <c r="AH16" s="112"/>
      <c r="AI16" s="112"/>
      <c r="AJ16" s="90">
        <f t="shared" si="3"/>
        <v>0</v>
      </c>
      <c r="AK16" s="10">
        <f t="shared" si="4"/>
        <v>0</v>
      </c>
      <c r="AL16" s="10">
        <f t="shared" si="5"/>
        <v>0</v>
      </c>
      <c r="AM16" s="68"/>
      <c r="AN16" s="68"/>
      <c r="AO16" s="68"/>
    </row>
    <row r="17" ht="18.0" customHeight="1">
      <c r="A17" s="85">
        <v>11.0</v>
      </c>
      <c r="B17" s="108">
        <v>2.010090026E9</v>
      </c>
      <c r="C17" s="109" t="s">
        <v>622</v>
      </c>
      <c r="D17" s="110" t="s">
        <v>67</v>
      </c>
      <c r="E17" s="111"/>
      <c r="F17" s="112"/>
      <c r="G17" s="113"/>
      <c r="H17" s="112"/>
      <c r="I17" s="112"/>
      <c r="J17" s="112"/>
      <c r="K17" s="112"/>
      <c r="L17" s="112"/>
      <c r="M17" s="112"/>
      <c r="N17" s="113"/>
      <c r="O17" s="112"/>
      <c r="P17" s="114"/>
      <c r="Q17" s="112"/>
      <c r="R17" s="113"/>
      <c r="S17" s="112"/>
      <c r="T17" s="112"/>
      <c r="U17" s="118"/>
      <c r="V17" s="113"/>
      <c r="W17" s="113"/>
      <c r="X17" s="112"/>
      <c r="Y17" s="112"/>
      <c r="Z17" s="113"/>
      <c r="AA17" s="112"/>
      <c r="AB17" s="113"/>
      <c r="AC17" s="112"/>
      <c r="AD17" s="113"/>
      <c r="AE17" s="112"/>
      <c r="AF17" s="112"/>
      <c r="AG17" s="112"/>
      <c r="AH17" s="112"/>
      <c r="AI17" s="112"/>
      <c r="AJ17" s="90">
        <f t="shared" si="3"/>
        <v>0</v>
      </c>
      <c r="AK17" s="10">
        <f t="shared" si="4"/>
        <v>0</v>
      </c>
      <c r="AL17" s="10">
        <f t="shared" si="5"/>
        <v>0</v>
      </c>
      <c r="AM17" s="68"/>
      <c r="AN17" s="68"/>
      <c r="AO17" s="68"/>
    </row>
    <row r="18" ht="18.0" customHeight="1">
      <c r="A18" s="85">
        <v>12.0</v>
      </c>
      <c r="B18" s="108">
        <v>2.010090041E9</v>
      </c>
      <c r="C18" s="109" t="s">
        <v>403</v>
      </c>
      <c r="D18" s="110" t="s">
        <v>522</v>
      </c>
      <c r="E18" s="204"/>
      <c r="F18" s="204"/>
      <c r="G18" s="205"/>
      <c r="H18" s="204"/>
      <c r="I18" s="204"/>
      <c r="J18" s="204"/>
      <c r="K18" s="204"/>
      <c r="L18" s="204"/>
      <c r="M18" s="204"/>
      <c r="N18" s="204"/>
      <c r="O18" s="204"/>
      <c r="P18" s="114"/>
      <c r="Q18" s="204"/>
      <c r="R18" s="204"/>
      <c r="S18" s="205"/>
      <c r="T18" s="113"/>
      <c r="U18" s="271"/>
      <c r="V18" s="205"/>
      <c r="W18" s="272"/>
      <c r="X18" s="204"/>
      <c r="Y18" s="205"/>
      <c r="Z18" s="205"/>
      <c r="AA18" s="205"/>
      <c r="AB18" s="205"/>
      <c r="AC18" s="204"/>
      <c r="AD18" s="205"/>
      <c r="AE18" s="204"/>
      <c r="AF18" s="204"/>
      <c r="AG18" s="204"/>
      <c r="AH18" s="204"/>
      <c r="AI18" s="204"/>
      <c r="AJ18" s="90">
        <f t="shared" si="3"/>
        <v>0</v>
      </c>
      <c r="AK18" s="10">
        <f t="shared" si="4"/>
        <v>0</v>
      </c>
      <c r="AL18" s="10">
        <f t="shared" si="5"/>
        <v>0</v>
      </c>
      <c r="AM18" s="68"/>
      <c r="AN18" s="68"/>
      <c r="AO18" s="68"/>
    </row>
    <row r="19" ht="18.0" customHeight="1">
      <c r="A19" s="85">
        <v>13.0</v>
      </c>
      <c r="B19" s="108">
        <v>2.010020023E9</v>
      </c>
      <c r="C19" s="109" t="s">
        <v>551</v>
      </c>
      <c r="D19" s="110" t="s">
        <v>69</v>
      </c>
      <c r="E19" s="116"/>
      <c r="F19" s="113"/>
      <c r="G19" s="113"/>
      <c r="H19" s="112"/>
      <c r="I19" s="112"/>
      <c r="J19" s="112"/>
      <c r="K19" s="112"/>
      <c r="L19" s="113"/>
      <c r="M19" s="113"/>
      <c r="N19" s="113"/>
      <c r="O19" s="113"/>
      <c r="P19" s="115"/>
      <c r="Q19" s="113"/>
      <c r="R19" s="112"/>
      <c r="S19" s="205"/>
      <c r="T19" s="113"/>
      <c r="U19" s="118"/>
      <c r="V19" s="113"/>
      <c r="W19" s="113"/>
      <c r="X19" s="112"/>
      <c r="Y19" s="113"/>
      <c r="Z19" s="113"/>
      <c r="AA19" s="113"/>
      <c r="AB19" s="113"/>
      <c r="AC19" s="112"/>
      <c r="AD19" s="113"/>
      <c r="AE19" s="112"/>
      <c r="AF19" s="113"/>
      <c r="AG19" s="112"/>
      <c r="AH19" s="112"/>
      <c r="AI19" s="112"/>
      <c r="AJ19" s="90">
        <f t="shared" si="3"/>
        <v>0</v>
      </c>
      <c r="AK19" s="10">
        <f t="shared" si="4"/>
        <v>0</v>
      </c>
      <c r="AL19" s="10">
        <f t="shared" si="5"/>
        <v>0</v>
      </c>
      <c r="AM19" s="98"/>
      <c r="AO19" s="68"/>
    </row>
    <row r="20" ht="18.0" customHeight="1">
      <c r="A20" s="85">
        <v>14.0</v>
      </c>
      <c r="B20" s="108">
        <v>2.010120026E9</v>
      </c>
      <c r="C20" s="109" t="s">
        <v>623</v>
      </c>
      <c r="D20" s="110" t="s">
        <v>566</v>
      </c>
      <c r="E20" s="116"/>
      <c r="F20" s="113"/>
      <c r="G20" s="112"/>
      <c r="H20" s="113"/>
      <c r="I20" s="112"/>
      <c r="J20" s="112"/>
      <c r="K20" s="113"/>
      <c r="L20" s="113"/>
      <c r="M20" s="112"/>
      <c r="N20" s="112"/>
      <c r="O20" s="113"/>
      <c r="P20" s="114"/>
      <c r="Q20" s="112"/>
      <c r="R20" s="112"/>
      <c r="S20" s="112"/>
      <c r="T20" s="112"/>
      <c r="U20" s="117"/>
      <c r="V20" s="112"/>
      <c r="W20" s="113"/>
      <c r="X20" s="112"/>
      <c r="Y20" s="113"/>
      <c r="Z20" s="113"/>
      <c r="AA20" s="113"/>
      <c r="AB20" s="112"/>
      <c r="AC20" s="112"/>
      <c r="AD20" s="113"/>
      <c r="AE20" s="112"/>
      <c r="AF20" s="113"/>
      <c r="AG20" s="112"/>
      <c r="AH20" s="112"/>
      <c r="AI20" s="112"/>
      <c r="AJ20" s="90">
        <f t="shared" si="3"/>
        <v>0</v>
      </c>
      <c r="AK20" s="10">
        <f t="shared" si="4"/>
        <v>0</v>
      </c>
      <c r="AL20" s="10">
        <f t="shared" si="5"/>
        <v>0</v>
      </c>
      <c r="AM20" s="68"/>
      <c r="AN20" s="68"/>
      <c r="AO20" s="68"/>
    </row>
    <row r="21" ht="18.0" customHeight="1">
      <c r="A21" s="85">
        <v>15.0</v>
      </c>
      <c r="B21" s="108">
        <v>2.010090057E9</v>
      </c>
      <c r="C21" s="109" t="s">
        <v>624</v>
      </c>
      <c r="D21" s="110" t="s">
        <v>127</v>
      </c>
      <c r="E21" s="116"/>
      <c r="F21" s="112"/>
      <c r="G21" s="112"/>
      <c r="H21" s="112"/>
      <c r="I21" s="112"/>
      <c r="J21" s="112"/>
      <c r="K21" s="113"/>
      <c r="L21" s="113"/>
      <c r="M21" s="112"/>
      <c r="N21" s="113"/>
      <c r="O21" s="112"/>
      <c r="P21" s="115"/>
      <c r="Q21" s="112"/>
      <c r="R21" s="112"/>
      <c r="S21" s="112"/>
      <c r="T21" s="112"/>
      <c r="U21" s="117"/>
      <c r="V21" s="113"/>
      <c r="W21" s="112"/>
      <c r="X21" s="112"/>
      <c r="Y21" s="112"/>
      <c r="Z21" s="113"/>
      <c r="AA21" s="113"/>
      <c r="AB21" s="112"/>
      <c r="AC21" s="112"/>
      <c r="AD21" s="112"/>
      <c r="AE21" s="112"/>
      <c r="AF21" s="112"/>
      <c r="AG21" s="112"/>
      <c r="AH21" s="112"/>
      <c r="AI21" s="112"/>
      <c r="AJ21" s="90">
        <f t="shared" si="3"/>
        <v>0</v>
      </c>
      <c r="AK21" s="10">
        <f t="shared" si="4"/>
        <v>0</v>
      </c>
      <c r="AL21" s="10">
        <f t="shared" si="5"/>
        <v>0</v>
      </c>
      <c r="AM21" s="68"/>
      <c r="AN21" s="68"/>
      <c r="AO21" s="68"/>
    </row>
    <row r="22" ht="18.0" customHeight="1">
      <c r="A22" s="85">
        <v>16.0</v>
      </c>
      <c r="B22" s="108">
        <v>2.010110064E9</v>
      </c>
      <c r="C22" s="109" t="s">
        <v>62</v>
      </c>
      <c r="D22" s="110" t="s">
        <v>625</v>
      </c>
      <c r="E22" s="111"/>
      <c r="F22" s="112"/>
      <c r="G22" s="113"/>
      <c r="H22" s="112"/>
      <c r="I22" s="112"/>
      <c r="J22" s="112"/>
      <c r="K22" s="112"/>
      <c r="L22" s="112"/>
      <c r="M22" s="112"/>
      <c r="N22" s="112"/>
      <c r="O22" s="112"/>
      <c r="P22" s="114"/>
      <c r="Q22" s="112"/>
      <c r="R22" s="112"/>
      <c r="S22" s="112"/>
      <c r="T22" s="112"/>
      <c r="U22" s="117"/>
      <c r="V22" s="112"/>
      <c r="W22" s="112"/>
      <c r="X22" s="112"/>
      <c r="Y22" s="112"/>
      <c r="Z22" s="113"/>
      <c r="AA22" s="112"/>
      <c r="AB22" s="112"/>
      <c r="AC22" s="112"/>
      <c r="AD22" s="112"/>
      <c r="AE22" s="112"/>
      <c r="AF22" s="112"/>
      <c r="AG22" s="112"/>
      <c r="AH22" s="112"/>
      <c r="AI22" s="112"/>
      <c r="AJ22" s="90">
        <f t="shared" si="3"/>
        <v>0</v>
      </c>
      <c r="AK22" s="10">
        <f t="shared" si="4"/>
        <v>0</v>
      </c>
      <c r="AL22" s="10">
        <f t="shared" si="5"/>
        <v>0</v>
      </c>
      <c r="AM22" s="68"/>
      <c r="AN22" s="68"/>
      <c r="AO22" s="68"/>
    </row>
    <row r="23" ht="18.0" customHeight="1">
      <c r="A23" s="85">
        <v>17.0</v>
      </c>
      <c r="B23" s="108">
        <v>2.010080005E9</v>
      </c>
      <c r="C23" s="109" t="s">
        <v>626</v>
      </c>
      <c r="D23" s="110" t="s">
        <v>82</v>
      </c>
      <c r="E23" s="111"/>
      <c r="F23" s="112"/>
      <c r="G23" s="113"/>
      <c r="H23" s="112"/>
      <c r="I23" s="112"/>
      <c r="J23" s="112"/>
      <c r="K23" s="112"/>
      <c r="L23" s="113"/>
      <c r="M23" s="112"/>
      <c r="N23" s="112"/>
      <c r="O23" s="112"/>
      <c r="P23" s="114"/>
      <c r="Q23" s="112"/>
      <c r="R23" s="112"/>
      <c r="S23" s="112"/>
      <c r="T23" s="112"/>
      <c r="U23" s="112"/>
      <c r="V23" s="112"/>
      <c r="W23" s="112"/>
      <c r="X23" s="112"/>
      <c r="Y23" s="112"/>
      <c r="Z23" s="113"/>
      <c r="AA23" s="112"/>
      <c r="AB23" s="112"/>
      <c r="AC23" s="112"/>
      <c r="AD23" s="112"/>
      <c r="AE23" s="112"/>
      <c r="AF23" s="112"/>
      <c r="AG23" s="112"/>
      <c r="AH23" s="112"/>
      <c r="AI23" s="112"/>
      <c r="AJ23" s="90">
        <f t="shared" si="3"/>
        <v>0</v>
      </c>
      <c r="AK23" s="10">
        <f t="shared" si="4"/>
        <v>0</v>
      </c>
      <c r="AL23" s="10">
        <f t="shared" si="5"/>
        <v>0</v>
      </c>
      <c r="AM23" s="68"/>
      <c r="AN23" s="68"/>
      <c r="AO23" s="68"/>
    </row>
    <row r="24" ht="18.0" customHeight="1">
      <c r="A24" s="85">
        <v>18.0</v>
      </c>
      <c r="B24" s="108">
        <v>2.010090011E9</v>
      </c>
      <c r="C24" s="109" t="s">
        <v>202</v>
      </c>
      <c r="D24" s="110" t="s">
        <v>82</v>
      </c>
      <c r="E24" s="111"/>
      <c r="F24" s="112"/>
      <c r="G24" s="112"/>
      <c r="H24" s="112"/>
      <c r="I24" s="112"/>
      <c r="J24" s="112"/>
      <c r="K24" s="112"/>
      <c r="L24" s="112"/>
      <c r="M24" s="112"/>
      <c r="N24" s="112"/>
      <c r="O24" s="112"/>
      <c r="P24" s="115"/>
      <c r="Q24" s="112"/>
      <c r="R24" s="112"/>
      <c r="S24" s="113"/>
      <c r="T24" s="113"/>
      <c r="U24" s="117"/>
      <c r="V24" s="112"/>
      <c r="W24" s="112"/>
      <c r="X24" s="113"/>
      <c r="Y24" s="112"/>
      <c r="Z24" s="113"/>
      <c r="AA24" s="113"/>
      <c r="AB24" s="112"/>
      <c r="AC24" s="112"/>
      <c r="AD24" s="113"/>
      <c r="AE24" s="112"/>
      <c r="AF24" s="113"/>
      <c r="AG24" s="112"/>
      <c r="AH24" s="112"/>
      <c r="AI24" s="112"/>
      <c r="AJ24" s="90">
        <f t="shared" si="3"/>
        <v>0</v>
      </c>
      <c r="AK24" s="10">
        <f t="shared" si="4"/>
        <v>0</v>
      </c>
      <c r="AL24" s="10">
        <f t="shared" si="5"/>
        <v>0</v>
      </c>
      <c r="AM24" s="68"/>
      <c r="AN24" s="68"/>
      <c r="AO24" s="68"/>
    </row>
    <row r="25" ht="18.0" customHeight="1">
      <c r="A25" s="85">
        <v>19.0</v>
      </c>
      <c r="B25" s="108">
        <v>2.010090027E9</v>
      </c>
      <c r="C25" s="109" t="s">
        <v>486</v>
      </c>
      <c r="D25" s="110" t="s">
        <v>129</v>
      </c>
      <c r="E25" s="116"/>
      <c r="F25" s="112"/>
      <c r="G25" s="113"/>
      <c r="H25" s="112"/>
      <c r="I25" s="112"/>
      <c r="J25" s="112"/>
      <c r="K25" s="112"/>
      <c r="L25" s="113"/>
      <c r="M25" s="113"/>
      <c r="N25" s="113"/>
      <c r="O25" s="113"/>
      <c r="P25" s="114"/>
      <c r="Q25" s="113"/>
      <c r="R25" s="112"/>
      <c r="S25" s="113"/>
      <c r="T25" s="113"/>
      <c r="U25" s="118"/>
      <c r="V25" s="113"/>
      <c r="W25" s="113"/>
      <c r="X25" s="113"/>
      <c r="Y25" s="113"/>
      <c r="Z25" s="113"/>
      <c r="AA25" s="113"/>
      <c r="AB25" s="113"/>
      <c r="AC25" s="112"/>
      <c r="AD25" s="113"/>
      <c r="AE25" s="112"/>
      <c r="AF25" s="113"/>
      <c r="AG25" s="112"/>
      <c r="AH25" s="112"/>
      <c r="AI25" s="112"/>
      <c r="AJ25" s="90">
        <f t="shared" si="3"/>
        <v>0</v>
      </c>
      <c r="AK25" s="10">
        <f t="shared" si="4"/>
        <v>0</v>
      </c>
      <c r="AL25" s="10">
        <f t="shared" si="5"/>
        <v>0</v>
      </c>
      <c r="AM25" s="68"/>
      <c r="AN25" s="68"/>
      <c r="AO25" s="68"/>
    </row>
    <row r="26" ht="18.0" customHeight="1">
      <c r="A26" s="85">
        <v>20.0</v>
      </c>
      <c r="B26" s="108">
        <v>2.010090002E9</v>
      </c>
      <c r="C26" s="109" t="s">
        <v>627</v>
      </c>
      <c r="D26" s="110" t="s">
        <v>134</v>
      </c>
      <c r="E26" s="116"/>
      <c r="F26" s="112"/>
      <c r="G26" s="112"/>
      <c r="H26" s="113"/>
      <c r="I26" s="112"/>
      <c r="J26" s="112"/>
      <c r="K26" s="113"/>
      <c r="L26" s="113"/>
      <c r="M26" s="112"/>
      <c r="N26" s="112"/>
      <c r="O26" s="113"/>
      <c r="P26" s="114"/>
      <c r="Q26" s="112"/>
      <c r="R26" s="112"/>
      <c r="S26" s="112"/>
      <c r="T26" s="112"/>
      <c r="U26" s="117"/>
      <c r="V26" s="113"/>
      <c r="W26" s="112"/>
      <c r="X26" s="112"/>
      <c r="Y26" s="112"/>
      <c r="Z26" s="113"/>
      <c r="AA26" s="112"/>
      <c r="AB26" s="112"/>
      <c r="AC26" s="112"/>
      <c r="AD26" s="113"/>
      <c r="AE26" s="112"/>
      <c r="AF26" s="112"/>
      <c r="AG26" s="112"/>
      <c r="AH26" s="112"/>
      <c r="AI26" s="112"/>
      <c r="AJ26" s="90">
        <f t="shared" si="3"/>
        <v>0</v>
      </c>
      <c r="AK26" s="10">
        <f t="shared" si="4"/>
        <v>0</v>
      </c>
      <c r="AL26" s="10">
        <f t="shared" si="5"/>
        <v>0</v>
      </c>
      <c r="AM26" s="68"/>
      <c r="AN26" s="68"/>
      <c r="AO26" s="68"/>
    </row>
    <row r="27" ht="18.0" customHeight="1">
      <c r="A27" s="85">
        <v>21.0</v>
      </c>
      <c r="B27" s="108">
        <v>2.010090054E9</v>
      </c>
      <c r="C27" s="109" t="s">
        <v>628</v>
      </c>
      <c r="D27" s="110" t="s">
        <v>88</v>
      </c>
      <c r="E27" s="111"/>
      <c r="F27" s="112"/>
      <c r="G27" s="113"/>
      <c r="H27" s="112"/>
      <c r="I27" s="113"/>
      <c r="J27" s="112"/>
      <c r="K27" s="113"/>
      <c r="L27" s="113"/>
      <c r="M27" s="113"/>
      <c r="N27" s="113"/>
      <c r="O27" s="112"/>
      <c r="P27" s="114"/>
      <c r="Q27" s="113"/>
      <c r="R27" s="112"/>
      <c r="S27" s="112"/>
      <c r="T27" s="112"/>
      <c r="U27" s="112"/>
      <c r="V27" s="112"/>
      <c r="W27" s="112"/>
      <c r="X27" s="112"/>
      <c r="Y27" s="113"/>
      <c r="Z27" s="113"/>
      <c r="AA27" s="112"/>
      <c r="AB27" s="112"/>
      <c r="AC27" s="112"/>
      <c r="AD27" s="113"/>
      <c r="AE27" s="112"/>
      <c r="AF27" s="112"/>
      <c r="AG27" s="112"/>
      <c r="AH27" s="112"/>
      <c r="AI27" s="112"/>
      <c r="AJ27" s="90">
        <f t="shared" si="3"/>
        <v>0</v>
      </c>
      <c r="AK27" s="10">
        <f t="shared" si="4"/>
        <v>0</v>
      </c>
      <c r="AL27" s="10">
        <f t="shared" si="5"/>
        <v>0</v>
      </c>
      <c r="AM27" s="68"/>
      <c r="AN27" s="68"/>
      <c r="AO27" s="68"/>
    </row>
    <row r="28" ht="18.0" customHeight="1">
      <c r="A28" s="85">
        <v>22.0</v>
      </c>
      <c r="B28" s="108">
        <v>2.01009006E9</v>
      </c>
      <c r="C28" s="109" t="s">
        <v>85</v>
      </c>
      <c r="D28" s="110" t="s">
        <v>309</v>
      </c>
      <c r="E28" s="116"/>
      <c r="F28" s="112"/>
      <c r="G28" s="113"/>
      <c r="H28" s="112"/>
      <c r="I28" s="113"/>
      <c r="J28" s="113"/>
      <c r="K28" s="112"/>
      <c r="L28" s="113"/>
      <c r="M28" s="113"/>
      <c r="N28" s="112"/>
      <c r="O28" s="112"/>
      <c r="P28" s="115"/>
      <c r="Q28" s="113"/>
      <c r="R28" s="112"/>
      <c r="S28" s="112"/>
      <c r="T28" s="113"/>
      <c r="U28" s="112"/>
      <c r="V28" s="112"/>
      <c r="W28" s="112"/>
      <c r="X28" s="113"/>
      <c r="Y28" s="113"/>
      <c r="Z28" s="113"/>
      <c r="AA28" s="112"/>
      <c r="AB28" s="112"/>
      <c r="AC28" s="112"/>
      <c r="AD28" s="112"/>
      <c r="AE28" s="112"/>
      <c r="AF28" s="112"/>
      <c r="AG28" s="112"/>
      <c r="AH28" s="112"/>
      <c r="AI28" s="112"/>
      <c r="AJ28" s="90">
        <f t="shared" si="3"/>
        <v>0</v>
      </c>
      <c r="AK28" s="10">
        <f t="shared" si="4"/>
        <v>0</v>
      </c>
      <c r="AL28" s="10">
        <f t="shared" si="5"/>
        <v>0</v>
      </c>
      <c r="AM28" s="68"/>
      <c r="AN28" s="68"/>
      <c r="AO28" s="68"/>
    </row>
    <row r="29" ht="18.0" customHeight="1">
      <c r="A29" s="85">
        <v>23.0</v>
      </c>
      <c r="B29" s="108">
        <v>2.010090083E9</v>
      </c>
      <c r="C29" s="109" t="s">
        <v>629</v>
      </c>
      <c r="D29" s="110" t="s">
        <v>614</v>
      </c>
      <c r="E29" s="116"/>
      <c r="F29" s="113"/>
      <c r="G29" s="113"/>
      <c r="H29" s="112"/>
      <c r="I29" s="113"/>
      <c r="J29" s="112"/>
      <c r="K29" s="112"/>
      <c r="L29" s="113"/>
      <c r="M29" s="113"/>
      <c r="N29" s="113"/>
      <c r="O29" s="113"/>
      <c r="P29" s="114"/>
      <c r="Q29" s="113"/>
      <c r="R29" s="112"/>
      <c r="S29" s="113"/>
      <c r="T29" s="113"/>
      <c r="U29" s="113"/>
      <c r="V29" s="113"/>
      <c r="W29" s="113"/>
      <c r="X29" s="113"/>
      <c r="Y29" s="113"/>
      <c r="Z29" s="113"/>
      <c r="AA29" s="113"/>
      <c r="AB29" s="113"/>
      <c r="AC29" s="112"/>
      <c r="AD29" s="113"/>
      <c r="AE29" s="112"/>
      <c r="AF29" s="113"/>
      <c r="AG29" s="112"/>
      <c r="AH29" s="112"/>
      <c r="AI29" s="112"/>
      <c r="AJ29" s="90">
        <f t="shared" si="3"/>
        <v>0</v>
      </c>
      <c r="AK29" s="10">
        <f t="shared" si="4"/>
        <v>0</v>
      </c>
      <c r="AL29" s="10">
        <f t="shared" si="5"/>
        <v>0</v>
      </c>
      <c r="AM29" s="68"/>
      <c r="AN29" s="68"/>
      <c r="AO29" s="68"/>
    </row>
    <row r="30" ht="21.0" customHeight="1">
      <c r="A30" s="85">
        <v>24.0</v>
      </c>
      <c r="B30" s="273">
        <v>2.01009004E9</v>
      </c>
      <c r="C30" s="274" t="s">
        <v>630</v>
      </c>
      <c r="D30" s="275" t="s">
        <v>91</v>
      </c>
      <c r="E30" s="116"/>
      <c r="F30" s="112"/>
      <c r="G30" s="113"/>
      <c r="H30" s="112"/>
      <c r="I30" s="112"/>
      <c r="J30" s="112"/>
      <c r="K30" s="112"/>
      <c r="L30" s="113"/>
      <c r="M30" s="113"/>
      <c r="N30" s="113"/>
      <c r="O30" s="113"/>
      <c r="P30" s="114"/>
      <c r="Q30" s="113"/>
      <c r="R30" s="112"/>
      <c r="S30" s="113"/>
      <c r="T30" s="113"/>
      <c r="U30" s="113"/>
      <c r="V30" s="113"/>
      <c r="W30" s="113"/>
      <c r="X30" s="112"/>
      <c r="Y30" s="113"/>
      <c r="Z30" s="113"/>
      <c r="AA30" s="113"/>
      <c r="AB30" s="113"/>
      <c r="AC30" s="112"/>
      <c r="AD30" s="113"/>
      <c r="AE30" s="112"/>
      <c r="AF30" s="113"/>
      <c r="AG30" s="112"/>
      <c r="AH30" s="112"/>
      <c r="AI30" s="112"/>
      <c r="AJ30" s="90">
        <f t="shared" si="3"/>
        <v>0</v>
      </c>
      <c r="AK30" s="10">
        <f t="shared" si="4"/>
        <v>0</v>
      </c>
      <c r="AL30" s="10">
        <f t="shared" si="5"/>
        <v>0</v>
      </c>
      <c r="AM30" s="69"/>
      <c r="AN30" s="69"/>
      <c r="AO30" s="69"/>
    </row>
    <row r="31" ht="21.0" customHeight="1">
      <c r="A31" s="85">
        <v>25.0</v>
      </c>
      <c r="B31" s="273">
        <v>2.010090036E9</v>
      </c>
      <c r="C31" s="274" t="s">
        <v>631</v>
      </c>
      <c r="D31" s="275" t="s">
        <v>97</v>
      </c>
      <c r="E31" s="116"/>
      <c r="F31" s="113"/>
      <c r="G31" s="113"/>
      <c r="H31" s="112"/>
      <c r="I31" s="112"/>
      <c r="J31" s="112"/>
      <c r="K31" s="112"/>
      <c r="L31" s="113"/>
      <c r="M31" s="113"/>
      <c r="N31" s="113"/>
      <c r="O31" s="113"/>
      <c r="P31" s="115"/>
      <c r="Q31" s="113"/>
      <c r="R31" s="112"/>
      <c r="S31" s="113"/>
      <c r="T31" s="113"/>
      <c r="U31" s="113"/>
      <c r="V31" s="113"/>
      <c r="W31" s="113"/>
      <c r="X31" s="112"/>
      <c r="Y31" s="113"/>
      <c r="Z31" s="113"/>
      <c r="AA31" s="113"/>
      <c r="AB31" s="113"/>
      <c r="AC31" s="112"/>
      <c r="AD31" s="113"/>
      <c r="AE31" s="112"/>
      <c r="AF31" s="113"/>
      <c r="AG31" s="112"/>
      <c r="AH31" s="112"/>
      <c r="AI31" s="112"/>
      <c r="AJ31" s="90">
        <f t="shared" si="3"/>
        <v>0</v>
      </c>
      <c r="AK31" s="10">
        <f t="shared" si="4"/>
        <v>0</v>
      </c>
      <c r="AL31" s="10">
        <f t="shared" si="5"/>
        <v>0</v>
      </c>
      <c r="AM31" s="69"/>
      <c r="AN31" s="69"/>
      <c r="AO31" s="69"/>
    </row>
    <row r="32" ht="21.0" customHeight="1">
      <c r="A32" s="85">
        <v>26.0</v>
      </c>
      <c r="B32" s="273">
        <v>2.010090032E9</v>
      </c>
      <c r="C32" s="274" t="s">
        <v>632</v>
      </c>
      <c r="D32" s="275" t="s">
        <v>99</v>
      </c>
      <c r="E32" s="116"/>
      <c r="F32" s="112"/>
      <c r="G32" s="113"/>
      <c r="H32" s="112"/>
      <c r="I32" s="112"/>
      <c r="J32" s="112"/>
      <c r="K32" s="112"/>
      <c r="L32" s="113"/>
      <c r="M32" s="113"/>
      <c r="N32" s="113"/>
      <c r="O32" s="113"/>
      <c r="P32" s="114"/>
      <c r="Q32" s="113"/>
      <c r="R32" s="112"/>
      <c r="S32" s="113"/>
      <c r="T32" s="113"/>
      <c r="U32" s="113"/>
      <c r="V32" s="113"/>
      <c r="W32" s="113"/>
      <c r="X32" s="112"/>
      <c r="Y32" s="113"/>
      <c r="Z32" s="113"/>
      <c r="AA32" s="113"/>
      <c r="AB32" s="113"/>
      <c r="AC32" s="112"/>
      <c r="AD32" s="113"/>
      <c r="AE32" s="112"/>
      <c r="AF32" s="113"/>
      <c r="AG32" s="112"/>
      <c r="AH32" s="112"/>
      <c r="AI32" s="112"/>
      <c r="AJ32" s="90">
        <f t="shared" si="3"/>
        <v>0</v>
      </c>
      <c r="AK32" s="10">
        <f t="shared" si="4"/>
        <v>0</v>
      </c>
      <c r="AL32" s="10">
        <f t="shared" si="5"/>
        <v>0</v>
      </c>
      <c r="AM32" s="69"/>
      <c r="AN32" s="69"/>
      <c r="AO32" s="69"/>
    </row>
    <row r="33" ht="21.0" customHeight="1">
      <c r="A33" s="85">
        <v>27.0</v>
      </c>
      <c r="B33" s="273">
        <v>2.010090065E9</v>
      </c>
      <c r="C33" s="274" t="s">
        <v>633</v>
      </c>
      <c r="D33" s="275" t="s">
        <v>430</v>
      </c>
      <c r="E33" s="116"/>
      <c r="F33" s="112"/>
      <c r="G33" s="113"/>
      <c r="H33" s="112"/>
      <c r="I33" s="112"/>
      <c r="J33" s="112"/>
      <c r="K33" s="112"/>
      <c r="L33" s="113"/>
      <c r="M33" s="113"/>
      <c r="N33" s="113"/>
      <c r="O33" s="113"/>
      <c r="P33" s="114"/>
      <c r="Q33" s="113"/>
      <c r="R33" s="112"/>
      <c r="S33" s="113"/>
      <c r="T33" s="113"/>
      <c r="U33" s="113"/>
      <c r="V33" s="113"/>
      <c r="W33" s="113"/>
      <c r="X33" s="112"/>
      <c r="Y33" s="113"/>
      <c r="Z33" s="113"/>
      <c r="AA33" s="113"/>
      <c r="AB33" s="113"/>
      <c r="AC33" s="112"/>
      <c r="AD33" s="113"/>
      <c r="AE33" s="112"/>
      <c r="AF33" s="113"/>
      <c r="AG33" s="112"/>
      <c r="AH33" s="112"/>
      <c r="AI33" s="112"/>
      <c r="AJ33" s="90">
        <f t="shared" si="3"/>
        <v>0</v>
      </c>
      <c r="AK33" s="10">
        <f t="shared" si="4"/>
        <v>0</v>
      </c>
      <c r="AL33" s="10">
        <f t="shared" si="5"/>
        <v>0</v>
      </c>
      <c r="AM33" s="69"/>
      <c r="AN33" s="69"/>
      <c r="AO33" s="69"/>
    </row>
    <row r="34" ht="21.0" customHeight="1">
      <c r="A34" s="85">
        <v>28.0</v>
      </c>
      <c r="B34" s="273">
        <v>2.01009001E9</v>
      </c>
      <c r="C34" s="274" t="s">
        <v>634</v>
      </c>
      <c r="D34" s="275" t="s">
        <v>173</v>
      </c>
      <c r="E34" s="116"/>
      <c r="F34" s="112"/>
      <c r="G34" s="113"/>
      <c r="H34" s="112"/>
      <c r="I34" s="112"/>
      <c r="J34" s="112"/>
      <c r="K34" s="112"/>
      <c r="L34" s="113"/>
      <c r="M34" s="113"/>
      <c r="N34" s="113"/>
      <c r="O34" s="113"/>
      <c r="P34" s="114"/>
      <c r="Q34" s="113"/>
      <c r="R34" s="112"/>
      <c r="S34" s="113"/>
      <c r="T34" s="113"/>
      <c r="U34" s="113"/>
      <c r="V34" s="113"/>
      <c r="W34" s="113"/>
      <c r="X34" s="112"/>
      <c r="Y34" s="113"/>
      <c r="Z34" s="113"/>
      <c r="AA34" s="113"/>
      <c r="AB34" s="113"/>
      <c r="AC34" s="112"/>
      <c r="AD34" s="113"/>
      <c r="AE34" s="112"/>
      <c r="AF34" s="113"/>
      <c r="AG34" s="112"/>
      <c r="AH34" s="112"/>
      <c r="AI34" s="112"/>
      <c r="AJ34" s="90">
        <f t="shared" si="3"/>
        <v>0</v>
      </c>
      <c r="AK34" s="10">
        <f t="shared" si="4"/>
        <v>0</v>
      </c>
      <c r="AL34" s="10">
        <f t="shared" si="5"/>
        <v>0</v>
      </c>
      <c r="AM34" s="69"/>
      <c r="AN34" s="69"/>
      <c r="AO34" s="69"/>
    </row>
    <row r="35" ht="21.0" customHeight="1">
      <c r="A35" s="85">
        <v>29.0</v>
      </c>
      <c r="B35" s="273">
        <v>2.010090068E9</v>
      </c>
      <c r="C35" s="274" t="s">
        <v>428</v>
      </c>
      <c r="D35" s="275" t="s">
        <v>606</v>
      </c>
      <c r="E35" s="116"/>
      <c r="F35" s="112"/>
      <c r="G35" s="113"/>
      <c r="H35" s="112"/>
      <c r="I35" s="113"/>
      <c r="J35" s="112"/>
      <c r="K35" s="113"/>
      <c r="L35" s="113"/>
      <c r="M35" s="113"/>
      <c r="N35" s="113"/>
      <c r="O35" s="113"/>
      <c r="P35" s="114"/>
      <c r="Q35" s="113"/>
      <c r="R35" s="112"/>
      <c r="S35" s="113"/>
      <c r="T35" s="113"/>
      <c r="U35" s="113"/>
      <c r="V35" s="113"/>
      <c r="W35" s="113"/>
      <c r="X35" s="112"/>
      <c r="Y35" s="113"/>
      <c r="Z35" s="113"/>
      <c r="AA35" s="113"/>
      <c r="AB35" s="113"/>
      <c r="AC35" s="112"/>
      <c r="AD35" s="113"/>
      <c r="AE35" s="112"/>
      <c r="AF35" s="113"/>
      <c r="AG35" s="112"/>
      <c r="AH35" s="112"/>
      <c r="AI35" s="112"/>
      <c r="AJ35" s="90">
        <f t="shared" si="3"/>
        <v>0</v>
      </c>
      <c r="AK35" s="10">
        <f t="shared" si="4"/>
        <v>0</v>
      </c>
      <c r="AL35" s="10">
        <f t="shared" si="5"/>
        <v>0</v>
      </c>
      <c r="AM35" s="69"/>
      <c r="AN35" s="69"/>
      <c r="AO35" s="69"/>
    </row>
    <row r="36" ht="21.0" customHeight="1">
      <c r="A36" s="85">
        <v>30.0</v>
      </c>
      <c r="B36" s="273">
        <v>2.010090061E9</v>
      </c>
      <c r="C36" s="274" t="s">
        <v>635</v>
      </c>
      <c r="D36" s="275" t="s">
        <v>221</v>
      </c>
      <c r="E36" s="116"/>
      <c r="F36" s="112"/>
      <c r="G36" s="113"/>
      <c r="H36" s="112"/>
      <c r="I36" s="112"/>
      <c r="J36" s="113"/>
      <c r="K36" s="112"/>
      <c r="L36" s="113"/>
      <c r="M36" s="113"/>
      <c r="N36" s="113"/>
      <c r="O36" s="113"/>
      <c r="P36" s="114"/>
      <c r="Q36" s="113"/>
      <c r="R36" s="112"/>
      <c r="S36" s="113"/>
      <c r="T36" s="113"/>
      <c r="U36" s="113"/>
      <c r="V36" s="113"/>
      <c r="W36" s="113"/>
      <c r="X36" s="113"/>
      <c r="Y36" s="113"/>
      <c r="Z36" s="113"/>
      <c r="AA36" s="113"/>
      <c r="AB36" s="113"/>
      <c r="AC36" s="112"/>
      <c r="AD36" s="113"/>
      <c r="AE36" s="113"/>
      <c r="AF36" s="113"/>
      <c r="AG36" s="112"/>
      <c r="AH36" s="112"/>
      <c r="AI36" s="112"/>
      <c r="AJ36" s="90">
        <f t="shared" si="3"/>
        <v>0</v>
      </c>
      <c r="AK36" s="10">
        <f t="shared" si="4"/>
        <v>0</v>
      </c>
      <c r="AL36" s="10">
        <f t="shared" si="5"/>
        <v>0</v>
      </c>
      <c r="AM36" s="69"/>
      <c r="AN36" s="69"/>
      <c r="AO36" s="69"/>
    </row>
    <row r="37" ht="21.0" customHeight="1">
      <c r="A37" s="85">
        <v>31.0</v>
      </c>
      <c r="B37" s="273">
        <v>2.010090037E9</v>
      </c>
      <c r="C37" s="274" t="s">
        <v>636</v>
      </c>
      <c r="D37" s="275" t="s">
        <v>185</v>
      </c>
      <c r="E37" s="116"/>
      <c r="F37" s="112"/>
      <c r="G37" s="113"/>
      <c r="H37" s="112"/>
      <c r="I37" s="112"/>
      <c r="J37" s="112"/>
      <c r="K37" s="112"/>
      <c r="L37" s="113"/>
      <c r="M37" s="113"/>
      <c r="N37" s="113"/>
      <c r="O37" s="113"/>
      <c r="P37" s="114"/>
      <c r="Q37" s="113"/>
      <c r="R37" s="112"/>
      <c r="S37" s="113"/>
      <c r="T37" s="113"/>
      <c r="U37" s="113"/>
      <c r="V37" s="113"/>
      <c r="W37" s="113"/>
      <c r="X37" s="112"/>
      <c r="Y37" s="113"/>
      <c r="Z37" s="113"/>
      <c r="AA37" s="113"/>
      <c r="AB37" s="113"/>
      <c r="AC37" s="112"/>
      <c r="AD37" s="113"/>
      <c r="AE37" s="112"/>
      <c r="AF37" s="113"/>
      <c r="AG37" s="112"/>
      <c r="AH37" s="112"/>
      <c r="AI37" s="112"/>
      <c r="AJ37" s="90">
        <f t="shared" si="3"/>
        <v>0</v>
      </c>
      <c r="AK37" s="10">
        <f t="shared" si="4"/>
        <v>0</v>
      </c>
      <c r="AL37" s="10">
        <f t="shared" si="5"/>
        <v>0</v>
      </c>
      <c r="AM37" s="69"/>
      <c r="AN37" s="69"/>
      <c r="AO37" s="69"/>
    </row>
    <row r="38" ht="21.0" customHeight="1">
      <c r="A38" s="85">
        <v>32.0</v>
      </c>
      <c r="B38" s="273">
        <v>2.010090004E9</v>
      </c>
      <c r="C38" s="274" t="s">
        <v>79</v>
      </c>
      <c r="D38" s="275" t="s">
        <v>637</v>
      </c>
      <c r="E38" s="116"/>
      <c r="F38" s="112"/>
      <c r="G38" s="113"/>
      <c r="H38" s="112"/>
      <c r="I38" s="112"/>
      <c r="J38" s="112"/>
      <c r="K38" s="112"/>
      <c r="L38" s="113"/>
      <c r="M38" s="113"/>
      <c r="N38" s="113"/>
      <c r="O38" s="113"/>
      <c r="P38" s="114"/>
      <c r="Q38" s="113"/>
      <c r="R38" s="112"/>
      <c r="S38" s="113"/>
      <c r="T38" s="113"/>
      <c r="U38" s="113"/>
      <c r="V38" s="113"/>
      <c r="W38" s="113"/>
      <c r="X38" s="112"/>
      <c r="Y38" s="113"/>
      <c r="Z38" s="113"/>
      <c r="AA38" s="113"/>
      <c r="AB38" s="113"/>
      <c r="AC38" s="112"/>
      <c r="AD38" s="113"/>
      <c r="AE38" s="112"/>
      <c r="AF38" s="113"/>
      <c r="AG38" s="112"/>
      <c r="AH38" s="112"/>
      <c r="AI38" s="112"/>
      <c r="AJ38" s="90">
        <f t="shared" si="3"/>
        <v>0</v>
      </c>
      <c r="AK38" s="10">
        <f t="shared" si="4"/>
        <v>0</v>
      </c>
      <c r="AL38" s="10">
        <f t="shared" si="5"/>
        <v>0</v>
      </c>
      <c r="AM38" s="69"/>
      <c r="AN38" s="69"/>
      <c r="AO38" s="69"/>
    </row>
    <row r="39" ht="21.0" customHeight="1">
      <c r="A39" s="85">
        <v>33.0</v>
      </c>
      <c r="B39" s="273">
        <v>2.010190002E9</v>
      </c>
      <c r="C39" s="274" t="s">
        <v>267</v>
      </c>
      <c r="D39" s="275" t="s">
        <v>58</v>
      </c>
      <c r="E39" s="116"/>
      <c r="F39" s="112"/>
      <c r="G39" s="113"/>
      <c r="H39" s="113" t="s">
        <v>49</v>
      </c>
      <c r="I39" s="112"/>
      <c r="J39" s="112"/>
      <c r="K39" s="112"/>
      <c r="L39" s="113"/>
      <c r="M39" s="113"/>
      <c r="N39" s="113"/>
      <c r="O39" s="113"/>
      <c r="P39" s="115"/>
      <c r="Q39" s="113"/>
      <c r="R39" s="112"/>
      <c r="S39" s="113"/>
      <c r="T39" s="113"/>
      <c r="U39" s="113"/>
      <c r="V39" s="113"/>
      <c r="W39" s="113"/>
      <c r="X39" s="112"/>
      <c r="Y39" s="113"/>
      <c r="Z39" s="113"/>
      <c r="AA39" s="113"/>
      <c r="AB39" s="113"/>
      <c r="AC39" s="112"/>
      <c r="AD39" s="113"/>
      <c r="AE39" s="113"/>
      <c r="AF39" s="113"/>
      <c r="AG39" s="112"/>
      <c r="AH39" s="112"/>
      <c r="AI39" s="112"/>
      <c r="AJ39" s="90">
        <f t="shared" si="3"/>
        <v>1</v>
      </c>
      <c r="AK39" s="10">
        <f t="shared" si="4"/>
        <v>0</v>
      </c>
      <c r="AL39" s="10">
        <f t="shared" si="5"/>
        <v>0</v>
      </c>
      <c r="AM39" s="69"/>
      <c r="AN39" s="69"/>
      <c r="AO39" s="69"/>
    </row>
    <row r="40" ht="21.0" customHeight="1">
      <c r="A40" s="85">
        <v>34.0</v>
      </c>
      <c r="B40" s="273">
        <v>2.010090029E9</v>
      </c>
      <c r="C40" s="274" t="s">
        <v>324</v>
      </c>
      <c r="D40" s="275" t="s">
        <v>183</v>
      </c>
      <c r="E40" s="116"/>
      <c r="F40" s="112"/>
      <c r="G40" s="113"/>
      <c r="H40" s="112"/>
      <c r="I40" s="112"/>
      <c r="J40" s="112"/>
      <c r="K40" s="112"/>
      <c r="L40" s="113"/>
      <c r="M40" s="113"/>
      <c r="N40" s="113"/>
      <c r="O40" s="113"/>
      <c r="P40" s="114"/>
      <c r="Q40" s="113"/>
      <c r="R40" s="112"/>
      <c r="S40" s="113"/>
      <c r="T40" s="113"/>
      <c r="U40" s="113"/>
      <c r="V40" s="113"/>
      <c r="W40" s="113"/>
      <c r="X40" s="112"/>
      <c r="Y40" s="113"/>
      <c r="Z40" s="113"/>
      <c r="AA40" s="113"/>
      <c r="AB40" s="113"/>
      <c r="AC40" s="112"/>
      <c r="AD40" s="113"/>
      <c r="AE40" s="112"/>
      <c r="AF40" s="113"/>
      <c r="AG40" s="112"/>
      <c r="AH40" s="112"/>
      <c r="AI40" s="112"/>
      <c r="AJ40" s="90">
        <f t="shared" si="3"/>
        <v>0</v>
      </c>
      <c r="AK40" s="10">
        <f t="shared" si="4"/>
        <v>0</v>
      </c>
      <c r="AL40" s="10">
        <f t="shared" si="5"/>
        <v>0</v>
      </c>
      <c r="AM40" s="69"/>
      <c r="AN40" s="69"/>
      <c r="AO40" s="69"/>
    </row>
    <row r="41" ht="21.0" customHeight="1">
      <c r="A41" s="85">
        <v>35.0</v>
      </c>
      <c r="B41" s="273">
        <v>2.010090049E9</v>
      </c>
      <c r="C41" s="274" t="s">
        <v>68</v>
      </c>
      <c r="D41" s="275" t="s">
        <v>183</v>
      </c>
      <c r="E41" s="116"/>
      <c r="F41" s="112"/>
      <c r="G41" s="113"/>
      <c r="H41" s="113" t="s">
        <v>50</v>
      </c>
      <c r="I41" s="113"/>
      <c r="J41" s="112"/>
      <c r="K41" s="112"/>
      <c r="L41" s="113"/>
      <c r="M41" s="113"/>
      <c r="N41" s="113"/>
      <c r="O41" s="113"/>
      <c r="P41" s="114"/>
      <c r="Q41" s="113"/>
      <c r="R41" s="112"/>
      <c r="S41" s="113"/>
      <c r="T41" s="113"/>
      <c r="U41" s="113"/>
      <c r="V41" s="113"/>
      <c r="W41" s="113"/>
      <c r="X41" s="113"/>
      <c r="Y41" s="113"/>
      <c r="Z41" s="113"/>
      <c r="AA41" s="113"/>
      <c r="AB41" s="113"/>
      <c r="AC41" s="113"/>
      <c r="AD41" s="113"/>
      <c r="AE41" s="113"/>
      <c r="AF41" s="113"/>
      <c r="AG41" s="112"/>
      <c r="AH41" s="112"/>
      <c r="AI41" s="112"/>
      <c r="AJ41" s="90">
        <f t="shared" si="3"/>
        <v>0</v>
      </c>
      <c r="AK41" s="10">
        <f t="shared" si="4"/>
        <v>1</v>
      </c>
      <c r="AL41" s="10">
        <f t="shared" si="5"/>
        <v>0</v>
      </c>
      <c r="AM41" s="69"/>
      <c r="AN41" s="69"/>
      <c r="AO41" s="69"/>
    </row>
    <row r="42" ht="21.0" customHeight="1">
      <c r="A42" s="85">
        <v>36.0</v>
      </c>
      <c r="B42" s="273">
        <v>2.010090045E9</v>
      </c>
      <c r="C42" s="274" t="s">
        <v>230</v>
      </c>
      <c r="D42" s="275" t="s">
        <v>80</v>
      </c>
      <c r="E42" s="116"/>
      <c r="F42" s="112"/>
      <c r="G42" s="113"/>
      <c r="H42" s="112"/>
      <c r="I42" s="112"/>
      <c r="J42" s="112"/>
      <c r="K42" s="112"/>
      <c r="L42" s="113"/>
      <c r="M42" s="113"/>
      <c r="N42" s="113"/>
      <c r="O42" s="113"/>
      <c r="P42" s="114"/>
      <c r="Q42" s="113"/>
      <c r="R42" s="112"/>
      <c r="S42" s="113"/>
      <c r="T42" s="113"/>
      <c r="U42" s="113"/>
      <c r="V42" s="113"/>
      <c r="W42" s="113"/>
      <c r="X42" s="112"/>
      <c r="Y42" s="113"/>
      <c r="Z42" s="113"/>
      <c r="AA42" s="113"/>
      <c r="AB42" s="113"/>
      <c r="AC42" s="112"/>
      <c r="AD42" s="113"/>
      <c r="AE42" s="112"/>
      <c r="AF42" s="113"/>
      <c r="AG42" s="112"/>
      <c r="AH42" s="112"/>
      <c r="AI42" s="112"/>
      <c r="AJ42" s="90">
        <f t="shared" si="3"/>
        <v>0</v>
      </c>
      <c r="AK42" s="10">
        <f t="shared" si="4"/>
        <v>0</v>
      </c>
      <c r="AL42" s="10">
        <f t="shared" si="5"/>
        <v>0</v>
      </c>
      <c r="AM42" s="69"/>
      <c r="AN42" s="69"/>
      <c r="AO42" s="69"/>
    </row>
    <row r="43" ht="21.0" customHeight="1">
      <c r="A43" s="85">
        <v>37.0</v>
      </c>
      <c r="B43" s="273">
        <v>2.010090033E9</v>
      </c>
      <c r="C43" s="274" t="s">
        <v>638</v>
      </c>
      <c r="D43" s="275" t="s">
        <v>160</v>
      </c>
      <c r="E43" s="116"/>
      <c r="F43" s="112"/>
      <c r="G43" s="113"/>
      <c r="H43" s="112"/>
      <c r="I43" s="112"/>
      <c r="J43" s="112"/>
      <c r="K43" s="112"/>
      <c r="L43" s="113"/>
      <c r="M43" s="113"/>
      <c r="N43" s="113"/>
      <c r="O43" s="113"/>
      <c r="P43" s="114"/>
      <c r="Q43" s="113"/>
      <c r="R43" s="112"/>
      <c r="S43" s="113"/>
      <c r="T43" s="113"/>
      <c r="U43" s="113"/>
      <c r="V43" s="113"/>
      <c r="W43" s="113"/>
      <c r="X43" s="112"/>
      <c r="Y43" s="113"/>
      <c r="Z43" s="113"/>
      <c r="AA43" s="113"/>
      <c r="AB43" s="113"/>
      <c r="AC43" s="112"/>
      <c r="AD43" s="113"/>
      <c r="AE43" s="112"/>
      <c r="AF43" s="113"/>
      <c r="AG43" s="112"/>
      <c r="AH43" s="112"/>
      <c r="AI43" s="112"/>
      <c r="AJ43" s="90">
        <f t="shared" si="3"/>
        <v>0</v>
      </c>
      <c r="AK43" s="10">
        <f t="shared" si="4"/>
        <v>0</v>
      </c>
      <c r="AL43" s="10">
        <f t="shared" si="5"/>
        <v>0</v>
      </c>
      <c r="AM43" s="69"/>
      <c r="AN43" s="69"/>
      <c r="AO43" s="69"/>
    </row>
    <row r="44" ht="21.0" customHeight="1">
      <c r="A44" s="85">
        <v>38.0</v>
      </c>
      <c r="B44" s="273">
        <v>2.010090082E9</v>
      </c>
      <c r="C44" s="274" t="s">
        <v>639</v>
      </c>
      <c r="D44" s="275" t="s">
        <v>88</v>
      </c>
      <c r="E44" s="116"/>
      <c r="F44" s="112"/>
      <c r="G44" s="113"/>
      <c r="H44" s="112"/>
      <c r="I44" s="112"/>
      <c r="J44" s="112"/>
      <c r="K44" s="112"/>
      <c r="L44" s="113"/>
      <c r="M44" s="113"/>
      <c r="N44" s="113"/>
      <c r="O44" s="113"/>
      <c r="P44" s="114"/>
      <c r="Q44" s="113"/>
      <c r="R44" s="112"/>
      <c r="S44" s="113"/>
      <c r="T44" s="113"/>
      <c r="U44" s="113"/>
      <c r="V44" s="113"/>
      <c r="W44" s="113"/>
      <c r="X44" s="112"/>
      <c r="Y44" s="113"/>
      <c r="Z44" s="113"/>
      <c r="AA44" s="113"/>
      <c r="AB44" s="113"/>
      <c r="AC44" s="112"/>
      <c r="AD44" s="113"/>
      <c r="AE44" s="112"/>
      <c r="AF44" s="113"/>
      <c r="AG44" s="112"/>
      <c r="AH44" s="112"/>
      <c r="AI44" s="112"/>
      <c r="AJ44" s="90">
        <f t="shared" si="3"/>
        <v>0</v>
      </c>
      <c r="AK44" s="10">
        <f t="shared" si="4"/>
        <v>0</v>
      </c>
      <c r="AL44" s="10">
        <f t="shared" si="5"/>
        <v>0</v>
      </c>
      <c r="AM44" s="69"/>
      <c r="AN44" s="69"/>
      <c r="AO44" s="69"/>
    </row>
    <row r="45" ht="21.0" customHeight="1">
      <c r="A45" s="85">
        <v>39.0</v>
      </c>
      <c r="B45" s="273">
        <v>2.010090048E9</v>
      </c>
      <c r="C45" s="274" t="s">
        <v>640</v>
      </c>
      <c r="D45" s="275" t="s">
        <v>359</v>
      </c>
      <c r="E45" s="116"/>
      <c r="F45" s="112"/>
      <c r="G45" s="113"/>
      <c r="H45" s="112"/>
      <c r="I45" s="112"/>
      <c r="J45" s="112"/>
      <c r="K45" s="112"/>
      <c r="L45" s="113"/>
      <c r="M45" s="113"/>
      <c r="N45" s="113"/>
      <c r="O45" s="113"/>
      <c r="P45" s="114"/>
      <c r="Q45" s="113"/>
      <c r="R45" s="112"/>
      <c r="S45" s="113"/>
      <c r="T45" s="113"/>
      <c r="U45" s="113"/>
      <c r="V45" s="113"/>
      <c r="W45" s="113"/>
      <c r="X45" s="112"/>
      <c r="Y45" s="113"/>
      <c r="Z45" s="113"/>
      <c r="AA45" s="113"/>
      <c r="AB45" s="113"/>
      <c r="AC45" s="112"/>
      <c r="AD45" s="113"/>
      <c r="AE45" s="112"/>
      <c r="AF45" s="113"/>
      <c r="AG45" s="112"/>
      <c r="AH45" s="112"/>
      <c r="AI45" s="112"/>
      <c r="AJ45" s="90">
        <f t="shared" si="3"/>
        <v>0</v>
      </c>
      <c r="AK45" s="10">
        <f t="shared" si="4"/>
        <v>0</v>
      </c>
      <c r="AL45" s="10">
        <f t="shared" si="5"/>
        <v>0</v>
      </c>
      <c r="AM45" s="69"/>
      <c r="AN45" s="69"/>
      <c r="AO45" s="69"/>
    </row>
    <row r="46" ht="21.0" customHeight="1">
      <c r="A46" s="85">
        <v>40.0</v>
      </c>
      <c r="B46" s="273">
        <v>2.010090024E9</v>
      </c>
      <c r="C46" s="274" t="s">
        <v>641</v>
      </c>
      <c r="D46" s="275" t="s">
        <v>91</v>
      </c>
      <c r="E46" s="116"/>
      <c r="F46" s="112"/>
      <c r="G46" s="113"/>
      <c r="H46" s="112"/>
      <c r="I46" s="112"/>
      <c r="J46" s="112"/>
      <c r="K46" s="112"/>
      <c r="L46" s="113"/>
      <c r="M46" s="113"/>
      <c r="N46" s="113"/>
      <c r="O46" s="113"/>
      <c r="P46" s="114"/>
      <c r="Q46" s="113"/>
      <c r="R46" s="112"/>
      <c r="S46" s="113"/>
      <c r="T46" s="113"/>
      <c r="U46" s="113"/>
      <c r="V46" s="113"/>
      <c r="W46" s="113"/>
      <c r="X46" s="112"/>
      <c r="Y46" s="113"/>
      <c r="Z46" s="113"/>
      <c r="AA46" s="113"/>
      <c r="AB46" s="113"/>
      <c r="AC46" s="112"/>
      <c r="AD46" s="113"/>
      <c r="AE46" s="112"/>
      <c r="AF46" s="113"/>
      <c r="AG46" s="112"/>
      <c r="AH46" s="112"/>
      <c r="AI46" s="112"/>
      <c r="AJ46" s="90">
        <f t="shared" si="3"/>
        <v>0</v>
      </c>
      <c r="AK46" s="10">
        <f t="shared" si="4"/>
        <v>0</v>
      </c>
      <c r="AL46" s="10">
        <f t="shared" si="5"/>
        <v>0</v>
      </c>
      <c r="AM46" s="69"/>
      <c r="AN46" s="69"/>
      <c r="AO46" s="69"/>
    </row>
    <row r="47" ht="21.0" customHeight="1">
      <c r="A47" s="85">
        <v>41.0</v>
      </c>
      <c r="B47" s="273">
        <v>1.810090034E9</v>
      </c>
      <c r="C47" s="274" t="s">
        <v>642</v>
      </c>
      <c r="D47" s="275" t="s">
        <v>53</v>
      </c>
      <c r="E47" s="116"/>
      <c r="F47" s="112"/>
      <c r="G47" s="113"/>
      <c r="H47" s="112"/>
      <c r="I47" s="112"/>
      <c r="J47" s="112"/>
      <c r="K47" s="112"/>
      <c r="L47" s="113"/>
      <c r="M47" s="113"/>
      <c r="N47" s="113"/>
      <c r="O47" s="113"/>
      <c r="P47" s="114"/>
      <c r="Q47" s="113"/>
      <c r="R47" s="112"/>
      <c r="S47" s="113"/>
      <c r="T47" s="113"/>
      <c r="U47" s="113"/>
      <c r="V47" s="113"/>
      <c r="W47" s="113"/>
      <c r="X47" s="112"/>
      <c r="Y47" s="113"/>
      <c r="Z47" s="113"/>
      <c r="AA47" s="113"/>
      <c r="AB47" s="113"/>
      <c r="AC47" s="112"/>
      <c r="AD47" s="113"/>
      <c r="AE47" s="112"/>
      <c r="AF47" s="113"/>
      <c r="AG47" s="112"/>
      <c r="AH47" s="112"/>
      <c r="AI47" s="112"/>
      <c r="AJ47" s="90">
        <f t="shared" si="3"/>
        <v>0</v>
      </c>
      <c r="AK47" s="10">
        <f t="shared" si="4"/>
        <v>0</v>
      </c>
      <c r="AL47" s="10">
        <f t="shared" si="5"/>
        <v>0</v>
      </c>
      <c r="AM47" s="69"/>
      <c r="AN47" s="69"/>
      <c r="AO47" s="69"/>
    </row>
    <row r="48" ht="21.0" customHeight="1">
      <c r="A48" s="85">
        <v>42.0</v>
      </c>
      <c r="B48" s="273">
        <v>1.610040029E9</v>
      </c>
      <c r="C48" s="274" t="s">
        <v>643</v>
      </c>
      <c r="D48" s="275" t="s">
        <v>80</v>
      </c>
      <c r="E48" s="116"/>
      <c r="F48" s="112"/>
      <c r="G48" s="113"/>
      <c r="H48" s="112"/>
      <c r="I48" s="112"/>
      <c r="J48" s="112"/>
      <c r="K48" s="112"/>
      <c r="L48" s="113"/>
      <c r="M48" s="113"/>
      <c r="N48" s="113"/>
      <c r="O48" s="113"/>
      <c r="P48" s="114"/>
      <c r="Q48" s="113"/>
      <c r="R48" s="112"/>
      <c r="S48" s="113"/>
      <c r="T48" s="113"/>
      <c r="U48" s="113"/>
      <c r="V48" s="113"/>
      <c r="W48" s="113"/>
      <c r="X48" s="112"/>
      <c r="Y48" s="113"/>
      <c r="Z48" s="113"/>
      <c r="AA48" s="113"/>
      <c r="AB48" s="113"/>
      <c r="AC48" s="112"/>
      <c r="AD48" s="113"/>
      <c r="AE48" s="112"/>
      <c r="AF48" s="113"/>
      <c r="AG48" s="112"/>
      <c r="AH48" s="112"/>
      <c r="AI48" s="112"/>
      <c r="AJ48" s="90">
        <f t="shared" si="3"/>
        <v>0</v>
      </c>
      <c r="AK48" s="10">
        <f t="shared" si="4"/>
        <v>0</v>
      </c>
      <c r="AL48" s="10">
        <f t="shared" si="5"/>
        <v>0</v>
      </c>
      <c r="AM48" s="69"/>
      <c r="AN48" s="69"/>
      <c r="AO48" s="69"/>
    </row>
    <row r="49" ht="21.0" customHeight="1">
      <c r="A49" s="100"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0">
        <f t="shared" ref="AJ49:AL49" si="6">SUM(AJ7:AJ29)</f>
        <v>0</v>
      </c>
      <c r="AK49" s="90">
        <f t="shared" si="6"/>
        <v>0</v>
      </c>
      <c r="AL49" s="90">
        <f t="shared" si="6"/>
        <v>0</v>
      </c>
      <c r="AM49" s="69"/>
      <c r="AN49" s="69"/>
      <c r="AO49" s="69"/>
    </row>
    <row r="50" ht="21.0" customHeight="1">
      <c r="A50" s="101"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3"/>
      <c r="E51" s="69"/>
      <c r="F51" s="69"/>
      <c r="G51" s="69"/>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69"/>
      <c r="AN51" s="69"/>
      <c r="AO51" s="69"/>
    </row>
    <row r="52" ht="18.0" customHeight="1">
      <c r="A52" s="69"/>
      <c r="B52" s="69"/>
      <c r="C52" s="103"/>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69"/>
      <c r="AN52" s="69"/>
      <c r="AO52" s="69"/>
    </row>
    <row r="53" ht="18.0" customHeight="1">
      <c r="A53" s="69"/>
      <c r="B53" s="69"/>
      <c r="C53" s="103"/>
      <c r="F53" s="69"/>
      <c r="G53" s="69"/>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69"/>
      <c r="AN53" s="69"/>
      <c r="AO53" s="69"/>
    </row>
    <row r="54" ht="18.0" customHeight="1">
      <c r="A54" s="69"/>
      <c r="B54" s="69"/>
      <c r="C54" s="103"/>
      <c r="E54" s="69"/>
      <c r="F54" s="69"/>
      <c r="G54" s="69"/>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644</v>
      </c>
      <c r="AM3" s="69"/>
      <c r="AN3" s="69"/>
      <c r="AO3" s="69"/>
    </row>
    <row r="4" ht="31.5" customHeight="1">
      <c r="A4" s="276"/>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77"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75" customHeight="1">
      <c r="A7" s="278">
        <v>1.0</v>
      </c>
      <c r="B7" s="177">
        <v>2.010010021E9</v>
      </c>
      <c r="C7" s="178" t="s">
        <v>645</v>
      </c>
      <c r="D7" s="179" t="s">
        <v>515</v>
      </c>
      <c r="E7" s="279"/>
      <c r="F7" s="279"/>
      <c r="G7" s="279"/>
      <c r="H7" s="279"/>
      <c r="I7" s="279"/>
      <c r="J7" s="280"/>
      <c r="K7" s="279"/>
      <c r="L7" s="279"/>
      <c r="M7" s="280"/>
      <c r="N7" s="279"/>
      <c r="O7" s="279"/>
      <c r="P7" s="280"/>
      <c r="Q7" s="279"/>
      <c r="R7" s="279"/>
      <c r="S7" s="280"/>
      <c r="T7" s="280"/>
      <c r="U7" s="279"/>
      <c r="V7" s="280"/>
      <c r="W7" s="280"/>
      <c r="X7" s="279"/>
      <c r="Y7" s="280"/>
      <c r="Z7" s="280"/>
      <c r="AA7" s="280"/>
      <c r="AB7" s="279"/>
      <c r="AC7" s="279"/>
      <c r="AD7" s="279"/>
      <c r="AE7" s="280"/>
      <c r="AF7" s="280"/>
      <c r="AG7" s="279"/>
      <c r="AH7" s="279"/>
      <c r="AI7" s="279"/>
      <c r="AJ7" s="281">
        <f t="shared" ref="AJ7:AJ36" si="3">COUNTIF(E7:AI7,"K")+2*COUNTIF(E7:AI7,"2K")+COUNTIF(E7:AI7,"TK")+COUNTIF(E7:AI7,"KT")+COUNTIF(E7:AI7,"PK")+COUNTIF(E7:AI7,"KP")+2*COUNTIF(E7:AI7,"K2")</f>
        <v>0</v>
      </c>
      <c r="AK7" s="281">
        <f t="shared" ref="AK7:AK36" si="4">COUNTIF(F7:AJ7,"P")+2*COUNTIF(F7:AJ7,"2P")+COUNTIF(F7:AJ7,"TP")+COUNTIF(F7:AJ7,"PT")+COUNTIF(F7:AJ7,"PK")+COUNTIF(F7:AJ7,"KP")+2*COUNTIF(F7:AJ7,"P2")</f>
        <v>0</v>
      </c>
      <c r="AL7" s="281">
        <f t="shared" ref="AL7:AL36" si="5">COUNTIF(E7:AI7,"T")+2*COUNTIF(E7:AI7,"2T")+2*COUNTIF(E7:AI7,"T2")+COUNTIF(E7:AI7,"PT")+COUNTIF(E7:AI7,"TP")+COUNTIF(E7:AI7,"TK")+COUNTIF(E7:AI7,"KT")</f>
        <v>0</v>
      </c>
      <c r="AM7" s="94"/>
      <c r="AN7" s="95"/>
      <c r="AO7" s="68"/>
    </row>
    <row r="8" ht="21.75" customHeight="1">
      <c r="A8" s="278">
        <v>2.0</v>
      </c>
      <c r="B8" s="177">
        <v>2.010010041E9</v>
      </c>
      <c r="C8" s="178" t="s">
        <v>208</v>
      </c>
      <c r="D8" s="179" t="s">
        <v>111</v>
      </c>
      <c r="E8" s="280"/>
      <c r="F8" s="280"/>
      <c r="G8" s="279"/>
      <c r="H8" s="280"/>
      <c r="I8" s="279"/>
      <c r="J8" s="279"/>
      <c r="K8" s="280"/>
      <c r="L8" s="280"/>
      <c r="M8" s="280"/>
      <c r="N8" s="279"/>
      <c r="O8" s="280"/>
      <c r="P8" s="280"/>
      <c r="Q8" s="282"/>
      <c r="R8" s="280"/>
      <c r="S8" s="280"/>
      <c r="T8" s="280"/>
      <c r="U8" s="279"/>
      <c r="V8" s="280"/>
      <c r="W8" s="280"/>
      <c r="X8" s="279"/>
      <c r="Y8" s="280"/>
      <c r="Z8" s="280"/>
      <c r="AA8" s="280"/>
      <c r="AB8" s="280"/>
      <c r="AC8" s="280"/>
      <c r="AD8" s="279"/>
      <c r="AE8" s="280"/>
      <c r="AF8" s="280"/>
      <c r="AG8" s="279"/>
      <c r="AH8" s="279"/>
      <c r="AI8" s="279"/>
      <c r="AJ8" s="281">
        <f t="shared" si="3"/>
        <v>0</v>
      </c>
      <c r="AK8" s="281">
        <f t="shared" si="4"/>
        <v>0</v>
      </c>
      <c r="AL8" s="281">
        <f t="shared" si="5"/>
        <v>0</v>
      </c>
      <c r="AM8" s="68"/>
      <c r="AN8" s="68"/>
      <c r="AO8" s="68"/>
    </row>
    <row r="9" ht="21.75" customHeight="1">
      <c r="A9" s="278">
        <v>3.0</v>
      </c>
      <c r="B9" s="177">
        <v>2.010010001E9</v>
      </c>
      <c r="C9" s="178" t="s">
        <v>551</v>
      </c>
      <c r="D9" s="179" t="s">
        <v>58</v>
      </c>
      <c r="E9" s="280"/>
      <c r="F9" s="280"/>
      <c r="G9" s="279"/>
      <c r="H9" s="279"/>
      <c r="I9" s="279"/>
      <c r="J9" s="279"/>
      <c r="K9" s="279"/>
      <c r="L9" s="280"/>
      <c r="M9" s="279"/>
      <c r="N9" s="279"/>
      <c r="O9" s="279"/>
      <c r="P9" s="280"/>
      <c r="Q9" s="283"/>
      <c r="R9" s="279"/>
      <c r="S9" s="279"/>
      <c r="T9" s="279"/>
      <c r="U9" s="279"/>
      <c r="V9" s="280"/>
      <c r="W9" s="279"/>
      <c r="X9" s="279"/>
      <c r="Y9" s="279"/>
      <c r="Z9" s="280"/>
      <c r="AA9" s="279"/>
      <c r="AB9" s="280"/>
      <c r="AC9" s="280"/>
      <c r="AD9" s="279"/>
      <c r="AE9" s="279"/>
      <c r="AF9" s="279"/>
      <c r="AG9" s="279"/>
      <c r="AH9" s="279"/>
      <c r="AI9" s="279"/>
      <c r="AJ9" s="281">
        <f t="shared" si="3"/>
        <v>0</v>
      </c>
      <c r="AK9" s="281">
        <f t="shared" si="4"/>
        <v>0</v>
      </c>
      <c r="AL9" s="281">
        <f t="shared" si="5"/>
        <v>0</v>
      </c>
      <c r="AM9" s="68"/>
      <c r="AN9" s="68"/>
      <c r="AO9" s="68"/>
    </row>
    <row r="10" ht="21.75" customHeight="1">
      <c r="A10" s="278">
        <v>4.0</v>
      </c>
      <c r="B10" s="177">
        <v>2.010010027E9</v>
      </c>
      <c r="C10" s="178" t="s">
        <v>646</v>
      </c>
      <c r="D10" s="179" t="s">
        <v>58</v>
      </c>
      <c r="E10" s="280"/>
      <c r="F10" s="280"/>
      <c r="G10" s="279"/>
      <c r="H10" s="280"/>
      <c r="I10" s="279"/>
      <c r="J10" s="279"/>
      <c r="K10" s="279"/>
      <c r="L10" s="280"/>
      <c r="M10" s="280"/>
      <c r="N10" s="279"/>
      <c r="O10" s="279"/>
      <c r="P10" s="280"/>
      <c r="Q10" s="284"/>
      <c r="R10" s="279"/>
      <c r="S10" s="279"/>
      <c r="T10" s="279"/>
      <c r="U10" s="279"/>
      <c r="V10" s="279"/>
      <c r="W10" s="279"/>
      <c r="X10" s="279"/>
      <c r="Y10" s="279"/>
      <c r="Z10" s="279"/>
      <c r="AA10" s="279"/>
      <c r="AB10" s="279"/>
      <c r="AC10" s="280"/>
      <c r="AD10" s="279"/>
      <c r="AE10" s="279"/>
      <c r="AF10" s="279"/>
      <c r="AG10" s="279"/>
      <c r="AH10" s="279"/>
      <c r="AI10" s="279"/>
      <c r="AJ10" s="281">
        <f t="shared" si="3"/>
        <v>0</v>
      </c>
      <c r="AK10" s="281">
        <f t="shared" si="4"/>
        <v>0</v>
      </c>
      <c r="AL10" s="281">
        <f t="shared" si="5"/>
        <v>0</v>
      </c>
      <c r="AM10" s="68"/>
      <c r="AN10" s="68"/>
      <c r="AO10" s="68"/>
    </row>
    <row r="11" ht="21.75" customHeight="1">
      <c r="A11" s="278">
        <v>5.0</v>
      </c>
      <c r="B11" s="177">
        <v>2.010010008E9</v>
      </c>
      <c r="C11" s="178" t="s">
        <v>60</v>
      </c>
      <c r="D11" s="179" t="s">
        <v>118</v>
      </c>
      <c r="E11" s="279"/>
      <c r="F11" s="279"/>
      <c r="G11" s="279"/>
      <c r="H11" s="279"/>
      <c r="I11" s="279"/>
      <c r="J11" s="279"/>
      <c r="K11" s="279"/>
      <c r="L11" s="280"/>
      <c r="M11" s="279"/>
      <c r="N11" s="279"/>
      <c r="O11" s="280"/>
      <c r="P11" s="280"/>
      <c r="Q11" s="283"/>
      <c r="R11" s="279"/>
      <c r="S11" s="280"/>
      <c r="T11" s="280"/>
      <c r="U11" s="279"/>
      <c r="V11" s="280"/>
      <c r="W11" s="280"/>
      <c r="X11" s="280"/>
      <c r="Y11" s="280"/>
      <c r="Z11" s="279"/>
      <c r="AA11" s="280"/>
      <c r="AB11" s="280"/>
      <c r="AC11" s="279"/>
      <c r="AD11" s="279"/>
      <c r="AE11" s="280"/>
      <c r="AF11" s="280"/>
      <c r="AG11" s="279"/>
      <c r="AH11" s="279"/>
      <c r="AI11" s="279"/>
      <c r="AJ11" s="281">
        <f t="shared" si="3"/>
        <v>0</v>
      </c>
      <c r="AK11" s="281">
        <f t="shared" si="4"/>
        <v>0</v>
      </c>
      <c r="AL11" s="281">
        <f t="shared" si="5"/>
        <v>0</v>
      </c>
      <c r="AM11" s="68"/>
      <c r="AN11" s="68"/>
      <c r="AO11" s="68"/>
    </row>
    <row r="12" ht="21.75" customHeight="1">
      <c r="A12" s="278">
        <v>6.0</v>
      </c>
      <c r="B12" s="177">
        <v>2.010020026E9</v>
      </c>
      <c r="C12" s="178" t="s">
        <v>85</v>
      </c>
      <c r="D12" s="179" t="s">
        <v>63</v>
      </c>
      <c r="E12" s="279"/>
      <c r="F12" s="279"/>
      <c r="G12" s="279"/>
      <c r="H12" s="279"/>
      <c r="I12" s="279"/>
      <c r="J12" s="279"/>
      <c r="K12" s="280"/>
      <c r="L12" s="280"/>
      <c r="M12" s="280"/>
      <c r="N12" s="279"/>
      <c r="O12" s="279"/>
      <c r="P12" s="279"/>
      <c r="Q12" s="283"/>
      <c r="R12" s="279"/>
      <c r="S12" s="279"/>
      <c r="T12" s="279"/>
      <c r="U12" s="279"/>
      <c r="V12" s="279"/>
      <c r="W12" s="279"/>
      <c r="X12" s="279"/>
      <c r="Y12" s="280"/>
      <c r="Z12" s="279"/>
      <c r="AA12" s="279"/>
      <c r="AB12" s="279"/>
      <c r="AC12" s="279"/>
      <c r="AD12" s="279"/>
      <c r="AE12" s="279"/>
      <c r="AF12" s="280"/>
      <c r="AG12" s="279"/>
      <c r="AH12" s="279"/>
      <c r="AI12" s="279"/>
      <c r="AJ12" s="281">
        <f t="shared" si="3"/>
        <v>0</v>
      </c>
      <c r="AK12" s="281">
        <f t="shared" si="4"/>
        <v>0</v>
      </c>
      <c r="AL12" s="281">
        <f t="shared" si="5"/>
        <v>0</v>
      </c>
      <c r="AM12" s="68"/>
      <c r="AN12" s="68"/>
      <c r="AO12" s="68"/>
    </row>
    <row r="13" ht="21.75" customHeight="1">
      <c r="A13" s="278">
        <v>7.0</v>
      </c>
      <c r="B13" s="177">
        <v>2.010010014E9</v>
      </c>
      <c r="C13" s="178" t="s">
        <v>647</v>
      </c>
      <c r="D13" s="179" t="s">
        <v>183</v>
      </c>
      <c r="E13" s="280"/>
      <c r="F13" s="280"/>
      <c r="G13" s="280"/>
      <c r="H13" s="280"/>
      <c r="I13" s="279"/>
      <c r="J13" s="279"/>
      <c r="K13" s="279"/>
      <c r="L13" s="280"/>
      <c r="M13" s="280"/>
      <c r="N13" s="279"/>
      <c r="O13" s="279"/>
      <c r="P13" s="280"/>
      <c r="Q13" s="284"/>
      <c r="R13" s="280"/>
      <c r="S13" s="280"/>
      <c r="T13" s="279"/>
      <c r="U13" s="280"/>
      <c r="V13" s="279"/>
      <c r="W13" s="279"/>
      <c r="X13" s="279"/>
      <c r="Y13" s="279"/>
      <c r="Z13" s="280"/>
      <c r="AA13" s="279"/>
      <c r="AB13" s="280"/>
      <c r="AC13" s="280"/>
      <c r="AD13" s="279"/>
      <c r="AE13" s="279"/>
      <c r="AF13" s="280"/>
      <c r="AG13" s="279"/>
      <c r="AH13" s="279"/>
      <c r="AI13" s="279"/>
      <c r="AJ13" s="281">
        <f t="shared" si="3"/>
        <v>0</v>
      </c>
      <c r="AK13" s="281">
        <f t="shared" si="4"/>
        <v>0</v>
      </c>
      <c r="AL13" s="281">
        <f t="shared" si="5"/>
        <v>0</v>
      </c>
      <c r="AM13" s="68"/>
      <c r="AN13" s="68"/>
      <c r="AO13" s="68"/>
    </row>
    <row r="14" ht="21.75" customHeight="1">
      <c r="A14" s="278">
        <v>8.0</v>
      </c>
      <c r="B14" s="177">
        <v>2.010010009E9</v>
      </c>
      <c r="C14" s="178" t="s">
        <v>648</v>
      </c>
      <c r="D14" s="179" t="s">
        <v>383</v>
      </c>
      <c r="E14" s="279"/>
      <c r="F14" s="280"/>
      <c r="G14" s="280"/>
      <c r="H14" s="279"/>
      <c r="I14" s="279"/>
      <c r="J14" s="279"/>
      <c r="K14" s="279"/>
      <c r="L14" s="279"/>
      <c r="M14" s="279"/>
      <c r="N14" s="279"/>
      <c r="O14" s="279"/>
      <c r="P14" s="280"/>
      <c r="Q14" s="284"/>
      <c r="R14" s="280"/>
      <c r="S14" s="279"/>
      <c r="T14" s="279"/>
      <c r="U14" s="279"/>
      <c r="V14" s="279"/>
      <c r="W14" s="279"/>
      <c r="X14" s="279"/>
      <c r="Y14" s="279"/>
      <c r="Z14" s="279"/>
      <c r="AA14" s="280"/>
      <c r="AB14" s="279"/>
      <c r="AC14" s="279"/>
      <c r="AD14" s="279"/>
      <c r="AE14" s="280"/>
      <c r="AF14" s="279"/>
      <c r="AG14" s="279"/>
      <c r="AH14" s="279"/>
      <c r="AI14" s="279"/>
      <c r="AJ14" s="281">
        <f t="shared" si="3"/>
        <v>0</v>
      </c>
      <c r="AK14" s="281">
        <f t="shared" si="4"/>
        <v>0</v>
      </c>
      <c r="AL14" s="281">
        <f t="shared" si="5"/>
        <v>0</v>
      </c>
      <c r="AM14" s="68"/>
      <c r="AN14" s="68"/>
      <c r="AO14" s="68"/>
    </row>
    <row r="15" ht="21.75" customHeight="1">
      <c r="A15" s="278">
        <v>9.0</v>
      </c>
      <c r="B15" s="177">
        <v>2.010010013E9</v>
      </c>
      <c r="C15" s="178" t="s">
        <v>649</v>
      </c>
      <c r="D15" s="179" t="s">
        <v>562</v>
      </c>
      <c r="E15" s="279"/>
      <c r="F15" s="279"/>
      <c r="G15" s="279"/>
      <c r="H15" s="279"/>
      <c r="I15" s="279"/>
      <c r="J15" s="279"/>
      <c r="K15" s="279"/>
      <c r="L15" s="279"/>
      <c r="M15" s="280"/>
      <c r="N15" s="279"/>
      <c r="O15" s="279"/>
      <c r="P15" s="280"/>
      <c r="Q15" s="284"/>
      <c r="R15" s="279"/>
      <c r="S15" s="280"/>
      <c r="T15" s="280"/>
      <c r="U15" s="280"/>
      <c r="V15" s="279"/>
      <c r="W15" s="279"/>
      <c r="X15" s="279"/>
      <c r="Y15" s="279"/>
      <c r="Z15" s="279"/>
      <c r="AA15" s="280"/>
      <c r="AB15" s="279"/>
      <c r="AC15" s="279"/>
      <c r="AD15" s="280"/>
      <c r="AE15" s="280"/>
      <c r="AF15" s="280"/>
      <c r="AG15" s="279"/>
      <c r="AH15" s="279"/>
      <c r="AI15" s="279"/>
      <c r="AJ15" s="281">
        <f t="shared" si="3"/>
        <v>0</v>
      </c>
      <c r="AK15" s="281">
        <f t="shared" si="4"/>
        <v>0</v>
      </c>
      <c r="AL15" s="281">
        <f t="shared" si="5"/>
        <v>0</v>
      </c>
      <c r="AM15" s="68"/>
      <c r="AN15" s="68"/>
      <c r="AO15" s="68"/>
    </row>
    <row r="16" ht="21.75" customHeight="1">
      <c r="A16" s="278">
        <v>10.0</v>
      </c>
      <c r="B16" s="177">
        <v>2.010010022E9</v>
      </c>
      <c r="C16" s="178" t="s">
        <v>650</v>
      </c>
      <c r="D16" s="179" t="s">
        <v>65</v>
      </c>
      <c r="E16" s="279"/>
      <c r="F16" s="280"/>
      <c r="G16" s="279"/>
      <c r="H16" s="279"/>
      <c r="I16" s="279"/>
      <c r="J16" s="280"/>
      <c r="K16" s="280"/>
      <c r="L16" s="279"/>
      <c r="M16" s="280"/>
      <c r="N16" s="279"/>
      <c r="O16" s="279"/>
      <c r="P16" s="279"/>
      <c r="Q16" s="283"/>
      <c r="R16" s="280"/>
      <c r="S16" s="280"/>
      <c r="T16" s="280"/>
      <c r="U16" s="279"/>
      <c r="V16" s="279"/>
      <c r="W16" s="279"/>
      <c r="X16" s="279"/>
      <c r="Y16" s="280"/>
      <c r="Z16" s="279"/>
      <c r="AA16" s="279"/>
      <c r="AB16" s="280"/>
      <c r="AC16" s="279"/>
      <c r="AD16" s="280"/>
      <c r="AE16" s="280"/>
      <c r="AF16" s="279"/>
      <c r="AG16" s="279"/>
      <c r="AH16" s="279"/>
      <c r="AI16" s="279"/>
      <c r="AJ16" s="281">
        <f t="shared" si="3"/>
        <v>0</v>
      </c>
      <c r="AK16" s="281">
        <f t="shared" si="4"/>
        <v>0</v>
      </c>
      <c r="AL16" s="281">
        <f t="shared" si="5"/>
        <v>0</v>
      </c>
      <c r="AM16" s="68"/>
      <c r="AN16" s="68"/>
      <c r="AO16" s="68"/>
    </row>
    <row r="17" ht="21.75" customHeight="1">
      <c r="A17" s="278">
        <v>11.0</v>
      </c>
      <c r="B17" s="177">
        <v>2.010010034E9</v>
      </c>
      <c r="C17" s="178" t="s">
        <v>649</v>
      </c>
      <c r="D17" s="179" t="s">
        <v>65</v>
      </c>
      <c r="E17" s="279"/>
      <c r="F17" s="279"/>
      <c r="G17" s="279"/>
      <c r="H17" s="279"/>
      <c r="I17" s="279"/>
      <c r="J17" s="279"/>
      <c r="K17" s="279"/>
      <c r="L17" s="279"/>
      <c r="M17" s="279"/>
      <c r="N17" s="279"/>
      <c r="O17" s="279"/>
      <c r="P17" s="280"/>
      <c r="Q17" s="283"/>
      <c r="R17" s="279"/>
      <c r="S17" s="280"/>
      <c r="T17" s="279"/>
      <c r="U17" s="279"/>
      <c r="V17" s="280"/>
      <c r="W17" s="280"/>
      <c r="X17" s="279"/>
      <c r="Y17" s="279"/>
      <c r="Z17" s="279"/>
      <c r="AA17" s="280"/>
      <c r="AB17" s="279"/>
      <c r="AC17" s="279"/>
      <c r="AD17" s="279"/>
      <c r="AE17" s="279"/>
      <c r="AF17" s="280"/>
      <c r="AG17" s="279"/>
      <c r="AH17" s="279"/>
      <c r="AI17" s="279"/>
      <c r="AJ17" s="281">
        <f t="shared" si="3"/>
        <v>0</v>
      </c>
      <c r="AK17" s="281">
        <f t="shared" si="4"/>
        <v>0</v>
      </c>
      <c r="AL17" s="281">
        <f t="shared" si="5"/>
        <v>0</v>
      </c>
      <c r="AM17" s="68"/>
      <c r="AN17" s="68"/>
      <c r="AO17" s="68"/>
    </row>
    <row r="18" ht="21.75" customHeight="1">
      <c r="A18" s="278">
        <v>12.0</v>
      </c>
      <c r="B18" s="177">
        <v>2.010010015E9</v>
      </c>
      <c r="C18" s="178" t="s">
        <v>651</v>
      </c>
      <c r="D18" s="179" t="s">
        <v>69</v>
      </c>
      <c r="E18" s="279"/>
      <c r="F18" s="280"/>
      <c r="G18" s="279"/>
      <c r="H18" s="279"/>
      <c r="I18" s="279"/>
      <c r="J18" s="280"/>
      <c r="K18" s="279"/>
      <c r="L18" s="280"/>
      <c r="M18" s="279"/>
      <c r="N18" s="279"/>
      <c r="O18" s="279"/>
      <c r="P18" s="280"/>
      <c r="Q18" s="284"/>
      <c r="R18" s="279"/>
      <c r="S18" s="280"/>
      <c r="T18" s="279"/>
      <c r="U18" s="279"/>
      <c r="V18" s="280"/>
      <c r="W18" s="279"/>
      <c r="X18" s="279"/>
      <c r="Y18" s="279"/>
      <c r="Z18" s="280"/>
      <c r="AA18" s="279"/>
      <c r="AB18" s="279"/>
      <c r="AC18" s="280"/>
      <c r="AD18" s="279"/>
      <c r="AE18" s="280"/>
      <c r="AF18" s="279"/>
      <c r="AG18" s="279"/>
      <c r="AH18" s="279"/>
      <c r="AI18" s="279"/>
      <c r="AJ18" s="281">
        <f t="shared" si="3"/>
        <v>0</v>
      </c>
      <c r="AK18" s="281">
        <f t="shared" si="4"/>
        <v>0</v>
      </c>
      <c r="AL18" s="281">
        <f t="shared" si="5"/>
        <v>0</v>
      </c>
      <c r="AM18" s="68"/>
      <c r="AN18" s="68"/>
      <c r="AO18" s="68"/>
    </row>
    <row r="19" ht="21.75" customHeight="1">
      <c r="A19" s="278">
        <v>13.0</v>
      </c>
      <c r="B19" s="177">
        <v>2.010010005E9</v>
      </c>
      <c r="C19" s="178" t="s">
        <v>652</v>
      </c>
      <c r="D19" s="179" t="s">
        <v>157</v>
      </c>
      <c r="E19" s="280"/>
      <c r="F19" s="279"/>
      <c r="G19" s="279"/>
      <c r="H19" s="280"/>
      <c r="I19" s="279"/>
      <c r="J19" s="280"/>
      <c r="K19" s="280"/>
      <c r="L19" s="280"/>
      <c r="M19" s="280"/>
      <c r="N19" s="279"/>
      <c r="O19" s="280"/>
      <c r="P19" s="280"/>
      <c r="Q19" s="284"/>
      <c r="R19" s="279"/>
      <c r="S19" s="280"/>
      <c r="T19" s="280"/>
      <c r="U19" s="279"/>
      <c r="V19" s="280"/>
      <c r="W19" s="280"/>
      <c r="X19" s="280"/>
      <c r="Y19" s="279"/>
      <c r="Z19" s="280"/>
      <c r="AA19" s="280"/>
      <c r="AB19" s="279"/>
      <c r="AC19" s="280"/>
      <c r="AD19" s="279"/>
      <c r="AE19" s="280"/>
      <c r="AF19" s="280"/>
      <c r="AG19" s="279"/>
      <c r="AH19" s="279"/>
      <c r="AI19" s="279"/>
      <c r="AJ19" s="281">
        <f t="shared" si="3"/>
        <v>0</v>
      </c>
      <c r="AK19" s="281">
        <f t="shared" si="4"/>
        <v>0</v>
      </c>
      <c r="AL19" s="281">
        <f t="shared" si="5"/>
        <v>0</v>
      </c>
      <c r="AM19" s="68"/>
      <c r="AN19" s="68"/>
      <c r="AO19" s="68"/>
    </row>
    <row r="20" ht="21.75" customHeight="1">
      <c r="A20" s="278">
        <v>14.0</v>
      </c>
      <c r="B20" s="177">
        <v>2.010010016E9</v>
      </c>
      <c r="C20" s="178" t="s">
        <v>653</v>
      </c>
      <c r="D20" s="179" t="s">
        <v>157</v>
      </c>
      <c r="E20" s="280"/>
      <c r="F20" s="279"/>
      <c r="G20" s="279"/>
      <c r="H20" s="280"/>
      <c r="I20" s="279"/>
      <c r="J20" s="280"/>
      <c r="K20" s="280"/>
      <c r="L20" s="280"/>
      <c r="M20" s="279"/>
      <c r="N20" s="279"/>
      <c r="O20" s="280"/>
      <c r="P20" s="280"/>
      <c r="Q20" s="284"/>
      <c r="R20" s="280"/>
      <c r="S20" s="280"/>
      <c r="T20" s="279"/>
      <c r="U20" s="280"/>
      <c r="V20" s="280"/>
      <c r="W20" s="280"/>
      <c r="X20" s="280"/>
      <c r="Y20" s="279"/>
      <c r="Z20" s="280"/>
      <c r="AA20" s="280"/>
      <c r="AB20" s="279"/>
      <c r="AC20" s="280"/>
      <c r="AD20" s="280"/>
      <c r="AE20" s="280"/>
      <c r="AF20" s="279"/>
      <c r="AG20" s="279"/>
      <c r="AH20" s="279"/>
      <c r="AI20" s="279"/>
      <c r="AJ20" s="281">
        <f t="shared" si="3"/>
        <v>0</v>
      </c>
      <c r="AK20" s="281">
        <f t="shared" si="4"/>
        <v>0</v>
      </c>
      <c r="AL20" s="281">
        <f t="shared" si="5"/>
        <v>0</v>
      </c>
      <c r="AM20" s="98"/>
      <c r="AO20" s="68"/>
    </row>
    <row r="21" ht="21.75" customHeight="1">
      <c r="A21" s="278">
        <v>15.0</v>
      </c>
      <c r="B21" s="177">
        <v>2.010010024E9</v>
      </c>
      <c r="C21" s="178" t="s">
        <v>59</v>
      </c>
      <c r="D21" s="179" t="s">
        <v>157</v>
      </c>
      <c r="E21" s="279"/>
      <c r="F21" s="279"/>
      <c r="G21" s="279"/>
      <c r="H21" s="280"/>
      <c r="I21" s="279"/>
      <c r="J21" s="279"/>
      <c r="K21" s="279"/>
      <c r="L21" s="279"/>
      <c r="M21" s="280"/>
      <c r="N21" s="279"/>
      <c r="O21" s="279"/>
      <c r="P21" s="279"/>
      <c r="Q21" s="283"/>
      <c r="R21" s="279"/>
      <c r="S21" s="279"/>
      <c r="T21" s="280"/>
      <c r="U21" s="279"/>
      <c r="V21" s="280"/>
      <c r="W21" s="280"/>
      <c r="X21" s="279"/>
      <c r="Y21" s="280"/>
      <c r="Z21" s="279"/>
      <c r="AA21" s="279"/>
      <c r="AB21" s="279"/>
      <c r="AC21" s="279"/>
      <c r="AD21" s="279"/>
      <c r="AE21" s="279"/>
      <c r="AF21" s="279"/>
      <c r="AG21" s="279"/>
      <c r="AH21" s="279"/>
      <c r="AI21" s="279"/>
      <c r="AJ21" s="281">
        <f t="shared" si="3"/>
        <v>0</v>
      </c>
      <c r="AK21" s="281">
        <f t="shared" si="4"/>
        <v>0</v>
      </c>
      <c r="AL21" s="281">
        <f t="shared" si="5"/>
        <v>0</v>
      </c>
      <c r="AM21" s="68"/>
      <c r="AN21" s="68"/>
      <c r="AO21" s="68"/>
    </row>
    <row r="22" ht="21.75" customHeight="1">
      <c r="A22" s="278">
        <v>16.0</v>
      </c>
      <c r="B22" s="177">
        <v>2.010020017E9</v>
      </c>
      <c r="C22" s="178" t="s">
        <v>81</v>
      </c>
      <c r="D22" s="179" t="s">
        <v>654</v>
      </c>
      <c r="E22" s="280"/>
      <c r="F22" s="280"/>
      <c r="G22" s="280"/>
      <c r="H22" s="279"/>
      <c r="I22" s="279"/>
      <c r="J22" s="280"/>
      <c r="K22" s="279"/>
      <c r="L22" s="279"/>
      <c r="M22" s="279"/>
      <c r="N22" s="279"/>
      <c r="O22" s="279"/>
      <c r="P22" s="280"/>
      <c r="Q22" s="284"/>
      <c r="R22" s="280"/>
      <c r="S22" s="279"/>
      <c r="T22" s="280"/>
      <c r="U22" s="279"/>
      <c r="V22" s="279"/>
      <c r="W22" s="279"/>
      <c r="X22" s="279"/>
      <c r="Y22" s="279"/>
      <c r="Z22" s="279"/>
      <c r="AA22" s="279"/>
      <c r="AB22" s="280"/>
      <c r="AC22" s="279"/>
      <c r="AD22" s="279"/>
      <c r="AE22" s="280"/>
      <c r="AF22" s="279"/>
      <c r="AG22" s="279"/>
      <c r="AH22" s="279"/>
      <c r="AI22" s="279"/>
      <c r="AJ22" s="281">
        <f t="shared" si="3"/>
        <v>0</v>
      </c>
      <c r="AK22" s="281">
        <f t="shared" si="4"/>
        <v>0</v>
      </c>
      <c r="AL22" s="281">
        <f t="shared" si="5"/>
        <v>0</v>
      </c>
      <c r="AM22" s="68"/>
      <c r="AN22" s="68"/>
      <c r="AO22" s="68"/>
    </row>
    <row r="23" ht="21.75" customHeight="1">
      <c r="A23" s="278">
        <v>17.0</v>
      </c>
      <c r="B23" s="177">
        <v>2.010020025E9</v>
      </c>
      <c r="C23" s="178" t="s">
        <v>85</v>
      </c>
      <c r="D23" s="179" t="s">
        <v>76</v>
      </c>
      <c r="E23" s="279"/>
      <c r="F23" s="280"/>
      <c r="G23" s="279"/>
      <c r="H23" s="279"/>
      <c r="I23" s="279"/>
      <c r="J23" s="280"/>
      <c r="K23" s="279"/>
      <c r="L23" s="280"/>
      <c r="M23" s="280"/>
      <c r="N23" s="279"/>
      <c r="O23" s="279"/>
      <c r="P23" s="280"/>
      <c r="Q23" s="283"/>
      <c r="R23" s="280"/>
      <c r="S23" s="279"/>
      <c r="T23" s="280"/>
      <c r="U23" s="279"/>
      <c r="V23" s="279"/>
      <c r="W23" s="279"/>
      <c r="X23" s="279"/>
      <c r="Y23" s="279"/>
      <c r="Z23" s="279"/>
      <c r="AA23" s="279"/>
      <c r="AB23" s="280"/>
      <c r="AC23" s="279"/>
      <c r="AD23" s="279"/>
      <c r="AE23" s="280"/>
      <c r="AF23" s="279"/>
      <c r="AG23" s="279"/>
      <c r="AH23" s="279"/>
      <c r="AI23" s="279"/>
      <c r="AJ23" s="281">
        <f t="shared" si="3"/>
        <v>0</v>
      </c>
      <c r="AK23" s="281">
        <f t="shared" si="4"/>
        <v>0</v>
      </c>
      <c r="AL23" s="281">
        <f t="shared" si="5"/>
        <v>0</v>
      </c>
      <c r="AM23" s="68"/>
      <c r="AN23" s="68"/>
      <c r="AO23" s="68"/>
    </row>
    <row r="24" ht="21.75" customHeight="1">
      <c r="A24" s="278">
        <v>18.0</v>
      </c>
      <c r="B24" s="177">
        <v>2.010010023E9</v>
      </c>
      <c r="C24" s="178" t="s">
        <v>208</v>
      </c>
      <c r="D24" s="179" t="s">
        <v>76</v>
      </c>
      <c r="E24" s="279"/>
      <c r="F24" s="280"/>
      <c r="G24" s="279"/>
      <c r="H24" s="279"/>
      <c r="I24" s="279"/>
      <c r="J24" s="280"/>
      <c r="K24" s="280"/>
      <c r="L24" s="279"/>
      <c r="M24" s="280"/>
      <c r="N24" s="279"/>
      <c r="O24" s="279"/>
      <c r="P24" s="279"/>
      <c r="Q24" s="284"/>
      <c r="R24" s="280"/>
      <c r="S24" s="280"/>
      <c r="T24" s="280"/>
      <c r="U24" s="280"/>
      <c r="V24" s="279"/>
      <c r="W24" s="279"/>
      <c r="X24" s="279"/>
      <c r="Y24" s="280"/>
      <c r="Z24" s="280"/>
      <c r="AA24" s="280"/>
      <c r="AB24" s="280"/>
      <c r="AC24" s="279"/>
      <c r="AD24" s="279"/>
      <c r="AE24" s="280"/>
      <c r="AF24" s="279"/>
      <c r="AG24" s="279"/>
      <c r="AH24" s="279"/>
      <c r="AI24" s="279"/>
      <c r="AJ24" s="281">
        <f t="shared" si="3"/>
        <v>0</v>
      </c>
      <c r="AK24" s="281">
        <f t="shared" si="4"/>
        <v>0</v>
      </c>
      <c r="AL24" s="281">
        <f t="shared" si="5"/>
        <v>0</v>
      </c>
      <c r="AM24" s="68"/>
      <c r="AN24" s="68"/>
      <c r="AO24" s="68"/>
    </row>
    <row r="25" ht="21.75" customHeight="1">
      <c r="A25" s="278">
        <v>19.0</v>
      </c>
      <c r="B25" s="177">
        <v>2.010010018E9</v>
      </c>
      <c r="C25" s="178" t="s">
        <v>655</v>
      </c>
      <c r="D25" s="179" t="s">
        <v>201</v>
      </c>
      <c r="E25" s="120"/>
      <c r="F25" s="120"/>
      <c r="G25" s="120"/>
      <c r="H25" s="120"/>
      <c r="I25" s="120"/>
      <c r="J25" s="121"/>
      <c r="K25" s="120"/>
      <c r="L25" s="121"/>
      <c r="M25" s="121"/>
      <c r="N25" s="120"/>
      <c r="O25" s="120"/>
      <c r="P25" s="121"/>
      <c r="Q25" s="285"/>
      <c r="R25" s="120"/>
      <c r="S25" s="121"/>
      <c r="T25" s="121"/>
      <c r="U25" s="121"/>
      <c r="V25" s="120"/>
      <c r="W25" s="120"/>
      <c r="X25" s="120"/>
      <c r="Y25" s="120"/>
      <c r="Z25" s="121"/>
      <c r="AA25" s="121"/>
      <c r="AB25" s="121"/>
      <c r="AC25" s="121"/>
      <c r="AD25" s="121"/>
      <c r="AE25" s="121"/>
      <c r="AF25" s="121"/>
      <c r="AG25" s="121"/>
      <c r="AH25" s="120"/>
      <c r="AI25" s="120"/>
      <c r="AJ25" s="281">
        <f t="shared" si="3"/>
        <v>0</v>
      </c>
      <c r="AK25" s="281">
        <f t="shared" si="4"/>
        <v>0</v>
      </c>
      <c r="AL25" s="281">
        <f t="shared" si="5"/>
        <v>0</v>
      </c>
      <c r="AM25" s="80"/>
      <c r="AN25" s="80"/>
      <c r="AO25" s="80"/>
    </row>
    <row r="26" ht="21.0" customHeight="1">
      <c r="A26" s="278">
        <v>20.0</v>
      </c>
      <c r="B26" s="177">
        <v>2.010010003E9</v>
      </c>
      <c r="C26" s="178" t="s">
        <v>656</v>
      </c>
      <c r="D26" s="179" t="s">
        <v>80</v>
      </c>
      <c r="E26" s="120"/>
      <c r="F26" s="120"/>
      <c r="G26" s="120"/>
      <c r="H26" s="120"/>
      <c r="I26" s="120"/>
      <c r="J26" s="120"/>
      <c r="K26" s="121"/>
      <c r="L26" s="121"/>
      <c r="M26" s="121"/>
      <c r="N26" s="120"/>
      <c r="O26" s="121"/>
      <c r="P26" s="121"/>
      <c r="Q26" s="286"/>
      <c r="R26" s="120"/>
      <c r="S26" s="120"/>
      <c r="T26" s="121"/>
      <c r="U26" s="121"/>
      <c r="V26" s="121"/>
      <c r="W26" s="120"/>
      <c r="X26" s="120"/>
      <c r="Y26" s="120"/>
      <c r="Z26" s="121"/>
      <c r="AA26" s="120"/>
      <c r="AB26" s="121"/>
      <c r="AC26" s="121"/>
      <c r="AD26" s="120"/>
      <c r="AE26" s="121"/>
      <c r="AF26" s="120"/>
      <c r="AG26" s="121"/>
      <c r="AH26" s="120"/>
      <c r="AI26" s="120"/>
      <c r="AJ26" s="281">
        <f t="shared" si="3"/>
        <v>0</v>
      </c>
      <c r="AK26" s="281">
        <f t="shared" si="4"/>
        <v>0</v>
      </c>
      <c r="AL26" s="281">
        <f t="shared" si="5"/>
        <v>0</v>
      </c>
      <c r="AM26" s="68"/>
      <c r="AN26" s="68"/>
      <c r="AO26" s="80"/>
    </row>
    <row r="27" ht="18.0" customHeight="1">
      <c r="A27" s="278">
        <v>21.0</v>
      </c>
      <c r="B27" s="177">
        <v>2.010010032E9</v>
      </c>
      <c r="C27" s="178" t="s">
        <v>657</v>
      </c>
      <c r="D27" s="179" t="s">
        <v>80</v>
      </c>
      <c r="E27" s="120"/>
      <c r="F27" s="120"/>
      <c r="G27" s="121"/>
      <c r="H27" s="120"/>
      <c r="I27" s="120"/>
      <c r="J27" s="120"/>
      <c r="K27" s="120"/>
      <c r="L27" s="121"/>
      <c r="M27" s="120"/>
      <c r="N27" s="120"/>
      <c r="O27" s="120"/>
      <c r="P27" s="121"/>
      <c r="Q27" s="287"/>
      <c r="R27" s="120"/>
      <c r="S27" s="121"/>
      <c r="T27" s="121"/>
      <c r="U27" s="121"/>
      <c r="V27" s="121"/>
      <c r="W27" s="120"/>
      <c r="X27" s="120"/>
      <c r="Y27" s="121"/>
      <c r="Z27" s="121"/>
      <c r="AA27" s="121"/>
      <c r="AB27" s="121"/>
      <c r="AC27" s="120"/>
      <c r="AD27" s="120"/>
      <c r="AE27" s="121"/>
      <c r="AF27" s="121"/>
      <c r="AG27" s="121"/>
      <c r="AH27" s="120"/>
      <c r="AI27" s="120"/>
      <c r="AJ27" s="281">
        <f t="shared" si="3"/>
        <v>0</v>
      </c>
      <c r="AK27" s="281">
        <f t="shared" si="4"/>
        <v>0</v>
      </c>
      <c r="AL27" s="281">
        <f t="shared" si="5"/>
        <v>0</v>
      </c>
      <c r="AM27" s="69"/>
      <c r="AN27" s="69"/>
      <c r="AO27" s="69"/>
    </row>
    <row r="28" ht="18.0" customHeight="1">
      <c r="A28" s="278">
        <v>22.0</v>
      </c>
      <c r="B28" s="177">
        <v>2.010010026E9</v>
      </c>
      <c r="C28" s="178" t="s">
        <v>208</v>
      </c>
      <c r="D28" s="179" t="s">
        <v>160</v>
      </c>
      <c r="E28" s="120"/>
      <c r="F28" s="121"/>
      <c r="G28" s="120"/>
      <c r="H28" s="120"/>
      <c r="I28" s="120"/>
      <c r="J28" s="121"/>
      <c r="K28" s="121"/>
      <c r="L28" s="120"/>
      <c r="M28" s="121"/>
      <c r="N28" s="120"/>
      <c r="O28" s="120"/>
      <c r="P28" s="121"/>
      <c r="Q28" s="120"/>
      <c r="R28" s="121"/>
      <c r="S28" s="121"/>
      <c r="T28" s="121"/>
      <c r="U28" s="121"/>
      <c r="V28" s="121"/>
      <c r="W28" s="120"/>
      <c r="X28" s="120"/>
      <c r="Y28" s="121"/>
      <c r="Z28" s="120"/>
      <c r="AA28" s="120"/>
      <c r="AB28" s="121"/>
      <c r="AC28" s="120"/>
      <c r="AD28" s="120"/>
      <c r="AE28" s="121"/>
      <c r="AF28" s="120"/>
      <c r="AG28" s="120"/>
      <c r="AH28" s="120"/>
      <c r="AI28" s="120"/>
      <c r="AJ28" s="281">
        <f t="shared" si="3"/>
        <v>0</v>
      </c>
      <c r="AK28" s="281">
        <f t="shared" si="4"/>
        <v>0</v>
      </c>
      <c r="AL28" s="281">
        <f t="shared" si="5"/>
        <v>0</v>
      </c>
      <c r="AM28" s="69"/>
      <c r="AN28" s="69"/>
      <c r="AO28" s="69"/>
    </row>
    <row r="29" ht="18.0" customHeight="1">
      <c r="A29" s="278">
        <v>23.0</v>
      </c>
      <c r="B29" s="177">
        <v>2.010010007E9</v>
      </c>
      <c r="C29" s="178" t="s">
        <v>658</v>
      </c>
      <c r="D29" s="179" t="s">
        <v>82</v>
      </c>
      <c r="E29" s="120"/>
      <c r="F29" s="120"/>
      <c r="G29" s="120"/>
      <c r="H29" s="121"/>
      <c r="I29" s="120"/>
      <c r="J29" s="120"/>
      <c r="K29" s="121"/>
      <c r="L29" s="121"/>
      <c r="M29" s="121"/>
      <c r="N29" s="120"/>
      <c r="O29" s="120"/>
      <c r="P29" s="120"/>
      <c r="Q29" s="120"/>
      <c r="R29" s="121"/>
      <c r="S29" s="120"/>
      <c r="T29" s="121"/>
      <c r="U29" s="120"/>
      <c r="V29" s="120"/>
      <c r="W29" s="120"/>
      <c r="X29" s="120"/>
      <c r="Y29" s="120"/>
      <c r="Z29" s="121"/>
      <c r="AA29" s="120"/>
      <c r="AB29" s="121"/>
      <c r="AC29" s="121"/>
      <c r="AD29" s="120"/>
      <c r="AE29" s="120"/>
      <c r="AF29" s="120"/>
      <c r="AG29" s="120"/>
      <c r="AH29" s="120"/>
      <c r="AI29" s="120"/>
      <c r="AJ29" s="281">
        <f t="shared" si="3"/>
        <v>0</v>
      </c>
      <c r="AK29" s="281">
        <f t="shared" si="4"/>
        <v>0</v>
      </c>
      <c r="AL29" s="281">
        <f t="shared" si="5"/>
        <v>0</v>
      </c>
      <c r="AM29" s="69"/>
      <c r="AN29" s="69"/>
      <c r="AO29" s="69"/>
    </row>
    <row r="30" ht="18.0" customHeight="1">
      <c r="A30" s="278">
        <v>24.0</v>
      </c>
      <c r="B30" s="177">
        <v>2.010010025E9</v>
      </c>
      <c r="C30" s="109" t="s">
        <v>98</v>
      </c>
      <c r="D30" s="179" t="s">
        <v>579</v>
      </c>
      <c r="E30" s="120"/>
      <c r="F30" s="120"/>
      <c r="G30" s="120"/>
      <c r="H30" s="120"/>
      <c r="I30" s="120"/>
      <c r="J30" s="121"/>
      <c r="K30" s="120"/>
      <c r="L30" s="121"/>
      <c r="M30" s="120"/>
      <c r="N30" s="120"/>
      <c r="O30" s="120"/>
      <c r="P30" s="121"/>
      <c r="Q30" s="121"/>
      <c r="R30" s="120"/>
      <c r="S30" s="121"/>
      <c r="T30" s="121"/>
      <c r="U30" s="120"/>
      <c r="V30" s="121"/>
      <c r="W30" s="120"/>
      <c r="X30" s="121"/>
      <c r="Y30" s="120"/>
      <c r="Z30" s="121"/>
      <c r="AA30" s="121"/>
      <c r="AB30" s="120"/>
      <c r="AC30" s="121"/>
      <c r="AD30" s="120"/>
      <c r="AE30" s="120"/>
      <c r="AF30" s="121"/>
      <c r="AG30" s="120"/>
      <c r="AH30" s="120"/>
      <c r="AI30" s="120"/>
      <c r="AJ30" s="281">
        <f t="shared" si="3"/>
        <v>0</v>
      </c>
      <c r="AK30" s="281">
        <f t="shared" si="4"/>
        <v>0</v>
      </c>
      <c r="AL30" s="281">
        <f t="shared" si="5"/>
        <v>0</v>
      </c>
      <c r="AM30" s="69"/>
      <c r="AN30" s="69"/>
      <c r="AO30" s="69"/>
    </row>
    <row r="31" ht="18.0" customHeight="1">
      <c r="A31" s="278">
        <v>25.0</v>
      </c>
      <c r="B31" s="177">
        <v>2.010010017E9</v>
      </c>
      <c r="C31" s="178" t="s">
        <v>324</v>
      </c>
      <c r="D31" s="179" t="s">
        <v>309</v>
      </c>
      <c r="E31" s="120"/>
      <c r="F31" s="121"/>
      <c r="G31" s="120"/>
      <c r="H31" s="120"/>
      <c r="I31" s="120"/>
      <c r="J31" s="120"/>
      <c r="K31" s="120"/>
      <c r="L31" s="121"/>
      <c r="M31" s="121"/>
      <c r="N31" s="120"/>
      <c r="O31" s="120"/>
      <c r="P31" s="120"/>
      <c r="Q31" s="120"/>
      <c r="R31" s="121"/>
      <c r="S31" s="120"/>
      <c r="T31" s="121"/>
      <c r="U31" s="120"/>
      <c r="V31" s="120"/>
      <c r="W31" s="120"/>
      <c r="X31" s="120"/>
      <c r="Y31" s="120"/>
      <c r="Z31" s="121"/>
      <c r="AA31" s="120"/>
      <c r="AB31" s="121"/>
      <c r="AC31" s="120"/>
      <c r="AD31" s="120"/>
      <c r="AE31" s="121"/>
      <c r="AF31" s="120"/>
      <c r="AG31" s="120"/>
      <c r="AH31" s="120"/>
      <c r="AI31" s="120"/>
      <c r="AJ31" s="281">
        <f t="shared" si="3"/>
        <v>0</v>
      </c>
      <c r="AK31" s="281">
        <f t="shared" si="4"/>
        <v>0</v>
      </c>
      <c r="AL31" s="281">
        <f t="shared" si="5"/>
        <v>0</v>
      </c>
      <c r="AM31" s="69"/>
      <c r="AN31" s="69"/>
      <c r="AO31" s="69"/>
    </row>
    <row r="32" ht="18.0" customHeight="1">
      <c r="A32" s="278">
        <v>26.0</v>
      </c>
      <c r="B32" s="177">
        <v>2.010010004E9</v>
      </c>
      <c r="C32" s="178" t="s">
        <v>94</v>
      </c>
      <c r="D32" s="179" t="s">
        <v>141</v>
      </c>
      <c r="E32" s="120"/>
      <c r="F32" s="121"/>
      <c r="G32" s="120"/>
      <c r="H32" s="120"/>
      <c r="I32" s="120"/>
      <c r="J32" s="120"/>
      <c r="K32" s="121"/>
      <c r="L32" s="121"/>
      <c r="M32" s="121"/>
      <c r="N32" s="120"/>
      <c r="O32" s="120"/>
      <c r="P32" s="120"/>
      <c r="Q32" s="120"/>
      <c r="R32" s="120"/>
      <c r="S32" s="121"/>
      <c r="T32" s="121"/>
      <c r="U32" s="121"/>
      <c r="V32" s="120"/>
      <c r="W32" s="120"/>
      <c r="X32" s="120"/>
      <c r="Y32" s="121"/>
      <c r="Z32" s="121"/>
      <c r="AA32" s="120"/>
      <c r="AB32" s="121"/>
      <c r="AC32" s="121"/>
      <c r="AD32" s="121"/>
      <c r="AE32" s="120"/>
      <c r="AF32" s="120"/>
      <c r="AG32" s="121"/>
      <c r="AH32" s="120"/>
      <c r="AI32" s="120"/>
      <c r="AJ32" s="281">
        <f t="shared" si="3"/>
        <v>0</v>
      </c>
      <c r="AK32" s="281">
        <f t="shared" si="4"/>
        <v>0</v>
      </c>
      <c r="AL32" s="281">
        <f t="shared" si="5"/>
        <v>0</v>
      </c>
      <c r="AM32" s="69"/>
      <c r="AN32" s="69"/>
      <c r="AO32" s="69"/>
    </row>
    <row r="33" ht="18.0" customHeight="1">
      <c r="A33" s="278">
        <v>27.0</v>
      </c>
      <c r="B33" s="177">
        <v>2.01001004E9</v>
      </c>
      <c r="C33" s="178" t="s">
        <v>52</v>
      </c>
      <c r="D33" s="179" t="s">
        <v>322</v>
      </c>
      <c r="E33" s="121"/>
      <c r="F33" s="120"/>
      <c r="G33" s="121"/>
      <c r="H33" s="121"/>
      <c r="I33" s="120"/>
      <c r="J33" s="120"/>
      <c r="K33" s="120"/>
      <c r="L33" s="121"/>
      <c r="M33" s="121"/>
      <c r="N33" s="120"/>
      <c r="O33" s="121"/>
      <c r="P33" s="120"/>
      <c r="Q33" s="120"/>
      <c r="R33" s="121"/>
      <c r="S33" s="121"/>
      <c r="T33" s="121"/>
      <c r="U33" s="121"/>
      <c r="V33" s="120"/>
      <c r="W33" s="120"/>
      <c r="X33" s="120"/>
      <c r="Y33" s="121"/>
      <c r="Z33" s="120"/>
      <c r="AA33" s="121"/>
      <c r="AB33" s="121"/>
      <c r="AC33" s="121"/>
      <c r="AD33" s="120"/>
      <c r="AE33" s="121"/>
      <c r="AF33" s="120"/>
      <c r="AG33" s="121"/>
      <c r="AH33" s="120"/>
      <c r="AI33" s="120"/>
      <c r="AJ33" s="281">
        <f t="shared" si="3"/>
        <v>0</v>
      </c>
      <c r="AK33" s="281">
        <f t="shared" si="4"/>
        <v>0</v>
      </c>
      <c r="AL33" s="281">
        <f t="shared" si="5"/>
        <v>0</v>
      </c>
      <c r="AM33" s="69"/>
      <c r="AN33" s="69"/>
      <c r="AO33" s="69"/>
    </row>
    <row r="34" ht="18.0" customHeight="1">
      <c r="A34" s="278">
        <v>28.0</v>
      </c>
      <c r="B34" s="177">
        <v>2.010120013E9</v>
      </c>
      <c r="C34" s="178" t="s">
        <v>659</v>
      </c>
      <c r="D34" s="179" t="s">
        <v>99</v>
      </c>
      <c r="E34" s="121"/>
      <c r="F34" s="120"/>
      <c r="G34" s="120"/>
      <c r="H34" s="121"/>
      <c r="I34" s="120"/>
      <c r="J34" s="121"/>
      <c r="K34" s="121"/>
      <c r="L34" s="121"/>
      <c r="M34" s="121"/>
      <c r="N34" s="120"/>
      <c r="O34" s="121"/>
      <c r="P34" s="121"/>
      <c r="Q34" s="121"/>
      <c r="R34" s="121"/>
      <c r="S34" s="121"/>
      <c r="T34" s="121"/>
      <c r="U34" s="120"/>
      <c r="V34" s="121"/>
      <c r="W34" s="121"/>
      <c r="X34" s="121"/>
      <c r="Y34" s="121"/>
      <c r="Z34" s="121"/>
      <c r="AA34" s="121"/>
      <c r="AB34" s="121"/>
      <c r="AC34" s="121"/>
      <c r="AD34" s="120"/>
      <c r="AE34" s="121"/>
      <c r="AF34" s="120"/>
      <c r="AG34" s="120"/>
      <c r="AH34" s="120"/>
      <c r="AI34" s="120"/>
      <c r="AJ34" s="281">
        <f t="shared" si="3"/>
        <v>0</v>
      </c>
      <c r="AK34" s="281">
        <f t="shared" si="4"/>
        <v>0</v>
      </c>
      <c r="AL34" s="281">
        <f t="shared" si="5"/>
        <v>0</v>
      </c>
      <c r="AM34" s="69"/>
      <c r="AN34" s="69"/>
      <c r="AO34" s="69"/>
    </row>
    <row r="35" ht="18.0" customHeight="1">
      <c r="A35" s="278">
        <v>29.0</v>
      </c>
      <c r="B35" s="177">
        <v>2.01002009E9</v>
      </c>
      <c r="C35" s="178" t="s">
        <v>660</v>
      </c>
      <c r="D35" s="179" t="s">
        <v>136</v>
      </c>
      <c r="E35" s="121"/>
      <c r="F35" s="120"/>
      <c r="G35" s="121"/>
      <c r="H35" s="120"/>
      <c r="I35" s="120"/>
      <c r="J35" s="121"/>
      <c r="K35" s="120"/>
      <c r="L35" s="121"/>
      <c r="M35" s="121"/>
      <c r="N35" s="120"/>
      <c r="O35" s="121"/>
      <c r="P35" s="120"/>
      <c r="Q35" s="120"/>
      <c r="R35" s="120"/>
      <c r="S35" s="121"/>
      <c r="T35" s="120"/>
      <c r="U35" s="120"/>
      <c r="V35" s="121"/>
      <c r="W35" s="121"/>
      <c r="X35" s="120"/>
      <c r="Y35" s="121"/>
      <c r="Z35" s="120"/>
      <c r="AA35" s="121"/>
      <c r="AB35" s="121"/>
      <c r="AC35" s="121"/>
      <c r="AD35" s="120"/>
      <c r="AE35" s="121"/>
      <c r="AF35" s="120"/>
      <c r="AG35" s="120"/>
      <c r="AH35" s="120"/>
      <c r="AI35" s="120"/>
      <c r="AJ35" s="281">
        <f t="shared" si="3"/>
        <v>0</v>
      </c>
      <c r="AK35" s="281">
        <f t="shared" si="4"/>
        <v>0</v>
      </c>
      <c r="AL35" s="281">
        <f t="shared" si="5"/>
        <v>0</v>
      </c>
      <c r="AM35" s="69"/>
      <c r="AN35" s="69"/>
      <c r="AO35" s="69"/>
    </row>
    <row r="36" ht="18.0" customHeight="1">
      <c r="A36" s="278">
        <v>30.0</v>
      </c>
      <c r="B36" s="177">
        <v>1.610080062E9</v>
      </c>
      <c r="C36" s="178" t="s">
        <v>235</v>
      </c>
      <c r="D36" s="179" t="s">
        <v>109</v>
      </c>
      <c r="E36" s="121"/>
      <c r="F36" s="120"/>
      <c r="G36" s="120"/>
      <c r="H36" s="121"/>
      <c r="I36" s="120"/>
      <c r="J36" s="121"/>
      <c r="K36" s="121"/>
      <c r="L36" s="121"/>
      <c r="M36" s="120"/>
      <c r="N36" s="120"/>
      <c r="O36" s="121"/>
      <c r="P36" s="121"/>
      <c r="Q36" s="121"/>
      <c r="R36" s="121"/>
      <c r="S36" s="121"/>
      <c r="T36" s="120"/>
      <c r="U36" s="120"/>
      <c r="V36" s="121"/>
      <c r="W36" s="121"/>
      <c r="X36" s="121"/>
      <c r="Y36" s="120"/>
      <c r="Z36" s="121"/>
      <c r="AA36" s="120"/>
      <c r="AB36" s="120"/>
      <c r="AC36" s="121"/>
      <c r="AD36" s="120"/>
      <c r="AE36" s="121"/>
      <c r="AF36" s="120"/>
      <c r="AG36" s="121"/>
      <c r="AH36" s="120"/>
      <c r="AI36" s="120"/>
      <c r="AJ36" s="281">
        <f t="shared" si="3"/>
        <v>0</v>
      </c>
      <c r="AK36" s="281">
        <f t="shared" si="4"/>
        <v>0</v>
      </c>
      <c r="AL36" s="281">
        <f t="shared" si="5"/>
        <v>0</v>
      </c>
      <c r="AM36" s="69"/>
      <c r="AN36" s="69"/>
      <c r="AO36" s="69"/>
    </row>
    <row r="37" ht="18.0" customHeight="1">
      <c r="A37" s="10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0">
        <f t="shared" ref="AJ37:AK37" si="6">SUM(AJ7:AJ36)</f>
        <v>0</v>
      </c>
      <c r="AK37" s="90">
        <f t="shared" si="6"/>
        <v>0</v>
      </c>
      <c r="AL37" s="90">
        <v>0.0</v>
      </c>
      <c r="AM37" s="69"/>
      <c r="AN37" s="69"/>
      <c r="AO37" s="69"/>
    </row>
    <row r="38" ht="18.0"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76"/>
      <c r="B39" s="69"/>
      <c r="C39" s="103"/>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76"/>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76"/>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76"/>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76"/>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76"/>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76"/>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76"/>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76"/>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76"/>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76"/>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76"/>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76"/>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76"/>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76"/>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76"/>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76"/>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76"/>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76"/>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76"/>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76"/>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76"/>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76"/>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76"/>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76"/>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76"/>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76"/>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76"/>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76"/>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76"/>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76"/>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76"/>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76"/>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76"/>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76"/>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76"/>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76"/>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76"/>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76"/>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76"/>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76"/>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76"/>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76"/>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76"/>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76"/>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76"/>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76"/>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76"/>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76"/>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76"/>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76"/>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76"/>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76"/>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76"/>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76"/>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76"/>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76"/>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76"/>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76"/>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76"/>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76"/>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76"/>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76"/>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76"/>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76"/>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76"/>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76"/>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76"/>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76"/>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76"/>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76"/>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76"/>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76"/>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76"/>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76"/>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76"/>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76"/>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76"/>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76"/>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76"/>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76"/>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76"/>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76"/>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76"/>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76"/>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76"/>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76"/>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76"/>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76"/>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76"/>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76"/>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76"/>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76"/>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76"/>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76"/>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76"/>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76"/>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76"/>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76"/>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76"/>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76"/>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76"/>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76"/>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76"/>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76"/>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76"/>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76"/>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76"/>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76"/>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76"/>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76"/>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76"/>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76"/>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76"/>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76"/>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76"/>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76"/>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76"/>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76"/>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76"/>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76"/>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76"/>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76"/>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76"/>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76"/>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76"/>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76"/>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76"/>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76"/>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76"/>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76"/>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76"/>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76"/>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76"/>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76"/>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76"/>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76"/>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76"/>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76"/>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76"/>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76"/>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76"/>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76"/>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76"/>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76"/>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76"/>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76"/>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76"/>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76"/>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76"/>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76"/>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76"/>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76"/>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76"/>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76"/>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76"/>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76"/>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76"/>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76"/>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76"/>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76"/>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76"/>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76"/>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76"/>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76"/>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76"/>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76"/>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76"/>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76"/>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76"/>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76"/>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76"/>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76"/>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76"/>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76"/>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76"/>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76"/>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76"/>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76"/>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76"/>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76"/>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76"/>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76"/>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76"/>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76"/>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76"/>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76"/>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76"/>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76"/>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76"/>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76"/>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76"/>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76"/>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76"/>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76"/>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76"/>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76"/>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76"/>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76"/>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76"/>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76"/>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76"/>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76"/>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76"/>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76"/>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76"/>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76"/>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76"/>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76"/>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76"/>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76"/>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76"/>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76"/>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76"/>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76"/>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76"/>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76"/>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76"/>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76"/>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76"/>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76"/>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76"/>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76"/>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76"/>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76"/>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76"/>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76"/>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76"/>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76"/>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76"/>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76"/>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76"/>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76"/>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76"/>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76"/>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76"/>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76"/>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76"/>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76"/>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76"/>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76"/>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76"/>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76"/>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76"/>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76"/>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76"/>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76"/>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76"/>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76"/>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76"/>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76"/>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76"/>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76"/>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76"/>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76"/>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76"/>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76"/>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76"/>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76"/>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76"/>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76"/>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76"/>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76"/>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76"/>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76"/>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76"/>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76"/>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76"/>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76"/>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76"/>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76"/>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76"/>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76"/>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76"/>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76"/>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76"/>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76"/>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76"/>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76"/>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76"/>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76"/>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76"/>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76"/>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76"/>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76"/>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76"/>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76"/>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76"/>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76"/>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76"/>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76"/>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76"/>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76"/>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76"/>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76"/>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76"/>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76"/>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76"/>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76"/>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76"/>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76"/>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76"/>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76"/>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76"/>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76"/>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76"/>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76"/>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76"/>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76"/>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76"/>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76"/>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76"/>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76"/>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76"/>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76"/>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76"/>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76"/>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76"/>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76"/>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76"/>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76"/>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76"/>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76"/>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76"/>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76"/>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76"/>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76"/>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76"/>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76"/>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76"/>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76"/>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76"/>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76"/>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76"/>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76"/>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76"/>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76"/>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76"/>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76"/>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76"/>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76"/>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76"/>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76"/>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76"/>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76"/>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76"/>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76"/>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76"/>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76"/>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76"/>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76"/>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76"/>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76"/>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76"/>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76"/>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76"/>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76"/>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76"/>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76"/>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76"/>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76"/>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76"/>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76"/>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76"/>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76"/>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76"/>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76"/>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76"/>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76"/>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76"/>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76"/>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76"/>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76"/>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76"/>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76"/>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76"/>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76"/>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76"/>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76"/>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76"/>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76"/>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76"/>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76"/>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76"/>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76"/>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76"/>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76"/>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76"/>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76"/>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76"/>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76"/>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76"/>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76"/>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76"/>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76"/>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76"/>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76"/>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76"/>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76"/>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76"/>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76"/>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76"/>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76"/>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76"/>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76"/>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76"/>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76"/>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76"/>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76"/>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76"/>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76"/>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76"/>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76"/>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76"/>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76"/>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76"/>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76"/>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76"/>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76"/>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76"/>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76"/>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76"/>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76"/>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76"/>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76"/>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76"/>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76"/>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76"/>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76"/>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76"/>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76"/>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76"/>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76"/>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76"/>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76"/>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76"/>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76"/>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76"/>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76"/>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76"/>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76"/>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76"/>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76"/>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76"/>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76"/>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76"/>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76"/>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76"/>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76"/>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76"/>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76"/>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76"/>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76"/>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76"/>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76"/>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76"/>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76"/>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76"/>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76"/>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76"/>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76"/>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76"/>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76"/>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76"/>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76"/>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76"/>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76"/>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76"/>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76"/>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76"/>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76"/>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76"/>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76"/>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76"/>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76"/>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76"/>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76"/>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76"/>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76"/>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76"/>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76"/>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76"/>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76"/>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76"/>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76"/>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76"/>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76"/>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76"/>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76"/>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76"/>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76"/>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76"/>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76"/>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76"/>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76"/>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76"/>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76"/>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76"/>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76"/>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76"/>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76"/>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76"/>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76"/>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76"/>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76"/>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76"/>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76"/>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76"/>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76"/>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76"/>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76"/>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76"/>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76"/>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76"/>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76"/>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76"/>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76"/>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76"/>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76"/>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76"/>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76"/>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76"/>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76"/>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76"/>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76"/>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76"/>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76"/>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76"/>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76"/>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76"/>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76"/>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76"/>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76"/>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76"/>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76"/>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76"/>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76"/>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76"/>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76"/>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76"/>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76"/>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76"/>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76"/>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76"/>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76"/>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76"/>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76"/>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76"/>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76"/>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76"/>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76"/>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76"/>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76"/>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76"/>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76"/>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76"/>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76"/>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76"/>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76"/>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76"/>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76"/>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76"/>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76"/>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76"/>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76"/>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76"/>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76"/>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76"/>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76"/>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76"/>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76"/>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76"/>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76"/>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76"/>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76"/>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76"/>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76"/>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76"/>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76"/>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76"/>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76"/>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76"/>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76"/>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76"/>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76"/>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76"/>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76"/>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76"/>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76"/>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76"/>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76"/>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76"/>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76"/>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76"/>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76"/>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76"/>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76"/>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76"/>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76"/>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76"/>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76"/>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76"/>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76"/>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76"/>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76"/>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76"/>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76"/>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76"/>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76"/>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76"/>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76"/>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76"/>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76"/>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76"/>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76"/>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76"/>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76"/>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76"/>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76"/>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76"/>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76"/>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76"/>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76"/>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76"/>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76"/>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76"/>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76"/>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76"/>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76"/>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76"/>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76"/>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76"/>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76"/>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76"/>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76"/>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76"/>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76"/>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76"/>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76"/>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76"/>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76"/>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76"/>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76"/>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76"/>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76"/>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76"/>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76"/>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76"/>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76"/>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76"/>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76"/>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76"/>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76"/>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76"/>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76"/>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76"/>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76"/>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76"/>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76"/>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76"/>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76"/>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76"/>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76"/>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76"/>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76"/>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76"/>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76"/>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76"/>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76"/>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76"/>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76"/>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76"/>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76"/>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76"/>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76"/>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76"/>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76"/>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76"/>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76"/>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76"/>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76"/>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76"/>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76"/>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76"/>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76"/>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76"/>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76"/>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76"/>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76"/>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76"/>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76"/>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76"/>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76"/>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76"/>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76"/>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76"/>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76"/>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76"/>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76"/>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76"/>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76"/>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76"/>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76"/>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76"/>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76"/>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76"/>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76"/>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76"/>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76"/>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76"/>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76"/>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76"/>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76"/>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76"/>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76"/>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76"/>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76"/>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76"/>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76"/>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76"/>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76"/>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76"/>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76"/>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76"/>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76"/>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76"/>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76"/>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76"/>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76"/>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76"/>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76"/>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76"/>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76"/>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76"/>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76"/>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76"/>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76"/>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76"/>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76"/>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76"/>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76"/>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76"/>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76"/>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76"/>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76"/>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76"/>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76"/>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76"/>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76"/>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76"/>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76"/>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76"/>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76"/>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76"/>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76"/>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76"/>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76"/>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76"/>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76"/>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76"/>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76"/>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76"/>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76"/>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76"/>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76"/>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76"/>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76"/>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76"/>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76"/>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76"/>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76"/>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76"/>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76"/>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76"/>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76"/>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76"/>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76"/>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76"/>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76"/>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76"/>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76"/>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76"/>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76"/>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76"/>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76"/>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76"/>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76"/>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76"/>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76"/>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76"/>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76"/>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76"/>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76"/>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76"/>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76"/>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76"/>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76"/>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76"/>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76"/>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76"/>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76"/>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76"/>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76"/>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76"/>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76"/>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76"/>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76"/>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76"/>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76"/>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76"/>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76"/>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76"/>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76"/>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76"/>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76"/>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76"/>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76"/>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76"/>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76"/>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76"/>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76"/>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76"/>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76"/>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76"/>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76"/>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76"/>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76"/>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76"/>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76"/>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76"/>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76"/>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76"/>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76"/>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76"/>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76"/>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76"/>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76"/>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76"/>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76"/>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76"/>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76"/>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76"/>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76"/>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76"/>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76"/>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76"/>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76"/>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76"/>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76"/>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76"/>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76"/>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76"/>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76"/>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76"/>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76"/>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76"/>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76"/>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76"/>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76"/>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76"/>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76"/>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76"/>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76"/>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76"/>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76"/>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76"/>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76"/>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76"/>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76"/>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76"/>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76"/>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76"/>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76"/>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76"/>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76"/>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76"/>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76"/>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76"/>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76"/>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76"/>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76"/>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76"/>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76"/>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76"/>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76"/>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76"/>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76"/>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76"/>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76"/>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76"/>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76"/>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76"/>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76"/>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76"/>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76"/>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76"/>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76"/>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76"/>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76"/>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76"/>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76"/>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76"/>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76"/>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76"/>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76"/>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76"/>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76"/>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76"/>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76"/>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76"/>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76"/>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76"/>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76"/>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76"/>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76"/>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76"/>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76"/>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76"/>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76"/>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76"/>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76"/>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76"/>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76"/>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76"/>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76"/>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76"/>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76"/>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76"/>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76"/>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76"/>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76"/>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76"/>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76"/>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76"/>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76"/>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76"/>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76"/>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76"/>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76"/>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76"/>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76"/>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76"/>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76"/>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76"/>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76"/>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76"/>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76"/>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76"/>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76"/>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76"/>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76"/>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76"/>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76"/>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661</v>
      </c>
      <c r="AM3" s="69"/>
      <c r="AN3" s="69"/>
      <c r="AO3" s="69"/>
      <c r="AP3" s="69"/>
    </row>
    <row r="4" ht="31.5" customHeight="1">
      <c r="A4" s="69"/>
      <c r="B4" s="72"/>
      <c r="C4" s="72"/>
      <c r="D4" s="72"/>
      <c r="E4" s="72" t="s">
        <v>0</v>
      </c>
      <c r="F4" s="72" t="s">
        <v>0</v>
      </c>
      <c r="G4" s="72"/>
      <c r="H4" s="72"/>
      <c r="I4" s="106" t="s">
        <v>44</v>
      </c>
      <c r="J4" s="74"/>
      <c r="K4" s="74"/>
      <c r="L4" s="74"/>
      <c r="M4" s="107">
        <v>3.0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8">
        <v>2.01009003E9</v>
      </c>
      <c r="C7" s="109" t="s">
        <v>617</v>
      </c>
      <c r="D7" s="110" t="s">
        <v>185</v>
      </c>
      <c r="E7" s="116" t="s">
        <v>49</v>
      </c>
      <c r="F7" s="111"/>
      <c r="G7" s="116" t="s">
        <v>49</v>
      </c>
      <c r="H7" s="116" t="s">
        <v>49</v>
      </c>
      <c r="I7" s="111"/>
      <c r="J7" s="111"/>
      <c r="K7" s="116" t="s">
        <v>49</v>
      </c>
      <c r="L7" s="116" t="s">
        <v>662</v>
      </c>
      <c r="M7" s="116" t="s">
        <v>50</v>
      </c>
      <c r="N7" s="116" t="s">
        <v>49</v>
      </c>
      <c r="O7" s="116" t="s">
        <v>49</v>
      </c>
      <c r="P7" s="111"/>
      <c r="Q7" s="111"/>
      <c r="R7" s="116" t="s">
        <v>49</v>
      </c>
      <c r="S7" s="116" t="s">
        <v>49</v>
      </c>
      <c r="T7" s="111"/>
      <c r="U7" s="116" t="s">
        <v>50</v>
      </c>
      <c r="V7" s="116" t="s">
        <v>50</v>
      </c>
      <c r="W7" s="111"/>
      <c r="X7" s="111"/>
      <c r="Y7" s="111"/>
      <c r="Z7" s="111"/>
      <c r="AA7" s="116"/>
      <c r="AB7" s="111"/>
      <c r="AC7" s="116"/>
      <c r="AD7" s="111"/>
      <c r="AE7" s="111"/>
      <c r="AF7" s="111"/>
      <c r="AG7" s="111"/>
      <c r="AH7" s="111"/>
      <c r="AI7" s="111"/>
      <c r="AJ7" s="90">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0"/>
      <c r="AN7" s="241"/>
      <c r="AO7" s="242"/>
      <c r="AP7" s="157"/>
    </row>
    <row r="8" ht="21.0" customHeight="1">
      <c r="A8" s="85">
        <v>2.0</v>
      </c>
      <c r="B8" s="108">
        <v>2.010090084E9</v>
      </c>
      <c r="C8" s="109" t="s">
        <v>618</v>
      </c>
      <c r="D8" s="110" t="s">
        <v>58</v>
      </c>
      <c r="E8" s="116" t="s">
        <v>49</v>
      </c>
      <c r="F8" s="111"/>
      <c r="G8" s="111"/>
      <c r="H8" s="116" t="s">
        <v>49</v>
      </c>
      <c r="I8" s="111"/>
      <c r="J8" s="111"/>
      <c r="K8" s="116" t="s">
        <v>49</v>
      </c>
      <c r="L8" s="116" t="s">
        <v>49</v>
      </c>
      <c r="M8" s="116" t="s">
        <v>50</v>
      </c>
      <c r="N8" s="116" t="s">
        <v>49</v>
      </c>
      <c r="O8" s="116" t="s">
        <v>49</v>
      </c>
      <c r="P8" s="111"/>
      <c r="Q8" s="111"/>
      <c r="R8" s="116" t="s">
        <v>49</v>
      </c>
      <c r="S8" s="116" t="s">
        <v>49</v>
      </c>
      <c r="T8" s="116" t="s">
        <v>50</v>
      </c>
      <c r="U8" s="116"/>
      <c r="V8" s="111"/>
      <c r="W8" s="111"/>
      <c r="X8" s="111"/>
      <c r="Y8" s="111"/>
      <c r="Z8" s="111"/>
      <c r="AA8" s="111"/>
      <c r="AB8" s="111"/>
      <c r="AC8" s="111"/>
      <c r="AD8" s="111"/>
      <c r="AE8" s="111"/>
      <c r="AF8" s="111"/>
      <c r="AG8" s="111"/>
      <c r="AH8" s="111"/>
      <c r="AI8" s="111"/>
      <c r="AJ8" s="90">
        <f t="shared" si="3"/>
        <v>8</v>
      </c>
      <c r="AK8" s="10">
        <f t="shared" si="4"/>
        <v>2</v>
      </c>
      <c r="AL8" s="10">
        <f t="shared" si="5"/>
        <v>0</v>
      </c>
      <c r="AM8" s="242"/>
      <c r="AN8" s="242"/>
      <c r="AO8" s="242"/>
      <c r="AP8" s="157"/>
    </row>
    <row r="9" ht="21.0" customHeight="1">
      <c r="A9" s="85">
        <v>3.0</v>
      </c>
      <c r="B9" s="108">
        <v>2.010090071E9</v>
      </c>
      <c r="C9" s="109" t="s">
        <v>206</v>
      </c>
      <c r="D9" s="110" t="s">
        <v>216</v>
      </c>
      <c r="E9" s="186"/>
      <c r="F9" s="111"/>
      <c r="G9" s="111"/>
      <c r="H9" s="116" t="s">
        <v>49</v>
      </c>
      <c r="I9" s="111"/>
      <c r="J9" s="111"/>
      <c r="K9" s="111"/>
      <c r="L9" s="111"/>
      <c r="M9" s="111"/>
      <c r="N9" s="111"/>
      <c r="O9" s="111"/>
      <c r="P9" s="111"/>
      <c r="Q9" s="111"/>
      <c r="R9" s="116" t="s">
        <v>49</v>
      </c>
      <c r="S9" s="111"/>
      <c r="T9" s="111"/>
      <c r="U9" s="111"/>
      <c r="V9" s="111"/>
      <c r="W9" s="111"/>
      <c r="X9" s="111"/>
      <c r="Y9" s="111"/>
      <c r="Z9" s="111"/>
      <c r="AA9" s="111"/>
      <c r="AB9" s="111"/>
      <c r="AC9" s="111"/>
      <c r="AD9" s="111"/>
      <c r="AE9" s="111"/>
      <c r="AF9" s="111"/>
      <c r="AG9" s="111"/>
      <c r="AH9" s="111"/>
      <c r="AI9" s="111"/>
      <c r="AJ9" s="90">
        <f t="shared" si="3"/>
        <v>2</v>
      </c>
      <c r="AK9" s="10">
        <f t="shared" si="4"/>
        <v>0</v>
      </c>
      <c r="AL9" s="10">
        <f t="shared" si="5"/>
        <v>0</v>
      </c>
      <c r="AM9" s="242"/>
      <c r="AN9" s="242"/>
      <c r="AO9" s="242"/>
      <c r="AP9" s="157"/>
    </row>
    <row r="10" ht="21.0" customHeight="1">
      <c r="A10" s="85">
        <v>4.0</v>
      </c>
      <c r="B10" s="108">
        <v>2.010090003E9</v>
      </c>
      <c r="C10" s="109" t="s">
        <v>619</v>
      </c>
      <c r="D10" s="110" t="s">
        <v>216</v>
      </c>
      <c r="E10" s="191"/>
      <c r="F10" s="111"/>
      <c r="G10" s="111"/>
      <c r="H10" s="111"/>
      <c r="I10" s="111"/>
      <c r="J10" s="111"/>
      <c r="K10" s="111"/>
      <c r="L10" s="116" t="s">
        <v>49</v>
      </c>
      <c r="M10" s="111"/>
      <c r="N10" s="111"/>
      <c r="O10" s="111"/>
      <c r="P10" s="111"/>
      <c r="Q10" s="111"/>
      <c r="R10" s="111"/>
      <c r="S10" s="116" t="s">
        <v>49</v>
      </c>
      <c r="T10" s="111"/>
      <c r="U10" s="111"/>
      <c r="V10" s="111"/>
      <c r="W10" s="111"/>
      <c r="X10" s="111"/>
      <c r="Y10" s="116" t="s">
        <v>49</v>
      </c>
      <c r="Z10" s="116" t="s">
        <v>49</v>
      </c>
      <c r="AA10" s="116" t="s">
        <v>50</v>
      </c>
      <c r="AB10" s="116" t="s">
        <v>50</v>
      </c>
      <c r="AC10" s="111"/>
      <c r="AD10" s="116"/>
      <c r="AE10" s="111"/>
      <c r="AF10" s="111"/>
      <c r="AG10" s="111"/>
      <c r="AH10" s="111"/>
      <c r="AI10" s="111"/>
      <c r="AJ10" s="90">
        <f t="shared" si="3"/>
        <v>4</v>
      </c>
      <c r="AK10" s="10">
        <f t="shared" si="4"/>
        <v>2</v>
      </c>
      <c r="AL10" s="10">
        <f t="shared" si="5"/>
        <v>0</v>
      </c>
      <c r="AM10" s="242"/>
      <c r="AN10" s="242"/>
      <c r="AO10" s="242"/>
      <c r="AP10" s="157"/>
    </row>
    <row r="11" ht="21.0" customHeight="1">
      <c r="A11" s="85">
        <v>5.0</v>
      </c>
      <c r="B11" s="108">
        <v>2.010090067E9</v>
      </c>
      <c r="C11" s="109" t="s">
        <v>300</v>
      </c>
      <c r="D11" s="110" t="s">
        <v>120</v>
      </c>
      <c r="E11" s="191"/>
      <c r="F11" s="111"/>
      <c r="G11" s="111"/>
      <c r="H11" s="111"/>
      <c r="I11" s="111"/>
      <c r="J11" s="111"/>
      <c r="K11" s="111"/>
      <c r="L11" s="111"/>
      <c r="M11" s="111"/>
      <c r="N11" s="111"/>
      <c r="O11" s="111"/>
      <c r="P11" s="111"/>
      <c r="Q11" s="111"/>
      <c r="R11" s="111"/>
      <c r="S11" s="116" t="s">
        <v>50</v>
      </c>
      <c r="T11" s="111"/>
      <c r="U11" s="111"/>
      <c r="V11" s="111"/>
      <c r="W11" s="111"/>
      <c r="X11" s="111"/>
      <c r="Y11" s="116" t="s">
        <v>49</v>
      </c>
      <c r="Z11" s="116" t="s">
        <v>49</v>
      </c>
      <c r="AA11" s="116" t="s">
        <v>50</v>
      </c>
      <c r="AB11" s="116" t="s">
        <v>49</v>
      </c>
      <c r="AC11" s="111"/>
      <c r="AD11" s="111"/>
      <c r="AE11" s="111"/>
      <c r="AF11" s="111"/>
      <c r="AG11" s="111"/>
      <c r="AH11" s="111"/>
      <c r="AI11" s="111"/>
      <c r="AJ11" s="90">
        <f t="shared" si="3"/>
        <v>3</v>
      </c>
      <c r="AK11" s="10">
        <f t="shared" si="4"/>
        <v>2</v>
      </c>
      <c r="AL11" s="10">
        <f t="shared" si="5"/>
        <v>0</v>
      </c>
      <c r="AM11" s="242"/>
      <c r="AN11" s="242"/>
      <c r="AO11" s="242"/>
      <c r="AP11" s="157"/>
    </row>
    <row r="12" ht="21.0" customHeight="1">
      <c r="A12" s="85">
        <v>6.0</v>
      </c>
      <c r="B12" s="108">
        <v>2.010020004E9</v>
      </c>
      <c r="C12" s="109" t="s">
        <v>428</v>
      </c>
      <c r="D12" s="110" t="s">
        <v>183</v>
      </c>
      <c r="E12" s="191"/>
      <c r="F12" s="111"/>
      <c r="G12" s="111"/>
      <c r="H12" s="116" t="s">
        <v>49</v>
      </c>
      <c r="I12" s="111"/>
      <c r="J12" s="111"/>
      <c r="K12" s="111"/>
      <c r="L12" s="111"/>
      <c r="M12" s="111"/>
      <c r="N12" s="111"/>
      <c r="O12" s="111"/>
      <c r="P12" s="111"/>
      <c r="Q12" s="111"/>
      <c r="R12" s="111"/>
      <c r="S12" s="116"/>
      <c r="T12" s="116"/>
      <c r="U12" s="111"/>
      <c r="V12" s="116"/>
      <c r="W12" s="111"/>
      <c r="X12" s="111"/>
      <c r="Y12" s="116" t="s">
        <v>49</v>
      </c>
      <c r="Z12" s="111"/>
      <c r="AA12" s="111"/>
      <c r="AB12" s="111"/>
      <c r="AC12" s="116"/>
      <c r="AD12" s="111"/>
      <c r="AE12" s="111"/>
      <c r="AF12" s="111"/>
      <c r="AG12" s="111"/>
      <c r="AH12" s="111"/>
      <c r="AI12" s="111"/>
      <c r="AJ12" s="90">
        <f t="shared" si="3"/>
        <v>2</v>
      </c>
      <c r="AK12" s="10">
        <f t="shared" si="4"/>
        <v>0</v>
      </c>
      <c r="AL12" s="10">
        <f t="shared" si="5"/>
        <v>0</v>
      </c>
      <c r="AM12" s="242"/>
      <c r="AN12" s="242"/>
      <c r="AO12" s="242"/>
      <c r="AP12" s="157"/>
    </row>
    <row r="13" ht="21.0" customHeight="1">
      <c r="A13" s="85">
        <v>7.0</v>
      </c>
      <c r="B13" s="108">
        <v>2.010090093E9</v>
      </c>
      <c r="C13" s="109" t="s">
        <v>206</v>
      </c>
      <c r="D13" s="110" t="s">
        <v>65</v>
      </c>
      <c r="E13" s="191"/>
      <c r="F13" s="111"/>
      <c r="G13" s="111"/>
      <c r="H13" s="111"/>
      <c r="I13" s="111"/>
      <c r="J13" s="111"/>
      <c r="K13" s="116" t="s">
        <v>49</v>
      </c>
      <c r="L13" s="111"/>
      <c r="M13" s="111"/>
      <c r="N13" s="111"/>
      <c r="O13" s="116" t="s">
        <v>49</v>
      </c>
      <c r="P13" s="111"/>
      <c r="Q13" s="111"/>
      <c r="R13" s="116" t="s">
        <v>49</v>
      </c>
      <c r="S13" s="111"/>
      <c r="T13" s="116" t="s">
        <v>50</v>
      </c>
      <c r="U13" s="111"/>
      <c r="V13" s="116" t="s">
        <v>50</v>
      </c>
      <c r="W13" s="111"/>
      <c r="X13" s="111"/>
      <c r="Y13" s="116"/>
      <c r="Z13" s="111"/>
      <c r="AA13" s="116" t="s">
        <v>50</v>
      </c>
      <c r="AB13" s="116"/>
      <c r="AC13" s="111"/>
      <c r="AD13" s="111"/>
      <c r="AE13" s="111"/>
      <c r="AF13" s="111"/>
      <c r="AG13" s="111"/>
      <c r="AH13" s="111"/>
      <c r="AI13" s="111"/>
      <c r="AJ13" s="90">
        <f t="shared" si="3"/>
        <v>3</v>
      </c>
      <c r="AK13" s="10">
        <f t="shared" si="4"/>
        <v>3</v>
      </c>
      <c r="AL13" s="10">
        <f t="shared" si="5"/>
        <v>0</v>
      </c>
      <c r="AM13" s="68"/>
      <c r="AN13" s="68"/>
      <c r="AO13" s="68"/>
      <c r="AP13" s="80"/>
    </row>
    <row r="14" ht="21.0" customHeight="1">
      <c r="A14" s="85">
        <v>8.0</v>
      </c>
      <c r="B14" s="108">
        <v>2.010090005E9</v>
      </c>
      <c r="C14" s="109" t="s">
        <v>620</v>
      </c>
      <c r="D14" s="110" t="s">
        <v>65</v>
      </c>
      <c r="E14" s="195" t="s">
        <v>49</v>
      </c>
      <c r="F14" s="111"/>
      <c r="G14" s="116" t="s">
        <v>49</v>
      </c>
      <c r="H14" s="116" t="s">
        <v>49</v>
      </c>
      <c r="I14" s="111"/>
      <c r="J14" s="111"/>
      <c r="K14" s="116" t="s">
        <v>49</v>
      </c>
      <c r="L14" s="116" t="s">
        <v>49</v>
      </c>
      <c r="M14" s="116" t="s">
        <v>50</v>
      </c>
      <c r="N14" s="116" t="s">
        <v>49</v>
      </c>
      <c r="O14" s="116" t="s">
        <v>49</v>
      </c>
      <c r="P14" s="111"/>
      <c r="Q14" s="111"/>
      <c r="R14" s="116" t="s">
        <v>49</v>
      </c>
      <c r="S14" s="116" t="s">
        <v>49</v>
      </c>
      <c r="T14" s="116" t="s">
        <v>50</v>
      </c>
      <c r="U14" s="116" t="s">
        <v>50</v>
      </c>
      <c r="V14" s="116" t="s">
        <v>50</v>
      </c>
      <c r="W14" s="111"/>
      <c r="X14" s="111"/>
      <c r="Y14" s="111"/>
      <c r="Z14" s="111"/>
      <c r="AA14" s="116" t="s">
        <v>50</v>
      </c>
      <c r="AB14" s="116"/>
      <c r="AC14" s="111"/>
      <c r="AD14" s="111"/>
      <c r="AE14" s="111"/>
      <c r="AF14" s="116"/>
      <c r="AG14" s="111"/>
      <c r="AH14" s="111"/>
      <c r="AI14" s="111"/>
      <c r="AJ14" s="90">
        <f t="shared" si="3"/>
        <v>9</v>
      </c>
      <c r="AK14" s="10">
        <f t="shared" si="4"/>
        <v>5</v>
      </c>
      <c r="AL14" s="10">
        <f t="shared" si="5"/>
        <v>0</v>
      </c>
      <c r="AM14" s="68"/>
      <c r="AN14" s="68"/>
      <c r="AO14" s="68"/>
      <c r="AP14" s="80"/>
    </row>
    <row r="15" ht="21.0" customHeight="1">
      <c r="A15" s="85">
        <v>9.0</v>
      </c>
      <c r="B15" s="108">
        <v>2.010090001E9</v>
      </c>
      <c r="C15" s="109" t="s">
        <v>582</v>
      </c>
      <c r="D15" s="110" t="s">
        <v>195</v>
      </c>
      <c r="E15" s="191"/>
      <c r="F15" s="111"/>
      <c r="G15" s="116" t="s">
        <v>49</v>
      </c>
      <c r="H15" s="111"/>
      <c r="I15" s="111"/>
      <c r="J15" s="111"/>
      <c r="K15" s="111"/>
      <c r="L15" s="116" t="s">
        <v>49</v>
      </c>
      <c r="M15" s="116" t="s">
        <v>50</v>
      </c>
      <c r="N15" s="116" t="s">
        <v>49</v>
      </c>
      <c r="O15" s="116" t="s">
        <v>49</v>
      </c>
      <c r="P15" s="111"/>
      <c r="Q15" s="111"/>
      <c r="R15" s="116" t="s">
        <v>49</v>
      </c>
      <c r="S15" s="116" t="s">
        <v>49</v>
      </c>
      <c r="T15" s="116" t="s">
        <v>50</v>
      </c>
      <c r="U15" s="111"/>
      <c r="V15" s="111"/>
      <c r="W15" s="111"/>
      <c r="X15" s="111"/>
      <c r="Y15" s="116"/>
      <c r="Z15" s="116"/>
      <c r="AA15" s="116"/>
      <c r="AB15" s="116" t="s">
        <v>49</v>
      </c>
      <c r="AC15" s="111"/>
      <c r="AD15" s="111"/>
      <c r="AE15" s="111"/>
      <c r="AF15" s="116"/>
      <c r="AG15" s="111"/>
      <c r="AH15" s="111"/>
      <c r="AI15" s="111"/>
      <c r="AJ15" s="90">
        <f t="shared" si="3"/>
        <v>7</v>
      </c>
      <c r="AK15" s="10">
        <f t="shared" si="4"/>
        <v>2</v>
      </c>
      <c r="AL15" s="10">
        <f t="shared" si="5"/>
        <v>0</v>
      </c>
      <c r="AM15" s="68"/>
      <c r="AN15" s="68"/>
      <c r="AO15" s="68"/>
      <c r="AP15" s="80"/>
    </row>
    <row r="16" ht="21.0" customHeight="1">
      <c r="A16" s="85">
        <v>10.0</v>
      </c>
      <c r="B16" s="108">
        <v>2.010090072E9</v>
      </c>
      <c r="C16" s="109" t="s">
        <v>621</v>
      </c>
      <c r="D16" s="110" t="s">
        <v>67</v>
      </c>
      <c r="E16" s="195" t="s">
        <v>49</v>
      </c>
      <c r="F16" s="111"/>
      <c r="G16" s="111"/>
      <c r="H16" s="116" t="s">
        <v>49</v>
      </c>
      <c r="I16" s="111"/>
      <c r="J16" s="111"/>
      <c r="K16" s="111"/>
      <c r="L16" s="116" t="s">
        <v>49</v>
      </c>
      <c r="M16" s="116" t="s">
        <v>49</v>
      </c>
      <c r="N16" s="111"/>
      <c r="O16" s="116" t="s">
        <v>49</v>
      </c>
      <c r="P16" s="111"/>
      <c r="Q16" s="111"/>
      <c r="R16" s="116" t="s">
        <v>49</v>
      </c>
      <c r="S16" s="116" t="s">
        <v>49</v>
      </c>
      <c r="T16" s="116"/>
      <c r="U16" s="116"/>
      <c r="V16" s="116"/>
      <c r="W16" s="111"/>
      <c r="X16" s="111"/>
      <c r="Y16" s="111"/>
      <c r="Z16" s="111"/>
      <c r="AA16" s="116" t="s">
        <v>50</v>
      </c>
      <c r="AB16" s="111"/>
      <c r="AC16" s="116"/>
      <c r="AD16" s="111"/>
      <c r="AE16" s="111"/>
      <c r="AF16" s="111"/>
      <c r="AG16" s="111"/>
      <c r="AH16" s="111"/>
      <c r="AI16" s="111"/>
      <c r="AJ16" s="90">
        <f t="shared" si="3"/>
        <v>7</v>
      </c>
      <c r="AK16" s="10">
        <f t="shared" si="4"/>
        <v>1</v>
      </c>
      <c r="AL16" s="10">
        <f t="shared" si="5"/>
        <v>0</v>
      </c>
      <c r="AM16" s="68"/>
      <c r="AN16" s="68"/>
      <c r="AO16" s="68"/>
      <c r="AP16" s="80"/>
    </row>
    <row r="17" ht="21.0" customHeight="1">
      <c r="A17" s="85">
        <v>11.0</v>
      </c>
      <c r="B17" s="108">
        <v>2.010090026E9</v>
      </c>
      <c r="C17" s="109" t="s">
        <v>622</v>
      </c>
      <c r="D17" s="110" t="s">
        <v>67</v>
      </c>
      <c r="E17" s="288"/>
      <c r="F17" s="111"/>
      <c r="G17" s="111"/>
      <c r="H17" s="116" t="s">
        <v>49</v>
      </c>
      <c r="I17" s="111"/>
      <c r="J17" s="111"/>
      <c r="K17" s="116" t="s">
        <v>49</v>
      </c>
      <c r="L17" s="111"/>
      <c r="M17" s="116" t="s">
        <v>49</v>
      </c>
      <c r="N17" s="111"/>
      <c r="O17" s="116" t="s">
        <v>49</v>
      </c>
      <c r="P17" s="111"/>
      <c r="Q17" s="111"/>
      <c r="R17" s="116" t="s">
        <v>49</v>
      </c>
      <c r="S17" s="111"/>
      <c r="T17" s="111"/>
      <c r="U17" s="111"/>
      <c r="V17" s="116" t="s">
        <v>49</v>
      </c>
      <c r="W17" s="111"/>
      <c r="X17" s="111"/>
      <c r="Y17" s="111"/>
      <c r="Z17" s="116"/>
      <c r="AA17" s="116" t="s">
        <v>50</v>
      </c>
      <c r="AB17" s="111"/>
      <c r="AC17" s="111"/>
      <c r="AD17" s="111"/>
      <c r="AE17" s="111"/>
      <c r="AF17" s="111"/>
      <c r="AG17" s="111"/>
      <c r="AH17" s="111"/>
      <c r="AI17" s="111"/>
      <c r="AJ17" s="90">
        <f t="shared" si="3"/>
        <v>6</v>
      </c>
      <c r="AK17" s="10">
        <f t="shared" si="4"/>
        <v>1</v>
      </c>
      <c r="AL17" s="10">
        <f t="shared" si="5"/>
        <v>0</v>
      </c>
      <c r="AM17" s="68"/>
      <c r="AN17" s="68"/>
      <c r="AO17" s="68"/>
      <c r="AP17" s="80"/>
    </row>
    <row r="18" ht="21.0" customHeight="1">
      <c r="A18" s="85">
        <v>12.0</v>
      </c>
      <c r="B18" s="108">
        <v>2.010090041E9</v>
      </c>
      <c r="C18" s="109" t="s">
        <v>403</v>
      </c>
      <c r="D18" s="110" t="s">
        <v>522</v>
      </c>
      <c r="E18" s="195"/>
      <c r="F18" s="111"/>
      <c r="G18" s="111"/>
      <c r="H18" s="116" t="s">
        <v>49</v>
      </c>
      <c r="I18" s="111"/>
      <c r="J18" s="111"/>
      <c r="K18" s="111"/>
      <c r="L18" s="111"/>
      <c r="M18" s="111"/>
      <c r="N18" s="111"/>
      <c r="O18" s="111"/>
      <c r="P18" s="111"/>
      <c r="Q18" s="111"/>
      <c r="R18" s="111"/>
      <c r="S18" s="111"/>
      <c r="T18" s="116"/>
      <c r="U18" s="116"/>
      <c r="V18" s="111"/>
      <c r="W18" s="111"/>
      <c r="X18" s="111"/>
      <c r="Y18" s="111"/>
      <c r="Z18" s="111"/>
      <c r="AA18" s="111"/>
      <c r="AB18" s="116" t="s">
        <v>49</v>
      </c>
      <c r="AC18" s="116"/>
      <c r="AD18" s="116"/>
      <c r="AE18" s="111"/>
      <c r="AF18" s="111"/>
      <c r="AG18" s="111"/>
      <c r="AH18" s="111"/>
      <c r="AI18" s="111"/>
      <c r="AJ18" s="90">
        <f t="shared" si="3"/>
        <v>2</v>
      </c>
      <c r="AK18" s="10">
        <f t="shared" si="4"/>
        <v>0</v>
      </c>
      <c r="AL18" s="10">
        <f t="shared" si="5"/>
        <v>0</v>
      </c>
      <c r="AM18" s="68"/>
      <c r="AN18" s="68"/>
      <c r="AO18" s="68"/>
      <c r="AP18" s="80"/>
    </row>
    <row r="19" ht="21.0" customHeight="1">
      <c r="A19" s="85">
        <v>13.0</v>
      </c>
      <c r="B19" s="108">
        <v>2.010020023E9</v>
      </c>
      <c r="C19" s="109" t="s">
        <v>551</v>
      </c>
      <c r="D19" s="110" t="s">
        <v>69</v>
      </c>
      <c r="E19" s="195" t="s">
        <v>49</v>
      </c>
      <c r="F19" s="111"/>
      <c r="G19" s="116" t="s">
        <v>49</v>
      </c>
      <c r="H19" s="116" t="s">
        <v>663</v>
      </c>
      <c r="I19" s="116"/>
      <c r="J19" s="111"/>
      <c r="K19" s="111"/>
      <c r="L19" s="116" t="s">
        <v>49</v>
      </c>
      <c r="M19" s="111"/>
      <c r="N19" s="116" t="s">
        <v>49</v>
      </c>
      <c r="O19" s="116" t="s">
        <v>49</v>
      </c>
      <c r="P19" s="111"/>
      <c r="Q19" s="111"/>
      <c r="R19" s="111"/>
      <c r="S19" s="111"/>
      <c r="T19" s="116" t="s">
        <v>50</v>
      </c>
      <c r="U19" s="116" t="s">
        <v>50</v>
      </c>
      <c r="V19" s="116"/>
      <c r="W19" s="116"/>
      <c r="X19" s="111"/>
      <c r="Y19" s="111"/>
      <c r="Z19" s="111"/>
      <c r="AA19" s="111"/>
      <c r="AB19" s="116" t="s">
        <v>49</v>
      </c>
      <c r="AC19" s="116"/>
      <c r="AD19" s="116" t="s">
        <v>49</v>
      </c>
      <c r="AE19" s="111"/>
      <c r="AF19" s="111"/>
      <c r="AG19" s="111"/>
      <c r="AH19" s="111"/>
      <c r="AI19" s="111"/>
      <c r="AJ19" s="90">
        <f t="shared" si="3"/>
        <v>9</v>
      </c>
      <c r="AK19" s="10">
        <f t="shared" si="4"/>
        <v>2</v>
      </c>
      <c r="AL19" s="10">
        <f t="shared" si="5"/>
        <v>0</v>
      </c>
      <c r="AM19" s="68"/>
      <c r="AN19" s="68"/>
      <c r="AO19" s="68"/>
      <c r="AP19" s="80"/>
    </row>
    <row r="20" ht="21.0" customHeight="1">
      <c r="A20" s="85">
        <v>14.0</v>
      </c>
      <c r="B20" s="108">
        <v>2.010120026E9</v>
      </c>
      <c r="C20" s="109" t="s">
        <v>623</v>
      </c>
      <c r="D20" s="110" t="s">
        <v>566</v>
      </c>
      <c r="E20" s="195"/>
      <c r="F20" s="111"/>
      <c r="G20" s="111"/>
      <c r="H20" s="116" t="s">
        <v>49</v>
      </c>
      <c r="I20" s="111"/>
      <c r="J20" s="111"/>
      <c r="K20" s="116" t="s">
        <v>49</v>
      </c>
      <c r="L20" s="111"/>
      <c r="M20" s="116" t="s">
        <v>49</v>
      </c>
      <c r="N20" s="111"/>
      <c r="O20" s="116" t="s">
        <v>49</v>
      </c>
      <c r="P20" s="111"/>
      <c r="Q20" s="111"/>
      <c r="R20" s="116" t="s">
        <v>49</v>
      </c>
      <c r="S20" s="111"/>
      <c r="T20" s="111"/>
      <c r="U20" s="116"/>
      <c r="V20" s="116" t="s">
        <v>49</v>
      </c>
      <c r="W20" s="111"/>
      <c r="X20" s="111"/>
      <c r="Y20" s="111"/>
      <c r="Z20" s="116"/>
      <c r="AA20" s="116" t="s">
        <v>50</v>
      </c>
      <c r="AB20" s="111"/>
      <c r="AC20" s="116"/>
      <c r="AD20" s="111"/>
      <c r="AE20" s="111"/>
      <c r="AF20" s="111"/>
      <c r="AG20" s="111"/>
      <c r="AH20" s="111"/>
      <c r="AI20" s="111"/>
      <c r="AJ20" s="90">
        <f t="shared" si="3"/>
        <v>6</v>
      </c>
      <c r="AK20" s="10">
        <f t="shared" si="4"/>
        <v>1</v>
      </c>
      <c r="AL20" s="10">
        <f t="shared" si="5"/>
        <v>0</v>
      </c>
      <c r="AM20" s="98"/>
      <c r="AO20" s="68"/>
      <c r="AP20" s="80"/>
    </row>
    <row r="21" ht="21.0" customHeight="1">
      <c r="A21" s="85">
        <v>15.0</v>
      </c>
      <c r="B21" s="108">
        <v>2.010090057E9</v>
      </c>
      <c r="C21" s="109" t="s">
        <v>624</v>
      </c>
      <c r="D21" s="110" t="s">
        <v>127</v>
      </c>
      <c r="E21" s="195" t="s">
        <v>49</v>
      </c>
      <c r="F21" s="111"/>
      <c r="G21" s="111"/>
      <c r="H21" s="111"/>
      <c r="I21" s="111"/>
      <c r="J21" s="111"/>
      <c r="K21" s="116" t="s">
        <v>49</v>
      </c>
      <c r="L21" s="116" t="s">
        <v>49</v>
      </c>
      <c r="M21" s="116" t="s">
        <v>49</v>
      </c>
      <c r="N21" s="111"/>
      <c r="O21" s="116" t="s">
        <v>49</v>
      </c>
      <c r="P21" s="111"/>
      <c r="Q21" s="111"/>
      <c r="R21" s="116" t="s">
        <v>50</v>
      </c>
      <c r="S21" s="116" t="s">
        <v>49</v>
      </c>
      <c r="T21" s="116"/>
      <c r="U21" s="111"/>
      <c r="V21" s="116" t="s">
        <v>49</v>
      </c>
      <c r="W21" s="111"/>
      <c r="X21" s="111"/>
      <c r="Y21" s="111"/>
      <c r="Z21" s="111"/>
      <c r="AA21" s="111"/>
      <c r="AB21" s="116"/>
      <c r="AC21" s="116"/>
      <c r="AD21" s="111"/>
      <c r="AE21" s="111"/>
      <c r="AF21" s="116"/>
      <c r="AG21" s="111"/>
      <c r="AH21" s="111"/>
      <c r="AI21" s="111"/>
      <c r="AJ21" s="90">
        <f t="shared" si="3"/>
        <v>7</v>
      </c>
      <c r="AK21" s="10">
        <f t="shared" si="4"/>
        <v>1</v>
      </c>
      <c r="AL21" s="10">
        <f t="shared" si="5"/>
        <v>0</v>
      </c>
      <c r="AM21" s="68"/>
      <c r="AN21" s="68"/>
      <c r="AO21" s="68"/>
      <c r="AP21" s="80"/>
    </row>
    <row r="22" ht="21.0" customHeight="1">
      <c r="A22" s="85">
        <v>16.0</v>
      </c>
      <c r="B22" s="108">
        <v>2.010110064E9</v>
      </c>
      <c r="C22" s="109" t="s">
        <v>62</v>
      </c>
      <c r="D22" s="110" t="s">
        <v>625</v>
      </c>
      <c r="E22" s="191"/>
      <c r="F22" s="111"/>
      <c r="G22" s="111"/>
      <c r="H22" s="111"/>
      <c r="I22" s="111"/>
      <c r="J22" s="111"/>
      <c r="K22" s="116" t="s">
        <v>49</v>
      </c>
      <c r="L22" s="111"/>
      <c r="M22" s="111"/>
      <c r="N22" s="111"/>
      <c r="O22" s="116" t="s">
        <v>49</v>
      </c>
      <c r="P22" s="111"/>
      <c r="Q22" s="111"/>
      <c r="R22" s="111"/>
      <c r="S22" s="111"/>
      <c r="T22" s="111"/>
      <c r="U22" s="111"/>
      <c r="V22" s="116" t="s">
        <v>49</v>
      </c>
      <c r="W22" s="111"/>
      <c r="X22" s="111"/>
      <c r="Y22" s="111"/>
      <c r="Z22" s="111"/>
      <c r="AA22" s="116" t="s">
        <v>50</v>
      </c>
      <c r="AB22" s="111"/>
      <c r="AC22" s="116"/>
      <c r="AD22" s="111"/>
      <c r="AE22" s="111"/>
      <c r="AF22" s="111"/>
      <c r="AG22" s="111"/>
      <c r="AH22" s="111"/>
      <c r="AI22" s="111"/>
      <c r="AJ22" s="90">
        <f t="shared" si="3"/>
        <v>3</v>
      </c>
      <c r="AK22" s="10">
        <f t="shared" si="4"/>
        <v>1</v>
      </c>
      <c r="AL22" s="10">
        <f t="shared" si="5"/>
        <v>0</v>
      </c>
      <c r="AM22" s="68"/>
      <c r="AN22" s="68"/>
      <c r="AO22" s="68"/>
      <c r="AP22" s="80"/>
    </row>
    <row r="23" ht="21.0" customHeight="1">
      <c r="A23" s="85">
        <v>17.0</v>
      </c>
      <c r="B23" s="108">
        <v>2.010080005E9</v>
      </c>
      <c r="C23" s="109" t="s">
        <v>626</v>
      </c>
      <c r="D23" s="110" t="s">
        <v>82</v>
      </c>
      <c r="E23" s="191"/>
      <c r="F23" s="111"/>
      <c r="G23" s="111"/>
      <c r="H23" s="116" t="s">
        <v>49</v>
      </c>
      <c r="I23" s="111"/>
      <c r="J23" s="111"/>
      <c r="K23" s="111"/>
      <c r="L23" s="111"/>
      <c r="M23" s="111"/>
      <c r="N23" s="116" t="s">
        <v>49</v>
      </c>
      <c r="O23" s="116" t="s">
        <v>49</v>
      </c>
      <c r="P23" s="111"/>
      <c r="Q23" s="111"/>
      <c r="R23" s="116"/>
      <c r="S23" s="111"/>
      <c r="T23" s="111"/>
      <c r="U23" s="116"/>
      <c r="V23" s="111"/>
      <c r="W23" s="111"/>
      <c r="X23" s="111"/>
      <c r="Y23" s="111"/>
      <c r="Z23" s="111"/>
      <c r="AA23" s="111"/>
      <c r="AB23" s="116" t="s">
        <v>49</v>
      </c>
      <c r="AC23" s="111"/>
      <c r="AD23" s="111"/>
      <c r="AE23" s="111"/>
      <c r="AF23" s="111"/>
      <c r="AG23" s="111"/>
      <c r="AH23" s="111"/>
      <c r="AI23" s="111"/>
      <c r="AJ23" s="90">
        <f t="shared" si="3"/>
        <v>4</v>
      </c>
      <c r="AK23" s="10">
        <f t="shared" si="4"/>
        <v>0</v>
      </c>
      <c r="AL23" s="10">
        <f t="shared" si="5"/>
        <v>0</v>
      </c>
      <c r="AM23" s="68"/>
      <c r="AN23" s="68"/>
      <c r="AO23" s="68"/>
      <c r="AP23" s="80"/>
    </row>
    <row r="24" ht="21.0" customHeight="1">
      <c r="A24" s="85">
        <v>18.0</v>
      </c>
      <c r="B24" s="108">
        <v>2.010090011E9</v>
      </c>
      <c r="C24" s="109" t="s">
        <v>202</v>
      </c>
      <c r="D24" s="110" t="s">
        <v>82</v>
      </c>
      <c r="E24" s="191"/>
      <c r="F24" s="111"/>
      <c r="G24" s="111"/>
      <c r="H24" s="116" t="s">
        <v>50</v>
      </c>
      <c r="I24" s="111"/>
      <c r="J24" s="111"/>
      <c r="K24" s="116" t="s">
        <v>49</v>
      </c>
      <c r="L24" s="116" t="s">
        <v>662</v>
      </c>
      <c r="M24" s="116" t="s">
        <v>49</v>
      </c>
      <c r="N24" s="111"/>
      <c r="O24" s="116" t="s">
        <v>49</v>
      </c>
      <c r="P24" s="111"/>
      <c r="Q24" s="111"/>
      <c r="R24" s="116" t="s">
        <v>49</v>
      </c>
      <c r="S24" s="116" t="s">
        <v>49</v>
      </c>
      <c r="T24" s="116" t="s">
        <v>50</v>
      </c>
      <c r="U24" s="116" t="s">
        <v>50</v>
      </c>
      <c r="V24" s="111"/>
      <c r="W24" s="111"/>
      <c r="X24" s="111"/>
      <c r="Y24" s="111"/>
      <c r="Z24" s="111"/>
      <c r="AA24" s="111"/>
      <c r="AB24" s="111"/>
      <c r="AC24" s="111"/>
      <c r="AD24" s="111"/>
      <c r="AE24" s="111"/>
      <c r="AF24" s="111"/>
      <c r="AG24" s="111"/>
      <c r="AH24" s="111"/>
      <c r="AI24" s="111"/>
      <c r="AJ24" s="90">
        <f t="shared" si="3"/>
        <v>6</v>
      </c>
      <c r="AK24" s="10">
        <f t="shared" si="4"/>
        <v>4</v>
      </c>
      <c r="AL24" s="10">
        <f t="shared" si="5"/>
        <v>0</v>
      </c>
      <c r="AM24" s="68"/>
      <c r="AN24" s="68"/>
      <c r="AO24" s="68"/>
      <c r="AP24" s="80"/>
    </row>
    <row r="25" ht="21.0" customHeight="1">
      <c r="A25" s="85">
        <v>19.0</v>
      </c>
      <c r="B25" s="108">
        <v>2.010090027E9</v>
      </c>
      <c r="C25" s="109" t="s">
        <v>486</v>
      </c>
      <c r="D25" s="110" t="s">
        <v>129</v>
      </c>
      <c r="E25" s="195"/>
      <c r="F25" s="111"/>
      <c r="G25" s="111"/>
      <c r="H25" s="111"/>
      <c r="I25" s="111"/>
      <c r="J25" s="111"/>
      <c r="K25" s="111"/>
      <c r="L25" s="116" t="s">
        <v>49</v>
      </c>
      <c r="M25" s="116" t="s">
        <v>49</v>
      </c>
      <c r="N25" s="111"/>
      <c r="O25" s="111"/>
      <c r="P25" s="111"/>
      <c r="Q25" s="111"/>
      <c r="R25" s="116" t="s">
        <v>49</v>
      </c>
      <c r="S25" s="116" t="s">
        <v>49</v>
      </c>
      <c r="T25" s="116" t="s">
        <v>50</v>
      </c>
      <c r="U25" s="116" t="s">
        <v>50</v>
      </c>
      <c r="V25" s="116" t="s">
        <v>50</v>
      </c>
      <c r="W25" s="111"/>
      <c r="X25" s="111"/>
      <c r="Y25" s="116" t="s">
        <v>49</v>
      </c>
      <c r="Z25" s="116" t="s">
        <v>49</v>
      </c>
      <c r="AA25" s="111"/>
      <c r="AB25" s="116" t="s">
        <v>50</v>
      </c>
      <c r="AC25" s="111"/>
      <c r="AD25" s="116"/>
      <c r="AE25" s="111"/>
      <c r="AF25" s="111"/>
      <c r="AG25" s="111"/>
      <c r="AH25" s="111"/>
      <c r="AI25" s="111"/>
      <c r="AJ25" s="90">
        <f t="shared" si="3"/>
        <v>6</v>
      </c>
      <c r="AK25" s="10">
        <f t="shared" si="4"/>
        <v>4</v>
      </c>
      <c r="AL25" s="10">
        <f t="shared" si="5"/>
        <v>0</v>
      </c>
      <c r="AM25" s="68"/>
      <c r="AN25" s="68"/>
      <c r="AO25" s="68"/>
      <c r="AP25" s="80"/>
    </row>
    <row r="26" ht="21.0" customHeight="1">
      <c r="A26" s="85">
        <v>20.0</v>
      </c>
      <c r="B26" s="108">
        <v>2.010090002E9</v>
      </c>
      <c r="C26" s="109" t="s">
        <v>627</v>
      </c>
      <c r="D26" s="110" t="s">
        <v>134</v>
      </c>
      <c r="E26" s="191"/>
      <c r="F26" s="111"/>
      <c r="G26" s="111"/>
      <c r="H26" s="116" t="s">
        <v>49</v>
      </c>
      <c r="I26" s="111"/>
      <c r="J26" s="111"/>
      <c r="K26" s="111"/>
      <c r="L26" s="111"/>
      <c r="M26" s="111"/>
      <c r="N26" s="111"/>
      <c r="O26" s="111"/>
      <c r="P26" s="111"/>
      <c r="Q26" s="111"/>
      <c r="R26" s="116" t="s">
        <v>49</v>
      </c>
      <c r="S26" s="116"/>
      <c r="T26" s="116"/>
      <c r="U26" s="111"/>
      <c r="V26" s="116"/>
      <c r="W26" s="111"/>
      <c r="X26" s="111"/>
      <c r="Y26" s="111"/>
      <c r="Z26" s="111"/>
      <c r="AA26" s="111"/>
      <c r="AB26" s="116"/>
      <c r="AC26" s="111"/>
      <c r="AD26" s="111"/>
      <c r="AE26" s="111"/>
      <c r="AF26" s="111"/>
      <c r="AG26" s="111"/>
      <c r="AH26" s="111"/>
      <c r="AI26" s="111"/>
      <c r="AJ26" s="90">
        <f t="shared" si="3"/>
        <v>2</v>
      </c>
      <c r="AK26" s="10">
        <f t="shared" si="4"/>
        <v>0</v>
      </c>
      <c r="AL26" s="10">
        <f t="shared" si="5"/>
        <v>0</v>
      </c>
      <c r="AM26" s="68"/>
      <c r="AN26" s="68"/>
      <c r="AO26" s="68"/>
      <c r="AP26" s="80"/>
    </row>
    <row r="27" ht="21.0" customHeight="1">
      <c r="A27" s="85">
        <v>21.0</v>
      </c>
      <c r="B27" s="108">
        <v>2.010090054E9</v>
      </c>
      <c r="C27" s="109" t="s">
        <v>628</v>
      </c>
      <c r="D27" s="110" t="s">
        <v>88</v>
      </c>
      <c r="E27" s="191"/>
      <c r="F27" s="111"/>
      <c r="G27" s="116" t="s">
        <v>49</v>
      </c>
      <c r="H27" s="111"/>
      <c r="I27" s="111"/>
      <c r="J27" s="111"/>
      <c r="K27" s="116" t="s">
        <v>49</v>
      </c>
      <c r="L27" s="111"/>
      <c r="M27" s="116" t="s">
        <v>50</v>
      </c>
      <c r="N27" s="111"/>
      <c r="O27" s="111"/>
      <c r="P27" s="111"/>
      <c r="Q27" s="111"/>
      <c r="R27" s="116" t="s">
        <v>49</v>
      </c>
      <c r="S27" s="116" t="s">
        <v>49</v>
      </c>
      <c r="T27" s="111"/>
      <c r="U27" s="111"/>
      <c r="V27" s="111"/>
      <c r="W27" s="111"/>
      <c r="X27" s="111"/>
      <c r="Y27" s="116"/>
      <c r="Z27" s="116" t="s">
        <v>49</v>
      </c>
      <c r="AA27" s="116"/>
      <c r="AB27" s="111"/>
      <c r="AC27" s="111"/>
      <c r="AD27" s="111"/>
      <c r="AE27" s="111"/>
      <c r="AF27" s="116"/>
      <c r="AG27" s="111"/>
      <c r="AH27" s="111"/>
      <c r="AI27" s="111"/>
      <c r="AJ27" s="90">
        <f t="shared" si="3"/>
        <v>5</v>
      </c>
      <c r="AK27" s="10">
        <f t="shared" si="4"/>
        <v>1</v>
      </c>
      <c r="AL27" s="10">
        <f t="shared" si="5"/>
        <v>0</v>
      </c>
      <c r="AM27" s="68"/>
      <c r="AN27" s="68"/>
      <c r="AO27" s="68"/>
      <c r="AP27" s="80"/>
    </row>
    <row r="28" ht="21.0" customHeight="1">
      <c r="A28" s="85">
        <v>22.0</v>
      </c>
      <c r="B28" s="108">
        <v>2.01009006E9</v>
      </c>
      <c r="C28" s="109" t="s">
        <v>85</v>
      </c>
      <c r="D28" s="110" t="s">
        <v>309</v>
      </c>
      <c r="E28" s="195" t="s">
        <v>49</v>
      </c>
      <c r="F28" s="116" t="s">
        <v>49</v>
      </c>
      <c r="G28" s="116" t="s">
        <v>49</v>
      </c>
      <c r="H28" s="111"/>
      <c r="I28" s="111"/>
      <c r="J28" s="111"/>
      <c r="K28" s="111"/>
      <c r="L28" s="111"/>
      <c r="M28" s="116" t="s">
        <v>49</v>
      </c>
      <c r="N28" s="111"/>
      <c r="O28" s="116" t="s">
        <v>49</v>
      </c>
      <c r="P28" s="111"/>
      <c r="Q28" s="111"/>
      <c r="R28" s="116" t="s">
        <v>49</v>
      </c>
      <c r="S28" s="116" t="s">
        <v>49</v>
      </c>
      <c r="T28" s="116" t="s">
        <v>50</v>
      </c>
      <c r="U28" s="111"/>
      <c r="V28" s="116" t="s">
        <v>49</v>
      </c>
      <c r="W28" s="111"/>
      <c r="X28" s="111"/>
      <c r="Y28" s="116"/>
      <c r="Z28" s="116"/>
      <c r="AA28" s="116" t="s">
        <v>50</v>
      </c>
      <c r="AB28" s="116" t="s">
        <v>50</v>
      </c>
      <c r="AC28" s="116"/>
      <c r="AD28" s="116"/>
      <c r="AE28" s="111"/>
      <c r="AF28" s="111"/>
      <c r="AG28" s="111"/>
      <c r="AH28" s="111"/>
      <c r="AI28" s="111"/>
      <c r="AJ28" s="90">
        <f t="shared" si="3"/>
        <v>8</v>
      </c>
      <c r="AK28" s="10">
        <f t="shared" si="4"/>
        <v>3</v>
      </c>
      <c r="AL28" s="10">
        <f t="shared" si="5"/>
        <v>0</v>
      </c>
      <c r="AM28" s="68"/>
      <c r="AN28" s="68"/>
      <c r="AO28" s="68"/>
      <c r="AP28" s="80"/>
    </row>
    <row r="29" ht="21.0" customHeight="1">
      <c r="A29" s="85">
        <v>23.0</v>
      </c>
      <c r="B29" s="108">
        <v>2.010090083E9</v>
      </c>
      <c r="C29" s="109" t="s">
        <v>629</v>
      </c>
      <c r="D29" s="110" t="s">
        <v>614</v>
      </c>
      <c r="E29" s="195"/>
      <c r="F29" s="116" t="s">
        <v>49</v>
      </c>
      <c r="G29" s="116" t="s">
        <v>49</v>
      </c>
      <c r="H29" s="116" t="s">
        <v>663</v>
      </c>
      <c r="I29" s="116"/>
      <c r="J29" s="111"/>
      <c r="K29" s="111"/>
      <c r="L29" s="116" t="s">
        <v>49</v>
      </c>
      <c r="M29" s="116" t="s">
        <v>49</v>
      </c>
      <c r="N29" s="116" t="s">
        <v>49</v>
      </c>
      <c r="O29" s="116" t="s">
        <v>49</v>
      </c>
      <c r="P29" s="111"/>
      <c r="Q29" s="111"/>
      <c r="R29" s="116"/>
      <c r="S29" s="116" t="s">
        <v>49</v>
      </c>
      <c r="T29" s="116" t="s">
        <v>50</v>
      </c>
      <c r="U29" s="111"/>
      <c r="V29" s="116" t="s">
        <v>50</v>
      </c>
      <c r="W29" s="111"/>
      <c r="X29" s="111"/>
      <c r="Y29" s="116"/>
      <c r="Z29" s="116"/>
      <c r="AA29" s="116"/>
      <c r="AB29" s="116" t="s">
        <v>49</v>
      </c>
      <c r="AC29" s="111"/>
      <c r="AD29" s="116" t="s">
        <v>49</v>
      </c>
      <c r="AE29" s="111"/>
      <c r="AF29" s="116"/>
      <c r="AG29" s="111"/>
      <c r="AH29" s="111"/>
      <c r="AI29" s="111"/>
      <c r="AJ29" s="90">
        <f t="shared" si="3"/>
        <v>11</v>
      </c>
      <c r="AK29" s="10">
        <f t="shared" si="4"/>
        <v>2</v>
      </c>
      <c r="AL29" s="10">
        <f t="shared" si="5"/>
        <v>0</v>
      </c>
      <c r="AM29" s="68"/>
      <c r="AN29" s="68"/>
      <c r="AO29" s="68"/>
      <c r="AP29" s="80"/>
    </row>
    <row r="30" ht="21.0" customHeight="1">
      <c r="A30" s="85">
        <v>24.0</v>
      </c>
      <c r="B30" s="108">
        <v>2.01009004E9</v>
      </c>
      <c r="C30" s="109" t="s">
        <v>630</v>
      </c>
      <c r="D30" s="110" t="s">
        <v>91</v>
      </c>
      <c r="E30" s="195"/>
      <c r="F30" s="111"/>
      <c r="G30" s="111"/>
      <c r="H30" s="116" t="s">
        <v>49</v>
      </c>
      <c r="I30" s="111"/>
      <c r="J30" s="111"/>
      <c r="K30" s="111"/>
      <c r="L30" s="111"/>
      <c r="M30" s="111"/>
      <c r="N30" s="111"/>
      <c r="O30" s="111"/>
      <c r="P30" s="111"/>
      <c r="Q30" s="111"/>
      <c r="R30" s="116" t="s">
        <v>49</v>
      </c>
      <c r="S30" s="111"/>
      <c r="T30" s="111"/>
      <c r="U30" s="111"/>
      <c r="V30" s="111"/>
      <c r="W30" s="111"/>
      <c r="X30" s="111"/>
      <c r="Y30" s="111"/>
      <c r="Z30" s="111"/>
      <c r="AA30" s="111"/>
      <c r="AB30" s="111"/>
      <c r="AC30" s="111"/>
      <c r="AD30" s="111"/>
      <c r="AE30" s="111"/>
      <c r="AF30" s="111"/>
      <c r="AG30" s="111"/>
      <c r="AH30" s="111"/>
      <c r="AI30" s="111"/>
      <c r="AJ30" s="90">
        <f t="shared" si="3"/>
        <v>2</v>
      </c>
      <c r="AK30" s="10">
        <f t="shared" si="4"/>
        <v>0</v>
      </c>
      <c r="AL30" s="10">
        <f t="shared" si="5"/>
        <v>0</v>
      </c>
      <c r="AM30" s="68"/>
      <c r="AN30" s="68"/>
      <c r="AO30" s="68"/>
      <c r="AP30" s="80"/>
    </row>
    <row r="31" ht="21.0" customHeight="1">
      <c r="A31" s="85">
        <v>25.0</v>
      </c>
      <c r="B31" s="108">
        <v>2.010090036E9</v>
      </c>
      <c r="C31" s="109" t="s">
        <v>631</v>
      </c>
      <c r="D31" s="110" t="s">
        <v>97</v>
      </c>
      <c r="E31" s="195"/>
      <c r="F31" s="111"/>
      <c r="G31" s="111"/>
      <c r="H31" s="116" t="s">
        <v>49</v>
      </c>
      <c r="I31" s="111"/>
      <c r="J31" s="111"/>
      <c r="K31" s="111"/>
      <c r="L31" s="116" t="s">
        <v>49</v>
      </c>
      <c r="M31" s="111"/>
      <c r="N31" s="116" t="s">
        <v>49</v>
      </c>
      <c r="O31" s="116" t="s">
        <v>49</v>
      </c>
      <c r="P31" s="111"/>
      <c r="Q31" s="111"/>
      <c r="R31" s="116"/>
      <c r="S31" s="116"/>
      <c r="T31" s="111"/>
      <c r="U31" s="116" t="s">
        <v>50</v>
      </c>
      <c r="V31" s="116" t="s">
        <v>50</v>
      </c>
      <c r="W31" s="111"/>
      <c r="X31" s="111"/>
      <c r="Y31" s="111"/>
      <c r="Z31" s="111"/>
      <c r="AA31" s="111"/>
      <c r="AB31" s="111"/>
      <c r="AC31" s="116"/>
      <c r="AD31" s="111"/>
      <c r="AE31" s="111"/>
      <c r="AF31" s="111"/>
      <c r="AG31" s="111"/>
      <c r="AH31" s="111"/>
      <c r="AI31" s="111"/>
      <c r="AJ31" s="90">
        <f t="shared" si="3"/>
        <v>4</v>
      </c>
      <c r="AK31" s="10">
        <f t="shared" si="4"/>
        <v>2</v>
      </c>
      <c r="AL31" s="10">
        <f t="shared" si="5"/>
        <v>0</v>
      </c>
      <c r="AM31" s="68"/>
      <c r="AN31" s="68"/>
      <c r="AO31" s="68"/>
      <c r="AP31" s="80"/>
    </row>
    <row r="32" ht="21.0" customHeight="1">
      <c r="A32" s="85">
        <v>26.0</v>
      </c>
      <c r="B32" s="108">
        <v>2.010090032E9</v>
      </c>
      <c r="C32" s="109" t="s">
        <v>632</v>
      </c>
      <c r="D32" s="110" t="s">
        <v>99</v>
      </c>
      <c r="E32" s="195"/>
      <c r="F32" s="111"/>
      <c r="G32" s="111"/>
      <c r="H32" s="116" t="s">
        <v>49</v>
      </c>
      <c r="I32" s="111"/>
      <c r="J32" s="111"/>
      <c r="K32" s="111"/>
      <c r="L32" s="111"/>
      <c r="M32" s="111"/>
      <c r="N32" s="111"/>
      <c r="O32" s="111"/>
      <c r="P32" s="111"/>
      <c r="Q32" s="111"/>
      <c r="R32" s="116" t="s">
        <v>49</v>
      </c>
      <c r="S32" s="116" t="s">
        <v>49</v>
      </c>
      <c r="T32" s="111"/>
      <c r="U32" s="111"/>
      <c r="V32" s="111"/>
      <c r="W32" s="111"/>
      <c r="X32" s="111"/>
      <c r="Y32" s="111"/>
      <c r="Z32" s="111"/>
      <c r="AA32" s="111"/>
      <c r="AB32" s="111"/>
      <c r="AC32" s="111"/>
      <c r="AD32" s="111"/>
      <c r="AE32" s="111"/>
      <c r="AF32" s="111"/>
      <c r="AG32" s="111"/>
      <c r="AH32" s="111"/>
      <c r="AI32" s="111"/>
      <c r="AJ32" s="90">
        <f t="shared" si="3"/>
        <v>3</v>
      </c>
      <c r="AK32" s="10">
        <f t="shared" si="4"/>
        <v>0</v>
      </c>
      <c r="AL32" s="10">
        <f t="shared" si="5"/>
        <v>0</v>
      </c>
      <c r="AM32" s="68"/>
      <c r="AN32" s="68"/>
      <c r="AO32" s="68"/>
      <c r="AP32" s="80"/>
    </row>
    <row r="33" ht="21.0" customHeight="1">
      <c r="A33" s="85">
        <v>27.0</v>
      </c>
      <c r="B33" s="108">
        <v>2.010090065E9</v>
      </c>
      <c r="C33" s="109" t="s">
        <v>633</v>
      </c>
      <c r="D33" s="110" t="s">
        <v>430</v>
      </c>
      <c r="E33" s="195"/>
      <c r="F33" s="111"/>
      <c r="G33" s="116" t="s">
        <v>49</v>
      </c>
      <c r="H33" s="116" t="s">
        <v>50</v>
      </c>
      <c r="I33" s="111"/>
      <c r="J33" s="111"/>
      <c r="K33" s="116" t="s">
        <v>49</v>
      </c>
      <c r="L33" s="116" t="s">
        <v>662</v>
      </c>
      <c r="M33" s="116" t="s">
        <v>49</v>
      </c>
      <c r="N33" s="111"/>
      <c r="O33" s="111"/>
      <c r="P33" s="111"/>
      <c r="Q33" s="111"/>
      <c r="R33" s="116"/>
      <c r="S33" s="111"/>
      <c r="T33" s="111"/>
      <c r="U33" s="116"/>
      <c r="V33" s="111"/>
      <c r="W33" s="111"/>
      <c r="X33" s="111"/>
      <c r="Y33" s="111"/>
      <c r="Z33" s="111"/>
      <c r="AA33" s="111"/>
      <c r="AB33" s="111"/>
      <c r="AC33" s="111"/>
      <c r="AD33" s="111"/>
      <c r="AE33" s="111"/>
      <c r="AF33" s="111"/>
      <c r="AG33" s="111"/>
      <c r="AH33" s="111"/>
      <c r="AI33" s="111"/>
      <c r="AJ33" s="90">
        <f t="shared" si="3"/>
        <v>4</v>
      </c>
      <c r="AK33" s="10">
        <f t="shared" si="4"/>
        <v>2</v>
      </c>
      <c r="AL33" s="10">
        <f t="shared" si="5"/>
        <v>0</v>
      </c>
      <c r="AM33" s="68"/>
      <c r="AN33" s="68"/>
      <c r="AO33" s="68"/>
      <c r="AP33" s="80"/>
    </row>
    <row r="34" ht="21.0" customHeight="1">
      <c r="A34" s="85">
        <v>28.0</v>
      </c>
      <c r="B34" s="108">
        <v>2.01009001E9</v>
      </c>
      <c r="C34" s="109" t="s">
        <v>634</v>
      </c>
      <c r="D34" s="110" t="s">
        <v>173</v>
      </c>
      <c r="E34" s="195"/>
      <c r="F34" s="111"/>
      <c r="G34" s="111"/>
      <c r="H34" s="116" t="s">
        <v>50</v>
      </c>
      <c r="I34" s="111"/>
      <c r="J34" s="111"/>
      <c r="K34" s="116" t="s">
        <v>49</v>
      </c>
      <c r="L34" s="111"/>
      <c r="M34" s="111"/>
      <c r="N34" s="111"/>
      <c r="O34" s="111"/>
      <c r="P34" s="111"/>
      <c r="Q34" s="111"/>
      <c r="R34" s="111"/>
      <c r="S34" s="116" t="s">
        <v>49</v>
      </c>
      <c r="T34" s="111"/>
      <c r="U34" s="111"/>
      <c r="V34" s="111"/>
      <c r="W34" s="111"/>
      <c r="X34" s="111"/>
      <c r="Y34" s="116" t="s">
        <v>49</v>
      </c>
      <c r="Z34" s="116" t="s">
        <v>49</v>
      </c>
      <c r="AA34" s="116" t="s">
        <v>50</v>
      </c>
      <c r="AB34" s="116" t="s">
        <v>664</v>
      </c>
      <c r="AC34" s="111"/>
      <c r="AD34" s="111"/>
      <c r="AE34" s="111"/>
      <c r="AF34" s="111"/>
      <c r="AG34" s="111"/>
      <c r="AH34" s="111"/>
      <c r="AI34" s="111"/>
      <c r="AJ34" s="90">
        <f t="shared" si="3"/>
        <v>4</v>
      </c>
      <c r="AK34" s="10">
        <f t="shared" si="4"/>
        <v>2</v>
      </c>
      <c r="AL34" s="10">
        <f t="shared" si="5"/>
        <v>0</v>
      </c>
      <c r="AM34" s="68"/>
      <c r="AN34" s="68"/>
      <c r="AO34" s="68"/>
      <c r="AP34" s="80"/>
    </row>
    <row r="35" ht="21.0" customHeight="1">
      <c r="A35" s="85">
        <v>29.0</v>
      </c>
      <c r="B35" s="108">
        <v>2.010090068E9</v>
      </c>
      <c r="C35" s="109" t="s">
        <v>428</v>
      </c>
      <c r="D35" s="110" t="s">
        <v>606</v>
      </c>
      <c r="E35" s="111"/>
      <c r="F35" s="111"/>
      <c r="G35" s="116" t="s">
        <v>49</v>
      </c>
      <c r="H35" s="111"/>
      <c r="I35" s="111"/>
      <c r="J35" s="111"/>
      <c r="K35" s="116" t="s">
        <v>49</v>
      </c>
      <c r="L35" s="111"/>
      <c r="M35" s="111"/>
      <c r="N35" s="111"/>
      <c r="O35" s="111"/>
      <c r="P35" s="111"/>
      <c r="Q35" s="111"/>
      <c r="R35" s="116" t="s">
        <v>49</v>
      </c>
      <c r="S35" s="116" t="s">
        <v>49</v>
      </c>
      <c r="T35" s="111"/>
      <c r="U35" s="111"/>
      <c r="V35" s="111"/>
      <c r="W35" s="111"/>
      <c r="X35" s="111"/>
      <c r="Y35" s="116"/>
      <c r="Z35" s="116" t="s">
        <v>49</v>
      </c>
      <c r="AA35" s="116"/>
      <c r="AB35" s="111"/>
      <c r="AC35" s="111"/>
      <c r="AD35" s="111"/>
      <c r="AE35" s="111"/>
      <c r="AF35" s="116"/>
      <c r="AG35" s="111"/>
      <c r="AH35" s="111"/>
      <c r="AI35" s="111"/>
      <c r="AJ35" s="90">
        <f t="shared" si="3"/>
        <v>5</v>
      </c>
      <c r="AK35" s="10">
        <f t="shared" si="4"/>
        <v>0</v>
      </c>
      <c r="AL35" s="10">
        <f t="shared" si="5"/>
        <v>0</v>
      </c>
      <c r="AM35" s="68"/>
      <c r="AN35" s="68"/>
      <c r="AO35" s="68"/>
      <c r="AP35" s="80"/>
    </row>
    <row r="36" ht="21.0" customHeight="1">
      <c r="A36" s="85">
        <v>30.0</v>
      </c>
      <c r="B36" s="108">
        <v>2.010090061E9</v>
      </c>
      <c r="C36" s="109" t="s">
        <v>635</v>
      </c>
      <c r="D36" s="110" t="s">
        <v>221</v>
      </c>
      <c r="E36" s="111"/>
      <c r="F36" s="116" t="s">
        <v>50</v>
      </c>
      <c r="G36" s="116" t="s">
        <v>49</v>
      </c>
      <c r="H36" s="116" t="s">
        <v>50</v>
      </c>
      <c r="I36" s="116"/>
      <c r="J36" s="111"/>
      <c r="K36" s="116" t="s">
        <v>49</v>
      </c>
      <c r="L36" s="111"/>
      <c r="M36" s="111"/>
      <c r="N36" s="111"/>
      <c r="O36" s="111"/>
      <c r="P36" s="111"/>
      <c r="Q36" s="111"/>
      <c r="R36" s="111"/>
      <c r="S36" s="111"/>
      <c r="T36" s="111"/>
      <c r="U36" s="116"/>
      <c r="V36" s="111"/>
      <c r="W36" s="116"/>
      <c r="X36" s="111"/>
      <c r="Y36" s="111"/>
      <c r="Z36" s="116" t="s">
        <v>49</v>
      </c>
      <c r="AA36" s="111"/>
      <c r="AB36" s="116" t="s">
        <v>49</v>
      </c>
      <c r="AC36" s="116"/>
      <c r="AD36" s="116"/>
      <c r="AE36" s="111"/>
      <c r="AF36" s="111"/>
      <c r="AG36" s="111"/>
      <c r="AH36" s="111"/>
      <c r="AI36" s="111"/>
      <c r="AJ36" s="90">
        <f t="shared" si="3"/>
        <v>4</v>
      </c>
      <c r="AK36" s="10">
        <f t="shared" si="4"/>
        <v>2</v>
      </c>
      <c r="AL36" s="10">
        <f t="shared" si="5"/>
        <v>0</v>
      </c>
      <c r="AM36" s="68"/>
      <c r="AN36" s="68"/>
      <c r="AO36" s="68"/>
      <c r="AP36" s="80"/>
    </row>
    <row r="37" ht="21.0" customHeight="1">
      <c r="A37" s="10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0">
        <f t="shared" ref="AJ37:AL37" si="6">SUM(AJ7:AJ36)</f>
        <v>155</v>
      </c>
      <c r="AK37" s="90">
        <f t="shared" si="6"/>
        <v>49</v>
      </c>
      <c r="AL37" s="90">
        <f t="shared" si="6"/>
        <v>0</v>
      </c>
      <c r="AM37" s="69"/>
      <c r="AN37" s="69"/>
      <c r="AO37" s="80"/>
      <c r="AP37" s="80"/>
    </row>
    <row r="38" ht="21.0"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3"/>
      <c r="D39" s="69"/>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c r="AN39" s="69"/>
      <c r="AO39" s="69"/>
      <c r="AP39" s="69"/>
    </row>
    <row r="40" ht="15.75" customHeight="1">
      <c r="A40" s="69"/>
      <c r="B40" s="69"/>
      <c r="C40" s="103"/>
      <c r="D40" s="69"/>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c r="AP40" s="69"/>
    </row>
    <row r="41" ht="15.75" customHeight="1">
      <c r="A41" s="69"/>
      <c r="B41" s="69"/>
      <c r="C41" s="103"/>
      <c r="E41" s="69"/>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c r="AP41" s="69"/>
    </row>
    <row r="42" ht="15.75" customHeight="1">
      <c r="A42" s="69"/>
      <c r="B42" s="69"/>
      <c r="C42" s="103"/>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c r="AP42" s="69"/>
    </row>
    <row r="43" ht="15.75" customHeight="1">
      <c r="A43" s="69"/>
      <c r="B43" s="69"/>
      <c r="C43" s="103"/>
      <c r="F43" s="69"/>
      <c r="G43" s="69"/>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c r="AP43" s="69"/>
    </row>
    <row r="44" ht="15.75" customHeight="1">
      <c r="A44" s="69"/>
      <c r="B44" s="69"/>
      <c r="C44" s="103"/>
      <c r="E44" s="69"/>
      <c r="F44" s="69"/>
      <c r="G44" s="69"/>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665</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289"/>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265">
        <v>1.0</v>
      </c>
      <c r="B7" s="108">
        <v>2.010020118E9</v>
      </c>
      <c r="C7" s="109" t="s">
        <v>230</v>
      </c>
      <c r="D7" s="110" t="s">
        <v>181</v>
      </c>
      <c r="E7" s="113"/>
      <c r="F7" s="112"/>
      <c r="G7" s="112"/>
      <c r="H7" s="112"/>
      <c r="I7" s="112"/>
      <c r="J7" s="112"/>
      <c r="K7" s="112"/>
      <c r="L7" s="112"/>
      <c r="M7" s="112"/>
      <c r="N7" s="290"/>
      <c r="O7" s="114"/>
      <c r="P7" s="112"/>
      <c r="Q7" s="291"/>
      <c r="R7" s="114"/>
      <c r="S7" s="112"/>
      <c r="T7" s="112"/>
      <c r="U7" s="112"/>
      <c r="V7" s="112"/>
      <c r="W7" s="112"/>
      <c r="X7" s="112"/>
      <c r="Y7" s="112"/>
      <c r="Z7" s="112"/>
      <c r="AA7" s="112"/>
      <c r="AB7" s="113"/>
      <c r="AC7" s="112"/>
      <c r="AD7" s="113"/>
      <c r="AE7" s="112"/>
      <c r="AF7" s="113"/>
      <c r="AG7" s="112"/>
      <c r="AH7" s="112"/>
      <c r="AI7" s="112"/>
      <c r="AJ7" s="90">
        <f t="shared" ref="AJ7:AJ39" si="3">COUNTIF(E7:AI7,"K")+2*COUNTIF(E7:AI7,"2K")+COUNTIF(E7:AI7,"TK")+COUNTIF(E7:AI7,"KT")+COUNTIF(E7:AI7,"PK")+COUNTIF(E7:AI7,"KP")+2*COUNTIF(E7:AI7,"K2")</f>
        <v>0</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4"/>
      <c r="AN7" s="95"/>
      <c r="AO7" s="68"/>
    </row>
    <row r="8" ht="21.0" customHeight="1">
      <c r="A8" s="265">
        <v>2.0</v>
      </c>
      <c r="B8" s="108">
        <v>2.010020007E9</v>
      </c>
      <c r="C8" s="109" t="s">
        <v>666</v>
      </c>
      <c r="D8" s="110" t="s">
        <v>185</v>
      </c>
      <c r="E8" s="118"/>
      <c r="F8" s="117"/>
      <c r="G8" s="117"/>
      <c r="H8" s="118"/>
      <c r="I8" s="118"/>
      <c r="J8" s="118"/>
      <c r="K8" s="117"/>
      <c r="L8" s="118"/>
      <c r="M8" s="118"/>
      <c r="N8" s="251"/>
      <c r="O8" s="115"/>
      <c r="P8" s="202"/>
      <c r="Q8" s="292"/>
      <c r="R8" s="114"/>
      <c r="S8" s="118"/>
      <c r="T8" s="118"/>
      <c r="U8" s="293"/>
      <c r="V8" s="118"/>
      <c r="W8" s="117"/>
      <c r="X8" s="118"/>
      <c r="Y8" s="118"/>
      <c r="Z8" s="118"/>
      <c r="AA8" s="118"/>
      <c r="AB8" s="118"/>
      <c r="AC8" s="118"/>
      <c r="AD8" s="117"/>
      <c r="AE8" s="118"/>
      <c r="AF8" s="117"/>
      <c r="AG8" s="118"/>
      <c r="AH8" s="117"/>
      <c r="AI8" s="117"/>
      <c r="AJ8" s="90">
        <f t="shared" si="3"/>
        <v>0</v>
      </c>
      <c r="AK8" s="10">
        <f t="shared" si="4"/>
        <v>0</v>
      </c>
      <c r="AL8" s="10">
        <f t="shared" si="5"/>
        <v>0</v>
      </c>
      <c r="AM8" s="68"/>
      <c r="AN8" s="68"/>
      <c r="AO8" s="68"/>
    </row>
    <row r="9" ht="21.0" customHeight="1">
      <c r="A9" s="265">
        <v>3.0</v>
      </c>
      <c r="B9" s="108">
        <v>2.010020037E9</v>
      </c>
      <c r="C9" s="109" t="s">
        <v>667</v>
      </c>
      <c r="D9" s="110" t="s">
        <v>185</v>
      </c>
      <c r="E9" s="113"/>
      <c r="F9" s="112"/>
      <c r="G9" s="113"/>
      <c r="H9" s="113"/>
      <c r="I9" s="113"/>
      <c r="J9" s="113"/>
      <c r="K9" s="112"/>
      <c r="L9" s="112"/>
      <c r="M9" s="113"/>
      <c r="N9" s="251"/>
      <c r="O9" s="115"/>
      <c r="P9" s="201"/>
      <c r="Q9" s="292"/>
      <c r="R9" s="114"/>
      <c r="S9" s="113"/>
      <c r="T9" s="112"/>
      <c r="U9" s="294"/>
      <c r="V9" s="113"/>
      <c r="W9" s="112"/>
      <c r="X9" s="113"/>
      <c r="Y9" s="112"/>
      <c r="Z9" s="113"/>
      <c r="AA9" s="113"/>
      <c r="AB9" s="113"/>
      <c r="AC9" s="113"/>
      <c r="AD9" s="113"/>
      <c r="AE9" s="112"/>
      <c r="AF9" s="112"/>
      <c r="AG9" s="113"/>
      <c r="AH9" s="112"/>
      <c r="AI9" s="112"/>
      <c r="AJ9" s="90">
        <f t="shared" si="3"/>
        <v>0</v>
      </c>
      <c r="AK9" s="10">
        <f t="shared" si="4"/>
        <v>0</v>
      </c>
      <c r="AL9" s="10">
        <f t="shared" si="5"/>
        <v>0</v>
      </c>
      <c r="AM9" s="68"/>
      <c r="AN9" s="68"/>
      <c r="AO9" s="68"/>
    </row>
    <row r="10" ht="21.0" customHeight="1">
      <c r="A10" s="265">
        <v>4.0</v>
      </c>
      <c r="B10" s="108">
        <v>2.010020046E9</v>
      </c>
      <c r="C10" s="109" t="s">
        <v>563</v>
      </c>
      <c r="D10" s="110" t="s">
        <v>185</v>
      </c>
      <c r="E10" s="112"/>
      <c r="F10" s="112"/>
      <c r="G10" s="113"/>
      <c r="H10" s="113" t="s">
        <v>49</v>
      </c>
      <c r="I10" s="113"/>
      <c r="J10" s="113"/>
      <c r="K10" s="113"/>
      <c r="L10" s="113"/>
      <c r="M10" s="113"/>
      <c r="N10" s="251"/>
      <c r="O10" s="114"/>
      <c r="P10" s="201"/>
      <c r="Q10" s="292"/>
      <c r="R10" s="114"/>
      <c r="S10" s="113"/>
      <c r="T10" s="112"/>
      <c r="U10" s="294"/>
      <c r="V10" s="113"/>
      <c r="W10" s="112"/>
      <c r="X10" s="113"/>
      <c r="Y10" s="113"/>
      <c r="Z10" s="113"/>
      <c r="AA10" s="112"/>
      <c r="AB10" s="112"/>
      <c r="AC10" s="113"/>
      <c r="AD10" s="113"/>
      <c r="AE10" s="113"/>
      <c r="AF10" s="113"/>
      <c r="AG10" s="113"/>
      <c r="AH10" s="112"/>
      <c r="AI10" s="112"/>
      <c r="AJ10" s="90">
        <f t="shared" si="3"/>
        <v>1</v>
      </c>
      <c r="AK10" s="10">
        <f t="shared" si="4"/>
        <v>0</v>
      </c>
      <c r="AL10" s="10">
        <f t="shared" si="5"/>
        <v>0</v>
      </c>
      <c r="AM10" s="68"/>
      <c r="AN10" s="68"/>
      <c r="AO10" s="68"/>
    </row>
    <row r="11" ht="21.0" customHeight="1">
      <c r="A11" s="265">
        <v>5.0</v>
      </c>
      <c r="B11" s="108">
        <v>2.010020125E9</v>
      </c>
      <c r="C11" s="109" t="s">
        <v>668</v>
      </c>
      <c r="D11" s="110" t="s">
        <v>185</v>
      </c>
      <c r="E11" s="118"/>
      <c r="F11" s="118"/>
      <c r="G11" s="118"/>
      <c r="H11" s="118" t="s">
        <v>49</v>
      </c>
      <c r="I11" s="118"/>
      <c r="J11" s="118"/>
      <c r="K11" s="118"/>
      <c r="L11" s="118"/>
      <c r="M11" s="118"/>
      <c r="N11" s="251"/>
      <c r="O11" s="115"/>
      <c r="P11" s="202"/>
      <c r="Q11" s="292"/>
      <c r="R11" s="114"/>
      <c r="S11" s="118"/>
      <c r="T11" s="118"/>
      <c r="U11" s="295"/>
      <c r="V11" s="118"/>
      <c r="W11" s="117"/>
      <c r="X11" s="118"/>
      <c r="Y11" s="118"/>
      <c r="Z11" s="118"/>
      <c r="AA11" s="118"/>
      <c r="AB11" s="117"/>
      <c r="AC11" s="118"/>
      <c r="AD11" s="118"/>
      <c r="AE11" s="118"/>
      <c r="AF11" s="118"/>
      <c r="AG11" s="118"/>
      <c r="AH11" s="117"/>
      <c r="AI11" s="117"/>
      <c r="AJ11" s="90">
        <f t="shared" si="3"/>
        <v>1</v>
      </c>
      <c r="AK11" s="10">
        <f t="shared" si="4"/>
        <v>0</v>
      </c>
      <c r="AL11" s="10">
        <f t="shared" si="5"/>
        <v>0</v>
      </c>
      <c r="AM11" s="68"/>
      <c r="AN11" s="68"/>
      <c r="AO11" s="68"/>
    </row>
    <row r="12" ht="21.0" customHeight="1">
      <c r="A12" s="265">
        <v>6.0</v>
      </c>
      <c r="B12" s="108">
        <v>2.010020147E9</v>
      </c>
      <c r="C12" s="109" t="s">
        <v>669</v>
      </c>
      <c r="D12" s="110" t="s">
        <v>185</v>
      </c>
      <c r="E12" s="113"/>
      <c r="F12" s="113"/>
      <c r="G12" s="113"/>
      <c r="H12" s="113" t="s">
        <v>49</v>
      </c>
      <c r="I12" s="113"/>
      <c r="J12" s="113"/>
      <c r="K12" s="113"/>
      <c r="L12" s="113"/>
      <c r="M12" s="113"/>
      <c r="N12" s="251"/>
      <c r="O12" s="115"/>
      <c r="P12" s="202"/>
      <c r="Q12" s="292"/>
      <c r="R12" s="114"/>
      <c r="S12" s="113"/>
      <c r="T12" s="113"/>
      <c r="U12" s="296"/>
      <c r="V12" s="113"/>
      <c r="W12" s="112"/>
      <c r="X12" s="113"/>
      <c r="Y12" s="113"/>
      <c r="Z12" s="113"/>
      <c r="AA12" s="113"/>
      <c r="AB12" s="113"/>
      <c r="AC12" s="113"/>
      <c r="AD12" s="113"/>
      <c r="AE12" s="113"/>
      <c r="AF12" s="113"/>
      <c r="AG12" s="113"/>
      <c r="AH12" s="112"/>
      <c r="AI12" s="112"/>
      <c r="AJ12" s="90">
        <f t="shared" si="3"/>
        <v>1</v>
      </c>
      <c r="AK12" s="10">
        <f t="shared" si="4"/>
        <v>0</v>
      </c>
      <c r="AL12" s="10">
        <f t="shared" si="5"/>
        <v>0</v>
      </c>
      <c r="AM12" s="68"/>
      <c r="AN12" s="68"/>
      <c r="AO12" s="68"/>
    </row>
    <row r="13" ht="21.0" customHeight="1">
      <c r="A13" s="265">
        <v>7.0</v>
      </c>
      <c r="B13" s="108">
        <v>2.010020084E9</v>
      </c>
      <c r="C13" s="109" t="s">
        <v>605</v>
      </c>
      <c r="D13" s="110" t="s">
        <v>109</v>
      </c>
      <c r="E13" s="113"/>
      <c r="F13" s="113"/>
      <c r="G13" s="112"/>
      <c r="H13" s="112"/>
      <c r="I13" s="112"/>
      <c r="J13" s="113"/>
      <c r="K13" s="112"/>
      <c r="L13" s="112"/>
      <c r="M13" s="113"/>
      <c r="N13" s="251"/>
      <c r="O13" s="115"/>
      <c r="P13" s="201"/>
      <c r="Q13" s="292"/>
      <c r="R13" s="114"/>
      <c r="S13" s="113"/>
      <c r="T13" s="113"/>
      <c r="U13" s="296"/>
      <c r="V13" s="113"/>
      <c r="W13" s="112"/>
      <c r="X13" s="113"/>
      <c r="Y13" s="113"/>
      <c r="Z13" s="113"/>
      <c r="AA13" s="113"/>
      <c r="AB13" s="113"/>
      <c r="AC13" s="113"/>
      <c r="AD13" s="113"/>
      <c r="AE13" s="113"/>
      <c r="AF13" s="113"/>
      <c r="AG13" s="112"/>
      <c r="AH13" s="112"/>
      <c r="AI13" s="112"/>
      <c r="AJ13" s="90">
        <f t="shared" si="3"/>
        <v>0</v>
      </c>
      <c r="AK13" s="10">
        <f t="shared" si="4"/>
        <v>0</v>
      </c>
      <c r="AL13" s="10">
        <f t="shared" si="5"/>
        <v>0</v>
      </c>
      <c r="AM13" s="68"/>
      <c r="AN13" s="68"/>
      <c r="AO13" s="68"/>
    </row>
    <row r="14" ht="21.0" customHeight="1">
      <c r="A14" s="265">
        <v>8.0</v>
      </c>
      <c r="B14" s="108">
        <v>2.010020071E9</v>
      </c>
      <c r="C14" s="109" t="s">
        <v>208</v>
      </c>
      <c r="D14" s="110" t="s">
        <v>111</v>
      </c>
      <c r="E14" s="113"/>
      <c r="F14" s="112"/>
      <c r="G14" s="113"/>
      <c r="H14" s="113"/>
      <c r="I14" s="120"/>
      <c r="J14" s="121"/>
      <c r="K14" s="120"/>
      <c r="L14" s="121"/>
      <c r="M14" s="121"/>
      <c r="N14" s="251"/>
      <c r="O14" s="122"/>
      <c r="P14" s="297"/>
      <c r="Q14" s="298"/>
      <c r="R14" s="123"/>
      <c r="S14" s="120"/>
      <c r="T14" s="120"/>
      <c r="U14" s="299"/>
      <c r="V14" s="120"/>
      <c r="W14" s="120"/>
      <c r="X14" s="120"/>
      <c r="Y14" s="120"/>
      <c r="Z14" s="121"/>
      <c r="AA14" s="120"/>
      <c r="AB14" s="120"/>
      <c r="AC14" s="121"/>
      <c r="AD14" s="120"/>
      <c r="AE14" s="121"/>
      <c r="AF14" s="121"/>
      <c r="AG14" s="120"/>
      <c r="AH14" s="120"/>
      <c r="AI14" s="120"/>
      <c r="AJ14" s="90">
        <f t="shared" si="3"/>
        <v>0</v>
      </c>
      <c r="AK14" s="10">
        <f t="shared" si="4"/>
        <v>0</v>
      </c>
      <c r="AL14" s="10">
        <f t="shared" si="5"/>
        <v>0</v>
      </c>
      <c r="AM14" s="68"/>
      <c r="AN14" s="68"/>
      <c r="AO14" s="68"/>
    </row>
    <row r="15" ht="21.0" customHeight="1">
      <c r="A15" s="265">
        <v>9.0</v>
      </c>
      <c r="B15" s="108">
        <v>2.010020068E9</v>
      </c>
      <c r="C15" s="109" t="s">
        <v>670</v>
      </c>
      <c r="D15" s="110" t="s">
        <v>111</v>
      </c>
      <c r="E15" s="117"/>
      <c r="F15" s="117"/>
      <c r="G15" s="117"/>
      <c r="H15" s="117"/>
      <c r="I15" s="117"/>
      <c r="J15" s="118"/>
      <c r="K15" s="117"/>
      <c r="L15" s="117"/>
      <c r="M15" s="117"/>
      <c r="N15" s="300"/>
      <c r="O15" s="114"/>
      <c r="P15" s="201"/>
      <c r="Q15" s="292"/>
      <c r="R15" s="114"/>
      <c r="S15" s="117"/>
      <c r="T15" s="117"/>
      <c r="U15" s="294"/>
      <c r="V15" s="118"/>
      <c r="W15" s="117"/>
      <c r="X15" s="118"/>
      <c r="Y15" s="117"/>
      <c r="Z15" s="117"/>
      <c r="AA15" s="117"/>
      <c r="AB15" s="117"/>
      <c r="AC15" s="117"/>
      <c r="AD15" s="117"/>
      <c r="AE15" s="118"/>
      <c r="AF15" s="117"/>
      <c r="AG15" s="118"/>
      <c r="AH15" s="117"/>
      <c r="AI15" s="117"/>
      <c r="AJ15" s="90">
        <f t="shared" si="3"/>
        <v>0</v>
      </c>
      <c r="AK15" s="10">
        <f t="shared" si="4"/>
        <v>0</v>
      </c>
      <c r="AL15" s="10">
        <f t="shared" si="5"/>
        <v>0</v>
      </c>
      <c r="AM15" s="68"/>
      <c r="AN15" s="68"/>
      <c r="AO15" s="68"/>
    </row>
    <row r="16" ht="21.0" customHeight="1">
      <c r="A16" s="265">
        <v>10.0</v>
      </c>
      <c r="B16" s="108">
        <v>2.010020132E9</v>
      </c>
      <c r="C16" s="109" t="s">
        <v>119</v>
      </c>
      <c r="D16" s="110" t="s">
        <v>482</v>
      </c>
      <c r="E16" s="112"/>
      <c r="F16" s="112"/>
      <c r="G16" s="112"/>
      <c r="H16" s="112"/>
      <c r="I16" s="112"/>
      <c r="J16" s="112"/>
      <c r="K16" s="112"/>
      <c r="L16" s="112"/>
      <c r="M16" s="112"/>
      <c r="N16" s="301"/>
      <c r="O16" s="114"/>
      <c r="P16" s="201"/>
      <c r="Q16" s="292"/>
      <c r="R16" s="114"/>
      <c r="S16" s="112"/>
      <c r="T16" s="112"/>
      <c r="U16" s="294"/>
      <c r="V16" s="113"/>
      <c r="W16" s="112"/>
      <c r="X16" s="112"/>
      <c r="Y16" s="112"/>
      <c r="Z16" s="112"/>
      <c r="AA16" s="112"/>
      <c r="AB16" s="112"/>
      <c r="AC16" s="113"/>
      <c r="AD16" s="113"/>
      <c r="AE16" s="112"/>
      <c r="AF16" s="112"/>
      <c r="AG16" s="112"/>
      <c r="AH16" s="112"/>
      <c r="AI16" s="112"/>
      <c r="AJ16" s="90">
        <f t="shared" si="3"/>
        <v>0</v>
      </c>
      <c r="AK16" s="10">
        <f t="shared" si="4"/>
        <v>0</v>
      </c>
      <c r="AL16" s="10">
        <f t="shared" si="5"/>
        <v>0</v>
      </c>
      <c r="AM16" s="68"/>
      <c r="AN16" s="68"/>
      <c r="AO16" s="68"/>
    </row>
    <row r="17" ht="21.0" customHeight="1">
      <c r="A17" s="265">
        <v>11.0</v>
      </c>
      <c r="B17" s="108">
        <v>2.010020073E9</v>
      </c>
      <c r="C17" s="109" t="s">
        <v>671</v>
      </c>
      <c r="D17" s="110" t="s">
        <v>118</v>
      </c>
      <c r="E17" s="113"/>
      <c r="F17" s="112"/>
      <c r="G17" s="113"/>
      <c r="H17" s="113" t="s">
        <v>49</v>
      </c>
      <c r="I17" s="113"/>
      <c r="J17" s="113"/>
      <c r="K17" s="113"/>
      <c r="L17" s="113"/>
      <c r="M17" s="113"/>
      <c r="N17" s="300"/>
      <c r="O17" s="114"/>
      <c r="P17" s="202"/>
      <c r="Q17" s="113"/>
      <c r="R17" s="114"/>
      <c r="S17" s="113"/>
      <c r="T17" s="112"/>
      <c r="U17" s="294"/>
      <c r="V17" s="113"/>
      <c r="W17" s="112"/>
      <c r="X17" s="113"/>
      <c r="Y17" s="113"/>
      <c r="Z17" s="113"/>
      <c r="AA17" s="112"/>
      <c r="AB17" s="112"/>
      <c r="AC17" s="113"/>
      <c r="AD17" s="113"/>
      <c r="AE17" s="113"/>
      <c r="AF17" s="113"/>
      <c r="AG17" s="113"/>
      <c r="AH17" s="112"/>
      <c r="AI17" s="112"/>
      <c r="AJ17" s="90">
        <f t="shared" si="3"/>
        <v>1</v>
      </c>
      <c r="AK17" s="10">
        <f t="shared" si="4"/>
        <v>0</v>
      </c>
      <c r="AL17" s="10">
        <f t="shared" si="5"/>
        <v>0</v>
      </c>
      <c r="AM17" s="68"/>
      <c r="AN17" s="68"/>
      <c r="AO17" s="68"/>
    </row>
    <row r="18" ht="21.0" customHeight="1">
      <c r="A18" s="265">
        <v>12.0</v>
      </c>
      <c r="B18" s="108">
        <v>2.01002008E9</v>
      </c>
      <c r="C18" s="109" t="s">
        <v>672</v>
      </c>
      <c r="D18" s="110" t="s">
        <v>118</v>
      </c>
      <c r="E18" s="113"/>
      <c r="F18" s="113"/>
      <c r="G18" s="113"/>
      <c r="H18" s="113" t="s">
        <v>49</v>
      </c>
      <c r="I18" s="113"/>
      <c r="J18" s="113"/>
      <c r="K18" s="113"/>
      <c r="L18" s="113"/>
      <c r="M18" s="112"/>
      <c r="N18" s="300"/>
      <c r="O18" s="115"/>
      <c r="P18" s="202"/>
      <c r="Q18" s="113"/>
      <c r="R18" s="114"/>
      <c r="S18" s="113"/>
      <c r="T18" s="113"/>
      <c r="U18" s="296"/>
      <c r="V18" s="113"/>
      <c r="W18" s="112"/>
      <c r="X18" s="113"/>
      <c r="Y18" s="113"/>
      <c r="Z18" s="113"/>
      <c r="AA18" s="113"/>
      <c r="AB18" s="113"/>
      <c r="AC18" s="113"/>
      <c r="AD18" s="113"/>
      <c r="AE18" s="113"/>
      <c r="AF18" s="113"/>
      <c r="AG18" s="113"/>
      <c r="AH18" s="112"/>
      <c r="AI18" s="112"/>
      <c r="AJ18" s="90">
        <f t="shared" si="3"/>
        <v>1</v>
      </c>
      <c r="AK18" s="10">
        <f t="shared" si="4"/>
        <v>0</v>
      </c>
      <c r="AL18" s="10">
        <f t="shared" si="5"/>
        <v>0</v>
      </c>
      <c r="AM18" s="68"/>
      <c r="AN18" s="68"/>
      <c r="AO18" s="68"/>
    </row>
    <row r="19" ht="21.0" customHeight="1">
      <c r="A19" s="265">
        <v>13.0</v>
      </c>
      <c r="B19" s="108">
        <v>2.010020126E9</v>
      </c>
      <c r="C19" s="109" t="s">
        <v>673</v>
      </c>
      <c r="D19" s="110" t="s">
        <v>674</v>
      </c>
      <c r="E19" s="113"/>
      <c r="F19" s="113"/>
      <c r="G19" s="113"/>
      <c r="H19" s="113"/>
      <c r="I19" s="112"/>
      <c r="J19" s="113"/>
      <c r="K19" s="112"/>
      <c r="L19" s="112"/>
      <c r="M19" s="112"/>
      <c r="N19" s="300"/>
      <c r="O19" s="115"/>
      <c r="P19" s="201"/>
      <c r="Q19" s="113"/>
      <c r="R19" s="114"/>
      <c r="S19" s="113"/>
      <c r="T19" s="113"/>
      <c r="U19" s="296"/>
      <c r="V19" s="113"/>
      <c r="W19" s="112"/>
      <c r="X19" s="112"/>
      <c r="Y19" s="113"/>
      <c r="Z19" s="113"/>
      <c r="AA19" s="113"/>
      <c r="AB19" s="113"/>
      <c r="AC19" s="113"/>
      <c r="AD19" s="113"/>
      <c r="AE19" s="113"/>
      <c r="AF19" s="112"/>
      <c r="AG19" s="112"/>
      <c r="AH19" s="112"/>
      <c r="AI19" s="112"/>
      <c r="AJ19" s="90">
        <f t="shared" si="3"/>
        <v>0</v>
      </c>
      <c r="AK19" s="10">
        <f t="shared" si="4"/>
        <v>0</v>
      </c>
      <c r="AL19" s="10">
        <f t="shared" si="5"/>
        <v>0</v>
      </c>
      <c r="AM19" s="68"/>
      <c r="AN19" s="68"/>
      <c r="AO19" s="68"/>
    </row>
    <row r="20" ht="21.0" customHeight="1">
      <c r="A20" s="265">
        <v>14.0</v>
      </c>
      <c r="B20" s="108">
        <v>2.010020113E9</v>
      </c>
      <c r="C20" s="109" t="s">
        <v>131</v>
      </c>
      <c r="D20" s="110" t="s">
        <v>675</v>
      </c>
      <c r="E20" s="120"/>
      <c r="F20" s="120"/>
      <c r="G20" s="120"/>
      <c r="H20" s="120"/>
      <c r="I20" s="121"/>
      <c r="J20" s="120"/>
      <c r="K20" s="120"/>
      <c r="L20" s="121"/>
      <c r="M20" s="121"/>
      <c r="N20" s="300"/>
      <c r="O20" s="122"/>
      <c r="P20" s="297"/>
      <c r="Q20" s="121"/>
      <c r="R20" s="123"/>
      <c r="S20" s="120"/>
      <c r="T20" s="120"/>
      <c r="U20" s="302"/>
      <c r="V20" s="120"/>
      <c r="W20" s="120"/>
      <c r="X20" s="121"/>
      <c r="Y20" s="120"/>
      <c r="Z20" s="120"/>
      <c r="AA20" s="120"/>
      <c r="AB20" s="120"/>
      <c r="AC20" s="121"/>
      <c r="AD20" s="120"/>
      <c r="AE20" s="120"/>
      <c r="AF20" s="120"/>
      <c r="AG20" s="121"/>
      <c r="AH20" s="120"/>
      <c r="AI20" s="120"/>
      <c r="AJ20" s="90">
        <f t="shared" si="3"/>
        <v>0</v>
      </c>
      <c r="AK20" s="10">
        <f t="shared" si="4"/>
        <v>0</v>
      </c>
      <c r="AL20" s="10">
        <f t="shared" si="5"/>
        <v>0</v>
      </c>
      <c r="AM20" s="98"/>
      <c r="AO20" s="68"/>
    </row>
    <row r="21" ht="21.0" customHeight="1">
      <c r="A21" s="265">
        <v>15.0</v>
      </c>
      <c r="B21" s="108">
        <v>2.010020006E9</v>
      </c>
      <c r="C21" s="109" t="s">
        <v>676</v>
      </c>
      <c r="D21" s="110" t="s">
        <v>65</v>
      </c>
      <c r="E21" s="120"/>
      <c r="F21" s="120"/>
      <c r="G21" s="121"/>
      <c r="H21" s="121"/>
      <c r="I21" s="120"/>
      <c r="J21" s="121"/>
      <c r="K21" s="120"/>
      <c r="L21" s="121"/>
      <c r="M21" s="120"/>
      <c r="N21" s="301"/>
      <c r="O21" s="123"/>
      <c r="P21" s="297"/>
      <c r="Q21" s="121"/>
      <c r="R21" s="123"/>
      <c r="S21" s="121"/>
      <c r="T21" s="120"/>
      <c r="U21" s="302"/>
      <c r="V21" s="121"/>
      <c r="W21" s="120"/>
      <c r="X21" s="120"/>
      <c r="Y21" s="120"/>
      <c r="Z21" s="120"/>
      <c r="AA21" s="120"/>
      <c r="AB21" s="120"/>
      <c r="AC21" s="120"/>
      <c r="AD21" s="120"/>
      <c r="AE21" s="120"/>
      <c r="AF21" s="121"/>
      <c r="AG21" s="120"/>
      <c r="AH21" s="120"/>
      <c r="AI21" s="120"/>
      <c r="AJ21" s="90">
        <f t="shared" si="3"/>
        <v>0</v>
      </c>
      <c r="AK21" s="10">
        <f t="shared" si="4"/>
        <v>0</v>
      </c>
      <c r="AL21" s="10">
        <f t="shared" si="5"/>
        <v>0</v>
      </c>
      <c r="AM21" s="68"/>
      <c r="AN21" s="68"/>
      <c r="AO21" s="68"/>
    </row>
    <row r="22" ht="21.0" customHeight="1">
      <c r="A22" s="265">
        <v>16.0</v>
      </c>
      <c r="B22" s="108">
        <v>2.010020114E9</v>
      </c>
      <c r="C22" s="109" t="s">
        <v>677</v>
      </c>
      <c r="D22" s="110" t="s">
        <v>65</v>
      </c>
      <c r="E22" s="121"/>
      <c r="F22" s="121"/>
      <c r="G22" s="121"/>
      <c r="H22" s="121" t="s">
        <v>49</v>
      </c>
      <c r="I22" s="121"/>
      <c r="J22" s="121"/>
      <c r="K22" s="121"/>
      <c r="L22" s="120"/>
      <c r="M22" s="120"/>
      <c r="N22" s="300"/>
      <c r="O22" s="122"/>
      <c r="P22" s="303"/>
      <c r="Q22" s="121"/>
      <c r="R22" s="123"/>
      <c r="S22" s="121"/>
      <c r="T22" s="121"/>
      <c r="U22" s="304"/>
      <c r="V22" s="121"/>
      <c r="W22" s="120"/>
      <c r="X22" s="121"/>
      <c r="Y22" s="121"/>
      <c r="Z22" s="121"/>
      <c r="AA22" s="121"/>
      <c r="AB22" s="121"/>
      <c r="AC22" s="121"/>
      <c r="AD22" s="121"/>
      <c r="AE22" s="121"/>
      <c r="AF22" s="121"/>
      <c r="AG22" s="121"/>
      <c r="AH22" s="120"/>
      <c r="AI22" s="120"/>
      <c r="AJ22" s="90">
        <f t="shared" si="3"/>
        <v>1</v>
      </c>
      <c r="AK22" s="10">
        <f t="shared" si="4"/>
        <v>0</v>
      </c>
      <c r="AL22" s="10">
        <f t="shared" si="5"/>
        <v>0</v>
      </c>
      <c r="AM22" s="68"/>
      <c r="AN22" s="68"/>
      <c r="AO22" s="68"/>
    </row>
    <row r="23" ht="21.0" customHeight="1">
      <c r="A23" s="265">
        <v>17.0</v>
      </c>
      <c r="B23" s="108">
        <v>2.010020059E9</v>
      </c>
      <c r="C23" s="109" t="s">
        <v>678</v>
      </c>
      <c r="D23" s="110" t="s">
        <v>407</v>
      </c>
      <c r="E23" s="121"/>
      <c r="F23" s="121"/>
      <c r="G23" s="121"/>
      <c r="H23" s="121" t="s">
        <v>49</v>
      </c>
      <c r="I23" s="121"/>
      <c r="J23" s="121"/>
      <c r="K23" s="121"/>
      <c r="L23" s="121"/>
      <c r="M23" s="120"/>
      <c r="N23" s="300"/>
      <c r="O23" s="122"/>
      <c r="P23" s="297"/>
      <c r="Q23" s="121"/>
      <c r="R23" s="123"/>
      <c r="S23" s="121"/>
      <c r="T23" s="121"/>
      <c r="U23" s="304"/>
      <c r="V23" s="121"/>
      <c r="W23" s="120"/>
      <c r="X23" s="121"/>
      <c r="Y23" s="120"/>
      <c r="Z23" s="121"/>
      <c r="AA23" s="121"/>
      <c r="AB23" s="121"/>
      <c r="AC23" s="121"/>
      <c r="AD23" s="121"/>
      <c r="AE23" s="121"/>
      <c r="AF23" s="121"/>
      <c r="AG23" s="121"/>
      <c r="AH23" s="120"/>
      <c r="AI23" s="120"/>
      <c r="AJ23" s="90">
        <f t="shared" si="3"/>
        <v>1</v>
      </c>
      <c r="AK23" s="10">
        <f t="shared" si="4"/>
        <v>0</v>
      </c>
      <c r="AL23" s="10">
        <f t="shared" si="5"/>
        <v>0</v>
      </c>
      <c r="AM23" s="68"/>
      <c r="AN23" s="68"/>
      <c r="AO23" s="68"/>
    </row>
    <row r="24" ht="21.0" customHeight="1">
      <c r="A24" s="265">
        <v>18.0</v>
      </c>
      <c r="B24" s="108">
        <v>2.010020083E9</v>
      </c>
      <c r="C24" s="109" t="s">
        <v>679</v>
      </c>
      <c r="D24" s="110" t="s">
        <v>522</v>
      </c>
      <c r="E24" s="120"/>
      <c r="F24" s="120"/>
      <c r="G24" s="121"/>
      <c r="H24" s="121"/>
      <c r="I24" s="120"/>
      <c r="J24" s="121"/>
      <c r="K24" s="120"/>
      <c r="L24" s="121"/>
      <c r="M24" s="120"/>
      <c r="N24" s="301"/>
      <c r="O24" s="122"/>
      <c r="P24" s="297"/>
      <c r="Q24" s="120"/>
      <c r="R24" s="123"/>
      <c r="S24" s="120"/>
      <c r="T24" s="120"/>
      <c r="U24" s="302"/>
      <c r="V24" s="120"/>
      <c r="W24" s="120"/>
      <c r="X24" s="121"/>
      <c r="Y24" s="120"/>
      <c r="Z24" s="121"/>
      <c r="AA24" s="120"/>
      <c r="AB24" s="120"/>
      <c r="AC24" s="121"/>
      <c r="AD24" s="121"/>
      <c r="AE24" s="120"/>
      <c r="AF24" s="120"/>
      <c r="AG24" s="120"/>
      <c r="AH24" s="120"/>
      <c r="AI24" s="120"/>
      <c r="AJ24" s="90">
        <f t="shared" si="3"/>
        <v>0</v>
      </c>
      <c r="AK24" s="10">
        <f t="shared" si="4"/>
        <v>0</v>
      </c>
      <c r="AL24" s="10">
        <f t="shared" si="5"/>
        <v>0</v>
      </c>
      <c r="AM24" s="68"/>
      <c r="AN24" s="68"/>
      <c r="AO24" s="68"/>
    </row>
    <row r="25" ht="21.0" customHeight="1">
      <c r="A25" s="265">
        <v>19.0</v>
      </c>
      <c r="B25" s="108">
        <v>2.010020009E9</v>
      </c>
      <c r="C25" s="109" t="s">
        <v>680</v>
      </c>
      <c r="D25" s="110" t="s">
        <v>69</v>
      </c>
      <c r="E25" s="121"/>
      <c r="F25" s="120"/>
      <c r="G25" s="121"/>
      <c r="H25" s="121"/>
      <c r="I25" s="120"/>
      <c r="J25" s="121"/>
      <c r="K25" s="120"/>
      <c r="L25" s="120"/>
      <c r="M25" s="121"/>
      <c r="N25" s="300"/>
      <c r="O25" s="122"/>
      <c r="P25" s="297"/>
      <c r="Q25" s="121"/>
      <c r="R25" s="123"/>
      <c r="S25" s="121"/>
      <c r="T25" s="120"/>
      <c r="U25" s="304"/>
      <c r="V25" s="121"/>
      <c r="W25" s="120"/>
      <c r="X25" s="121"/>
      <c r="Y25" s="121"/>
      <c r="Z25" s="120"/>
      <c r="AA25" s="120"/>
      <c r="AB25" s="120"/>
      <c r="AC25" s="305"/>
      <c r="AD25" s="121"/>
      <c r="AE25" s="121"/>
      <c r="AF25" s="121"/>
      <c r="AG25" s="121"/>
      <c r="AH25" s="120"/>
      <c r="AI25" s="120"/>
      <c r="AJ25" s="90">
        <f t="shared" si="3"/>
        <v>0</v>
      </c>
      <c r="AK25" s="10">
        <f t="shared" si="4"/>
        <v>0</v>
      </c>
      <c r="AL25" s="10">
        <f t="shared" si="5"/>
        <v>0</v>
      </c>
      <c r="AM25" s="68"/>
      <c r="AN25" s="68"/>
      <c r="AO25" s="68"/>
    </row>
    <row r="26" ht="21.0" customHeight="1">
      <c r="A26" s="265">
        <v>20.0</v>
      </c>
      <c r="B26" s="108">
        <v>2.010020065E9</v>
      </c>
      <c r="C26" s="109" t="s">
        <v>681</v>
      </c>
      <c r="D26" s="110" t="s">
        <v>566</v>
      </c>
      <c r="E26" s="121"/>
      <c r="F26" s="120"/>
      <c r="G26" s="120"/>
      <c r="H26" s="120"/>
      <c r="I26" s="120"/>
      <c r="J26" s="121"/>
      <c r="K26" s="120"/>
      <c r="L26" s="121"/>
      <c r="M26" s="121"/>
      <c r="N26" s="300"/>
      <c r="O26" s="123"/>
      <c r="P26" s="297"/>
      <c r="Q26" s="121"/>
      <c r="R26" s="123"/>
      <c r="S26" s="120"/>
      <c r="T26" s="120"/>
      <c r="U26" s="302"/>
      <c r="V26" s="120"/>
      <c r="W26" s="120"/>
      <c r="X26" s="121"/>
      <c r="Y26" s="120"/>
      <c r="Z26" s="120"/>
      <c r="AA26" s="120"/>
      <c r="AB26" s="120"/>
      <c r="AC26" s="121"/>
      <c r="AD26" s="120"/>
      <c r="AE26" s="120"/>
      <c r="AF26" s="120"/>
      <c r="AG26" s="120"/>
      <c r="AH26" s="120"/>
      <c r="AI26" s="120"/>
      <c r="AJ26" s="90">
        <f t="shared" si="3"/>
        <v>0</v>
      </c>
      <c r="AK26" s="10">
        <f t="shared" si="4"/>
        <v>0</v>
      </c>
      <c r="AL26" s="10">
        <f t="shared" si="5"/>
        <v>0</v>
      </c>
      <c r="AM26" s="68"/>
      <c r="AN26" s="68"/>
      <c r="AO26" s="68"/>
    </row>
    <row r="27" ht="21.0" customHeight="1">
      <c r="A27" s="265">
        <v>21.0</v>
      </c>
      <c r="B27" s="108">
        <v>2.010020135E9</v>
      </c>
      <c r="C27" s="109" t="s">
        <v>682</v>
      </c>
      <c r="D27" s="110" t="s">
        <v>683</v>
      </c>
      <c r="E27" s="121"/>
      <c r="F27" s="120"/>
      <c r="G27" s="120"/>
      <c r="H27" s="121" t="s">
        <v>49</v>
      </c>
      <c r="I27" s="121"/>
      <c r="J27" s="121"/>
      <c r="K27" s="121"/>
      <c r="L27" s="121"/>
      <c r="M27" s="120"/>
      <c r="N27" s="300"/>
      <c r="O27" s="123"/>
      <c r="P27" s="303"/>
      <c r="Q27" s="121"/>
      <c r="R27" s="123"/>
      <c r="S27" s="121"/>
      <c r="T27" s="120"/>
      <c r="U27" s="302"/>
      <c r="V27" s="121"/>
      <c r="W27" s="120"/>
      <c r="X27" s="121"/>
      <c r="Y27" s="121"/>
      <c r="Z27" s="121"/>
      <c r="AA27" s="120"/>
      <c r="AB27" s="120"/>
      <c r="AC27" s="121"/>
      <c r="AD27" s="121"/>
      <c r="AE27" s="121"/>
      <c r="AF27" s="121"/>
      <c r="AG27" s="121"/>
      <c r="AH27" s="120"/>
      <c r="AI27" s="120"/>
      <c r="AJ27" s="90">
        <f t="shared" si="3"/>
        <v>1</v>
      </c>
      <c r="AK27" s="10">
        <f t="shared" si="4"/>
        <v>0</v>
      </c>
      <c r="AL27" s="10">
        <f t="shared" si="5"/>
        <v>0</v>
      </c>
      <c r="AM27" s="68"/>
      <c r="AN27" s="68"/>
      <c r="AO27" s="68"/>
    </row>
    <row r="28" ht="21.0" customHeight="1">
      <c r="A28" s="265">
        <v>22.0</v>
      </c>
      <c r="B28" s="108">
        <v>2.010020035E9</v>
      </c>
      <c r="C28" s="109" t="s">
        <v>684</v>
      </c>
      <c r="D28" s="110" t="s">
        <v>82</v>
      </c>
      <c r="E28" s="121"/>
      <c r="F28" s="120"/>
      <c r="G28" s="121"/>
      <c r="H28" s="121"/>
      <c r="I28" s="120"/>
      <c r="J28" s="121"/>
      <c r="K28" s="120"/>
      <c r="L28" s="120"/>
      <c r="M28" s="120"/>
      <c r="N28" s="300"/>
      <c r="O28" s="122"/>
      <c r="P28" s="297"/>
      <c r="Q28" s="120"/>
      <c r="R28" s="123"/>
      <c r="S28" s="120"/>
      <c r="T28" s="121"/>
      <c r="U28" s="304"/>
      <c r="V28" s="121"/>
      <c r="W28" s="120"/>
      <c r="X28" s="121"/>
      <c r="Y28" s="120"/>
      <c r="Z28" s="121"/>
      <c r="AA28" s="121"/>
      <c r="AB28" s="121"/>
      <c r="AC28" s="121"/>
      <c r="AD28" s="121"/>
      <c r="AE28" s="121"/>
      <c r="AF28" s="120"/>
      <c r="AG28" s="120"/>
      <c r="AH28" s="120"/>
      <c r="AI28" s="120"/>
      <c r="AJ28" s="90">
        <f t="shared" si="3"/>
        <v>0</v>
      </c>
      <c r="AK28" s="10">
        <f t="shared" si="4"/>
        <v>0</v>
      </c>
      <c r="AL28" s="10">
        <f t="shared" si="5"/>
        <v>0</v>
      </c>
      <c r="AM28" s="68"/>
      <c r="AN28" s="68"/>
      <c r="AO28" s="68"/>
    </row>
    <row r="29" ht="21.0" customHeight="1">
      <c r="A29" s="265">
        <v>23.0</v>
      </c>
      <c r="B29" s="108">
        <v>2.010020069E9</v>
      </c>
      <c r="C29" s="109" t="s">
        <v>530</v>
      </c>
      <c r="D29" s="110" t="s">
        <v>86</v>
      </c>
      <c r="E29" s="120"/>
      <c r="F29" s="120"/>
      <c r="G29" s="120"/>
      <c r="H29" s="120"/>
      <c r="I29" s="121"/>
      <c r="J29" s="121"/>
      <c r="K29" s="121"/>
      <c r="L29" s="120"/>
      <c r="M29" s="120"/>
      <c r="N29" s="300"/>
      <c r="O29" s="122"/>
      <c r="P29" s="297"/>
      <c r="Q29" s="121"/>
      <c r="R29" s="123"/>
      <c r="S29" s="121"/>
      <c r="T29" s="120"/>
      <c r="U29" s="302"/>
      <c r="V29" s="121"/>
      <c r="W29" s="120"/>
      <c r="X29" s="121"/>
      <c r="Y29" s="120"/>
      <c r="Z29" s="120"/>
      <c r="AA29" s="120"/>
      <c r="AB29" s="120"/>
      <c r="AC29" s="121"/>
      <c r="AD29" s="121"/>
      <c r="AE29" s="121"/>
      <c r="AF29" s="121"/>
      <c r="AG29" s="121"/>
      <c r="AH29" s="120"/>
      <c r="AI29" s="120"/>
      <c r="AJ29" s="90">
        <f t="shared" si="3"/>
        <v>0</v>
      </c>
      <c r="AK29" s="10">
        <f t="shared" si="4"/>
        <v>0</v>
      </c>
      <c r="AL29" s="10">
        <f t="shared" si="5"/>
        <v>0</v>
      </c>
      <c r="AM29" s="68"/>
      <c r="AN29" s="68"/>
      <c r="AO29" s="68"/>
    </row>
    <row r="30" ht="21.0" customHeight="1">
      <c r="A30" s="265">
        <v>24.0</v>
      </c>
      <c r="B30" s="108">
        <v>2.010020107E9</v>
      </c>
      <c r="C30" s="109" t="s">
        <v>685</v>
      </c>
      <c r="D30" s="110" t="s">
        <v>86</v>
      </c>
      <c r="E30" s="120"/>
      <c r="F30" s="120"/>
      <c r="G30" s="120"/>
      <c r="H30" s="121"/>
      <c r="I30" s="121"/>
      <c r="J30" s="121"/>
      <c r="K30" s="121"/>
      <c r="L30" s="121"/>
      <c r="M30" s="121"/>
      <c r="N30" s="300"/>
      <c r="O30" s="123"/>
      <c r="P30" s="297"/>
      <c r="Q30" s="121"/>
      <c r="R30" s="123"/>
      <c r="S30" s="120"/>
      <c r="T30" s="120"/>
      <c r="U30" s="302"/>
      <c r="V30" s="120"/>
      <c r="W30" s="120"/>
      <c r="X30" s="120"/>
      <c r="Y30" s="120"/>
      <c r="Z30" s="120"/>
      <c r="AA30" s="120"/>
      <c r="AB30" s="120"/>
      <c r="AC30" s="120"/>
      <c r="AD30" s="120"/>
      <c r="AE30" s="120"/>
      <c r="AF30" s="121"/>
      <c r="AG30" s="121"/>
      <c r="AH30" s="120"/>
      <c r="AI30" s="120"/>
      <c r="AJ30" s="90">
        <f t="shared" si="3"/>
        <v>0</v>
      </c>
      <c r="AK30" s="10">
        <f t="shared" si="4"/>
        <v>0</v>
      </c>
      <c r="AL30" s="10">
        <f t="shared" si="5"/>
        <v>0</v>
      </c>
      <c r="AM30" s="68"/>
      <c r="AN30" s="68"/>
      <c r="AO30" s="68"/>
    </row>
    <row r="31" ht="21.0" customHeight="1">
      <c r="A31" s="265">
        <v>25.0</v>
      </c>
      <c r="B31" s="108">
        <v>2.010020001E9</v>
      </c>
      <c r="C31" s="109" t="s">
        <v>621</v>
      </c>
      <c r="D31" s="110" t="s">
        <v>165</v>
      </c>
      <c r="E31" s="120"/>
      <c r="F31" s="120"/>
      <c r="G31" s="121"/>
      <c r="H31" s="121"/>
      <c r="I31" s="120"/>
      <c r="J31" s="120"/>
      <c r="K31" s="120"/>
      <c r="L31" s="120"/>
      <c r="M31" s="121"/>
      <c r="N31" s="301"/>
      <c r="O31" s="123"/>
      <c r="P31" s="297"/>
      <c r="Q31" s="120"/>
      <c r="R31" s="123"/>
      <c r="S31" s="121"/>
      <c r="T31" s="120"/>
      <c r="U31" s="302"/>
      <c r="V31" s="121"/>
      <c r="W31" s="120"/>
      <c r="X31" s="120"/>
      <c r="Y31" s="120"/>
      <c r="Z31" s="120"/>
      <c r="AA31" s="120"/>
      <c r="AB31" s="120"/>
      <c r="AC31" s="120"/>
      <c r="AD31" s="120"/>
      <c r="AE31" s="121"/>
      <c r="AF31" s="120"/>
      <c r="AG31" s="120"/>
      <c r="AH31" s="120"/>
      <c r="AI31" s="120"/>
      <c r="AJ31" s="90">
        <f t="shared" si="3"/>
        <v>0</v>
      </c>
      <c r="AK31" s="10">
        <f t="shared" si="4"/>
        <v>0</v>
      </c>
      <c r="AL31" s="10">
        <f t="shared" si="5"/>
        <v>0</v>
      </c>
      <c r="AM31" s="68"/>
      <c r="AN31" s="68"/>
      <c r="AO31" s="68"/>
    </row>
    <row r="32" ht="21.0" customHeight="1">
      <c r="A32" s="265">
        <v>26.0</v>
      </c>
      <c r="B32" s="108">
        <v>2.010020061E9</v>
      </c>
      <c r="C32" s="109" t="s">
        <v>304</v>
      </c>
      <c r="D32" s="110" t="s">
        <v>141</v>
      </c>
      <c r="E32" s="120"/>
      <c r="F32" s="120"/>
      <c r="G32" s="120"/>
      <c r="H32" s="120"/>
      <c r="I32" s="120"/>
      <c r="J32" s="120"/>
      <c r="K32" s="120"/>
      <c r="L32" s="121"/>
      <c r="M32" s="121"/>
      <c r="N32" s="300"/>
      <c r="O32" s="122"/>
      <c r="P32" s="297"/>
      <c r="Q32" s="120"/>
      <c r="R32" s="123"/>
      <c r="S32" s="121"/>
      <c r="T32" s="120"/>
      <c r="U32" s="302"/>
      <c r="V32" s="120"/>
      <c r="W32" s="120"/>
      <c r="X32" s="121"/>
      <c r="Y32" s="120"/>
      <c r="Z32" s="120"/>
      <c r="AA32" s="121"/>
      <c r="AB32" s="120"/>
      <c r="AC32" s="121"/>
      <c r="AD32" s="120"/>
      <c r="AE32" s="120"/>
      <c r="AF32" s="120"/>
      <c r="AG32" s="120"/>
      <c r="AH32" s="120"/>
      <c r="AI32" s="120"/>
      <c r="AJ32" s="90">
        <f t="shared" si="3"/>
        <v>0</v>
      </c>
      <c r="AK32" s="10">
        <f t="shared" si="4"/>
        <v>0</v>
      </c>
      <c r="AL32" s="10">
        <f t="shared" si="5"/>
        <v>0</v>
      </c>
      <c r="AM32" s="68"/>
      <c r="AN32" s="68"/>
      <c r="AO32" s="68"/>
    </row>
    <row r="33" ht="21.0" customHeight="1">
      <c r="A33" s="265">
        <v>27.0</v>
      </c>
      <c r="B33" s="108">
        <v>2.010020097E9</v>
      </c>
      <c r="C33" s="109" t="s">
        <v>226</v>
      </c>
      <c r="D33" s="110" t="s">
        <v>143</v>
      </c>
      <c r="E33" s="121"/>
      <c r="F33" s="120"/>
      <c r="G33" s="121"/>
      <c r="H33" s="121"/>
      <c r="I33" s="120"/>
      <c r="J33" s="121"/>
      <c r="K33" s="120"/>
      <c r="L33" s="121"/>
      <c r="M33" s="120"/>
      <c r="N33" s="300"/>
      <c r="O33" s="123"/>
      <c r="P33" s="297"/>
      <c r="Q33" s="120"/>
      <c r="R33" s="123"/>
      <c r="S33" s="121"/>
      <c r="T33" s="120"/>
      <c r="U33" s="299"/>
      <c r="V33" s="121"/>
      <c r="W33" s="120"/>
      <c r="X33" s="121"/>
      <c r="Y33" s="120"/>
      <c r="Z33" s="121"/>
      <c r="AA33" s="120"/>
      <c r="AB33" s="120"/>
      <c r="AC33" s="121"/>
      <c r="AD33" s="120"/>
      <c r="AE33" s="120"/>
      <c r="AF33" s="121"/>
      <c r="AG33" s="120"/>
      <c r="AH33" s="120"/>
      <c r="AI33" s="120"/>
      <c r="AJ33" s="90">
        <f t="shared" si="3"/>
        <v>0</v>
      </c>
      <c r="AK33" s="10">
        <f t="shared" si="4"/>
        <v>0</v>
      </c>
      <c r="AL33" s="10">
        <f t="shared" si="5"/>
        <v>0</v>
      </c>
      <c r="AM33" s="68"/>
      <c r="AN33" s="68"/>
      <c r="AO33" s="68"/>
    </row>
    <row r="34" ht="21.0" customHeight="1">
      <c r="A34" s="265">
        <v>28.0</v>
      </c>
      <c r="B34" s="108">
        <v>2.010020105E9</v>
      </c>
      <c r="C34" s="109" t="s">
        <v>686</v>
      </c>
      <c r="D34" s="110" t="s">
        <v>143</v>
      </c>
      <c r="E34" s="120"/>
      <c r="F34" s="120"/>
      <c r="G34" s="120"/>
      <c r="H34" s="121" t="s">
        <v>49</v>
      </c>
      <c r="I34" s="121"/>
      <c r="J34" s="121"/>
      <c r="K34" s="121"/>
      <c r="L34" s="121"/>
      <c r="M34" s="120"/>
      <c r="N34" s="301"/>
      <c r="O34" s="123"/>
      <c r="P34" s="303"/>
      <c r="Q34" s="121"/>
      <c r="R34" s="123"/>
      <c r="S34" s="121"/>
      <c r="T34" s="120"/>
      <c r="U34" s="302"/>
      <c r="V34" s="121"/>
      <c r="W34" s="120"/>
      <c r="X34" s="121"/>
      <c r="Y34" s="121"/>
      <c r="Z34" s="121"/>
      <c r="AA34" s="120"/>
      <c r="AB34" s="120"/>
      <c r="AC34" s="121"/>
      <c r="AD34" s="121"/>
      <c r="AE34" s="121"/>
      <c r="AF34" s="121"/>
      <c r="AG34" s="121"/>
      <c r="AH34" s="120"/>
      <c r="AI34" s="120"/>
      <c r="AJ34" s="90">
        <f t="shared" si="3"/>
        <v>1</v>
      </c>
      <c r="AK34" s="10">
        <f t="shared" si="4"/>
        <v>0</v>
      </c>
      <c r="AL34" s="10">
        <f t="shared" si="5"/>
        <v>0</v>
      </c>
      <c r="AM34" s="68"/>
      <c r="AN34" s="68"/>
      <c r="AO34" s="68"/>
    </row>
    <row r="35" ht="21.0" customHeight="1">
      <c r="A35" s="265">
        <v>29.0</v>
      </c>
      <c r="B35" s="108">
        <v>2.010020078E9</v>
      </c>
      <c r="C35" s="109" t="s">
        <v>668</v>
      </c>
      <c r="D35" s="110" t="s">
        <v>146</v>
      </c>
      <c r="E35" s="121"/>
      <c r="F35" s="121"/>
      <c r="G35" s="121"/>
      <c r="H35" s="121"/>
      <c r="I35" s="120"/>
      <c r="J35" s="121"/>
      <c r="K35" s="120"/>
      <c r="L35" s="120"/>
      <c r="M35" s="121"/>
      <c r="N35" s="300"/>
      <c r="O35" s="122"/>
      <c r="P35" s="297"/>
      <c r="Q35" s="121"/>
      <c r="R35" s="123"/>
      <c r="S35" s="121"/>
      <c r="T35" s="121"/>
      <c r="U35" s="304"/>
      <c r="V35" s="121"/>
      <c r="X35" s="121"/>
      <c r="Y35" s="120"/>
      <c r="Z35" s="121"/>
      <c r="AA35" s="121"/>
      <c r="AB35" s="121"/>
      <c r="AC35" s="121"/>
      <c r="AD35" s="121"/>
      <c r="AE35" s="121"/>
      <c r="AF35" s="120"/>
      <c r="AG35" s="120"/>
      <c r="AH35" s="120"/>
      <c r="AI35" s="120"/>
      <c r="AJ35" s="90">
        <f t="shared" si="3"/>
        <v>0</v>
      </c>
      <c r="AK35" s="10">
        <f t="shared" si="4"/>
        <v>0</v>
      </c>
      <c r="AL35" s="10">
        <f t="shared" si="5"/>
        <v>0</v>
      </c>
      <c r="AM35" s="80"/>
      <c r="AN35" s="80"/>
      <c r="AO35" s="80"/>
    </row>
    <row r="36" ht="21.0" customHeight="1">
      <c r="A36" s="265">
        <v>30.0</v>
      </c>
      <c r="B36" s="108">
        <v>2.010020043E9</v>
      </c>
      <c r="C36" s="109" t="s">
        <v>687</v>
      </c>
      <c r="D36" s="110" t="s">
        <v>99</v>
      </c>
      <c r="E36" s="121"/>
      <c r="F36" s="120"/>
      <c r="G36" s="121"/>
      <c r="H36" s="121"/>
      <c r="I36" s="120"/>
      <c r="J36" s="121"/>
      <c r="K36" s="121"/>
      <c r="L36" s="121"/>
      <c r="M36" s="121"/>
      <c r="N36" s="300"/>
      <c r="O36" s="122"/>
      <c r="P36" s="303"/>
      <c r="Q36" s="120"/>
      <c r="R36" s="123"/>
      <c r="S36" s="120"/>
      <c r="T36" s="120"/>
      <c r="U36" s="299"/>
      <c r="V36" s="121"/>
      <c r="W36" s="120"/>
      <c r="X36" s="120"/>
      <c r="Y36" s="120"/>
      <c r="Z36" s="121"/>
      <c r="AA36" s="120"/>
      <c r="AB36" s="120"/>
      <c r="AC36" s="121"/>
      <c r="AD36" s="120"/>
      <c r="AE36" s="121"/>
      <c r="AF36" s="121"/>
      <c r="AG36" s="120"/>
      <c r="AH36" s="120"/>
      <c r="AI36" s="120"/>
      <c r="AJ36" s="90">
        <f t="shared" si="3"/>
        <v>0</v>
      </c>
      <c r="AK36" s="10">
        <f t="shared" si="4"/>
        <v>0</v>
      </c>
      <c r="AL36" s="10">
        <f t="shared" si="5"/>
        <v>0</v>
      </c>
      <c r="AM36" s="68"/>
      <c r="AN36" s="68"/>
      <c r="AO36" s="80"/>
    </row>
    <row r="37" ht="18.0" customHeight="1">
      <c r="A37" s="265">
        <v>31.0</v>
      </c>
      <c r="B37" s="108">
        <v>2.010020062E9</v>
      </c>
      <c r="C37" s="109" t="s">
        <v>688</v>
      </c>
      <c r="D37" s="110" t="s">
        <v>152</v>
      </c>
      <c r="E37" s="121"/>
      <c r="F37" s="120"/>
      <c r="G37" s="120"/>
      <c r="H37" s="120"/>
      <c r="I37" s="120"/>
      <c r="J37" s="121"/>
      <c r="K37" s="121"/>
      <c r="L37" s="121"/>
      <c r="M37" s="120"/>
      <c r="N37" s="301"/>
      <c r="O37" s="123"/>
      <c r="P37" s="303"/>
      <c r="Q37" s="120"/>
      <c r="R37" s="123"/>
      <c r="S37" s="120"/>
      <c r="T37" s="120"/>
      <c r="U37" s="302"/>
      <c r="V37" s="121"/>
      <c r="W37" s="120"/>
      <c r="X37" s="121"/>
      <c r="Y37" s="120"/>
      <c r="Z37" s="121"/>
      <c r="AA37" s="121"/>
      <c r="AB37" s="121"/>
      <c r="AC37" s="121"/>
      <c r="AD37" s="121"/>
      <c r="AE37" s="120"/>
      <c r="AF37" s="121"/>
      <c r="AG37" s="120"/>
      <c r="AH37" s="120"/>
      <c r="AI37" s="120"/>
      <c r="AJ37" s="90">
        <f t="shared" si="3"/>
        <v>0</v>
      </c>
      <c r="AK37" s="10">
        <f t="shared" si="4"/>
        <v>0</v>
      </c>
      <c r="AL37" s="10">
        <f t="shared" si="5"/>
        <v>0</v>
      </c>
      <c r="AM37" s="69"/>
      <c r="AN37" s="69"/>
      <c r="AO37" s="69"/>
    </row>
    <row r="38" ht="18.0" customHeight="1">
      <c r="A38" s="265">
        <v>32.0</v>
      </c>
      <c r="B38" s="108">
        <v>2.010020057E9</v>
      </c>
      <c r="C38" s="109" t="s">
        <v>689</v>
      </c>
      <c r="D38" s="110" t="s">
        <v>173</v>
      </c>
      <c r="E38" s="121"/>
      <c r="F38" s="120"/>
      <c r="G38" s="120"/>
      <c r="H38" s="121"/>
      <c r="I38" s="120"/>
      <c r="J38" s="121"/>
      <c r="K38" s="120"/>
      <c r="L38" s="121"/>
      <c r="M38" s="121"/>
      <c r="N38" s="300"/>
      <c r="O38" s="122"/>
      <c r="P38" s="297"/>
      <c r="Q38" s="121"/>
      <c r="R38" s="123"/>
      <c r="S38" s="120"/>
      <c r="T38" s="121"/>
      <c r="U38" s="302"/>
      <c r="V38" s="121"/>
      <c r="W38" s="120"/>
      <c r="X38" s="121"/>
      <c r="Y38" s="120"/>
      <c r="Z38" s="121"/>
      <c r="AA38" s="121"/>
      <c r="AB38" s="120"/>
      <c r="AC38" s="121"/>
      <c r="AD38" s="121"/>
      <c r="AE38" s="121"/>
      <c r="AF38" s="121"/>
      <c r="AG38" s="120"/>
      <c r="AH38" s="120"/>
      <c r="AI38" s="120"/>
      <c r="AJ38" s="90">
        <f t="shared" si="3"/>
        <v>0</v>
      </c>
      <c r="AK38" s="10">
        <f t="shared" si="4"/>
        <v>0</v>
      </c>
      <c r="AL38" s="10">
        <f t="shared" si="5"/>
        <v>0</v>
      </c>
      <c r="AM38" s="69"/>
      <c r="AN38" s="69"/>
      <c r="AO38" s="69"/>
    </row>
    <row r="39" ht="18.0" customHeight="1">
      <c r="A39" s="265">
        <v>33.0</v>
      </c>
      <c r="B39" s="108">
        <v>1.610090025E9</v>
      </c>
      <c r="C39" s="109" t="s">
        <v>244</v>
      </c>
      <c r="D39" s="110" t="s">
        <v>203</v>
      </c>
      <c r="E39" s="119"/>
      <c r="F39" s="120"/>
      <c r="G39" s="120"/>
      <c r="H39" s="120"/>
      <c r="I39" s="120"/>
      <c r="J39" s="120"/>
      <c r="K39" s="120"/>
      <c r="L39" s="120"/>
      <c r="M39" s="121"/>
      <c r="N39" s="251"/>
      <c r="O39" s="123"/>
      <c r="P39" s="297"/>
      <c r="Q39" s="120"/>
      <c r="R39" s="123"/>
      <c r="S39" s="120"/>
      <c r="T39" s="120"/>
      <c r="U39" s="120"/>
      <c r="V39" s="120"/>
      <c r="W39" s="120"/>
      <c r="X39" s="120"/>
      <c r="Y39" s="120"/>
      <c r="Z39" s="120"/>
      <c r="AA39" s="120"/>
      <c r="AB39" s="120"/>
      <c r="AC39" s="120"/>
      <c r="AD39" s="120"/>
      <c r="AE39" s="120"/>
      <c r="AF39" s="121"/>
      <c r="AG39" s="121"/>
      <c r="AH39" s="120"/>
      <c r="AI39" s="120"/>
      <c r="AJ39" s="90">
        <f t="shared" si="3"/>
        <v>0</v>
      </c>
      <c r="AK39" s="10">
        <f t="shared" si="4"/>
        <v>0</v>
      </c>
      <c r="AL39" s="10">
        <f t="shared" si="5"/>
        <v>0</v>
      </c>
      <c r="AM39" s="69"/>
      <c r="AN39" s="69"/>
      <c r="AO39" s="69"/>
    </row>
    <row r="40" ht="18.0" customHeight="1">
      <c r="A40" s="100"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0">
        <f t="shared" ref="AJ40:AL40" si="6">SUM(AJ7:AJ39)</f>
        <v>9</v>
      </c>
      <c r="AK40" s="90">
        <f t="shared" si="6"/>
        <v>0</v>
      </c>
      <c r="AL40" s="90">
        <f t="shared" si="6"/>
        <v>0</v>
      </c>
      <c r="AM40" s="69"/>
      <c r="AN40" s="69"/>
      <c r="AO40" s="69"/>
    </row>
    <row r="41" ht="18.0" customHeight="1">
      <c r="A41" s="101"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3"/>
      <c r="F42" s="69"/>
      <c r="G42" s="69"/>
      <c r="H42" s="105"/>
      <c r="I42" s="105"/>
      <c r="J42" s="105"/>
      <c r="K42" s="105"/>
      <c r="L42" s="105"/>
      <c r="M42" s="105"/>
      <c r="N42" s="105"/>
      <c r="O42" s="105"/>
      <c r="P42" s="105"/>
      <c r="Q42" s="105"/>
      <c r="R42" s="105"/>
      <c r="S42" s="105"/>
      <c r="T42" s="105"/>
      <c r="U42" s="68"/>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E43" s="69"/>
      <c r="F43" s="69"/>
      <c r="G43" s="69"/>
      <c r="H43" s="105"/>
      <c r="I43" s="105"/>
      <c r="J43" s="105"/>
      <c r="K43" s="105"/>
      <c r="L43" s="105"/>
      <c r="M43" s="105"/>
      <c r="N43" s="105"/>
      <c r="O43" s="105"/>
      <c r="P43" s="105"/>
      <c r="Q43" s="105"/>
      <c r="R43" s="105"/>
      <c r="S43" s="105"/>
      <c r="T43" s="105"/>
      <c r="U43" s="68"/>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0">
    <mergeCell ref="A1:P1"/>
    <mergeCell ref="Q1:AL1"/>
    <mergeCell ref="A2:P2"/>
    <mergeCell ref="Q2:AL2"/>
    <mergeCell ref="A3:AL3"/>
    <mergeCell ref="I4:L4"/>
    <mergeCell ref="M4:N4"/>
    <mergeCell ref="AL5:AL6"/>
    <mergeCell ref="AM20:AN20"/>
    <mergeCell ref="A40:AI40"/>
    <mergeCell ref="A41:AL41"/>
    <mergeCell ref="C42:E42"/>
    <mergeCell ref="C43:D43"/>
    <mergeCell ref="O4:Q4"/>
    <mergeCell ref="R4:T4"/>
    <mergeCell ref="A5:A6"/>
    <mergeCell ref="B5:B6"/>
    <mergeCell ref="C5:D6"/>
    <mergeCell ref="AJ5:AJ6"/>
    <mergeCell ref="AK5:AK6"/>
  </mergeCells>
  <conditionalFormatting sqref="E6:K39 L6 M6:AI39">
    <cfRule type="expression" dxfId="0" priority="1">
      <formula>IF(E$6="CN",1,0)</formula>
    </cfRule>
  </conditionalFormatting>
  <conditionalFormatting sqref="L7: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0" t="s">
        <v>690</v>
      </c>
      <c r="Q1" s="68" t="s">
        <v>40</v>
      </c>
      <c r="AM1" s="69"/>
      <c r="AN1" s="69"/>
      <c r="AO1" s="69"/>
      <c r="AP1" s="69"/>
      <c r="AQ1" s="69"/>
      <c r="AR1" s="69"/>
    </row>
    <row r="2" ht="21.0" customHeight="1">
      <c r="A2" s="68" t="s">
        <v>41</v>
      </c>
      <c r="Q2" s="68" t="s">
        <v>42</v>
      </c>
      <c r="AM2" s="69"/>
      <c r="AN2" s="69"/>
      <c r="AO2" s="69"/>
      <c r="AP2" s="69"/>
      <c r="AQ2" s="69"/>
      <c r="AR2" s="69"/>
    </row>
    <row r="3" ht="35.25" customHeight="1">
      <c r="A3" s="70" t="s">
        <v>691</v>
      </c>
      <c r="AM3" s="69"/>
      <c r="AN3" s="69"/>
      <c r="AO3" s="69"/>
      <c r="AP3" s="69"/>
      <c r="AQ3" s="69"/>
      <c r="AR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c r="AP5" s="80"/>
      <c r="AQ5" s="80"/>
      <c r="AR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c r="AP6" s="80"/>
      <c r="AQ6" s="80"/>
      <c r="AR6" s="80"/>
    </row>
    <row r="7" ht="21.0" customHeight="1">
      <c r="A7" s="278">
        <v>1.0</v>
      </c>
      <c r="B7" s="108">
        <v>2.010020008E9</v>
      </c>
      <c r="C7" s="109" t="s">
        <v>692</v>
      </c>
      <c r="D7" s="110" t="s">
        <v>515</v>
      </c>
      <c r="E7" s="280"/>
      <c r="F7" s="279"/>
      <c r="G7" s="279"/>
      <c r="H7" s="279"/>
      <c r="I7" s="279"/>
      <c r="J7" s="279"/>
      <c r="K7" s="265"/>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170">
        <f t="shared" ref="AJ7:AJ31" si="3">COUNTIF(E7:AI7,"K")+2*COUNTIF(E7:AI7,"2K")+COUNTIF(E7:AI7,"TK")+COUNTIF(E7:AI7,"KT")+COUNTIF(E7:AI7,"PK")+COUNTIF(E7:AI7,"KP")+2*COUNTIF(E7:AI7,"K2")</f>
        <v>0</v>
      </c>
      <c r="AK7" s="281">
        <f t="shared" ref="AK7:AK31" si="4">COUNTIF(F7:AJ7,"P")+2*COUNTIF(F7:AJ7,"2P")+COUNTIF(F7:AJ7,"TP")+COUNTIF(F7:AJ7,"PT")+COUNTIF(F7:AJ7,"PK")+COUNTIF(F7:AJ7,"KP")+2*COUNTIF(F7:AJ7,"P2")</f>
        <v>0</v>
      </c>
      <c r="AL7" s="281">
        <f t="shared" ref="AL7:AL31" si="5">COUNTIF(E7:AI7,"T")+2*COUNTIF(E7:AI7,"2T")+2*COUNTIF(E7:AI7,"T2")+COUNTIF(E7:AI7,"PT")+COUNTIF(E7:AI7,"TP")+COUNTIF(E7:AI7,"TK")+COUNTIF(E7:AI7,"KT")</f>
        <v>0</v>
      </c>
      <c r="AM7" s="94"/>
      <c r="AN7" s="95"/>
      <c r="AO7" s="68"/>
      <c r="AP7" s="80"/>
      <c r="AQ7" s="80"/>
      <c r="AR7" s="80"/>
    </row>
    <row r="8" ht="21.0" customHeight="1">
      <c r="A8" s="278">
        <v>2.0</v>
      </c>
      <c r="B8" s="108">
        <v>2.010020036E9</v>
      </c>
      <c r="C8" s="109" t="s">
        <v>693</v>
      </c>
      <c r="D8" s="110" t="s">
        <v>515</v>
      </c>
      <c r="E8" s="280"/>
      <c r="F8" s="280"/>
      <c r="G8" s="279"/>
      <c r="H8" s="279"/>
      <c r="I8" s="279"/>
      <c r="J8" s="279"/>
      <c r="K8" s="264"/>
      <c r="L8" s="280"/>
      <c r="M8" s="280"/>
      <c r="N8" s="279"/>
      <c r="O8" s="279"/>
      <c r="P8" s="279"/>
      <c r="Q8" s="279"/>
      <c r="R8" s="280"/>
      <c r="S8" s="280"/>
      <c r="T8" s="279"/>
      <c r="U8" s="279"/>
      <c r="V8" s="279"/>
      <c r="W8" s="279"/>
      <c r="X8" s="280"/>
      <c r="Y8" s="280"/>
      <c r="Z8" s="279"/>
      <c r="AA8" s="279"/>
      <c r="AB8" s="279"/>
      <c r="AC8" s="280"/>
      <c r="AD8" s="280"/>
      <c r="AE8" s="279"/>
      <c r="AF8" s="279"/>
      <c r="AG8" s="279"/>
      <c r="AH8" s="279"/>
      <c r="AI8" s="279"/>
      <c r="AJ8" s="170">
        <f t="shared" si="3"/>
        <v>0</v>
      </c>
      <c r="AK8" s="281">
        <f t="shared" si="4"/>
        <v>0</v>
      </c>
      <c r="AL8" s="281">
        <f t="shared" si="5"/>
        <v>0</v>
      </c>
      <c r="AM8" s="68"/>
      <c r="AN8" s="68"/>
      <c r="AO8" s="68"/>
      <c r="AP8" s="80"/>
      <c r="AQ8" s="80"/>
      <c r="AR8" s="80"/>
    </row>
    <row r="9" ht="21.0" customHeight="1">
      <c r="A9" s="278">
        <v>3.0</v>
      </c>
      <c r="B9" s="108">
        <v>2.010020022E9</v>
      </c>
      <c r="C9" s="109" t="s">
        <v>313</v>
      </c>
      <c r="D9" s="110" t="s">
        <v>185</v>
      </c>
      <c r="E9" s="279"/>
      <c r="F9" s="280"/>
      <c r="G9" s="279"/>
      <c r="H9" s="279"/>
      <c r="I9" s="279"/>
      <c r="J9" s="279"/>
      <c r="K9" s="264"/>
      <c r="L9" s="280"/>
      <c r="M9" s="280"/>
      <c r="N9" s="279"/>
      <c r="O9" s="279"/>
      <c r="P9" s="279"/>
      <c r="Q9" s="279"/>
      <c r="R9" s="279"/>
      <c r="S9" s="279"/>
      <c r="T9" s="279"/>
      <c r="U9" s="279"/>
      <c r="V9" s="280"/>
      <c r="W9" s="279"/>
      <c r="X9" s="280"/>
      <c r="Y9" s="279"/>
      <c r="Z9" s="279"/>
      <c r="AA9" s="279"/>
      <c r="AB9" s="279"/>
      <c r="AC9" s="280"/>
      <c r="AD9" s="279"/>
      <c r="AE9" s="279"/>
      <c r="AF9" s="279"/>
      <c r="AG9" s="279"/>
      <c r="AH9" s="279"/>
      <c r="AI9" s="279"/>
      <c r="AJ9" s="170">
        <f t="shared" si="3"/>
        <v>0</v>
      </c>
      <c r="AK9" s="281">
        <f t="shared" si="4"/>
        <v>0</v>
      </c>
      <c r="AL9" s="281">
        <f t="shared" si="5"/>
        <v>0</v>
      </c>
      <c r="AM9" s="68"/>
      <c r="AN9" s="68"/>
      <c r="AO9" s="68"/>
      <c r="AP9" s="80"/>
      <c r="AQ9" s="80"/>
      <c r="AR9" s="80"/>
    </row>
    <row r="10" ht="21.0" customHeight="1">
      <c r="A10" s="278">
        <v>4.0</v>
      </c>
      <c r="B10" s="108">
        <v>2.010020128E9</v>
      </c>
      <c r="C10" s="109" t="s">
        <v>694</v>
      </c>
      <c r="D10" s="110" t="s">
        <v>53</v>
      </c>
      <c r="E10" s="279"/>
      <c r="F10" s="280"/>
      <c r="G10" s="279"/>
      <c r="H10" s="279"/>
      <c r="I10" s="280"/>
      <c r="J10" s="280"/>
      <c r="K10" s="264"/>
      <c r="L10" s="280"/>
      <c r="M10" s="280"/>
      <c r="N10" s="279"/>
      <c r="O10" s="279"/>
      <c r="P10" s="280"/>
      <c r="Q10" s="280"/>
      <c r="R10" s="279"/>
      <c r="S10" s="279"/>
      <c r="T10" s="279"/>
      <c r="U10" s="279"/>
      <c r="V10" s="280"/>
      <c r="W10" s="279"/>
      <c r="X10" s="280"/>
      <c r="Y10" s="306"/>
      <c r="Z10" s="280"/>
      <c r="AA10" s="280"/>
      <c r="AB10" s="279"/>
      <c r="AC10" s="280"/>
      <c r="AD10" s="279"/>
      <c r="AE10" s="279"/>
      <c r="AF10" s="280"/>
      <c r="AG10" s="280"/>
      <c r="AH10" s="279"/>
      <c r="AI10" s="279"/>
      <c r="AJ10" s="170">
        <f t="shared" si="3"/>
        <v>0</v>
      </c>
      <c r="AK10" s="281">
        <f t="shared" si="4"/>
        <v>0</v>
      </c>
      <c r="AL10" s="281">
        <f t="shared" si="5"/>
        <v>0</v>
      </c>
      <c r="AM10" s="68"/>
      <c r="AN10" s="68"/>
      <c r="AO10" s="68"/>
      <c r="AP10" s="80"/>
      <c r="AQ10" s="80"/>
      <c r="AR10" s="80"/>
    </row>
    <row r="11" ht="21.0" customHeight="1">
      <c r="A11" s="278">
        <v>5.0</v>
      </c>
      <c r="B11" s="108">
        <v>2.010020053E9</v>
      </c>
      <c r="C11" s="109" t="s">
        <v>695</v>
      </c>
      <c r="D11" s="110" t="s">
        <v>224</v>
      </c>
      <c r="E11" s="280"/>
      <c r="F11" s="280"/>
      <c r="G11" s="279"/>
      <c r="H11" s="280"/>
      <c r="I11" s="280"/>
      <c r="J11" s="280"/>
      <c r="K11" s="264"/>
      <c r="L11" s="280"/>
      <c r="M11" s="280"/>
      <c r="N11" s="279"/>
      <c r="O11" s="280"/>
      <c r="P11" s="280"/>
      <c r="Q11" s="280"/>
      <c r="R11" s="280"/>
      <c r="S11" s="280"/>
      <c r="T11" s="280"/>
      <c r="U11" s="280"/>
      <c r="V11" s="280"/>
      <c r="W11" s="279"/>
      <c r="X11" s="280"/>
      <c r="Y11" s="307"/>
      <c r="Z11" s="280"/>
      <c r="AA11" s="280"/>
      <c r="AB11" s="280"/>
      <c r="AC11" s="280"/>
      <c r="AD11" s="280"/>
      <c r="AE11" s="279"/>
      <c r="AF11" s="280"/>
      <c r="AG11" s="280"/>
      <c r="AH11" s="279"/>
      <c r="AI11" s="279"/>
      <c r="AJ11" s="170">
        <f t="shared" si="3"/>
        <v>0</v>
      </c>
      <c r="AK11" s="281">
        <f t="shared" si="4"/>
        <v>0</v>
      </c>
      <c r="AL11" s="281">
        <f t="shared" si="5"/>
        <v>0</v>
      </c>
      <c r="AM11" s="68"/>
      <c r="AN11" s="68"/>
      <c r="AO11" s="68"/>
      <c r="AP11" s="80"/>
      <c r="AQ11" s="80"/>
      <c r="AR11" s="80"/>
    </row>
    <row r="12" ht="21.0" customHeight="1">
      <c r="A12" s="278">
        <v>6.0</v>
      </c>
      <c r="B12" s="108">
        <v>2.010020002E9</v>
      </c>
      <c r="C12" s="109" t="s">
        <v>696</v>
      </c>
      <c r="D12" s="110" t="s">
        <v>58</v>
      </c>
      <c r="E12" s="279"/>
      <c r="F12" s="279"/>
      <c r="G12" s="279"/>
      <c r="H12" s="280"/>
      <c r="I12" s="279"/>
      <c r="J12" s="280"/>
      <c r="K12" s="265"/>
      <c r="L12" s="279"/>
      <c r="M12" s="279"/>
      <c r="N12" s="279"/>
      <c r="O12" s="280"/>
      <c r="P12" s="279"/>
      <c r="Q12" s="280"/>
      <c r="R12" s="279"/>
      <c r="S12" s="279"/>
      <c r="T12" s="279"/>
      <c r="U12" s="279"/>
      <c r="V12" s="280"/>
      <c r="W12" s="279"/>
      <c r="X12" s="280"/>
      <c r="Y12" s="308"/>
      <c r="Z12" s="279"/>
      <c r="AA12" s="279"/>
      <c r="AB12" s="279"/>
      <c r="AC12" s="280"/>
      <c r="AD12" s="279"/>
      <c r="AE12" s="279"/>
      <c r="AF12" s="279"/>
      <c r="AG12" s="280"/>
      <c r="AH12" s="279"/>
      <c r="AI12" s="279"/>
      <c r="AJ12" s="170">
        <f t="shared" si="3"/>
        <v>0</v>
      </c>
      <c r="AK12" s="281">
        <f t="shared" si="4"/>
        <v>0</v>
      </c>
      <c r="AL12" s="281">
        <f t="shared" si="5"/>
        <v>0</v>
      </c>
      <c r="AM12" s="68"/>
      <c r="AN12" s="68"/>
      <c r="AO12" s="68"/>
      <c r="AP12" s="80"/>
      <c r="AQ12" s="80"/>
      <c r="AR12" s="80"/>
    </row>
    <row r="13" ht="21.0" customHeight="1">
      <c r="A13" s="278">
        <v>7.0</v>
      </c>
      <c r="B13" s="108">
        <v>2.01002001E9</v>
      </c>
      <c r="C13" s="109" t="s">
        <v>452</v>
      </c>
      <c r="D13" s="110" t="s">
        <v>675</v>
      </c>
      <c r="E13" s="280"/>
      <c r="F13" s="279"/>
      <c r="G13" s="280"/>
      <c r="H13" s="279"/>
      <c r="I13" s="279"/>
      <c r="J13" s="279"/>
      <c r="K13" s="265"/>
      <c r="L13" s="279"/>
      <c r="M13" s="279"/>
      <c r="N13" s="279"/>
      <c r="O13" s="279"/>
      <c r="P13" s="279"/>
      <c r="Q13" s="280"/>
      <c r="R13" s="280"/>
      <c r="S13" s="280"/>
      <c r="T13" s="280"/>
      <c r="U13" s="279"/>
      <c r="V13" s="279"/>
      <c r="W13" s="279"/>
      <c r="X13" s="280"/>
      <c r="Y13" s="307"/>
      <c r="Z13" s="280"/>
      <c r="AA13" s="279"/>
      <c r="AB13" s="279"/>
      <c r="AC13" s="280"/>
      <c r="AD13" s="280"/>
      <c r="AE13" s="280"/>
      <c r="AF13" s="279"/>
      <c r="AG13" s="279"/>
      <c r="AH13" s="279"/>
      <c r="AI13" s="279"/>
      <c r="AJ13" s="170">
        <f t="shared" si="3"/>
        <v>0</v>
      </c>
      <c r="AK13" s="281">
        <f t="shared" si="4"/>
        <v>0</v>
      </c>
      <c r="AL13" s="281">
        <f t="shared" si="5"/>
        <v>0</v>
      </c>
      <c r="AM13" s="68"/>
      <c r="AN13" s="68"/>
      <c r="AO13" s="68"/>
      <c r="AP13" s="80"/>
      <c r="AQ13" s="80"/>
      <c r="AR13" s="80"/>
    </row>
    <row r="14" ht="21.0" customHeight="1">
      <c r="A14" s="278">
        <v>8.0</v>
      </c>
      <c r="B14" s="108">
        <v>2.010140002E9</v>
      </c>
      <c r="C14" s="109" t="s">
        <v>688</v>
      </c>
      <c r="D14" s="110" t="s">
        <v>65</v>
      </c>
      <c r="E14" s="279"/>
      <c r="F14" s="280"/>
      <c r="G14" s="279"/>
      <c r="H14" s="280"/>
      <c r="I14" s="279"/>
      <c r="J14" s="279"/>
      <c r="K14" s="265"/>
      <c r="L14" s="279"/>
      <c r="M14" s="280"/>
      <c r="N14" s="279"/>
      <c r="O14" s="279"/>
      <c r="P14" s="279"/>
      <c r="Q14" s="280"/>
      <c r="R14" s="279"/>
      <c r="S14" s="279"/>
      <c r="T14" s="279"/>
      <c r="U14" s="279"/>
      <c r="V14" s="279"/>
      <c r="W14" s="279"/>
      <c r="X14" s="279"/>
      <c r="Y14" s="308"/>
      <c r="Z14" s="279"/>
      <c r="AA14" s="279"/>
      <c r="AB14" s="279"/>
      <c r="AC14" s="279"/>
      <c r="AD14" s="280"/>
      <c r="AE14" s="279"/>
      <c r="AF14" s="279"/>
      <c r="AG14" s="280"/>
      <c r="AH14" s="279"/>
      <c r="AI14" s="279"/>
      <c r="AJ14" s="170">
        <f t="shared" si="3"/>
        <v>0</v>
      </c>
      <c r="AK14" s="281">
        <f t="shared" si="4"/>
        <v>0</v>
      </c>
      <c r="AL14" s="281">
        <f t="shared" si="5"/>
        <v>0</v>
      </c>
      <c r="AM14" s="68"/>
      <c r="AN14" s="68"/>
      <c r="AO14" s="68"/>
      <c r="AP14" s="80"/>
      <c r="AQ14" s="80"/>
      <c r="AR14" s="80"/>
    </row>
    <row r="15" ht="21.0" customHeight="1">
      <c r="A15" s="278">
        <v>9.0</v>
      </c>
      <c r="B15" s="108">
        <v>2.010020015E9</v>
      </c>
      <c r="C15" s="109" t="s">
        <v>697</v>
      </c>
      <c r="D15" s="110" t="s">
        <v>65</v>
      </c>
      <c r="E15" s="279"/>
      <c r="F15" s="279"/>
      <c r="G15" s="280"/>
      <c r="H15" s="280"/>
      <c r="I15" s="280"/>
      <c r="J15" s="280"/>
      <c r="K15" s="264"/>
      <c r="L15" s="280"/>
      <c r="M15" s="279"/>
      <c r="N15" s="279"/>
      <c r="O15" s="279"/>
      <c r="P15" s="280"/>
      <c r="Q15" s="280"/>
      <c r="R15" s="279"/>
      <c r="S15" s="280"/>
      <c r="T15" s="279"/>
      <c r="U15" s="279"/>
      <c r="V15" s="280"/>
      <c r="W15" s="280"/>
      <c r="X15" s="280"/>
      <c r="Y15" s="307"/>
      <c r="Z15" s="280"/>
      <c r="AA15" s="279"/>
      <c r="AB15" s="280"/>
      <c r="AC15" s="280"/>
      <c r="AD15" s="280"/>
      <c r="AE15" s="280"/>
      <c r="AF15" s="280"/>
      <c r="AG15" s="280"/>
      <c r="AH15" s="279"/>
      <c r="AI15" s="279"/>
      <c r="AJ15" s="170">
        <f t="shared" si="3"/>
        <v>0</v>
      </c>
      <c r="AK15" s="281">
        <f t="shared" si="4"/>
        <v>0</v>
      </c>
      <c r="AL15" s="281">
        <f t="shared" si="5"/>
        <v>0</v>
      </c>
      <c r="AM15" s="68"/>
      <c r="AN15" s="68"/>
      <c r="AO15" s="68"/>
      <c r="AP15" s="80"/>
      <c r="AQ15" s="80"/>
      <c r="AR15" s="80"/>
    </row>
    <row r="16" ht="21.0" customHeight="1">
      <c r="A16" s="278">
        <v>10.0</v>
      </c>
      <c r="B16" s="108">
        <v>2.010020016E9</v>
      </c>
      <c r="C16" s="109" t="s">
        <v>267</v>
      </c>
      <c r="D16" s="110" t="s">
        <v>65</v>
      </c>
      <c r="E16" s="279"/>
      <c r="F16" s="279"/>
      <c r="G16" s="279"/>
      <c r="H16" s="280"/>
      <c r="I16" s="279"/>
      <c r="J16" s="280"/>
      <c r="K16" s="264"/>
      <c r="L16" s="280"/>
      <c r="M16" s="280"/>
      <c r="N16" s="279"/>
      <c r="O16" s="280"/>
      <c r="P16" s="279"/>
      <c r="Q16" s="279"/>
      <c r="R16" s="280"/>
      <c r="S16" s="280"/>
      <c r="T16" s="280"/>
      <c r="U16" s="279"/>
      <c r="V16" s="279"/>
      <c r="W16" s="279"/>
      <c r="X16" s="280"/>
      <c r="Y16" s="308"/>
      <c r="Z16" s="280"/>
      <c r="AA16" s="280"/>
      <c r="AB16" s="280"/>
      <c r="AC16" s="280"/>
      <c r="AD16" s="279"/>
      <c r="AE16" s="279"/>
      <c r="AF16" s="280"/>
      <c r="AG16" s="280"/>
      <c r="AH16" s="279"/>
      <c r="AI16" s="279"/>
      <c r="AJ16" s="170">
        <f t="shared" si="3"/>
        <v>0</v>
      </c>
      <c r="AK16" s="281">
        <f t="shared" si="4"/>
        <v>0</v>
      </c>
      <c r="AL16" s="281">
        <f t="shared" si="5"/>
        <v>0</v>
      </c>
      <c r="AM16" s="68"/>
      <c r="AN16" s="68"/>
      <c r="AO16" s="68"/>
      <c r="AP16" s="80"/>
      <c r="AQ16" s="80"/>
      <c r="AR16" s="80"/>
    </row>
    <row r="17" ht="21.0" customHeight="1">
      <c r="A17" s="278">
        <v>11.0</v>
      </c>
      <c r="B17" s="108">
        <v>2.010020041E9</v>
      </c>
      <c r="C17" s="109" t="s">
        <v>698</v>
      </c>
      <c r="D17" s="110" t="s">
        <v>67</v>
      </c>
      <c r="E17" s="280"/>
      <c r="F17" s="279"/>
      <c r="G17" s="280"/>
      <c r="H17" s="279"/>
      <c r="I17" s="279"/>
      <c r="J17" s="279"/>
      <c r="K17" s="265"/>
      <c r="L17" s="280"/>
      <c r="M17" s="280"/>
      <c r="N17" s="280"/>
      <c r="O17" s="280"/>
      <c r="P17" s="279"/>
      <c r="Q17" s="279"/>
      <c r="R17" s="279"/>
      <c r="S17" s="279"/>
      <c r="T17" s="279"/>
      <c r="U17" s="279"/>
      <c r="V17" s="279"/>
      <c r="W17" s="279"/>
      <c r="X17" s="279"/>
      <c r="Y17" s="308"/>
      <c r="Z17" s="279"/>
      <c r="AA17" s="279"/>
      <c r="AB17" s="279"/>
      <c r="AC17" s="279"/>
      <c r="AD17" s="280"/>
      <c r="AE17" s="279"/>
      <c r="AF17" s="279"/>
      <c r="AG17" s="280"/>
      <c r="AH17" s="279"/>
      <c r="AI17" s="279"/>
      <c r="AJ17" s="170">
        <f t="shared" si="3"/>
        <v>0</v>
      </c>
      <c r="AK17" s="281">
        <f t="shared" si="4"/>
        <v>0</v>
      </c>
      <c r="AL17" s="281">
        <f t="shared" si="5"/>
        <v>0</v>
      </c>
      <c r="AM17" s="68"/>
      <c r="AN17" s="68"/>
      <c r="AO17" s="68"/>
      <c r="AP17" s="80"/>
      <c r="AQ17" s="80"/>
      <c r="AR17" s="80"/>
    </row>
    <row r="18" ht="21.0" customHeight="1">
      <c r="A18" s="278">
        <v>12.0</v>
      </c>
      <c r="B18" s="108">
        <v>2.010020045E9</v>
      </c>
      <c r="C18" s="109" t="s">
        <v>59</v>
      </c>
      <c r="D18" s="110" t="s">
        <v>157</v>
      </c>
      <c r="E18" s="279"/>
      <c r="F18" s="279"/>
      <c r="G18" s="279"/>
      <c r="H18" s="280"/>
      <c r="I18" s="280"/>
      <c r="J18" s="280"/>
      <c r="K18" s="264"/>
      <c r="L18" s="280"/>
      <c r="M18" s="280"/>
      <c r="N18" s="279"/>
      <c r="O18" s="279"/>
      <c r="P18" s="280"/>
      <c r="Q18" s="280"/>
      <c r="R18" s="279"/>
      <c r="S18" s="279"/>
      <c r="T18" s="279"/>
      <c r="U18" s="279"/>
      <c r="V18" s="279"/>
      <c r="W18" s="279"/>
      <c r="X18" s="280"/>
      <c r="Y18" s="307"/>
      <c r="Z18" s="279"/>
      <c r="AA18" s="279"/>
      <c r="AB18" s="279"/>
      <c r="AC18" s="280"/>
      <c r="AD18" s="280"/>
      <c r="AE18" s="279"/>
      <c r="AF18" s="279"/>
      <c r="AG18" s="279"/>
      <c r="AH18" s="279"/>
      <c r="AI18" s="279"/>
      <c r="AJ18" s="170">
        <f t="shared" si="3"/>
        <v>0</v>
      </c>
      <c r="AK18" s="281">
        <f t="shared" si="4"/>
        <v>0</v>
      </c>
      <c r="AL18" s="281">
        <f t="shared" si="5"/>
        <v>0</v>
      </c>
      <c r="AM18" s="68"/>
      <c r="AN18" s="68"/>
      <c r="AO18" s="68"/>
      <c r="AP18" s="80"/>
      <c r="AQ18" s="80"/>
      <c r="AR18" s="80"/>
    </row>
    <row r="19" ht="21.0" customHeight="1">
      <c r="A19" s="278">
        <v>13.0</v>
      </c>
      <c r="B19" s="108">
        <v>2.010020051E9</v>
      </c>
      <c r="C19" s="109" t="s">
        <v>208</v>
      </c>
      <c r="D19" s="110" t="s">
        <v>82</v>
      </c>
      <c r="E19" s="121"/>
      <c r="F19" s="121"/>
      <c r="G19" s="120"/>
      <c r="H19" s="121"/>
      <c r="I19" s="120"/>
      <c r="J19" s="120"/>
      <c r="K19" s="309"/>
      <c r="L19" s="121"/>
      <c r="M19" s="121"/>
      <c r="N19" s="120"/>
      <c r="O19" s="122"/>
      <c r="P19" s="120"/>
      <c r="Q19" s="121"/>
      <c r="R19" s="121"/>
      <c r="S19" s="121"/>
      <c r="T19" s="121"/>
      <c r="U19" s="120"/>
      <c r="V19" s="120"/>
      <c r="W19" s="120"/>
      <c r="X19" s="120"/>
      <c r="Y19" s="310"/>
      <c r="Z19" s="121"/>
      <c r="AA19" s="121"/>
      <c r="AB19" s="121"/>
      <c r="AC19" s="120"/>
      <c r="AD19" s="120"/>
      <c r="AE19" s="123"/>
      <c r="AF19" s="120"/>
      <c r="AG19" s="120"/>
      <c r="AH19" s="120"/>
      <c r="AI19" s="120"/>
      <c r="AJ19" s="170">
        <f t="shared" si="3"/>
        <v>0</v>
      </c>
      <c r="AK19" s="281">
        <f t="shared" si="4"/>
        <v>0</v>
      </c>
      <c r="AL19" s="281">
        <f t="shared" si="5"/>
        <v>0</v>
      </c>
      <c r="AM19" s="98"/>
      <c r="AO19" s="68"/>
      <c r="AP19" s="80"/>
      <c r="AQ19" s="80"/>
      <c r="AR19" s="80"/>
    </row>
    <row r="20" ht="21.0" customHeight="1">
      <c r="A20" s="278">
        <v>14.0</v>
      </c>
      <c r="B20" s="108">
        <v>2.010020076E9</v>
      </c>
      <c r="C20" s="109" t="s">
        <v>699</v>
      </c>
      <c r="D20" s="110" t="s">
        <v>88</v>
      </c>
      <c r="E20" s="112"/>
      <c r="F20" s="113"/>
      <c r="G20" s="112"/>
      <c r="H20" s="113" t="s">
        <v>50</v>
      </c>
      <c r="I20" s="112"/>
      <c r="J20" s="112"/>
      <c r="K20" s="265"/>
      <c r="L20" s="112"/>
      <c r="M20" s="113"/>
      <c r="N20" s="112"/>
      <c r="O20" s="114"/>
      <c r="P20" s="112"/>
      <c r="Q20" s="112"/>
      <c r="R20" s="112"/>
      <c r="S20" s="112"/>
      <c r="T20" s="112"/>
      <c r="U20" s="112"/>
      <c r="V20" s="112"/>
      <c r="W20" s="112"/>
      <c r="X20" s="112"/>
      <c r="Y20" s="311"/>
      <c r="Z20" s="112"/>
      <c r="AA20" s="112"/>
      <c r="AB20" s="112"/>
      <c r="AC20" s="112"/>
      <c r="AD20" s="112"/>
      <c r="AE20" s="114"/>
      <c r="AF20" s="112"/>
      <c r="AG20" s="112"/>
      <c r="AH20" s="112"/>
      <c r="AI20" s="112"/>
      <c r="AJ20" s="90">
        <f t="shared" si="3"/>
        <v>0</v>
      </c>
      <c r="AK20" s="10">
        <f t="shared" si="4"/>
        <v>1</v>
      </c>
      <c r="AL20" s="10">
        <f t="shared" si="5"/>
        <v>0</v>
      </c>
      <c r="AM20" s="68"/>
      <c r="AN20" s="68"/>
      <c r="AO20" s="68"/>
      <c r="AP20" s="80"/>
      <c r="AQ20" s="80"/>
      <c r="AR20" s="80"/>
    </row>
    <row r="21" ht="21.0" customHeight="1">
      <c r="A21" s="278">
        <v>15.0</v>
      </c>
      <c r="B21" s="108">
        <v>2.010020111E9</v>
      </c>
      <c r="C21" s="109" t="s">
        <v>700</v>
      </c>
      <c r="D21" s="110" t="s">
        <v>88</v>
      </c>
      <c r="E21" s="112"/>
      <c r="F21" s="112"/>
      <c r="G21" s="112"/>
      <c r="H21" s="113" t="s">
        <v>49</v>
      </c>
      <c r="I21" s="112"/>
      <c r="J21" s="112"/>
      <c r="K21" s="264"/>
      <c r="L21" s="112"/>
      <c r="M21" s="112"/>
      <c r="N21" s="112"/>
      <c r="O21" s="114"/>
      <c r="P21" s="113"/>
      <c r="Q21" s="113"/>
      <c r="R21" s="112"/>
      <c r="S21" s="113"/>
      <c r="T21" s="112"/>
      <c r="U21" s="112"/>
      <c r="V21" s="112"/>
      <c r="W21" s="112"/>
      <c r="X21" s="113"/>
      <c r="Y21" s="312"/>
      <c r="Z21" s="112"/>
      <c r="AA21" s="112"/>
      <c r="AB21" s="112"/>
      <c r="AC21" s="113"/>
      <c r="AD21" s="112"/>
      <c r="AE21" s="114"/>
      <c r="AF21" s="112"/>
      <c r="AG21" s="112"/>
      <c r="AH21" s="112"/>
      <c r="AI21" s="112"/>
      <c r="AJ21" s="90">
        <f t="shared" si="3"/>
        <v>1</v>
      </c>
      <c r="AK21" s="10">
        <f t="shared" si="4"/>
        <v>0</v>
      </c>
      <c r="AL21" s="10">
        <f t="shared" si="5"/>
        <v>0</v>
      </c>
      <c r="AM21" s="68"/>
      <c r="AN21" s="68"/>
      <c r="AO21" s="68"/>
      <c r="AP21" s="80"/>
      <c r="AQ21" s="80"/>
      <c r="AR21" s="80"/>
    </row>
    <row r="22" ht="21.0" customHeight="1">
      <c r="A22" s="278">
        <v>16.0</v>
      </c>
      <c r="B22" s="108">
        <v>2.010020138E9</v>
      </c>
      <c r="C22" s="109" t="s">
        <v>73</v>
      </c>
      <c r="D22" s="110" t="s">
        <v>163</v>
      </c>
      <c r="E22" s="113"/>
      <c r="F22" s="113"/>
      <c r="G22" s="113"/>
      <c r="H22" s="113"/>
      <c r="I22" s="113"/>
      <c r="J22" s="113"/>
      <c r="K22" s="264"/>
      <c r="L22" s="113"/>
      <c r="M22" s="113"/>
      <c r="N22" s="112"/>
      <c r="O22" s="114"/>
      <c r="P22" s="113"/>
      <c r="Q22" s="113"/>
      <c r="R22" s="112"/>
      <c r="S22" s="113"/>
      <c r="T22" s="112"/>
      <c r="U22" s="112"/>
      <c r="V22" s="113"/>
      <c r="W22" s="113"/>
      <c r="X22" s="113"/>
      <c r="Y22" s="313"/>
      <c r="Z22" s="113"/>
      <c r="AA22" s="112"/>
      <c r="AB22" s="112"/>
      <c r="AC22" s="113"/>
      <c r="AD22" s="113"/>
      <c r="AE22" s="115"/>
      <c r="AF22" s="112"/>
      <c r="AG22" s="113"/>
      <c r="AH22" s="112"/>
      <c r="AI22" s="112"/>
      <c r="AJ22" s="90">
        <f t="shared" si="3"/>
        <v>0</v>
      </c>
      <c r="AK22" s="10">
        <f t="shared" si="4"/>
        <v>0</v>
      </c>
      <c r="AL22" s="10">
        <f t="shared" si="5"/>
        <v>0</v>
      </c>
      <c r="AM22" s="68"/>
      <c r="AN22" s="68"/>
      <c r="AO22" s="68"/>
      <c r="AP22" s="80"/>
      <c r="AQ22" s="80"/>
      <c r="AR22" s="80"/>
    </row>
    <row r="23" ht="21.0" customHeight="1">
      <c r="A23" s="278">
        <v>17.0</v>
      </c>
      <c r="B23" s="108">
        <v>2.010020109E9</v>
      </c>
      <c r="C23" s="109" t="s">
        <v>701</v>
      </c>
      <c r="D23" s="110" t="s">
        <v>165</v>
      </c>
      <c r="E23" s="113"/>
      <c r="F23" s="112"/>
      <c r="G23" s="112"/>
      <c r="H23" s="112"/>
      <c r="I23" s="112"/>
      <c r="J23" s="112"/>
      <c r="K23" s="264"/>
      <c r="L23" s="113"/>
      <c r="M23" s="113"/>
      <c r="N23" s="112"/>
      <c r="O23" s="115"/>
      <c r="P23" s="112"/>
      <c r="Q23" s="113"/>
      <c r="R23" s="113"/>
      <c r="S23" s="113"/>
      <c r="T23" s="113"/>
      <c r="U23" s="112"/>
      <c r="V23" s="112"/>
      <c r="W23" s="112"/>
      <c r="X23" s="113"/>
      <c r="Y23" s="313"/>
      <c r="Z23" s="113"/>
      <c r="AA23" s="112"/>
      <c r="AB23" s="113"/>
      <c r="AC23" s="113"/>
      <c r="AD23" s="113"/>
      <c r="AE23" s="114"/>
      <c r="AF23" s="112"/>
      <c r="AG23" s="113"/>
      <c r="AH23" s="112"/>
      <c r="AI23" s="112"/>
      <c r="AJ23" s="90">
        <f t="shared" si="3"/>
        <v>0</v>
      </c>
      <c r="AK23" s="10">
        <f t="shared" si="4"/>
        <v>0</v>
      </c>
      <c r="AL23" s="10">
        <f t="shared" si="5"/>
        <v>0</v>
      </c>
      <c r="AM23" s="68"/>
      <c r="AN23" s="68"/>
      <c r="AO23" s="68"/>
      <c r="AP23" s="80"/>
      <c r="AQ23" s="80"/>
      <c r="AR23" s="80"/>
    </row>
    <row r="24" ht="21.0" customHeight="1">
      <c r="A24" s="278">
        <v>18.0</v>
      </c>
      <c r="B24" s="108">
        <v>2.010020034E9</v>
      </c>
      <c r="C24" s="109" t="s">
        <v>98</v>
      </c>
      <c r="D24" s="110" t="s">
        <v>165</v>
      </c>
      <c r="E24" s="113"/>
      <c r="F24" s="112"/>
      <c r="G24" s="112"/>
      <c r="H24" s="113" t="s">
        <v>49</v>
      </c>
      <c r="I24" s="112"/>
      <c r="J24" s="112"/>
      <c r="K24" s="264"/>
      <c r="L24" s="113"/>
      <c r="M24" s="112"/>
      <c r="N24" s="112"/>
      <c r="O24" s="115"/>
      <c r="P24" s="112"/>
      <c r="Q24" s="112"/>
      <c r="R24" s="112"/>
      <c r="S24" s="112"/>
      <c r="T24" s="112"/>
      <c r="U24" s="112"/>
      <c r="V24" s="113"/>
      <c r="W24" s="112"/>
      <c r="X24" s="112"/>
      <c r="Y24" s="313"/>
      <c r="Z24" s="113"/>
      <c r="AA24" s="113"/>
      <c r="AB24" s="113"/>
      <c r="AC24" s="112"/>
      <c r="AD24" s="113"/>
      <c r="AE24" s="115"/>
      <c r="AF24" s="112"/>
      <c r="AG24" s="113"/>
      <c r="AH24" s="112"/>
      <c r="AI24" s="112"/>
      <c r="AJ24" s="90">
        <f t="shared" si="3"/>
        <v>1</v>
      </c>
      <c r="AK24" s="10">
        <f t="shared" si="4"/>
        <v>0</v>
      </c>
      <c r="AL24" s="10">
        <f t="shared" si="5"/>
        <v>0</v>
      </c>
      <c r="AM24" s="68"/>
      <c r="AN24" s="68"/>
      <c r="AO24" s="68"/>
      <c r="AP24" s="80"/>
      <c r="AQ24" s="80"/>
      <c r="AR24" s="80"/>
    </row>
    <row r="25" ht="21.0" customHeight="1">
      <c r="A25" s="278">
        <v>19.0</v>
      </c>
      <c r="B25" s="108">
        <v>2.010020136E9</v>
      </c>
      <c r="C25" s="109" t="s">
        <v>702</v>
      </c>
      <c r="D25" s="110" t="s">
        <v>309</v>
      </c>
      <c r="E25" s="113"/>
      <c r="F25" s="113"/>
      <c r="G25" s="112"/>
      <c r="H25" s="113" t="s">
        <v>49</v>
      </c>
      <c r="I25" s="113"/>
      <c r="J25" s="113"/>
      <c r="K25" s="264"/>
      <c r="L25" s="113"/>
      <c r="M25" s="113"/>
      <c r="N25" s="113"/>
      <c r="O25" s="115"/>
      <c r="P25" s="113"/>
      <c r="Q25" s="113"/>
      <c r="R25" s="112"/>
      <c r="S25" s="113"/>
      <c r="T25" s="112"/>
      <c r="U25" s="113"/>
      <c r="V25" s="113"/>
      <c r="W25" s="113"/>
      <c r="X25" s="113"/>
      <c r="Y25" s="313"/>
      <c r="Z25" s="113"/>
      <c r="AA25" s="112"/>
      <c r="AB25" s="112"/>
      <c r="AC25" s="113"/>
      <c r="AD25" s="113"/>
      <c r="AE25" s="115"/>
      <c r="AF25" s="113"/>
      <c r="AG25" s="113"/>
      <c r="AH25" s="112"/>
      <c r="AI25" s="112"/>
      <c r="AJ25" s="90">
        <f t="shared" si="3"/>
        <v>1</v>
      </c>
      <c r="AK25" s="10">
        <f t="shared" si="4"/>
        <v>0</v>
      </c>
      <c r="AL25" s="10">
        <f t="shared" si="5"/>
        <v>0</v>
      </c>
      <c r="AM25" s="68"/>
      <c r="AN25" s="68"/>
      <c r="AO25" s="68"/>
      <c r="AP25" s="80"/>
      <c r="AQ25" s="80"/>
      <c r="AR25" s="80"/>
    </row>
    <row r="26" ht="21.0" customHeight="1">
      <c r="A26" s="278">
        <v>20.0</v>
      </c>
      <c r="B26" s="108">
        <v>2.010020106E9</v>
      </c>
      <c r="C26" s="109" t="s">
        <v>703</v>
      </c>
      <c r="D26" s="110" t="s">
        <v>614</v>
      </c>
      <c r="E26" s="113"/>
      <c r="F26" s="113"/>
      <c r="G26" s="112"/>
      <c r="H26" s="112"/>
      <c r="I26" s="112"/>
      <c r="J26" s="112"/>
      <c r="K26" s="265"/>
      <c r="L26" s="113"/>
      <c r="M26" s="112"/>
      <c r="N26" s="113"/>
      <c r="O26" s="114"/>
      <c r="P26" s="112"/>
      <c r="Q26" s="113"/>
      <c r="R26" s="112"/>
      <c r="S26" s="113"/>
      <c r="T26" s="112"/>
      <c r="U26" s="112"/>
      <c r="V26" s="113"/>
      <c r="W26" s="112"/>
      <c r="X26" s="112"/>
      <c r="Y26" s="312"/>
      <c r="Z26" s="112"/>
      <c r="AA26" s="112"/>
      <c r="AB26" s="112"/>
      <c r="AC26" s="113"/>
      <c r="AD26" s="113"/>
      <c r="AE26" s="114"/>
      <c r="AF26" s="113"/>
      <c r="AG26" s="113"/>
      <c r="AH26" s="112"/>
      <c r="AI26" s="112"/>
      <c r="AJ26" s="90">
        <f t="shared" si="3"/>
        <v>0</v>
      </c>
      <c r="AK26" s="10">
        <f t="shared" si="4"/>
        <v>0</v>
      </c>
      <c r="AL26" s="10">
        <f t="shared" si="5"/>
        <v>0</v>
      </c>
      <c r="AM26" s="68"/>
      <c r="AN26" s="68"/>
      <c r="AO26" s="68"/>
      <c r="AP26" s="80"/>
      <c r="AQ26" s="80"/>
      <c r="AR26" s="80"/>
    </row>
    <row r="27" ht="21.0" customHeight="1">
      <c r="A27" s="278">
        <v>21.0</v>
      </c>
      <c r="B27" s="108">
        <v>2.010020021E9</v>
      </c>
      <c r="C27" s="109" t="s">
        <v>704</v>
      </c>
      <c r="D27" s="110" t="s">
        <v>240</v>
      </c>
      <c r="E27" s="112"/>
      <c r="F27" s="112"/>
      <c r="G27" s="112"/>
      <c r="H27" s="113"/>
      <c r="I27" s="113"/>
      <c r="J27" s="112"/>
      <c r="K27" s="265"/>
      <c r="L27" s="113"/>
      <c r="M27" s="112"/>
      <c r="N27" s="113"/>
      <c r="O27" s="114"/>
      <c r="P27" s="112"/>
      <c r="Q27" s="112"/>
      <c r="R27" s="112"/>
      <c r="S27" s="112"/>
      <c r="T27" s="112"/>
      <c r="U27" s="112"/>
      <c r="V27" s="112"/>
      <c r="W27" s="112"/>
      <c r="X27" s="112"/>
      <c r="Y27" s="312"/>
      <c r="Z27" s="113"/>
      <c r="AA27" s="113"/>
      <c r="AB27" s="113"/>
      <c r="AC27" s="112"/>
      <c r="AD27" s="112"/>
      <c r="AE27" s="114"/>
      <c r="AF27" s="112"/>
      <c r="AG27" s="113"/>
      <c r="AH27" s="112"/>
      <c r="AI27" s="112"/>
      <c r="AJ27" s="90">
        <f t="shared" si="3"/>
        <v>0</v>
      </c>
      <c r="AK27" s="10">
        <f t="shared" si="4"/>
        <v>0</v>
      </c>
      <c r="AL27" s="10">
        <f t="shared" si="5"/>
        <v>0</v>
      </c>
      <c r="AM27" s="68"/>
      <c r="AN27" s="68"/>
      <c r="AO27" s="68"/>
      <c r="AP27" s="80"/>
      <c r="AQ27" s="80"/>
      <c r="AR27" s="80"/>
    </row>
    <row r="28" ht="21.0" customHeight="1">
      <c r="A28" s="278">
        <v>22.0</v>
      </c>
      <c r="B28" s="108">
        <v>2.010020019E9</v>
      </c>
      <c r="C28" s="109" t="s">
        <v>705</v>
      </c>
      <c r="D28" s="110" t="s">
        <v>101</v>
      </c>
      <c r="E28" s="113"/>
      <c r="F28" s="113"/>
      <c r="G28" s="112"/>
      <c r="H28" s="112"/>
      <c r="I28" s="113"/>
      <c r="J28" s="113"/>
      <c r="K28" s="265"/>
      <c r="L28" s="113"/>
      <c r="M28" s="113"/>
      <c r="N28" s="112"/>
      <c r="O28" s="115"/>
      <c r="P28" s="113"/>
      <c r="Q28" s="113"/>
      <c r="R28" s="112"/>
      <c r="S28" s="112"/>
      <c r="T28" s="113"/>
      <c r="U28" s="113"/>
      <c r="V28" s="112"/>
      <c r="W28" s="112"/>
      <c r="X28" s="112"/>
      <c r="Y28" s="312"/>
      <c r="Z28" s="113"/>
      <c r="AA28" s="113"/>
      <c r="AB28" s="113"/>
      <c r="AC28" s="112"/>
      <c r="AD28" s="112"/>
      <c r="AE28" s="114"/>
      <c r="AF28" s="112"/>
      <c r="AG28" s="113"/>
      <c r="AH28" s="112"/>
      <c r="AI28" s="112"/>
      <c r="AJ28" s="90">
        <f t="shared" si="3"/>
        <v>0</v>
      </c>
      <c r="AK28" s="10">
        <f t="shared" si="4"/>
        <v>0</v>
      </c>
      <c r="AL28" s="10">
        <f t="shared" si="5"/>
        <v>0</v>
      </c>
      <c r="AM28" s="68"/>
      <c r="AN28" s="68"/>
      <c r="AO28" s="68"/>
      <c r="AP28" s="80"/>
      <c r="AQ28" s="80"/>
      <c r="AR28" s="80"/>
    </row>
    <row r="29" ht="21.0" customHeight="1">
      <c r="A29" s="278">
        <v>23.0</v>
      </c>
      <c r="B29" s="108">
        <v>2.010020052E9</v>
      </c>
      <c r="C29" s="109" t="s">
        <v>706</v>
      </c>
      <c r="D29" s="110" t="s">
        <v>173</v>
      </c>
      <c r="E29" s="113"/>
      <c r="F29" s="112"/>
      <c r="G29" s="113"/>
      <c r="H29" s="112"/>
      <c r="I29" s="112"/>
      <c r="J29" s="112"/>
      <c r="K29" s="265"/>
      <c r="L29" s="113"/>
      <c r="M29" s="112"/>
      <c r="N29" s="112"/>
      <c r="O29" s="114"/>
      <c r="P29" s="112"/>
      <c r="Q29" s="112"/>
      <c r="R29" s="112"/>
      <c r="S29" s="112"/>
      <c r="T29" s="112"/>
      <c r="U29" s="113"/>
      <c r="V29" s="112"/>
      <c r="W29" s="112"/>
      <c r="X29" s="112"/>
      <c r="Y29" s="312"/>
      <c r="Z29" s="112"/>
      <c r="AA29" s="112"/>
      <c r="AB29" s="112"/>
      <c r="AC29" s="112"/>
      <c r="AD29" s="112"/>
      <c r="AE29" s="114"/>
      <c r="AF29" s="112"/>
      <c r="AG29" s="113"/>
      <c r="AH29" s="112"/>
      <c r="AI29" s="112"/>
      <c r="AJ29" s="90">
        <f t="shared" si="3"/>
        <v>0</v>
      </c>
      <c r="AK29" s="10">
        <f t="shared" si="4"/>
        <v>0</v>
      </c>
      <c r="AL29" s="10">
        <f t="shared" si="5"/>
        <v>0</v>
      </c>
      <c r="AM29" s="68"/>
      <c r="AN29" s="68"/>
      <c r="AO29" s="68"/>
      <c r="AP29" s="80"/>
      <c r="AQ29" s="80"/>
      <c r="AR29" s="80"/>
    </row>
    <row r="30" ht="21.0" customHeight="1">
      <c r="A30" s="278">
        <v>24.0</v>
      </c>
      <c r="B30" s="108">
        <v>2.010020144E9</v>
      </c>
      <c r="C30" s="109" t="s">
        <v>623</v>
      </c>
      <c r="D30" s="110" t="s">
        <v>221</v>
      </c>
      <c r="E30" s="113"/>
      <c r="F30" s="112"/>
      <c r="G30" s="113"/>
      <c r="H30" s="113"/>
      <c r="I30" s="113"/>
      <c r="J30" s="112"/>
      <c r="K30" s="265"/>
      <c r="L30" s="112"/>
      <c r="M30" s="112"/>
      <c r="N30" s="112"/>
      <c r="O30" s="114"/>
      <c r="P30" s="112"/>
      <c r="Q30" s="113"/>
      <c r="R30" s="112"/>
      <c r="S30" s="112"/>
      <c r="T30" s="112"/>
      <c r="U30" s="112"/>
      <c r="V30" s="113"/>
      <c r="W30" s="112"/>
      <c r="X30" s="112"/>
      <c r="Y30" s="314"/>
      <c r="Z30" s="113"/>
      <c r="AA30" s="112"/>
      <c r="AB30" s="112"/>
      <c r="AC30" s="113"/>
      <c r="AD30" s="113"/>
      <c r="AE30" s="115"/>
      <c r="AF30" s="113"/>
      <c r="AG30" s="113"/>
      <c r="AH30" s="112"/>
      <c r="AI30" s="112"/>
      <c r="AJ30" s="90">
        <f t="shared" si="3"/>
        <v>0</v>
      </c>
      <c r="AK30" s="10">
        <f t="shared" si="4"/>
        <v>0</v>
      </c>
      <c r="AL30" s="10">
        <f t="shared" si="5"/>
        <v>0</v>
      </c>
      <c r="AM30" s="68"/>
      <c r="AN30" s="68"/>
      <c r="AO30" s="68"/>
      <c r="AP30" s="80"/>
      <c r="AQ30" s="80"/>
      <c r="AR30" s="80"/>
    </row>
    <row r="31" ht="21.0" customHeight="1">
      <c r="A31" s="278">
        <v>25.0</v>
      </c>
      <c r="B31" s="108">
        <v>2.010020042E9</v>
      </c>
      <c r="C31" s="109" t="s">
        <v>707</v>
      </c>
      <c r="D31" s="110" t="s">
        <v>610</v>
      </c>
      <c r="E31" s="113"/>
      <c r="F31" s="112"/>
      <c r="G31" s="112"/>
      <c r="H31" s="112"/>
      <c r="I31" s="112"/>
      <c r="J31" s="112"/>
      <c r="K31" s="265"/>
      <c r="L31" s="113"/>
      <c r="M31" s="112"/>
      <c r="N31" s="112"/>
      <c r="O31" s="114"/>
      <c r="P31" s="112"/>
      <c r="Q31" s="113"/>
      <c r="R31" s="112"/>
      <c r="S31" s="112"/>
      <c r="T31" s="112"/>
      <c r="U31" s="112"/>
      <c r="V31" s="112"/>
      <c r="W31" s="112"/>
      <c r="X31" s="112"/>
      <c r="Y31" s="311"/>
      <c r="Z31" s="112"/>
      <c r="AA31" s="112"/>
      <c r="AB31" s="113"/>
      <c r="AC31" s="112"/>
      <c r="AD31" s="113"/>
      <c r="AE31" s="114"/>
      <c r="AF31" s="112"/>
      <c r="AG31" s="113"/>
      <c r="AH31" s="112"/>
      <c r="AI31" s="112"/>
      <c r="AJ31" s="90">
        <f t="shared" si="3"/>
        <v>0</v>
      </c>
      <c r="AK31" s="10">
        <f t="shared" si="4"/>
        <v>0</v>
      </c>
      <c r="AL31" s="10">
        <f t="shared" si="5"/>
        <v>0</v>
      </c>
      <c r="AM31" s="68"/>
      <c r="AN31" s="68"/>
      <c r="AO31" s="68"/>
      <c r="AP31" s="80"/>
      <c r="AQ31" s="80"/>
      <c r="AR31" s="80"/>
    </row>
    <row r="32" ht="18.0" customHeight="1">
      <c r="A32" s="100"/>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0"/>
      <c r="AK32" s="90"/>
      <c r="AL32" s="90"/>
      <c r="AM32" s="69"/>
      <c r="AN32" s="69"/>
      <c r="AO32" s="69"/>
      <c r="AP32" s="69"/>
      <c r="AQ32" s="69"/>
      <c r="AR32" s="69"/>
    </row>
    <row r="33" ht="18.0" customHeight="1">
      <c r="A33" s="101"/>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3"/>
      <c r="F34" s="69"/>
      <c r="G34" s="69"/>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69"/>
      <c r="AN34" s="69"/>
      <c r="AO34" s="69"/>
      <c r="AP34" s="69"/>
      <c r="AQ34" s="69"/>
      <c r="AR34" s="69"/>
    </row>
    <row r="35" ht="18.0" customHeight="1">
      <c r="A35" s="69"/>
      <c r="B35" s="69"/>
      <c r="C35" s="103"/>
      <c r="E35" s="69"/>
      <c r="F35" s="69"/>
      <c r="G35" s="69"/>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69"/>
      <c r="AN35" s="69"/>
      <c r="AO35" s="69"/>
      <c r="AP35" s="69"/>
      <c r="AQ35" s="69"/>
      <c r="AR35" s="69"/>
    </row>
    <row r="36" ht="18.0" customHeight="1">
      <c r="A36" s="69"/>
      <c r="B36" s="315"/>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708</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316">
        <v>1.0</v>
      </c>
      <c r="B7" s="108">
        <v>2.010020018E9</v>
      </c>
      <c r="C7" s="109" t="s">
        <v>709</v>
      </c>
      <c r="D7" s="110" t="s">
        <v>710</v>
      </c>
      <c r="E7" s="10"/>
      <c r="F7" s="317"/>
      <c r="G7" s="10"/>
      <c r="H7" s="317" t="s">
        <v>49</v>
      </c>
      <c r="I7" s="10"/>
      <c r="J7" s="317"/>
      <c r="K7" s="10"/>
      <c r="L7" s="10"/>
      <c r="M7" s="317"/>
      <c r="N7" s="317"/>
      <c r="O7" s="317"/>
      <c r="P7" s="10"/>
      <c r="Q7" s="317"/>
      <c r="R7" s="10"/>
      <c r="S7" s="317"/>
      <c r="T7" s="10"/>
      <c r="U7" s="10"/>
      <c r="V7" s="305"/>
      <c r="W7" s="318"/>
      <c r="X7" s="317"/>
      <c r="Y7" s="10"/>
      <c r="Z7" s="10"/>
      <c r="AA7" s="10"/>
      <c r="AB7" s="318"/>
      <c r="AC7" s="305"/>
      <c r="AD7" s="318"/>
      <c r="AE7" s="305"/>
      <c r="AF7" s="10"/>
      <c r="AG7" s="10"/>
      <c r="AH7" s="10"/>
      <c r="AI7" s="10"/>
      <c r="AJ7" s="90">
        <f t="shared" ref="AJ7:AJ37" si="3">COUNTIF(E7:AI7,"K")+2*COUNTIF(E7:AI7,"2K")+COUNTIF(E7:AI7,"TK")+COUNTIF(E7:AI7,"KT")+COUNTIF(E7:AI7,"PK")+COUNTIF(E7:AI7,"KP")+2*COUNTIF(E7:AI7,"K2")</f>
        <v>1</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4"/>
      <c r="AN7" s="95"/>
      <c r="AO7" s="68"/>
    </row>
    <row r="8" ht="21.0" customHeight="1">
      <c r="A8" s="316">
        <v>2.0</v>
      </c>
      <c r="B8" s="108">
        <v>2.010020075E9</v>
      </c>
      <c r="C8" s="109" t="s">
        <v>711</v>
      </c>
      <c r="D8" s="110" t="s">
        <v>185</v>
      </c>
      <c r="E8" s="10"/>
      <c r="F8" s="10"/>
      <c r="G8" s="318"/>
      <c r="H8" s="10"/>
      <c r="I8" s="10"/>
      <c r="J8" s="10"/>
      <c r="K8" s="10"/>
      <c r="L8" s="10"/>
      <c r="M8" s="305"/>
      <c r="N8" s="318"/>
      <c r="O8" s="318"/>
      <c r="P8" s="10"/>
      <c r="Q8" s="10"/>
      <c r="R8" s="10"/>
      <c r="S8" s="10"/>
      <c r="T8" s="10"/>
      <c r="U8" s="10"/>
      <c r="V8" s="305"/>
      <c r="W8" s="318"/>
      <c r="X8" s="10"/>
      <c r="Y8" s="10"/>
      <c r="Z8" s="10"/>
      <c r="AA8" s="10"/>
      <c r="AB8" s="318"/>
      <c r="AC8" s="305"/>
      <c r="AD8" s="318"/>
      <c r="AE8" s="318"/>
      <c r="AF8" s="10"/>
      <c r="AG8" s="10"/>
      <c r="AH8" s="10"/>
      <c r="AI8" s="10"/>
      <c r="AJ8" s="90">
        <f t="shared" si="3"/>
        <v>0</v>
      </c>
      <c r="AK8" s="10">
        <f t="shared" si="4"/>
        <v>0</v>
      </c>
      <c r="AL8" s="10">
        <f t="shared" si="5"/>
        <v>0</v>
      </c>
      <c r="AM8" s="68"/>
      <c r="AN8" s="68"/>
      <c r="AO8" s="68"/>
    </row>
    <row r="9" ht="21.0" customHeight="1">
      <c r="A9" s="316">
        <v>3.0</v>
      </c>
      <c r="B9" s="108">
        <v>2.01002015E9</v>
      </c>
      <c r="C9" s="109" t="s">
        <v>712</v>
      </c>
      <c r="D9" s="110" t="s">
        <v>111</v>
      </c>
      <c r="E9" s="10"/>
      <c r="F9" s="317"/>
      <c r="G9" s="318"/>
      <c r="H9" s="317" t="s">
        <v>49</v>
      </c>
      <c r="I9" s="317"/>
      <c r="J9" s="317"/>
      <c r="K9" s="317"/>
      <c r="L9" s="317"/>
      <c r="M9" s="305"/>
      <c r="N9" s="305"/>
      <c r="O9" s="305"/>
      <c r="P9" s="10"/>
      <c r="Q9" s="10"/>
      <c r="R9" s="281"/>
      <c r="S9" s="10"/>
      <c r="T9" s="317"/>
      <c r="U9" s="317"/>
      <c r="V9" s="318"/>
      <c r="W9" s="318"/>
      <c r="X9" s="317"/>
      <c r="Y9" s="317"/>
      <c r="Z9" s="319"/>
      <c r="AA9" s="317"/>
      <c r="AB9" s="318"/>
      <c r="AC9" s="305"/>
      <c r="AD9" s="318"/>
      <c r="AE9" s="305"/>
      <c r="AF9" s="317"/>
      <c r="AG9" s="317"/>
      <c r="AH9" s="10"/>
      <c r="AI9" s="10"/>
      <c r="AJ9" s="90">
        <f t="shared" si="3"/>
        <v>1</v>
      </c>
      <c r="AK9" s="10">
        <f t="shared" si="4"/>
        <v>0</v>
      </c>
      <c r="AL9" s="10">
        <f t="shared" si="5"/>
        <v>0</v>
      </c>
      <c r="AM9" s="68"/>
      <c r="AN9" s="68"/>
      <c r="AO9" s="68"/>
    </row>
    <row r="10" ht="21.0" customHeight="1">
      <c r="A10" s="316">
        <v>4.0</v>
      </c>
      <c r="B10" s="108">
        <v>2.010020029E9</v>
      </c>
      <c r="C10" s="109" t="s">
        <v>713</v>
      </c>
      <c r="D10" s="110" t="s">
        <v>111</v>
      </c>
      <c r="E10" s="10"/>
      <c r="F10" s="10"/>
      <c r="G10" s="318"/>
      <c r="H10" s="317"/>
      <c r="I10" s="10"/>
      <c r="J10" s="10"/>
      <c r="K10" s="10"/>
      <c r="L10" s="10"/>
      <c r="M10" s="318"/>
      <c r="N10" s="318"/>
      <c r="O10" s="318"/>
      <c r="P10" s="10"/>
      <c r="Q10" s="10"/>
      <c r="R10" s="281"/>
      <c r="S10" s="10"/>
      <c r="T10" s="10"/>
      <c r="U10" s="10"/>
      <c r="V10" s="318"/>
      <c r="W10" s="318"/>
      <c r="X10" s="10"/>
      <c r="Y10" s="10"/>
      <c r="Z10" s="320"/>
      <c r="AA10" s="10"/>
      <c r="AB10" s="318"/>
      <c r="AC10" s="318"/>
      <c r="AD10" s="318"/>
      <c r="AE10" s="318"/>
      <c r="AF10" s="10"/>
      <c r="AG10" s="317"/>
      <c r="AH10" s="10"/>
      <c r="AI10" s="10"/>
      <c r="AJ10" s="90">
        <f t="shared" si="3"/>
        <v>0</v>
      </c>
      <c r="AK10" s="10">
        <f t="shared" si="4"/>
        <v>0</v>
      </c>
      <c r="AL10" s="10">
        <f t="shared" si="5"/>
        <v>0</v>
      </c>
      <c r="AM10" s="68"/>
      <c r="AN10" s="68"/>
      <c r="AO10" s="68"/>
    </row>
    <row r="11" ht="21.0" customHeight="1">
      <c r="A11" s="316">
        <v>5.0</v>
      </c>
      <c r="B11" s="108">
        <v>2.010020146E9</v>
      </c>
      <c r="C11" s="109" t="s">
        <v>324</v>
      </c>
      <c r="D11" s="110" t="s">
        <v>63</v>
      </c>
      <c r="E11" s="10"/>
      <c r="F11" s="317"/>
      <c r="G11" s="318"/>
      <c r="H11" s="317"/>
      <c r="I11" s="10"/>
      <c r="J11" s="317"/>
      <c r="K11" s="10"/>
      <c r="L11" s="317"/>
      <c r="M11" s="305"/>
      <c r="N11" s="305"/>
      <c r="O11" s="305"/>
      <c r="P11" s="317"/>
      <c r="Q11" s="10"/>
      <c r="R11" s="281"/>
      <c r="S11" s="317"/>
      <c r="T11" s="317"/>
      <c r="U11" s="317"/>
      <c r="V11" s="305"/>
      <c r="W11" s="318"/>
      <c r="X11" s="10"/>
      <c r="Y11" s="10"/>
      <c r="Z11" s="320"/>
      <c r="AA11" s="317"/>
      <c r="AB11" s="305"/>
      <c r="AC11" s="318"/>
      <c r="AD11" s="305"/>
      <c r="AE11" s="305"/>
      <c r="AF11" s="317"/>
      <c r="AG11" s="10"/>
      <c r="AH11" s="10"/>
      <c r="AI11" s="10"/>
      <c r="AJ11" s="90">
        <f t="shared" si="3"/>
        <v>0</v>
      </c>
      <c r="AK11" s="10">
        <f t="shared" si="4"/>
        <v>0</v>
      </c>
      <c r="AL11" s="10">
        <f t="shared" si="5"/>
        <v>0</v>
      </c>
      <c r="AM11" s="68"/>
      <c r="AN11" s="68"/>
      <c r="AO11" s="68"/>
    </row>
    <row r="12" ht="21.0" customHeight="1">
      <c r="A12" s="316">
        <v>6.0</v>
      </c>
      <c r="B12" s="108">
        <v>2.010020038E9</v>
      </c>
      <c r="C12" s="109" t="s">
        <v>714</v>
      </c>
      <c r="D12" s="110" t="s">
        <v>183</v>
      </c>
      <c r="E12" s="10"/>
      <c r="F12" s="317"/>
      <c r="G12" s="305"/>
      <c r="H12" s="317"/>
      <c r="I12" s="10"/>
      <c r="J12" s="317"/>
      <c r="K12" s="10"/>
      <c r="L12" s="317"/>
      <c r="M12" s="305"/>
      <c r="N12" s="305"/>
      <c r="O12" s="305"/>
      <c r="P12" s="10"/>
      <c r="Q12" s="10"/>
      <c r="R12" s="281"/>
      <c r="S12" s="317"/>
      <c r="T12" s="10"/>
      <c r="U12" s="10"/>
      <c r="V12" s="318"/>
      <c r="W12" s="318"/>
      <c r="X12" s="317"/>
      <c r="Y12" s="10"/>
      <c r="Z12" s="321"/>
      <c r="AA12" s="10"/>
      <c r="AB12" s="318"/>
      <c r="AC12" s="318"/>
      <c r="AD12" s="318"/>
      <c r="AE12" s="318"/>
      <c r="AF12" s="317"/>
      <c r="AG12" s="10"/>
      <c r="AH12" s="10"/>
      <c r="AI12" s="10"/>
      <c r="AJ12" s="90">
        <f t="shared" si="3"/>
        <v>0</v>
      </c>
      <c r="AK12" s="10">
        <f t="shared" si="4"/>
        <v>0</v>
      </c>
      <c r="AL12" s="10">
        <f t="shared" si="5"/>
        <v>0</v>
      </c>
      <c r="AM12" s="68"/>
      <c r="AN12" s="68"/>
      <c r="AO12" s="68"/>
    </row>
    <row r="13" ht="21.0" customHeight="1">
      <c r="A13" s="316">
        <v>7.0</v>
      </c>
      <c r="B13" s="108">
        <v>2.010020024E9</v>
      </c>
      <c r="C13" s="109" t="s">
        <v>267</v>
      </c>
      <c r="D13" s="110" t="s">
        <v>183</v>
      </c>
      <c r="E13" s="90"/>
      <c r="F13" s="90"/>
      <c r="G13" s="318"/>
      <c r="H13" s="90"/>
      <c r="I13" s="322"/>
      <c r="J13" s="322"/>
      <c r="K13" s="322"/>
      <c r="L13" s="90"/>
      <c r="M13" s="318"/>
      <c r="N13" s="305"/>
      <c r="O13" s="305"/>
      <c r="P13" s="90"/>
      <c r="Q13" s="90"/>
      <c r="R13" s="281"/>
      <c r="S13" s="322"/>
      <c r="T13" s="90"/>
      <c r="U13" s="90"/>
      <c r="V13" s="318"/>
      <c r="W13" s="318"/>
      <c r="X13" s="322"/>
      <c r="Y13" s="90"/>
      <c r="Z13" s="323"/>
      <c r="AA13" s="90"/>
      <c r="AB13" s="318"/>
      <c r="AC13" s="318"/>
      <c r="AD13" s="318"/>
      <c r="AE13" s="318"/>
      <c r="AF13" s="322"/>
      <c r="AG13" s="90"/>
      <c r="AH13" s="90"/>
      <c r="AI13" s="90"/>
      <c r="AJ13" s="90">
        <f t="shared" si="3"/>
        <v>0</v>
      </c>
      <c r="AK13" s="10">
        <f t="shared" si="4"/>
        <v>0</v>
      </c>
      <c r="AL13" s="10">
        <f t="shared" si="5"/>
        <v>0</v>
      </c>
      <c r="AM13" s="266"/>
      <c r="AN13" s="266"/>
      <c r="AO13" s="266"/>
    </row>
    <row r="14" ht="21.0" customHeight="1">
      <c r="A14" s="316">
        <v>8.0</v>
      </c>
      <c r="B14" s="108">
        <v>2.010020013E9</v>
      </c>
      <c r="C14" s="109" t="s">
        <v>715</v>
      </c>
      <c r="D14" s="110" t="s">
        <v>562</v>
      </c>
      <c r="E14" s="90"/>
      <c r="F14" s="90"/>
      <c r="G14" s="318"/>
      <c r="H14" s="90"/>
      <c r="I14" s="90"/>
      <c r="J14" s="322"/>
      <c r="K14" s="322"/>
      <c r="L14" s="322"/>
      <c r="M14" s="318"/>
      <c r="N14" s="305"/>
      <c r="O14" s="318"/>
      <c r="P14" s="322"/>
      <c r="Q14" s="322"/>
      <c r="R14" s="281"/>
      <c r="S14" s="322"/>
      <c r="T14" s="90"/>
      <c r="U14" s="90"/>
      <c r="V14" s="305"/>
      <c r="W14" s="305"/>
      <c r="X14" s="322"/>
      <c r="Y14" s="322"/>
      <c r="Z14" s="323"/>
      <c r="AA14" s="322"/>
      <c r="AB14" s="318"/>
      <c r="AC14" s="305"/>
      <c r="AD14" s="305"/>
      <c r="AE14" s="305"/>
      <c r="AF14" s="90"/>
      <c r="AG14" s="90"/>
      <c r="AH14" s="90"/>
      <c r="AI14" s="90"/>
      <c r="AJ14" s="90">
        <f t="shared" si="3"/>
        <v>0</v>
      </c>
      <c r="AK14" s="10">
        <f t="shared" si="4"/>
        <v>0</v>
      </c>
      <c r="AL14" s="10">
        <f t="shared" si="5"/>
        <v>0</v>
      </c>
      <c r="AM14" s="68"/>
      <c r="AN14" s="68"/>
      <c r="AO14" s="68"/>
    </row>
    <row r="15" ht="21.0" customHeight="1">
      <c r="A15" s="316">
        <v>9.0</v>
      </c>
      <c r="B15" s="108">
        <v>2.010020005E9</v>
      </c>
      <c r="C15" s="109" t="s">
        <v>77</v>
      </c>
      <c r="D15" s="110" t="s">
        <v>227</v>
      </c>
      <c r="E15" s="90"/>
      <c r="F15" s="322"/>
      <c r="G15" s="318"/>
      <c r="H15" s="90"/>
      <c r="I15" s="90"/>
      <c r="J15" s="90"/>
      <c r="K15" s="90"/>
      <c r="L15" s="90"/>
      <c r="M15" s="318"/>
      <c r="N15" s="305"/>
      <c r="O15" s="318"/>
      <c r="P15" s="90"/>
      <c r="Q15" s="90"/>
      <c r="R15" s="281"/>
      <c r="S15" s="90"/>
      <c r="T15" s="90"/>
      <c r="U15" s="90"/>
      <c r="V15" s="318"/>
      <c r="W15" s="318"/>
      <c r="X15" s="90"/>
      <c r="Y15" s="90"/>
      <c r="Z15" s="320"/>
      <c r="AA15" s="90"/>
      <c r="AB15" s="318"/>
      <c r="AC15" s="318"/>
      <c r="AD15" s="318"/>
      <c r="AE15" s="318"/>
      <c r="AF15" s="90"/>
      <c r="AG15" s="90"/>
      <c r="AH15" s="90"/>
      <c r="AI15" s="90"/>
      <c r="AJ15" s="90">
        <f t="shared" si="3"/>
        <v>0</v>
      </c>
      <c r="AK15" s="10">
        <f t="shared" si="4"/>
        <v>0</v>
      </c>
      <c r="AL15" s="10">
        <f t="shared" si="5"/>
        <v>0</v>
      </c>
      <c r="AM15" s="68"/>
      <c r="AN15" s="68"/>
      <c r="AO15" s="68"/>
    </row>
    <row r="16" ht="21.0" customHeight="1">
      <c r="A16" s="316">
        <v>10.0</v>
      </c>
      <c r="B16" s="108">
        <v>2.010020028E9</v>
      </c>
      <c r="C16" s="109" t="s">
        <v>68</v>
      </c>
      <c r="D16" s="110" t="s">
        <v>157</v>
      </c>
      <c r="E16" s="90"/>
      <c r="F16" s="90"/>
      <c r="G16" s="318"/>
      <c r="H16" s="90"/>
      <c r="I16" s="90"/>
      <c r="J16" s="90"/>
      <c r="K16" s="90"/>
      <c r="L16" s="90"/>
      <c r="M16" s="318"/>
      <c r="N16" s="318"/>
      <c r="O16" s="318"/>
      <c r="P16" s="90"/>
      <c r="Q16" s="322"/>
      <c r="R16" s="281"/>
      <c r="S16" s="90"/>
      <c r="T16" s="90"/>
      <c r="U16" s="90"/>
      <c r="V16" s="318"/>
      <c r="W16" s="318"/>
      <c r="X16" s="90"/>
      <c r="Y16" s="90"/>
      <c r="Z16" s="320"/>
      <c r="AA16" s="90"/>
      <c r="AB16" s="318"/>
      <c r="AC16" s="318"/>
      <c r="AD16" s="318"/>
      <c r="AE16" s="318"/>
      <c r="AF16" s="90"/>
      <c r="AG16" s="90"/>
      <c r="AH16" s="90"/>
      <c r="AI16" s="90"/>
      <c r="AJ16" s="90">
        <f t="shared" si="3"/>
        <v>0</v>
      </c>
      <c r="AK16" s="10">
        <f t="shared" si="4"/>
        <v>0</v>
      </c>
      <c r="AL16" s="10">
        <f t="shared" si="5"/>
        <v>0</v>
      </c>
      <c r="AM16" s="68"/>
      <c r="AN16" s="68"/>
      <c r="AO16" s="68"/>
    </row>
    <row r="17" ht="21.0" customHeight="1">
      <c r="A17" s="316">
        <v>11.0</v>
      </c>
      <c r="B17" s="108">
        <v>2.01002003E9</v>
      </c>
      <c r="C17" s="109" t="s">
        <v>668</v>
      </c>
      <c r="D17" s="110" t="s">
        <v>78</v>
      </c>
      <c r="E17" s="90"/>
      <c r="F17" s="90"/>
      <c r="G17" s="318"/>
      <c r="H17" s="90"/>
      <c r="I17" s="90"/>
      <c r="J17" s="322"/>
      <c r="K17" s="90"/>
      <c r="L17" s="90"/>
      <c r="M17" s="318"/>
      <c r="N17" s="318"/>
      <c r="O17" s="318"/>
      <c r="P17" s="90"/>
      <c r="Q17" s="322"/>
      <c r="R17" s="281"/>
      <c r="S17" s="322"/>
      <c r="T17" s="90"/>
      <c r="U17" s="322"/>
      <c r="V17" s="305"/>
      <c r="W17" s="318"/>
      <c r="X17" s="322"/>
      <c r="Y17" s="90"/>
      <c r="Z17" s="320"/>
      <c r="AA17" s="90"/>
      <c r="AB17" s="305"/>
      <c r="AC17" s="305"/>
      <c r="AD17" s="318"/>
      <c r="AE17" s="305"/>
      <c r="AF17" s="322"/>
      <c r="AG17" s="90"/>
      <c r="AH17" s="90"/>
      <c r="AI17" s="90"/>
      <c r="AJ17" s="90">
        <f t="shared" si="3"/>
        <v>0</v>
      </c>
      <c r="AK17" s="10">
        <f t="shared" si="4"/>
        <v>0</v>
      </c>
      <c r="AL17" s="10">
        <f t="shared" si="5"/>
        <v>0</v>
      </c>
      <c r="AM17" s="266"/>
      <c r="AN17" s="266"/>
      <c r="AO17" s="266"/>
    </row>
    <row r="18" ht="21.0" customHeight="1">
      <c r="A18" s="316">
        <v>12.0</v>
      </c>
      <c r="B18" s="108">
        <v>2.010020079E9</v>
      </c>
      <c r="C18" s="109" t="s">
        <v>716</v>
      </c>
      <c r="D18" s="110" t="s">
        <v>717</v>
      </c>
      <c r="E18" s="90"/>
      <c r="F18" s="90"/>
      <c r="G18" s="305"/>
      <c r="H18" s="90"/>
      <c r="I18" s="90"/>
      <c r="J18" s="90"/>
      <c r="K18" s="90"/>
      <c r="L18" s="90"/>
      <c r="M18" s="318"/>
      <c r="N18" s="305"/>
      <c r="O18" s="318"/>
      <c r="P18" s="90"/>
      <c r="Q18" s="90"/>
      <c r="R18" s="281"/>
      <c r="S18" s="90"/>
      <c r="T18" s="90"/>
      <c r="U18" s="90"/>
      <c r="V18" s="318"/>
      <c r="W18" s="318"/>
      <c r="X18" s="90"/>
      <c r="Y18" s="90"/>
      <c r="Z18" s="320"/>
      <c r="AA18" s="90"/>
      <c r="AB18" s="318"/>
      <c r="AC18" s="305"/>
      <c r="AD18" s="305"/>
      <c r="AE18" s="318"/>
      <c r="AF18" s="90"/>
      <c r="AG18" s="90"/>
      <c r="AH18" s="90"/>
      <c r="AI18" s="90"/>
      <c r="AJ18" s="90">
        <f t="shared" si="3"/>
        <v>0</v>
      </c>
      <c r="AK18" s="10">
        <f t="shared" si="4"/>
        <v>0</v>
      </c>
      <c r="AL18" s="10">
        <f t="shared" si="5"/>
        <v>0</v>
      </c>
      <c r="AM18" s="68"/>
      <c r="AN18" s="68"/>
      <c r="AO18" s="68"/>
    </row>
    <row r="19" ht="21.0" customHeight="1">
      <c r="A19" s="316">
        <v>13.0</v>
      </c>
      <c r="B19" s="108">
        <v>2.010020048E9</v>
      </c>
      <c r="C19" s="109" t="s">
        <v>718</v>
      </c>
      <c r="D19" s="110" t="s">
        <v>683</v>
      </c>
      <c r="E19" s="90"/>
      <c r="F19" s="90"/>
      <c r="G19" s="318"/>
      <c r="H19" s="90"/>
      <c r="I19" s="90"/>
      <c r="J19" s="322"/>
      <c r="K19" s="90"/>
      <c r="L19" s="90"/>
      <c r="M19" s="305"/>
      <c r="N19" s="318"/>
      <c r="O19" s="318"/>
      <c r="P19" s="90"/>
      <c r="Q19" s="90"/>
      <c r="R19" s="324"/>
      <c r="S19" s="322"/>
      <c r="T19" s="322"/>
      <c r="U19" s="322"/>
      <c r="V19" s="305"/>
      <c r="W19" s="318"/>
      <c r="X19" s="322"/>
      <c r="Y19" s="90"/>
      <c r="Z19" s="323"/>
      <c r="AA19" s="90"/>
      <c r="AB19" s="318"/>
      <c r="AC19" s="305"/>
      <c r="AD19" s="318"/>
      <c r="AE19" s="305"/>
      <c r="AF19" s="90"/>
      <c r="AG19" s="90"/>
      <c r="AH19" s="90"/>
      <c r="AI19" s="90"/>
      <c r="AJ19" s="90">
        <f t="shared" si="3"/>
        <v>0</v>
      </c>
      <c r="AK19" s="10">
        <f t="shared" si="4"/>
        <v>0</v>
      </c>
      <c r="AL19" s="10">
        <f t="shared" si="5"/>
        <v>0</v>
      </c>
      <c r="AM19" s="98"/>
      <c r="AO19" s="68"/>
    </row>
    <row r="20" ht="21.0" customHeight="1">
      <c r="A20" s="316">
        <v>14.0</v>
      </c>
      <c r="B20" s="108">
        <v>2.010020141E9</v>
      </c>
      <c r="C20" s="109" t="s">
        <v>98</v>
      </c>
      <c r="D20" s="110" t="s">
        <v>719</v>
      </c>
      <c r="E20" s="90"/>
      <c r="F20" s="90"/>
      <c r="G20" s="318"/>
      <c r="H20" s="90"/>
      <c r="I20" s="90"/>
      <c r="J20" s="90"/>
      <c r="K20" s="90"/>
      <c r="L20" s="90"/>
      <c r="M20" s="318"/>
      <c r="N20" s="318"/>
      <c r="O20" s="318"/>
      <c r="P20" s="90"/>
      <c r="Q20" s="90"/>
      <c r="R20" s="281"/>
      <c r="S20" s="90"/>
      <c r="T20" s="90"/>
      <c r="U20" s="90"/>
      <c r="V20" s="318"/>
      <c r="W20" s="318"/>
      <c r="X20" s="90"/>
      <c r="Y20" s="90"/>
      <c r="Z20" s="323"/>
      <c r="AA20" s="90"/>
      <c r="AB20" s="318"/>
      <c r="AC20" s="318"/>
      <c r="AD20" s="318"/>
      <c r="AE20" s="318"/>
      <c r="AF20" s="90"/>
      <c r="AG20" s="90"/>
      <c r="AH20" s="90"/>
      <c r="AI20" s="90"/>
      <c r="AJ20" s="90">
        <f t="shared" si="3"/>
        <v>0</v>
      </c>
      <c r="AK20" s="10">
        <f t="shared" si="4"/>
        <v>0</v>
      </c>
      <c r="AL20" s="10">
        <f t="shared" si="5"/>
        <v>0</v>
      </c>
      <c r="AM20" s="68"/>
      <c r="AN20" s="68"/>
      <c r="AO20" s="68"/>
    </row>
    <row r="21" ht="21.0" customHeight="1">
      <c r="A21" s="316">
        <v>15.0</v>
      </c>
      <c r="B21" s="108">
        <v>2.010020145E9</v>
      </c>
      <c r="C21" s="109" t="s">
        <v>720</v>
      </c>
      <c r="D21" s="110" t="s">
        <v>86</v>
      </c>
      <c r="E21" s="90"/>
      <c r="F21" s="90"/>
      <c r="G21" s="318"/>
      <c r="H21" s="90"/>
      <c r="I21" s="90"/>
      <c r="J21" s="90"/>
      <c r="K21" s="90"/>
      <c r="L21" s="90"/>
      <c r="M21" s="318"/>
      <c r="N21" s="318"/>
      <c r="O21" s="318"/>
      <c r="P21" s="90"/>
      <c r="Q21" s="90"/>
      <c r="R21" s="281"/>
      <c r="S21" s="90"/>
      <c r="T21" s="90"/>
      <c r="U21" s="90"/>
      <c r="V21" s="305"/>
      <c r="W21" s="305"/>
      <c r="X21" s="322"/>
      <c r="Y21" s="322"/>
      <c r="Z21" s="320"/>
      <c r="AA21" s="90"/>
      <c r="AB21" s="318"/>
      <c r="AC21" s="318"/>
      <c r="AD21" s="318"/>
      <c r="AE21" s="318"/>
      <c r="AF21" s="90"/>
      <c r="AG21" s="90"/>
      <c r="AH21" s="90"/>
      <c r="AI21" s="90"/>
      <c r="AJ21" s="90">
        <f t="shared" si="3"/>
        <v>0</v>
      </c>
      <c r="AK21" s="10">
        <f t="shared" si="4"/>
        <v>0</v>
      </c>
      <c r="AL21" s="10">
        <f t="shared" si="5"/>
        <v>0</v>
      </c>
      <c r="AM21" s="68"/>
      <c r="AN21" s="68"/>
      <c r="AO21" s="68"/>
    </row>
    <row r="22" ht="21.0" customHeight="1">
      <c r="A22" s="316">
        <v>16.0</v>
      </c>
      <c r="B22" s="108">
        <v>2.01002012E9</v>
      </c>
      <c r="C22" s="109" t="s">
        <v>154</v>
      </c>
      <c r="D22" s="110" t="s">
        <v>90</v>
      </c>
      <c r="E22" s="90"/>
      <c r="F22" s="90"/>
      <c r="G22" s="318"/>
      <c r="H22" s="90"/>
      <c r="I22" s="90"/>
      <c r="J22" s="90"/>
      <c r="K22" s="90"/>
      <c r="L22" s="90"/>
      <c r="M22" s="318"/>
      <c r="N22" s="305"/>
      <c r="O22" s="318"/>
      <c r="P22" s="90"/>
      <c r="Q22" s="322"/>
      <c r="R22" s="281"/>
      <c r="S22" s="90"/>
      <c r="T22" s="90"/>
      <c r="U22" s="90"/>
      <c r="V22" s="318"/>
      <c r="W22" s="318"/>
      <c r="X22" s="90"/>
      <c r="Y22" s="90"/>
      <c r="Z22" s="320"/>
      <c r="AA22" s="90"/>
      <c r="AB22" s="305"/>
      <c r="AC22" s="318"/>
      <c r="AD22" s="318"/>
      <c r="AE22" s="318"/>
      <c r="AF22" s="90"/>
      <c r="AG22" s="90"/>
      <c r="AH22" s="90"/>
      <c r="AI22" s="90"/>
      <c r="AJ22" s="90">
        <f t="shared" si="3"/>
        <v>0</v>
      </c>
      <c r="AK22" s="10">
        <f t="shared" si="4"/>
        <v>0</v>
      </c>
      <c r="AL22" s="10">
        <f t="shared" si="5"/>
        <v>0</v>
      </c>
      <c r="AM22" s="68"/>
      <c r="AN22" s="68"/>
      <c r="AO22" s="68"/>
    </row>
    <row r="23" ht="21.0" customHeight="1">
      <c r="A23" s="316">
        <v>17.0</v>
      </c>
      <c r="B23" s="108">
        <v>2.010020112E9</v>
      </c>
      <c r="C23" s="109" t="s">
        <v>721</v>
      </c>
      <c r="D23" s="110" t="s">
        <v>579</v>
      </c>
      <c r="E23" s="90"/>
      <c r="F23" s="90"/>
      <c r="G23" s="318"/>
      <c r="H23" s="322"/>
      <c r="I23" s="90"/>
      <c r="J23" s="90"/>
      <c r="K23" s="90"/>
      <c r="L23" s="90"/>
      <c r="M23" s="305"/>
      <c r="N23" s="305"/>
      <c r="O23" s="305"/>
      <c r="P23" s="90"/>
      <c r="Q23" s="322"/>
      <c r="R23" s="281"/>
      <c r="S23" s="322"/>
      <c r="T23" s="90"/>
      <c r="U23" s="322"/>
      <c r="V23" s="305"/>
      <c r="W23" s="318"/>
      <c r="X23" s="322"/>
      <c r="Y23" s="90"/>
      <c r="Z23" s="323"/>
      <c r="AA23" s="90"/>
      <c r="AB23" s="318"/>
      <c r="AC23" s="305"/>
      <c r="AD23" s="305"/>
      <c r="AE23" s="318"/>
      <c r="AF23" s="90"/>
      <c r="AG23" s="90"/>
      <c r="AH23" s="90"/>
      <c r="AI23" s="90"/>
      <c r="AJ23" s="90">
        <f t="shared" si="3"/>
        <v>0</v>
      </c>
      <c r="AK23" s="10">
        <f t="shared" si="4"/>
        <v>0</v>
      </c>
      <c r="AL23" s="10">
        <f t="shared" si="5"/>
        <v>0</v>
      </c>
      <c r="AM23" s="68"/>
      <c r="AN23" s="68"/>
      <c r="AO23" s="68"/>
    </row>
    <row r="24" ht="21.0" customHeight="1">
      <c r="A24" s="316">
        <v>18.0</v>
      </c>
      <c r="B24" s="108">
        <v>2.010020137E9</v>
      </c>
      <c r="C24" s="109" t="s">
        <v>643</v>
      </c>
      <c r="D24" s="110" t="s">
        <v>722</v>
      </c>
      <c r="E24" s="90"/>
      <c r="F24" s="90"/>
      <c r="G24" s="318"/>
      <c r="H24" s="90"/>
      <c r="I24" s="90"/>
      <c r="J24" s="90"/>
      <c r="K24" s="90"/>
      <c r="L24" s="90"/>
      <c r="M24" s="305"/>
      <c r="N24" s="305"/>
      <c r="O24" s="305"/>
      <c r="P24" s="90"/>
      <c r="Q24" s="90"/>
      <c r="R24" s="281"/>
      <c r="S24" s="90"/>
      <c r="T24" s="90"/>
      <c r="U24" s="90"/>
      <c r="V24" s="318"/>
      <c r="W24" s="318"/>
      <c r="X24" s="90"/>
      <c r="Y24" s="90"/>
      <c r="Z24" s="320"/>
      <c r="AA24" s="90"/>
      <c r="AB24" s="318"/>
      <c r="AC24" s="318"/>
      <c r="AD24" s="318"/>
      <c r="AE24" s="318"/>
      <c r="AF24" s="90"/>
      <c r="AG24" s="90"/>
      <c r="AH24" s="90"/>
      <c r="AI24" s="90"/>
      <c r="AJ24" s="90">
        <f t="shared" si="3"/>
        <v>0</v>
      </c>
      <c r="AK24" s="10">
        <f t="shared" si="4"/>
        <v>0</v>
      </c>
      <c r="AL24" s="10">
        <f t="shared" si="5"/>
        <v>0</v>
      </c>
      <c r="AM24" s="68"/>
      <c r="AN24" s="68"/>
      <c r="AO24" s="68"/>
    </row>
    <row r="25" ht="21.0" customHeight="1">
      <c r="A25" s="316">
        <v>19.0</v>
      </c>
      <c r="B25" s="108">
        <v>2.010020121E9</v>
      </c>
      <c r="C25" s="109" t="s">
        <v>73</v>
      </c>
      <c r="D25" s="110" t="s">
        <v>203</v>
      </c>
      <c r="E25" s="90"/>
      <c r="F25" s="322"/>
      <c r="G25" s="318"/>
      <c r="H25" s="90"/>
      <c r="I25" s="90"/>
      <c r="J25" s="322"/>
      <c r="K25" s="322"/>
      <c r="L25" s="90"/>
      <c r="M25" s="305"/>
      <c r="N25" s="318"/>
      <c r="O25" s="305"/>
      <c r="P25" s="322"/>
      <c r="Q25" s="322"/>
      <c r="R25" s="281"/>
      <c r="S25" s="90"/>
      <c r="T25" s="90"/>
      <c r="U25" s="90"/>
      <c r="V25" s="305"/>
      <c r="W25" s="318"/>
      <c r="X25" s="90"/>
      <c r="Y25" s="322"/>
      <c r="Z25" s="323"/>
      <c r="AA25" s="322"/>
      <c r="AB25" s="305"/>
      <c r="AC25" s="305"/>
      <c r="AD25" s="305"/>
      <c r="AE25" s="305"/>
      <c r="AF25" s="322"/>
      <c r="AG25" s="322"/>
      <c r="AH25" s="90"/>
      <c r="AI25" s="90"/>
      <c r="AJ25" s="90">
        <f t="shared" si="3"/>
        <v>0</v>
      </c>
      <c r="AK25" s="10">
        <f t="shared" si="4"/>
        <v>0</v>
      </c>
      <c r="AL25" s="10">
        <f t="shared" si="5"/>
        <v>0</v>
      </c>
      <c r="AM25" s="68"/>
      <c r="AN25" s="68"/>
      <c r="AO25" s="68"/>
    </row>
    <row r="26" ht="21.0" customHeight="1">
      <c r="A26" s="316">
        <v>20.0</v>
      </c>
      <c r="B26" s="108">
        <v>2.010020012E9</v>
      </c>
      <c r="C26" s="109" t="s">
        <v>208</v>
      </c>
      <c r="D26" s="110" t="s">
        <v>141</v>
      </c>
      <c r="E26" s="90"/>
      <c r="F26" s="322"/>
      <c r="G26" s="318"/>
      <c r="H26" s="322"/>
      <c r="I26" s="90"/>
      <c r="J26" s="322"/>
      <c r="K26" s="322"/>
      <c r="L26" s="322"/>
      <c r="M26" s="305"/>
      <c r="N26" s="305"/>
      <c r="O26" s="305"/>
      <c r="P26" s="90"/>
      <c r="Q26" s="90"/>
      <c r="R26" s="281"/>
      <c r="S26" s="322"/>
      <c r="T26" s="322"/>
      <c r="U26" s="90"/>
      <c r="V26" s="305"/>
      <c r="W26" s="318"/>
      <c r="X26" s="322"/>
      <c r="Y26" s="322"/>
      <c r="Z26" s="323"/>
      <c r="AA26" s="322"/>
      <c r="AB26" s="305"/>
      <c r="AC26" s="305"/>
      <c r="AD26" s="305"/>
      <c r="AE26" s="305"/>
      <c r="AF26" s="90"/>
      <c r="AG26" s="322"/>
      <c r="AH26" s="90"/>
      <c r="AI26" s="90"/>
      <c r="AJ26" s="90">
        <f t="shared" si="3"/>
        <v>0</v>
      </c>
      <c r="AK26" s="10">
        <f t="shared" si="4"/>
        <v>0</v>
      </c>
      <c r="AL26" s="10">
        <f t="shared" si="5"/>
        <v>0</v>
      </c>
      <c r="AM26" s="68"/>
      <c r="AN26" s="68"/>
      <c r="AO26" s="68"/>
    </row>
    <row r="27" ht="21.0" customHeight="1">
      <c r="A27" s="316">
        <v>21.0</v>
      </c>
      <c r="B27" s="108">
        <v>2.010020088E9</v>
      </c>
      <c r="C27" s="109" t="s">
        <v>206</v>
      </c>
      <c r="D27" s="110" t="s">
        <v>167</v>
      </c>
      <c r="E27" s="90"/>
      <c r="F27" s="90"/>
      <c r="G27" s="318"/>
      <c r="H27" s="90"/>
      <c r="I27" s="90"/>
      <c r="J27" s="90"/>
      <c r="K27" s="90"/>
      <c r="L27" s="322"/>
      <c r="M27" s="318"/>
      <c r="N27" s="305"/>
      <c r="O27" s="318"/>
      <c r="P27" s="90"/>
      <c r="Q27" s="90"/>
      <c r="R27" s="281"/>
      <c r="S27" s="322"/>
      <c r="T27" s="322"/>
      <c r="U27" s="322"/>
      <c r="V27" s="305"/>
      <c r="W27" s="318"/>
      <c r="X27" s="90"/>
      <c r="Y27" s="90"/>
      <c r="Z27" s="323"/>
      <c r="AA27" s="322"/>
      <c r="AB27" s="318"/>
      <c r="AC27" s="318"/>
      <c r="AD27" s="318"/>
      <c r="AE27" s="318"/>
      <c r="AF27" s="90"/>
      <c r="AG27" s="90"/>
      <c r="AH27" s="90"/>
      <c r="AI27" s="90"/>
      <c r="AJ27" s="90">
        <f t="shared" si="3"/>
        <v>0</v>
      </c>
      <c r="AK27" s="10">
        <f t="shared" si="4"/>
        <v>0</v>
      </c>
      <c r="AL27" s="10">
        <f t="shared" si="5"/>
        <v>0</v>
      </c>
      <c r="AM27" s="68"/>
      <c r="AN27" s="68"/>
      <c r="AO27" s="68"/>
    </row>
    <row r="28" ht="21.0" customHeight="1">
      <c r="A28" s="316">
        <v>22.0</v>
      </c>
      <c r="B28" s="108">
        <v>2.01002007E9</v>
      </c>
      <c r="C28" s="109" t="s">
        <v>133</v>
      </c>
      <c r="D28" s="110" t="s">
        <v>171</v>
      </c>
      <c r="E28" s="90"/>
      <c r="F28" s="90"/>
      <c r="G28" s="305"/>
      <c r="H28" s="90"/>
      <c r="I28" s="90"/>
      <c r="J28" s="90"/>
      <c r="K28" s="90"/>
      <c r="L28" s="90"/>
      <c r="M28" s="318"/>
      <c r="N28" s="318"/>
      <c r="O28" s="318"/>
      <c r="P28" s="90"/>
      <c r="Q28" s="322"/>
      <c r="R28" s="281"/>
      <c r="S28" s="322"/>
      <c r="T28" s="90"/>
      <c r="U28" s="322"/>
      <c r="V28" s="318"/>
      <c r="W28" s="318"/>
      <c r="X28" s="90"/>
      <c r="Y28" s="90"/>
      <c r="Z28" s="320"/>
      <c r="AA28" s="90"/>
      <c r="AB28" s="318"/>
      <c r="AC28" s="318"/>
      <c r="AD28" s="305"/>
      <c r="AE28" s="318"/>
      <c r="AF28" s="322"/>
      <c r="AG28" s="90"/>
      <c r="AH28" s="90"/>
      <c r="AI28" s="90"/>
      <c r="AJ28" s="90">
        <f t="shared" si="3"/>
        <v>0</v>
      </c>
      <c r="AK28" s="10">
        <f t="shared" si="4"/>
        <v>0</v>
      </c>
      <c r="AL28" s="10">
        <f t="shared" si="5"/>
        <v>0</v>
      </c>
      <c r="AM28" s="68"/>
      <c r="AN28" s="68"/>
      <c r="AO28" s="68"/>
    </row>
    <row r="29" ht="21.0" customHeight="1">
      <c r="A29" s="316">
        <v>23.0</v>
      </c>
      <c r="B29" s="108">
        <v>2.010020103E9</v>
      </c>
      <c r="C29" s="109" t="s">
        <v>723</v>
      </c>
      <c r="D29" s="110" t="s">
        <v>99</v>
      </c>
      <c r="E29" s="322"/>
      <c r="F29" s="90"/>
      <c r="G29" s="318"/>
      <c r="H29" s="90"/>
      <c r="I29" s="90"/>
      <c r="J29" s="90"/>
      <c r="K29" s="90"/>
      <c r="L29" s="322"/>
      <c r="M29" s="305"/>
      <c r="N29" s="318"/>
      <c r="O29" s="318"/>
      <c r="P29" s="90"/>
      <c r="Q29" s="90"/>
      <c r="R29" s="281"/>
      <c r="S29" s="322"/>
      <c r="T29" s="322"/>
      <c r="U29" s="322"/>
      <c r="V29" s="305"/>
      <c r="W29" s="318"/>
      <c r="X29" s="322"/>
      <c r="Y29" s="322"/>
      <c r="Z29" s="323"/>
      <c r="AA29" s="322"/>
      <c r="AB29" s="305"/>
      <c r="AC29" s="318"/>
      <c r="AD29" s="318"/>
      <c r="AE29" s="305"/>
      <c r="AF29" s="90"/>
      <c r="AG29" s="90"/>
      <c r="AH29" s="90"/>
      <c r="AI29" s="90"/>
      <c r="AJ29" s="90">
        <f t="shared" si="3"/>
        <v>0</v>
      </c>
      <c r="AK29" s="10">
        <f t="shared" si="4"/>
        <v>0</v>
      </c>
      <c r="AL29" s="10">
        <f t="shared" si="5"/>
        <v>0</v>
      </c>
      <c r="AM29" s="68"/>
      <c r="AN29" s="68"/>
      <c r="AO29" s="68"/>
    </row>
    <row r="30" ht="21.0" customHeight="1">
      <c r="A30" s="316">
        <v>24.0</v>
      </c>
      <c r="B30" s="108">
        <v>2.010020116E9</v>
      </c>
      <c r="C30" s="109" t="s">
        <v>724</v>
      </c>
      <c r="D30" s="110" t="s">
        <v>725</v>
      </c>
      <c r="E30" s="90"/>
      <c r="F30" s="90"/>
      <c r="G30" s="318"/>
      <c r="H30" s="90"/>
      <c r="I30" s="90"/>
      <c r="J30" s="90"/>
      <c r="K30" s="90"/>
      <c r="L30" s="322"/>
      <c r="M30" s="305"/>
      <c r="N30" s="318"/>
      <c r="O30" s="318"/>
      <c r="P30" s="90"/>
      <c r="Q30" s="322"/>
      <c r="R30" s="281"/>
      <c r="S30" s="322"/>
      <c r="T30" s="90"/>
      <c r="U30" s="90"/>
      <c r="V30" s="305"/>
      <c r="W30" s="318"/>
      <c r="X30" s="322"/>
      <c r="Y30" s="90"/>
      <c r="Z30" s="321"/>
      <c r="AA30" s="90"/>
      <c r="AB30" s="318"/>
      <c r="AC30" s="305"/>
      <c r="AD30" s="318"/>
      <c r="AE30" s="305"/>
      <c r="AF30" s="90"/>
      <c r="AG30" s="90"/>
      <c r="AH30" s="90"/>
      <c r="AI30" s="90"/>
      <c r="AJ30" s="90">
        <f t="shared" si="3"/>
        <v>0</v>
      </c>
      <c r="AK30" s="10">
        <f t="shared" si="4"/>
        <v>0</v>
      </c>
      <c r="AL30" s="10">
        <f t="shared" si="5"/>
        <v>0</v>
      </c>
      <c r="AM30" s="266"/>
      <c r="AN30" s="266"/>
      <c r="AO30" s="266"/>
    </row>
    <row r="31" ht="21.0" customHeight="1">
      <c r="A31" s="316">
        <v>25.0</v>
      </c>
      <c r="B31" s="108">
        <v>2.010020101E9</v>
      </c>
      <c r="C31" s="109" t="s">
        <v>726</v>
      </c>
      <c r="D31" s="110" t="s">
        <v>727</v>
      </c>
      <c r="E31" s="90"/>
      <c r="F31" s="322"/>
      <c r="G31" s="318"/>
      <c r="H31" s="322"/>
      <c r="I31" s="90"/>
      <c r="J31" s="90"/>
      <c r="K31" s="90"/>
      <c r="L31" s="90"/>
      <c r="M31" s="318"/>
      <c r="N31" s="318"/>
      <c r="O31" s="318"/>
      <c r="P31" s="90"/>
      <c r="Q31" s="90"/>
      <c r="R31" s="281"/>
      <c r="S31" s="90"/>
      <c r="T31" s="90"/>
      <c r="U31" s="90"/>
      <c r="V31" s="318"/>
      <c r="W31" s="318"/>
      <c r="X31" s="90"/>
      <c r="Y31" s="90"/>
      <c r="Z31" s="323"/>
      <c r="AA31" s="90"/>
      <c r="AB31" s="318"/>
      <c r="AC31" s="318"/>
      <c r="AD31" s="305"/>
      <c r="AE31" s="318"/>
      <c r="AF31" s="90"/>
      <c r="AG31" s="90"/>
      <c r="AH31" s="90"/>
      <c r="AI31" s="90"/>
      <c r="AJ31" s="90">
        <f t="shared" si="3"/>
        <v>0</v>
      </c>
      <c r="AK31" s="10">
        <f t="shared" si="4"/>
        <v>0</v>
      </c>
      <c r="AL31" s="10">
        <f t="shared" si="5"/>
        <v>0</v>
      </c>
      <c r="AM31" s="68"/>
      <c r="AN31" s="68"/>
      <c r="AO31" s="68"/>
    </row>
    <row r="32" ht="21.0" customHeight="1">
      <c r="A32" s="316">
        <v>26.0</v>
      </c>
      <c r="B32" s="108">
        <v>2.010020129E9</v>
      </c>
      <c r="C32" s="109" t="s">
        <v>230</v>
      </c>
      <c r="D32" s="110" t="s">
        <v>727</v>
      </c>
      <c r="E32" s="90"/>
      <c r="F32" s="90"/>
      <c r="G32" s="305"/>
      <c r="H32" s="322"/>
      <c r="I32" s="90"/>
      <c r="J32" s="90"/>
      <c r="K32" s="90"/>
      <c r="L32" s="322"/>
      <c r="M32" s="318"/>
      <c r="N32" s="305"/>
      <c r="O32" s="318"/>
      <c r="P32" s="322"/>
      <c r="Q32" s="90"/>
      <c r="R32" s="281"/>
      <c r="S32" s="90"/>
      <c r="T32" s="322"/>
      <c r="U32" s="322"/>
      <c r="V32" s="318"/>
      <c r="W32" s="318"/>
      <c r="X32" s="90"/>
      <c r="Y32" s="90"/>
      <c r="Z32" s="323"/>
      <c r="AA32" s="90"/>
      <c r="AB32" s="318"/>
      <c r="AC32" s="318"/>
      <c r="AD32" s="305"/>
      <c r="AE32" s="318"/>
      <c r="AF32" s="90"/>
      <c r="AG32" s="322"/>
      <c r="AH32" s="90"/>
      <c r="AI32" s="90"/>
      <c r="AJ32" s="90">
        <f t="shared" si="3"/>
        <v>0</v>
      </c>
      <c r="AK32" s="10">
        <f t="shared" si="4"/>
        <v>0</v>
      </c>
      <c r="AL32" s="10">
        <f t="shared" si="5"/>
        <v>0</v>
      </c>
      <c r="AM32" s="68"/>
      <c r="AN32" s="68"/>
      <c r="AO32" s="68"/>
    </row>
    <row r="33" ht="21.0" customHeight="1">
      <c r="A33" s="316">
        <v>27.0</v>
      </c>
      <c r="B33" s="108">
        <v>2.010020011E9</v>
      </c>
      <c r="C33" s="109" t="s">
        <v>728</v>
      </c>
      <c r="D33" s="110" t="s">
        <v>173</v>
      </c>
      <c r="E33" s="322"/>
      <c r="F33" s="90"/>
      <c r="G33" s="305"/>
      <c r="H33" s="322"/>
      <c r="I33" s="322"/>
      <c r="J33" s="322"/>
      <c r="K33" s="322"/>
      <c r="L33" s="322"/>
      <c r="M33" s="318"/>
      <c r="N33" s="318"/>
      <c r="O33" s="318"/>
      <c r="P33" s="322"/>
      <c r="Q33" s="322"/>
      <c r="R33" s="281"/>
      <c r="S33" s="322"/>
      <c r="T33" s="322"/>
      <c r="U33" s="322"/>
      <c r="V33" s="305"/>
      <c r="W33" s="305"/>
      <c r="X33" s="322"/>
      <c r="Y33" s="322"/>
      <c r="Z33" s="323"/>
      <c r="AA33" s="322"/>
      <c r="AB33" s="318"/>
      <c r="AC33" s="318"/>
      <c r="AD33" s="305"/>
      <c r="AE33" s="305"/>
      <c r="AF33" s="322"/>
      <c r="AG33" s="90"/>
      <c r="AH33" s="90"/>
      <c r="AI33" s="90"/>
      <c r="AJ33" s="90">
        <f t="shared" si="3"/>
        <v>0</v>
      </c>
      <c r="AK33" s="10">
        <f t="shared" si="4"/>
        <v>0</v>
      </c>
      <c r="AL33" s="10">
        <f t="shared" si="5"/>
        <v>0</v>
      </c>
      <c r="AM33" s="68"/>
      <c r="AN33" s="68"/>
      <c r="AO33" s="68"/>
    </row>
    <row r="34" ht="21.0" customHeight="1">
      <c r="A34" s="316">
        <v>28.0</v>
      </c>
      <c r="B34" s="108">
        <v>2.010020096E9</v>
      </c>
      <c r="C34" s="109" t="s">
        <v>681</v>
      </c>
      <c r="D34" s="110" t="s">
        <v>606</v>
      </c>
      <c r="E34" s="90"/>
      <c r="F34" s="90"/>
      <c r="G34" s="318"/>
      <c r="H34" s="322" t="s">
        <v>49</v>
      </c>
      <c r="I34" s="322"/>
      <c r="J34" s="322"/>
      <c r="K34" s="90"/>
      <c r="L34" s="322"/>
      <c r="M34" s="318"/>
      <c r="N34" s="305"/>
      <c r="O34" s="318"/>
      <c r="P34" s="90"/>
      <c r="Q34" s="322"/>
      <c r="R34" s="281"/>
      <c r="S34" s="90"/>
      <c r="T34" s="90"/>
      <c r="U34" s="90"/>
      <c r="V34" s="305"/>
      <c r="W34" s="305"/>
      <c r="X34" s="322"/>
      <c r="Y34" s="90"/>
      <c r="Z34" s="323"/>
      <c r="AA34" s="90"/>
      <c r="AB34" s="318"/>
      <c r="AC34" s="318"/>
      <c r="AD34" s="318"/>
      <c r="AE34" s="318"/>
      <c r="AF34" s="322"/>
      <c r="AG34" s="322"/>
      <c r="AH34" s="90"/>
      <c r="AI34" s="90"/>
      <c r="AJ34" s="90">
        <f t="shared" si="3"/>
        <v>1</v>
      </c>
      <c r="AK34" s="10">
        <f t="shared" si="4"/>
        <v>0</v>
      </c>
      <c r="AL34" s="10">
        <f t="shared" si="5"/>
        <v>0</v>
      </c>
      <c r="AM34" s="68"/>
      <c r="AN34" s="68"/>
      <c r="AO34" s="68"/>
    </row>
    <row r="35" ht="21.0" customHeight="1">
      <c r="A35" s="316">
        <v>29.0</v>
      </c>
      <c r="B35" s="108">
        <v>2.010020074E9</v>
      </c>
      <c r="C35" s="109" t="s">
        <v>729</v>
      </c>
      <c r="D35" s="110" t="s">
        <v>177</v>
      </c>
      <c r="E35" s="90"/>
      <c r="F35" s="90"/>
      <c r="G35" s="318"/>
      <c r="H35" s="90"/>
      <c r="I35" s="90"/>
      <c r="J35" s="322"/>
      <c r="K35" s="90"/>
      <c r="L35" s="90"/>
      <c r="M35" s="318"/>
      <c r="N35" s="305"/>
      <c r="O35" s="318"/>
      <c r="P35" s="90"/>
      <c r="Q35" s="322"/>
      <c r="R35" s="281"/>
      <c r="S35" s="90"/>
      <c r="T35" s="90"/>
      <c r="U35" s="90"/>
      <c r="V35" s="318"/>
      <c r="W35" s="318"/>
      <c r="X35" s="322"/>
      <c r="Y35" s="90"/>
      <c r="Z35" s="320"/>
      <c r="AA35" s="90"/>
      <c r="AB35" s="318"/>
      <c r="AC35" s="318"/>
      <c r="AD35" s="318"/>
      <c r="AE35" s="305"/>
      <c r="AF35" s="90"/>
      <c r="AG35" s="90"/>
      <c r="AH35" s="90"/>
      <c r="AI35" s="90"/>
      <c r="AJ35" s="90">
        <f t="shared" si="3"/>
        <v>0</v>
      </c>
      <c r="AK35" s="10">
        <f t="shared" si="4"/>
        <v>0</v>
      </c>
      <c r="AL35" s="10">
        <f t="shared" si="5"/>
        <v>0</v>
      </c>
      <c r="AM35" s="80"/>
      <c r="AN35" s="80"/>
      <c r="AO35" s="80"/>
    </row>
    <row r="36" ht="21.0" customHeight="1">
      <c r="A36" s="316">
        <v>30.0</v>
      </c>
      <c r="B36" s="108">
        <v>2.010020134E9</v>
      </c>
      <c r="C36" s="109" t="s">
        <v>730</v>
      </c>
      <c r="D36" s="110" t="s">
        <v>221</v>
      </c>
      <c r="E36" s="90"/>
      <c r="F36" s="90"/>
      <c r="G36" s="318"/>
      <c r="H36" s="90"/>
      <c r="I36" s="322"/>
      <c r="J36" s="90"/>
      <c r="K36" s="322"/>
      <c r="L36" s="90"/>
      <c r="M36" s="318"/>
      <c r="N36" s="305"/>
      <c r="O36" s="318"/>
      <c r="P36" s="322"/>
      <c r="Q36" s="322"/>
      <c r="R36" s="281"/>
      <c r="S36" s="322"/>
      <c r="T36" s="90"/>
      <c r="U36" s="322"/>
      <c r="V36" s="318"/>
      <c r="W36" s="305"/>
      <c r="X36" s="322"/>
      <c r="Y36" s="90"/>
      <c r="Z36" s="323"/>
      <c r="AA36" s="90"/>
      <c r="AB36" s="318"/>
      <c r="AC36" s="305"/>
      <c r="AD36" s="318"/>
      <c r="AE36" s="318"/>
      <c r="AF36" s="90"/>
      <c r="AG36" s="90"/>
      <c r="AH36" s="90"/>
      <c r="AI36" s="90"/>
      <c r="AJ36" s="90">
        <f t="shared" si="3"/>
        <v>0</v>
      </c>
      <c r="AK36" s="10">
        <f t="shared" si="4"/>
        <v>0</v>
      </c>
      <c r="AL36" s="10">
        <f t="shared" si="5"/>
        <v>0</v>
      </c>
      <c r="AM36" s="80"/>
      <c r="AN36" s="80"/>
      <c r="AO36" s="80"/>
    </row>
    <row r="37" ht="18.0" customHeight="1">
      <c r="A37" s="316">
        <v>31.0</v>
      </c>
      <c r="B37" s="108">
        <v>2.010020081E9</v>
      </c>
      <c r="C37" s="109" t="s">
        <v>731</v>
      </c>
      <c r="D37" s="110" t="s">
        <v>732</v>
      </c>
      <c r="E37" s="322"/>
      <c r="F37" s="90"/>
      <c r="G37" s="305"/>
      <c r="H37" s="90"/>
      <c r="I37" s="90"/>
      <c r="J37" s="90"/>
      <c r="K37" s="90"/>
      <c r="L37" s="322"/>
      <c r="M37" s="305"/>
      <c r="N37" s="305"/>
      <c r="O37" s="318"/>
      <c r="P37" s="90"/>
      <c r="Q37" s="322"/>
      <c r="R37" s="281"/>
      <c r="S37" s="322"/>
      <c r="T37" s="322"/>
      <c r="U37" s="322"/>
      <c r="V37" s="305"/>
      <c r="W37" s="318"/>
      <c r="X37" s="322"/>
      <c r="Y37" s="90"/>
      <c r="Z37" s="323"/>
      <c r="AA37" s="90"/>
      <c r="AB37" s="318"/>
      <c r="AC37" s="305"/>
      <c r="AD37" s="305"/>
      <c r="AE37" s="318"/>
      <c r="AF37" s="90"/>
      <c r="AG37" s="90"/>
      <c r="AH37" s="90"/>
      <c r="AI37" s="90"/>
      <c r="AJ37" s="90">
        <f t="shared" si="3"/>
        <v>0</v>
      </c>
      <c r="AK37" s="10">
        <f t="shared" si="4"/>
        <v>0</v>
      </c>
      <c r="AL37" s="10">
        <f t="shared" si="5"/>
        <v>0</v>
      </c>
      <c r="AM37" s="69"/>
      <c r="AN37" s="69"/>
      <c r="AO37" s="69"/>
    </row>
    <row r="38" ht="18.0" customHeight="1">
      <c r="A38" s="100"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0">
        <f t="shared" ref="AJ38:AL38" si="6">SUM(AJ7:AJ37)</f>
        <v>3</v>
      </c>
      <c r="AK38" s="90">
        <f t="shared" si="6"/>
        <v>0</v>
      </c>
      <c r="AL38" s="90">
        <f t="shared" si="6"/>
        <v>0</v>
      </c>
      <c r="AM38" s="69"/>
      <c r="AN38" s="69"/>
      <c r="AO38" s="69"/>
    </row>
    <row r="39" ht="18.0" customHeight="1">
      <c r="A39" s="101"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3"/>
      <c r="D40" s="69"/>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row>
    <row r="41" ht="18.0" customHeight="1">
      <c r="A41" s="69"/>
      <c r="B41" s="69"/>
      <c r="C41" s="103"/>
      <c r="D41" s="69"/>
      <c r="E41" s="69"/>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103"/>
      <c r="F44" s="69"/>
      <c r="G44" s="69"/>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69"/>
      <c r="AN44" s="69"/>
      <c r="AO44" s="69"/>
    </row>
    <row r="45" ht="18.0" customHeight="1">
      <c r="A45" s="69"/>
      <c r="B45" s="69"/>
      <c r="C45" s="103"/>
      <c r="E45" s="69"/>
      <c r="F45" s="69"/>
      <c r="G45" s="69"/>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row>
    <row r="7" ht="21.0" customHeight="1">
      <c r="A7" s="85">
        <v>1.0</v>
      </c>
      <c r="B7" s="108">
        <v>2.010110053E9</v>
      </c>
      <c r="C7" s="109" t="s">
        <v>108</v>
      </c>
      <c r="D7" s="110" t="s">
        <v>109</v>
      </c>
      <c r="E7" s="111"/>
      <c r="F7" s="112"/>
      <c r="G7" s="112"/>
      <c r="H7" s="113"/>
      <c r="I7" s="112"/>
      <c r="J7" s="112"/>
      <c r="K7" s="112"/>
      <c r="L7" s="112"/>
      <c r="M7" s="113"/>
      <c r="N7" s="112"/>
      <c r="O7" s="112"/>
      <c r="P7" s="112"/>
      <c r="Q7" s="112"/>
      <c r="R7" s="112"/>
      <c r="S7" s="112"/>
      <c r="T7" s="112"/>
      <c r="U7" s="112"/>
      <c r="V7" s="112"/>
      <c r="W7" s="114"/>
      <c r="X7" s="112"/>
      <c r="Y7" s="112"/>
      <c r="Z7" s="112"/>
      <c r="AA7" s="112"/>
      <c r="AB7" s="112"/>
      <c r="AC7" s="114"/>
      <c r="AD7" s="112"/>
      <c r="AE7" s="112"/>
      <c r="AF7" s="112"/>
      <c r="AG7" s="112"/>
      <c r="AH7" s="112"/>
      <c r="AI7" s="112"/>
      <c r="AJ7" s="90">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8">
        <v>2.01011002E9</v>
      </c>
      <c r="C8" s="109" t="s">
        <v>110</v>
      </c>
      <c r="D8" s="110" t="s">
        <v>111</v>
      </c>
      <c r="E8" s="111"/>
      <c r="F8" s="113"/>
      <c r="G8" s="112"/>
      <c r="H8" s="113"/>
      <c r="I8" s="112"/>
      <c r="J8" s="113"/>
      <c r="K8" s="112"/>
      <c r="L8" s="112"/>
      <c r="M8" s="113"/>
      <c r="N8" s="113"/>
      <c r="O8" s="112"/>
      <c r="P8" s="112"/>
      <c r="Q8" s="112"/>
      <c r="R8" s="112"/>
      <c r="S8" s="112"/>
      <c r="T8" s="113"/>
      <c r="U8" s="112"/>
      <c r="V8" s="112"/>
      <c r="W8" s="115"/>
      <c r="X8" s="112"/>
      <c r="Y8" s="112"/>
      <c r="Z8" s="113"/>
      <c r="AA8" s="112"/>
      <c r="AB8" s="112"/>
      <c r="AC8" s="114"/>
      <c r="AD8" s="112"/>
      <c r="AE8" s="112"/>
      <c r="AF8" s="112"/>
      <c r="AG8" s="113"/>
      <c r="AH8" s="112"/>
      <c r="AI8" s="112"/>
      <c r="AJ8" s="90">
        <f t="shared" si="3"/>
        <v>0</v>
      </c>
      <c r="AK8" s="10">
        <f t="shared" si="4"/>
        <v>0</v>
      </c>
      <c r="AL8" s="10">
        <f t="shared" si="5"/>
        <v>0</v>
      </c>
      <c r="AM8" s="80"/>
    </row>
    <row r="9" ht="21.0" customHeight="1">
      <c r="A9" s="85">
        <v>3.0</v>
      </c>
      <c r="B9" s="108">
        <v>2.010110054E9</v>
      </c>
      <c r="C9" s="109" t="s">
        <v>112</v>
      </c>
      <c r="D9" s="110" t="s">
        <v>111</v>
      </c>
      <c r="E9" s="111"/>
      <c r="F9" s="112"/>
      <c r="G9" s="112"/>
      <c r="H9" s="112"/>
      <c r="I9" s="112"/>
      <c r="J9" s="112"/>
      <c r="K9" s="112"/>
      <c r="L9" s="112"/>
      <c r="M9" s="112"/>
      <c r="N9" s="112"/>
      <c r="O9" s="112"/>
      <c r="P9" s="112"/>
      <c r="Q9" s="112"/>
      <c r="R9" s="112"/>
      <c r="S9" s="112"/>
      <c r="T9" s="112"/>
      <c r="U9" s="112"/>
      <c r="V9" s="114"/>
      <c r="W9" s="114"/>
      <c r="X9" s="112"/>
      <c r="Y9" s="112"/>
      <c r="Z9" s="112"/>
      <c r="AA9" s="112"/>
      <c r="AB9" s="112"/>
      <c r="AC9" s="114"/>
      <c r="AD9" s="112"/>
      <c r="AE9" s="112"/>
      <c r="AF9" s="113"/>
      <c r="AG9" s="112"/>
      <c r="AH9" s="112"/>
      <c r="AI9" s="112"/>
      <c r="AJ9" s="90">
        <f t="shared" si="3"/>
        <v>0</v>
      </c>
      <c r="AK9" s="10">
        <f t="shared" si="4"/>
        <v>0</v>
      </c>
      <c r="AL9" s="10">
        <f t="shared" si="5"/>
        <v>0</v>
      </c>
      <c r="AM9" s="80"/>
    </row>
    <row r="10" ht="21.0" customHeight="1">
      <c r="A10" s="85">
        <v>4.0</v>
      </c>
      <c r="B10" s="108">
        <v>2.010110042E9</v>
      </c>
      <c r="C10" s="109" t="s">
        <v>113</v>
      </c>
      <c r="D10" s="110" t="s">
        <v>111</v>
      </c>
      <c r="E10" s="111"/>
      <c r="F10" s="113"/>
      <c r="G10" s="112"/>
      <c r="H10" s="112"/>
      <c r="I10" s="112"/>
      <c r="J10" s="112"/>
      <c r="K10" s="113"/>
      <c r="L10" s="112"/>
      <c r="M10" s="113"/>
      <c r="N10" s="112"/>
      <c r="O10" s="112"/>
      <c r="P10" s="112"/>
      <c r="Q10" s="112"/>
      <c r="R10" s="112"/>
      <c r="S10" s="112"/>
      <c r="T10" s="113"/>
      <c r="U10" s="112"/>
      <c r="V10" s="114"/>
      <c r="W10" s="115"/>
      <c r="X10" s="112"/>
      <c r="Y10" s="112"/>
      <c r="Z10" s="112"/>
      <c r="AA10" s="113"/>
      <c r="AB10" s="112"/>
      <c r="AC10" s="114"/>
      <c r="AD10" s="112"/>
      <c r="AE10" s="113"/>
      <c r="AF10" s="112"/>
      <c r="AG10" s="112"/>
      <c r="AH10" s="112"/>
      <c r="AI10" s="112"/>
      <c r="AJ10" s="90">
        <f t="shared" si="3"/>
        <v>0</v>
      </c>
      <c r="AK10" s="10">
        <f t="shared" si="4"/>
        <v>0</v>
      </c>
      <c r="AL10" s="10">
        <f t="shared" si="5"/>
        <v>0</v>
      </c>
      <c r="AM10" s="80"/>
    </row>
    <row r="11" ht="21.0" customHeight="1">
      <c r="A11" s="85">
        <v>5.0</v>
      </c>
      <c r="B11" s="108">
        <v>2.010110025E9</v>
      </c>
      <c r="C11" s="109" t="s">
        <v>114</v>
      </c>
      <c r="D11" s="110" t="s">
        <v>58</v>
      </c>
      <c r="E11" s="111"/>
      <c r="F11" s="112"/>
      <c r="G11" s="112"/>
      <c r="H11" s="112"/>
      <c r="I11" s="112"/>
      <c r="J11" s="112"/>
      <c r="K11" s="112"/>
      <c r="L11" s="112"/>
      <c r="M11" s="112"/>
      <c r="N11" s="112"/>
      <c r="O11" s="112"/>
      <c r="P11" s="112"/>
      <c r="Q11" s="112"/>
      <c r="R11" s="112"/>
      <c r="S11" s="112"/>
      <c r="T11" s="112"/>
      <c r="U11" s="112"/>
      <c r="V11" s="112"/>
      <c r="W11" s="114"/>
      <c r="X11" s="112"/>
      <c r="Y11" s="112"/>
      <c r="Z11" s="112"/>
      <c r="AA11" s="112"/>
      <c r="AB11" s="112"/>
      <c r="AC11" s="114"/>
      <c r="AD11" s="112"/>
      <c r="AE11" s="112"/>
      <c r="AF11" s="112"/>
      <c r="AG11" s="112"/>
      <c r="AH11" s="112"/>
      <c r="AI11" s="112"/>
      <c r="AJ11" s="90">
        <f t="shared" si="3"/>
        <v>0</v>
      </c>
      <c r="AK11" s="10">
        <f t="shared" si="4"/>
        <v>0</v>
      </c>
      <c r="AL11" s="10">
        <f t="shared" si="5"/>
        <v>0</v>
      </c>
      <c r="AM11" s="80"/>
    </row>
    <row r="12" ht="21.0" customHeight="1">
      <c r="A12" s="85">
        <v>6.0</v>
      </c>
      <c r="B12" s="108">
        <v>2.010110083E9</v>
      </c>
      <c r="C12" s="109" t="s">
        <v>115</v>
      </c>
      <c r="D12" s="110" t="s">
        <v>116</v>
      </c>
      <c r="E12" s="116"/>
      <c r="F12" s="112"/>
      <c r="G12" s="112"/>
      <c r="H12" s="112"/>
      <c r="I12" s="112"/>
      <c r="J12" s="112"/>
      <c r="K12" s="112"/>
      <c r="L12" s="112"/>
      <c r="M12" s="113"/>
      <c r="N12" s="112"/>
      <c r="O12" s="112"/>
      <c r="P12" s="112"/>
      <c r="Q12" s="112"/>
      <c r="R12" s="112"/>
      <c r="S12" s="112"/>
      <c r="T12" s="112"/>
      <c r="U12" s="112"/>
      <c r="V12" s="114"/>
      <c r="W12" s="114"/>
      <c r="X12" s="112"/>
      <c r="Y12" s="113"/>
      <c r="Z12" s="113"/>
      <c r="AA12" s="112"/>
      <c r="AB12" s="112"/>
      <c r="AC12" s="112"/>
      <c r="AD12" s="112"/>
      <c r="AE12" s="112"/>
      <c r="AF12" s="112"/>
      <c r="AG12" s="112"/>
      <c r="AH12" s="112"/>
      <c r="AI12" s="112"/>
      <c r="AJ12" s="90">
        <f t="shared" si="3"/>
        <v>0</v>
      </c>
      <c r="AK12" s="10">
        <f t="shared" si="4"/>
        <v>0</v>
      </c>
      <c r="AL12" s="10">
        <f t="shared" si="5"/>
        <v>0</v>
      </c>
      <c r="AM12" s="80"/>
    </row>
    <row r="13" ht="21.0" customHeight="1">
      <c r="A13" s="85">
        <v>7.0</v>
      </c>
      <c r="B13" s="108">
        <v>2.010110057E9</v>
      </c>
      <c r="C13" s="109" t="s">
        <v>117</v>
      </c>
      <c r="D13" s="110" t="s">
        <v>118</v>
      </c>
      <c r="E13" s="111"/>
      <c r="F13" s="112"/>
      <c r="G13" s="113"/>
      <c r="H13" s="112"/>
      <c r="I13" s="112"/>
      <c r="J13" s="112"/>
      <c r="K13" s="112"/>
      <c r="L13" s="112"/>
      <c r="M13" s="112"/>
      <c r="N13" s="112"/>
      <c r="O13" s="112"/>
      <c r="P13" s="112"/>
      <c r="Q13" s="112"/>
      <c r="R13" s="112"/>
      <c r="S13" s="112"/>
      <c r="T13" s="112"/>
      <c r="U13" s="112"/>
      <c r="V13" s="114"/>
      <c r="W13" s="114"/>
      <c r="X13" s="112"/>
      <c r="Y13" s="112"/>
      <c r="Z13" s="112"/>
      <c r="AA13" s="112"/>
      <c r="AB13" s="112"/>
      <c r="AC13" s="112"/>
      <c r="AD13" s="112"/>
      <c r="AE13" s="112"/>
      <c r="AF13" s="112"/>
      <c r="AG13" s="112"/>
      <c r="AH13" s="112"/>
      <c r="AI13" s="112"/>
      <c r="AJ13" s="90">
        <f t="shared" si="3"/>
        <v>0</v>
      </c>
      <c r="AK13" s="10">
        <f t="shared" si="4"/>
        <v>0</v>
      </c>
      <c r="AL13" s="10">
        <f t="shared" si="5"/>
        <v>0</v>
      </c>
      <c r="AM13" s="80"/>
    </row>
    <row r="14" ht="21.0" customHeight="1">
      <c r="A14" s="85">
        <v>8.0</v>
      </c>
      <c r="B14" s="108">
        <v>2.010110005E9</v>
      </c>
      <c r="C14" s="109" t="s">
        <v>119</v>
      </c>
      <c r="D14" s="110" t="s">
        <v>120</v>
      </c>
      <c r="E14" s="111"/>
      <c r="F14" s="112"/>
      <c r="G14" s="117"/>
      <c r="H14" s="117"/>
      <c r="I14" s="117"/>
      <c r="J14" s="117"/>
      <c r="K14" s="117"/>
      <c r="L14" s="118"/>
      <c r="M14" s="118"/>
      <c r="N14" s="117"/>
      <c r="O14" s="117"/>
      <c r="P14" s="117"/>
      <c r="Q14" s="117"/>
      <c r="R14" s="117"/>
      <c r="S14" s="118"/>
      <c r="T14" s="118"/>
      <c r="U14" s="117"/>
      <c r="V14" s="114"/>
      <c r="W14" s="114"/>
      <c r="X14" s="117"/>
      <c r="Y14" s="117"/>
      <c r="Z14" s="117"/>
      <c r="AA14" s="117"/>
      <c r="AB14" s="117"/>
      <c r="AC14" s="118"/>
      <c r="AD14" s="118"/>
      <c r="AE14" s="117"/>
      <c r="AF14" s="118"/>
      <c r="AG14" s="117"/>
      <c r="AH14" s="117"/>
      <c r="AI14" s="117"/>
      <c r="AJ14" s="90">
        <f t="shared" si="3"/>
        <v>0</v>
      </c>
      <c r="AK14" s="10">
        <f t="shared" si="4"/>
        <v>0</v>
      </c>
      <c r="AL14" s="10">
        <f t="shared" si="5"/>
        <v>0</v>
      </c>
      <c r="AM14" s="80"/>
    </row>
    <row r="15" ht="21.0" customHeight="1">
      <c r="A15" s="85">
        <v>9.0</v>
      </c>
      <c r="B15" s="108">
        <v>2.010110051E9</v>
      </c>
      <c r="C15" s="109" t="s">
        <v>121</v>
      </c>
      <c r="D15" s="110" t="s">
        <v>69</v>
      </c>
      <c r="E15" s="111"/>
      <c r="F15" s="112"/>
      <c r="G15" s="118"/>
      <c r="H15" s="118"/>
      <c r="I15" s="117"/>
      <c r="J15" s="117"/>
      <c r="K15" s="118"/>
      <c r="L15" s="118"/>
      <c r="M15" s="118"/>
      <c r="N15" s="118"/>
      <c r="O15" s="118"/>
      <c r="P15" s="117"/>
      <c r="Q15" s="117"/>
      <c r="R15" s="117"/>
      <c r="S15" s="118"/>
      <c r="T15" s="118"/>
      <c r="U15" s="117"/>
      <c r="V15" s="115"/>
      <c r="W15" s="114"/>
      <c r="X15" s="117"/>
      <c r="Y15" s="118"/>
      <c r="Z15" s="117"/>
      <c r="AA15" s="118"/>
      <c r="AB15" s="117"/>
      <c r="AC15" s="117"/>
      <c r="AD15" s="117"/>
      <c r="AE15" s="117"/>
      <c r="AF15" s="117"/>
      <c r="AG15" s="117"/>
      <c r="AH15" s="117"/>
      <c r="AI15" s="117"/>
      <c r="AJ15" s="90">
        <f t="shared" si="3"/>
        <v>0</v>
      </c>
      <c r="AK15" s="10">
        <f t="shared" si="4"/>
        <v>0</v>
      </c>
      <c r="AL15" s="10">
        <f t="shared" si="5"/>
        <v>0</v>
      </c>
      <c r="AM15" s="80"/>
    </row>
    <row r="16" ht="21.0" customHeight="1">
      <c r="A16" s="85">
        <v>10.0</v>
      </c>
      <c r="B16" s="108">
        <v>2.010110066E9</v>
      </c>
      <c r="C16" s="109" t="s">
        <v>122</v>
      </c>
      <c r="D16" s="110" t="s">
        <v>78</v>
      </c>
      <c r="E16" s="119"/>
      <c r="F16" s="120"/>
      <c r="G16" s="120"/>
      <c r="H16" s="120"/>
      <c r="I16" s="121"/>
      <c r="J16" s="121"/>
      <c r="K16" s="121"/>
      <c r="L16" s="120"/>
      <c r="M16" s="120"/>
      <c r="N16" s="120"/>
      <c r="O16" s="120"/>
      <c r="P16" s="121"/>
      <c r="Q16" s="120"/>
      <c r="R16" s="120"/>
      <c r="S16" s="121"/>
      <c r="T16" s="121"/>
      <c r="U16" s="120"/>
      <c r="V16" s="122"/>
      <c r="W16" s="123"/>
      <c r="X16" s="120"/>
      <c r="Y16" s="120"/>
      <c r="Z16" s="120"/>
      <c r="AA16" s="121"/>
      <c r="AB16" s="120"/>
      <c r="AC16" s="120"/>
      <c r="AD16" s="120"/>
      <c r="AE16" s="121"/>
      <c r="AF16" s="120"/>
      <c r="AG16" s="120"/>
      <c r="AH16" s="120"/>
      <c r="AI16" s="120"/>
      <c r="AJ16" s="90">
        <f t="shared" si="3"/>
        <v>0</v>
      </c>
      <c r="AK16" s="10">
        <f t="shared" si="4"/>
        <v>0</v>
      </c>
      <c r="AL16" s="10">
        <f t="shared" si="5"/>
        <v>0</v>
      </c>
      <c r="AM16" s="80"/>
    </row>
    <row r="17" ht="21.0" customHeight="1">
      <c r="A17" s="85">
        <v>11.0</v>
      </c>
      <c r="B17" s="108">
        <v>2.010110035E9</v>
      </c>
      <c r="C17" s="109" t="s">
        <v>123</v>
      </c>
      <c r="D17" s="110" t="s">
        <v>124</v>
      </c>
      <c r="E17" s="111"/>
      <c r="F17" s="113"/>
      <c r="G17" s="112"/>
      <c r="H17" s="113"/>
      <c r="I17" s="112"/>
      <c r="J17" s="113"/>
      <c r="K17" s="112"/>
      <c r="L17" s="113"/>
      <c r="M17" s="113"/>
      <c r="N17" s="112"/>
      <c r="O17" s="112"/>
      <c r="P17" s="112"/>
      <c r="Q17" s="112"/>
      <c r="R17" s="112"/>
      <c r="S17" s="112"/>
      <c r="T17" s="113"/>
      <c r="U17" s="112"/>
      <c r="V17" s="114"/>
      <c r="W17" s="115"/>
      <c r="X17" s="112"/>
      <c r="Y17" s="113"/>
      <c r="Z17" s="112"/>
      <c r="AA17" s="113"/>
      <c r="AB17" s="112"/>
      <c r="AC17" s="112"/>
      <c r="AD17" s="113"/>
      <c r="AE17" s="113"/>
      <c r="AF17" s="113"/>
      <c r="AG17" s="113"/>
      <c r="AH17" s="112"/>
      <c r="AI17" s="112"/>
      <c r="AJ17" s="90">
        <f t="shared" si="3"/>
        <v>0</v>
      </c>
      <c r="AK17" s="10">
        <f t="shared" si="4"/>
        <v>0</v>
      </c>
      <c r="AL17" s="10">
        <f t="shared" si="5"/>
        <v>0</v>
      </c>
      <c r="AM17" s="80"/>
    </row>
    <row r="18" ht="21.0" customHeight="1">
      <c r="A18" s="85">
        <v>12.0</v>
      </c>
      <c r="B18" s="108">
        <v>2.010110069E9</v>
      </c>
      <c r="C18" s="109" t="s">
        <v>125</v>
      </c>
      <c r="D18" s="110" t="s">
        <v>80</v>
      </c>
      <c r="E18" s="111"/>
      <c r="F18" s="112"/>
      <c r="G18" s="113"/>
      <c r="H18" s="113"/>
      <c r="I18" s="112"/>
      <c r="J18" s="112"/>
      <c r="K18" s="113"/>
      <c r="L18" s="113"/>
      <c r="M18" s="113"/>
      <c r="N18" s="113"/>
      <c r="O18" s="112"/>
      <c r="P18" s="112"/>
      <c r="Q18" s="112"/>
      <c r="R18" s="112"/>
      <c r="S18" s="112"/>
      <c r="T18" s="113"/>
      <c r="U18" s="112"/>
      <c r="V18" s="114"/>
      <c r="W18" s="114"/>
      <c r="X18" s="112"/>
      <c r="Y18" s="112"/>
      <c r="Z18" s="113"/>
      <c r="AA18" s="112"/>
      <c r="AB18" s="112"/>
      <c r="AC18" s="113"/>
      <c r="AD18" s="112"/>
      <c r="AE18" s="112"/>
      <c r="AF18" s="112"/>
      <c r="AG18" s="112"/>
      <c r="AH18" s="112"/>
      <c r="AI18" s="112"/>
      <c r="AJ18" s="90">
        <f t="shared" si="3"/>
        <v>0</v>
      </c>
      <c r="AK18" s="10">
        <f t="shared" si="4"/>
        <v>0</v>
      </c>
      <c r="AL18" s="10">
        <f t="shared" si="5"/>
        <v>0</v>
      </c>
      <c r="AM18" s="80"/>
    </row>
    <row r="19" ht="21.0" customHeight="1">
      <c r="A19" s="85">
        <v>13.0</v>
      </c>
      <c r="B19" s="108">
        <v>2.010110031E9</v>
      </c>
      <c r="C19" s="109" t="s">
        <v>126</v>
      </c>
      <c r="D19" s="110" t="s">
        <v>127</v>
      </c>
      <c r="E19" s="124"/>
      <c r="F19" s="125"/>
      <c r="G19" s="126"/>
      <c r="H19" s="127" t="s">
        <v>51</v>
      </c>
      <c r="I19" s="128"/>
      <c r="J19" s="128"/>
      <c r="K19" s="128"/>
      <c r="L19" s="128"/>
      <c r="M19" s="127"/>
      <c r="N19" s="128"/>
      <c r="O19" s="128"/>
      <c r="P19" s="126"/>
      <c r="Q19" s="126"/>
      <c r="R19" s="125"/>
      <c r="S19" s="126"/>
      <c r="T19" s="129"/>
      <c r="U19" s="126"/>
      <c r="V19" s="114"/>
      <c r="W19" s="115"/>
      <c r="X19" s="125"/>
      <c r="Y19" s="126"/>
      <c r="Z19" s="126"/>
      <c r="AA19" s="126"/>
      <c r="AB19" s="126"/>
      <c r="AC19" s="130"/>
      <c r="AD19" s="130"/>
      <c r="AE19" s="130"/>
      <c r="AF19" s="125"/>
      <c r="AG19" s="125"/>
      <c r="AH19" s="125"/>
      <c r="AI19" s="125"/>
      <c r="AJ19" s="90">
        <f t="shared" si="3"/>
        <v>0</v>
      </c>
      <c r="AK19" s="10">
        <f t="shared" si="4"/>
        <v>0</v>
      </c>
      <c r="AL19" s="10">
        <f t="shared" si="5"/>
        <v>1</v>
      </c>
      <c r="AM19" s="80"/>
    </row>
    <row r="20" ht="21.0" customHeight="1">
      <c r="A20" s="85">
        <v>14.0</v>
      </c>
      <c r="B20" s="108">
        <v>2.010110022E9</v>
      </c>
      <c r="C20" s="109" t="s">
        <v>128</v>
      </c>
      <c r="D20" s="110" t="s">
        <v>129</v>
      </c>
      <c r="E20" s="111"/>
      <c r="F20" s="113"/>
      <c r="G20" s="113"/>
      <c r="H20" s="113"/>
      <c r="I20" s="112"/>
      <c r="J20" s="112"/>
      <c r="K20" s="112"/>
      <c r="L20" s="112"/>
      <c r="M20" s="113"/>
      <c r="N20" s="112"/>
      <c r="O20" s="113"/>
      <c r="P20" s="112"/>
      <c r="Q20" s="112"/>
      <c r="R20" s="112"/>
      <c r="S20" s="112"/>
      <c r="T20" s="112"/>
      <c r="U20" s="112"/>
      <c r="V20" s="114"/>
      <c r="W20" s="114"/>
      <c r="X20" s="112"/>
      <c r="Y20" s="112"/>
      <c r="Z20" s="112"/>
      <c r="AA20" s="112"/>
      <c r="AB20" s="112"/>
      <c r="AC20" s="112"/>
      <c r="AD20" s="112"/>
      <c r="AE20" s="112"/>
      <c r="AF20" s="113"/>
      <c r="AG20" s="112"/>
      <c r="AH20" s="112"/>
      <c r="AI20" s="112"/>
      <c r="AJ20" s="90">
        <f t="shared" si="3"/>
        <v>0</v>
      </c>
      <c r="AK20" s="10">
        <f t="shared" si="4"/>
        <v>0</v>
      </c>
      <c r="AL20" s="10">
        <f t="shared" si="5"/>
        <v>0</v>
      </c>
      <c r="AM20" s="80"/>
    </row>
    <row r="21" ht="21.0" customHeight="1">
      <c r="A21" s="85">
        <v>15.0</v>
      </c>
      <c r="B21" s="108">
        <v>2.01011005E9</v>
      </c>
      <c r="C21" s="109" t="s">
        <v>130</v>
      </c>
      <c r="D21" s="110" t="s">
        <v>129</v>
      </c>
      <c r="E21" s="111"/>
      <c r="F21" s="112"/>
      <c r="G21" s="112"/>
      <c r="H21" s="112"/>
      <c r="I21" s="112"/>
      <c r="J21" s="112"/>
      <c r="K21" s="112"/>
      <c r="L21" s="112"/>
      <c r="M21" s="112"/>
      <c r="N21" s="112"/>
      <c r="O21" s="131"/>
      <c r="P21" s="112"/>
      <c r="Q21" s="112"/>
      <c r="R21" s="112"/>
      <c r="S21" s="112"/>
      <c r="T21" s="112"/>
      <c r="U21" s="112"/>
      <c r="V21" s="114"/>
      <c r="W21" s="114"/>
      <c r="X21" s="112"/>
      <c r="Y21" s="112"/>
      <c r="Z21" s="112"/>
      <c r="AA21" s="112"/>
      <c r="AB21" s="112"/>
      <c r="AC21" s="112"/>
      <c r="AD21" s="112"/>
      <c r="AE21" s="112"/>
      <c r="AF21" s="112"/>
      <c r="AG21" s="112"/>
      <c r="AH21" s="112"/>
      <c r="AI21" s="112"/>
      <c r="AJ21" s="90">
        <f t="shared" si="3"/>
        <v>0</v>
      </c>
      <c r="AK21" s="10">
        <f t="shared" si="4"/>
        <v>0</v>
      </c>
      <c r="AL21" s="10">
        <f t="shared" si="5"/>
        <v>0</v>
      </c>
      <c r="AM21" s="80"/>
    </row>
    <row r="22" ht="21.0" customHeight="1">
      <c r="A22" s="85">
        <v>16.0</v>
      </c>
      <c r="B22" s="108">
        <v>2.010110013E9</v>
      </c>
      <c r="C22" s="109" t="s">
        <v>131</v>
      </c>
      <c r="D22" s="110" t="s">
        <v>132</v>
      </c>
      <c r="E22" s="111"/>
      <c r="F22" s="112"/>
      <c r="G22" s="113"/>
      <c r="H22" s="113"/>
      <c r="I22" s="112"/>
      <c r="J22" s="112"/>
      <c r="K22" s="112"/>
      <c r="L22" s="112"/>
      <c r="M22" s="112"/>
      <c r="N22" s="113"/>
      <c r="O22" s="112"/>
      <c r="P22" s="112"/>
      <c r="Q22" s="112"/>
      <c r="R22" s="112"/>
      <c r="S22" s="112"/>
      <c r="T22" s="112"/>
      <c r="U22" s="112"/>
      <c r="V22" s="114"/>
      <c r="W22" s="114"/>
      <c r="X22" s="112"/>
      <c r="Y22" s="112"/>
      <c r="Z22" s="113"/>
      <c r="AA22" s="112"/>
      <c r="AB22" s="112"/>
      <c r="AC22" s="112"/>
      <c r="AD22" s="112"/>
      <c r="AE22" s="112"/>
      <c r="AF22" s="112"/>
      <c r="AG22" s="112"/>
      <c r="AH22" s="112"/>
      <c r="AI22" s="112"/>
      <c r="AJ22" s="90">
        <f t="shared" si="3"/>
        <v>0</v>
      </c>
      <c r="AK22" s="10">
        <f t="shared" si="4"/>
        <v>0</v>
      </c>
      <c r="AL22" s="10">
        <f t="shared" si="5"/>
        <v>0</v>
      </c>
      <c r="AM22" s="80"/>
    </row>
    <row r="23" ht="21.0" customHeight="1">
      <c r="A23" s="85">
        <v>17.0</v>
      </c>
      <c r="B23" s="108">
        <v>2.010110029E9</v>
      </c>
      <c r="C23" s="109" t="s">
        <v>59</v>
      </c>
      <c r="D23" s="110" t="s">
        <v>86</v>
      </c>
      <c r="E23" s="111"/>
      <c r="F23" s="112"/>
      <c r="G23" s="112"/>
      <c r="H23" s="112"/>
      <c r="I23" s="112"/>
      <c r="J23" s="112"/>
      <c r="K23" s="112"/>
      <c r="L23" s="112"/>
      <c r="M23" s="113"/>
      <c r="N23" s="112"/>
      <c r="O23" s="112"/>
      <c r="P23" s="112"/>
      <c r="Q23" s="112"/>
      <c r="R23" s="112"/>
      <c r="S23" s="112"/>
      <c r="T23" s="112"/>
      <c r="U23" s="112"/>
      <c r="V23" s="114"/>
      <c r="W23" s="114"/>
      <c r="X23" s="112"/>
      <c r="Y23" s="112"/>
      <c r="Z23" s="112"/>
      <c r="AA23" s="112"/>
      <c r="AB23" s="112"/>
      <c r="AC23" s="112"/>
      <c r="AD23" s="112"/>
      <c r="AE23" s="112"/>
      <c r="AF23" s="112"/>
      <c r="AG23" s="112"/>
      <c r="AH23" s="112"/>
      <c r="AI23" s="112"/>
      <c r="AJ23" s="90">
        <f t="shared" si="3"/>
        <v>0</v>
      </c>
      <c r="AK23" s="10">
        <f t="shared" si="4"/>
        <v>0</v>
      </c>
      <c r="AL23" s="10">
        <f t="shared" si="5"/>
        <v>0</v>
      </c>
      <c r="AM23" s="80"/>
    </row>
    <row r="24" ht="21.0" customHeight="1">
      <c r="A24" s="85">
        <v>18.0</v>
      </c>
      <c r="B24" s="108">
        <v>2.010110059E9</v>
      </c>
      <c r="C24" s="109" t="s">
        <v>133</v>
      </c>
      <c r="D24" s="110" t="s">
        <v>134</v>
      </c>
      <c r="E24" s="111"/>
      <c r="F24" s="112"/>
      <c r="G24" s="112"/>
      <c r="H24" s="113" t="s">
        <v>49</v>
      </c>
      <c r="I24" s="112"/>
      <c r="J24" s="112"/>
      <c r="K24" s="112"/>
      <c r="L24" s="112"/>
      <c r="M24" s="112"/>
      <c r="N24" s="112"/>
      <c r="O24" s="112"/>
      <c r="P24" s="113"/>
      <c r="Q24" s="112"/>
      <c r="R24" s="112"/>
      <c r="S24" s="112"/>
      <c r="T24" s="113"/>
      <c r="U24" s="112"/>
      <c r="V24" s="114"/>
      <c r="W24" s="115"/>
      <c r="X24" s="112"/>
      <c r="Y24" s="112"/>
      <c r="Z24" s="112"/>
      <c r="AA24" s="112"/>
      <c r="AB24" s="112"/>
      <c r="AC24" s="112"/>
      <c r="AD24" s="112"/>
      <c r="AE24" s="113"/>
      <c r="AF24" s="112"/>
      <c r="AG24" s="112"/>
      <c r="AH24" s="112"/>
      <c r="AI24" s="112"/>
      <c r="AJ24" s="90">
        <f t="shared" si="3"/>
        <v>1</v>
      </c>
      <c r="AK24" s="10">
        <f t="shared" si="4"/>
        <v>0</v>
      </c>
      <c r="AL24" s="10">
        <f t="shared" si="5"/>
        <v>0</v>
      </c>
      <c r="AM24" s="80"/>
    </row>
    <row r="25" ht="21.0" customHeight="1">
      <c r="A25" s="85">
        <v>19.0</v>
      </c>
      <c r="B25" s="108">
        <v>2.010110136E9</v>
      </c>
      <c r="C25" s="109" t="s">
        <v>135</v>
      </c>
      <c r="D25" s="110" t="s">
        <v>136</v>
      </c>
      <c r="E25" s="111"/>
      <c r="F25" s="112"/>
      <c r="G25" s="112"/>
      <c r="H25" s="113" t="s">
        <v>50</v>
      </c>
      <c r="I25" s="112"/>
      <c r="J25" s="112"/>
      <c r="K25" s="113"/>
      <c r="L25" s="112"/>
      <c r="M25" s="113"/>
      <c r="N25" s="112"/>
      <c r="O25" s="112"/>
      <c r="P25" s="112"/>
      <c r="Q25" s="112"/>
      <c r="R25" s="112"/>
      <c r="S25" s="113"/>
      <c r="T25" s="113"/>
      <c r="U25" s="112"/>
      <c r="V25" s="114"/>
      <c r="W25" s="115"/>
      <c r="X25" s="112"/>
      <c r="Y25" s="113"/>
      <c r="Z25" s="112"/>
      <c r="AA25" s="113"/>
      <c r="AB25" s="112"/>
      <c r="AC25" s="113"/>
      <c r="AD25" s="113"/>
      <c r="AE25" s="113"/>
      <c r="AF25" s="112"/>
      <c r="AG25" s="113"/>
      <c r="AH25" s="112"/>
      <c r="AI25" s="112"/>
      <c r="AJ25" s="90">
        <f t="shared" si="3"/>
        <v>0</v>
      </c>
      <c r="AK25" s="10">
        <f t="shared" si="4"/>
        <v>1</v>
      </c>
      <c r="AL25" s="10">
        <f t="shared" si="5"/>
        <v>0</v>
      </c>
      <c r="AM25" s="80"/>
    </row>
    <row r="26" ht="21.0" customHeight="1">
      <c r="A26" s="85">
        <v>20.0</v>
      </c>
      <c r="B26" s="108">
        <v>2.010110046E9</v>
      </c>
      <c r="C26" s="109" t="s">
        <v>137</v>
      </c>
      <c r="D26" s="110" t="s">
        <v>88</v>
      </c>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90">
        <f t="shared" si="3"/>
        <v>0</v>
      </c>
      <c r="AK26" s="10">
        <f t="shared" si="4"/>
        <v>0</v>
      </c>
      <c r="AL26" s="10">
        <f t="shared" si="5"/>
        <v>0</v>
      </c>
      <c r="AM26" s="80"/>
    </row>
    <row r="27" ht="21.0" customHeight="1">
      <c r="A27" s="85">
        <v>21.0</v>
      </c>
      <c r="B27" s="108">
        <v>2.010110033E9</v>
      </c>
      <c r="C27" s="109" t="s">
        <v>138</v>
      </c>
      <c r="D27" s="110" t="s">
        <v>88</v>
      </c>
      <c r="E27" s="111"/>
      <c r="F27" s="112"/>
      <c r="G27" s="112"/>
      <c r="H27" s="112"/>
      <c r="I27" s="112"/>
      <c r="J27" s="112"/>
      <c r="K27" s="112"/>
      <c r="L27" s="112"/>
      <c r="M27" s="113"/>
      <c r="N27" s="112"/>
      <c r="O27" s="112"/>
      <c r="P27" s="112"/>
      <c r="Q27" s="112"/>
      <c r="R27" s="112"/>
      <c r="S27" s="113"/>
      <c r="T27" s="113"/>
      <c r="U27" s="112"/>
      <c r="V27" s="113"/>
      <c r="W27" s="114"/>
      <c r="X27" s="112"/>
      <c r="Y27" s="112"/>
      <c r="Z27" s="112"/>
      <c r="AA27" s="112"/>
      <c r="AB27" s="112"/>
      <c r="AC27" s="114"/>
      <c r="AD27" s="112"/>
      <c r="AE27" s="113"/>
      <c r="AF27" s="112"/>
      <c r="AG27" s="112"/>
      <c r="AH27" s="112"/>
      <c r="AI27" s="112"/>
      <c r="AJ27" s="90">
        <f t="shared" si="3"/>
        <v>0</v>
      </c>
      <c r="AK27" s="10">
        <f t="shared" si="4"/>
        <v>0</v>
      </c>
      <c r="AL27" s="10">
        <f t="shared" si="5"/>
        <v>0</v>
      </c>
      <c r="AM27" s="80"/>
    </row>
    <row r="28" ht="21.0" customHeight="1">
      <c r="A28" s="85">
        <v>22.0</v>
      </c>
      <c r="B28" s="108">
        <v>2.010110036E9</v>
      </c>
      <c r="C28" s="109" t="s">
        <v>139</v>
      </c>
      <c r="D28" s="110" t="s">
        <v>90</v>
      </c>
      <c r="E28" s="111"/>
      <c r="F28" s="112"/>
      <c r="G28" s="112"/>
      <c r="H28" s="112"/>
      <c r="I28" s="112"/>
      <c r="J28" s="113"/>
      <c r="K28" s="113"/>
      <c r="L28" s="113"/>
      <c r="M28" s="113"/>
      <c r="N28" s="112"/>
      <c r="O28" s="112"/>
      <c r="P28" s="112"/>
      <c r="Q28" s="112"/>
      <c r="R28" s="112"/>
      <c r="S28" s="112"/>
      <c r="T28" s="113"/>
      <c r="U28" s="112"/>
      <c r="V28" s="114"/>
      <c r="W28" s="114"/>
      <c r="X28" s="112"/>
      <c r="Y28" s="112"/>
      <c r="Z28" s="112"/>
      <c r="AA28" s="112"/>
      <c r="AB28" s="112"/>
      <c r="AC28" s="114"/>
      <c r="AD28" s="112"/>
      <c r="AE28" s="112"/>
      <c r="AF28" s="112"/>
      <c r="AG28" s="112"/>
      <c r="AH28" s="112"/>
      <c r="AI28" s="112"/>
      <c r="AJ28" s="90">
        <f t="shared" si="3"/>
        <v>0</v>
      </c>
      <c r="AK28" s="10">
        <f t="shared" si="4"/>
        <v>0</v>
      </c>
      <c r="AL28" s="10">
        <f t="shared" si="5"/>
        <v>0</v>
      </c>
      <c r="AM28" s="80"/>
    </row>
    <row r="29" ht="21.0" customHeight="1">
      <c r="A29" s="85">
        <v>23.0</v>
      </c>
      <c r="B29" s="108">
        <v>2.010110065E9</v>
      </c>
      <c r="C29" s="109" t="s">
        <v>140</v>
      </c>
      <c r="D29" s="110" t="s">
        <v>141</v>
      </c>
      <c r="E29" s="116"/>
      <c r="F29" s="112"/>
      <c r="G29" s="113"/>
      <c r="H29" s="113" t="s">
        <v>49</v>
      </c>
      <c r="I29" s="112"/>
      <c r="J29" s="112"/>
      <c r="K29" s="113"/>
      <c r="L29" s="113"/>
      <c r="M29" s="113"/>
      <c r="N29" s="113"/>
      <c r="O29" s="113"/>
      <c r="P29" s="113"/>
      <c r="Q29" s="112"/>
      <c r="R29" s="112"/>
      <c r="S29" s="113"/>
      <c r="T29" s="113"/>
      <c r="U29" s="112"/>
      <c r="V29" s="115"/>
      <c r="W29" s="115"/>
      <c r="X29" s="112"/>
      <c r="Y29" s="113"/>
      <c r="Z29" s="113"/>
      <c r="AA29" s="113"/>
      <c r="AB29" s="113"/>
      <c r="AC29" s="115"/>
      <c r="AD29" s="112"/>
      <c r="AE29" s="112"/>
      <c r="AF29" s="113"/>
      <c r="AG29" s="112"/>
      <c r="AH29" s="112"/>
      <c r="AI29" s="112"/>
      <c r="AJ29" s="90">
        <f t="shared" si="3"/>
        <v>1</v>
      </c>
      <c r="AK29" s="10">
        <f t="shared" si="4"/>
        <v>0</v>
      </c>
      <c r="AL29" s="10">
        <f t="shared" si="5"/>
        <v>0</v>
      </c>
      <c r="AM29" s="80"/>
    </row>
    <row r="30" ht="21.0" customHeight="1">
      <c r="A30" s="85">
        <v>24.0</v>
      </c>
      <c r="B30" s="108">
        <v>2.010110023E9</v>
      </c>
      <c r="C30" s="109" t="s">
        <v>142</v>
      </c>
      <c r="D30" s="110" t="s">
        <v>143</v>
      </c>
      <c r="E30" s="111"/>
      <c r="F30" s="112"/>
      <c r="G30" s="112"/>
      <c r="H30" s="113" t="s">
        <v>51</v>
      </c>
      <c r="I30" s="113"/>
      <c r="J30" s="112"/>
      <c r="K30" s="112"/>
      <c r="L30" s="112"/>
      <c r="M30" s="113"/>
      <c r="N30" s="112"/>
      <c r="O30" s="112"/>
      <c r="P30" s="112"/>
      <c r="Q30" s="112"/>
      <c r="R30" s="112"/>
      <c r="S30" s="112"/>
      <c r="T30" s="113"/>
      <c r="U30" s="112"/>
      <c r="V30" s="114"/>
      <c r="W30" s="115"/>
      <c r="X30" s="112"/>
      <c r="Y30" s="112"/>
      <c r="Z30" s="112"/>
      <c r="AA30" s="113"/>
      <c r="AB30" s="112"/>
      <c r="AC30" s="115"/>
      <c r="AD30" s="113"/>
      <c r="AE30" s="113"/>
      <c r="AF30" s="113"/>
      <c r="AG30" s="113"/>
      <c r="AH30" s="112"/>
      <c r="AI30" s="112"/>
      <c r="AJ30" s="90">
        <f t="shared" si="3"/>
        <v>0</v>
      </c>
      <c r="AK30" s="10">
        <f t="shared" si="4"/>
        <v>0</v>
      </c>
      <c r="AL30" s="10">
        <f t="shared" si="5"/>
        <v>1</v>
      </c>
      <c r="AM30" s="80"/>
    </row>
    <row r="31" ht="21.0" customHeight="1">
      <c r="A31" s="85">
        <v>25.0</v>
      </c>
      <c r="B31" s="108">
        <v>2.010110061E9</v>
      </c>
      <c r="C31" s="109" t="s">
        <v>144</v>
      </c>
      <c r="D31" s="110" t="s">
        <v>97</v>
      </c>
      <c r="E31" s="111"/>
      <c r="F31" s="113"/>
      <c r="G31" s="113"/>
      <c r="H31" s="113"/>
      <c r="I31" s="112"/>
      <c r="J31" s="112"/>
      <c r="K31" s="112"/>
      <c r="L31" s="113"/>
      <c r="M31" s="112"/>
      <c r="N31" s="113"/>
      <c r="O31" s="113"/>
      <c r="P31" s="113"/>
      <c r="Q31" s="112"/>
      <c r="R31" s="112"/>
      <c r="S31" s="113"/>
      <c r="T31" s="112"/>
      <c r="U31" s="112"/>
      <c r="V31" s="114"/>
      <c r="W31" s="114"/>
      <c r="X31" s="112"/>
      <c r="Y31" s="112"/>
      <c r="Z31" s="113"/>
      <c r="AA31" s="112"/>
      <c r="AB31" s="112"/>
      <c r="AC31" s="114"/>
      <c r="AD31" s="112"/>
      <c r="AE31" s="112"/>
      <c r="AF31" s="113"/>
      <c r="AG31" s="112"/>
      <c r="AH31" s="112"/>
      <c r="AI31" s="112"/>
      <c r="AJ31" s="90">
        <f t="shared" si="3"/>
        <v>0</v>
      </c>
      <c r="AK31" s="10">
        <f t="shared" si="4"/>
        <v>0</v>
      </c>
      <c r="AL31" s="10">
        <f t="shared" si="5"/>
        <v>0</v>
      </c>
      <c r="AM31" s="80"/>
    </row>
    <row r="32" ht="21.0" customHeight="1">
      <c r="A32" s="85">
        <v>26.0</v>
      </c>
      <c r="B32" s="108">
        <v>2.010110049E9</v>
      </c>
      <c r="C32" s="109" t="s">
        <v>145</v>
      </c>
      <c r="D32" s="110" t="s">
        <v>146</v>
      </c>
      <c r="E32" s="119"/>
      <c r="F32" s="120"/>
      <c r="G32" s="121"/>
      <c r="H32" s="120"/>
      <c r="I32" s="120"/>
      <c r="J32" s="120"/>
      <c r="K32" s="121"/>
      <c r="L32" s="120"/>
      <c r="M32" s="121"/>
      <c r="N32" s="120"/>
      <c r="O32" s="120"/>
      <c r="P32" s="120"/>
      <c r="Q32" s="120"/>
      <c r="R32" s="120"/>
      <c r="S32" s="120"/>
      <c r="T32" s="121"/>
      <c r="U32" s="120"/>
      <c r="V32" s="123"/>
      <c r="W32" s="123"/>
      <c r="X32" s="120"/>
      <c r="Y32" s="120"/>
      <c r="Z32" s="120"/>
      <c r="AA32" s="120"/>
      <c r="AB32" s="120"/>
      <c r="AC32" s="122"/>
      <c r="AD32" s="120"/>
      <c r="AE32" s="121"/>
      <c r="AF32" s="120"/>
      <c r="AG32" s="120"/>
      <c r="AH32" s="120"/>
      <c r="AI32" s="120"/>
      <c r="AJ32" s="90">
        <f t="shared" si="3"/>
        <v>0</v>
      </c>
      <c r="AK32" s="10">
        <f t="shared" si="4"/>
        <v>0</v>
      </c>
      <c r="AL32" s="10">
        <f t="shared" si="5"/>
        <v>0</v>
      </c>
      <c r="AM32" s="80"/>
    </row>
    <row r="33" ht="21.0" customHeight="1">
      <c r="A33" s="85">
        <v>27.0</v>
      </c>
      <c r="B33" s="108">
        <v>2.010110047E9</v>
      </c>
      <c r="C33" s="109" t="s">
        <v>147</v>
      </c>
      <c r="D33" s="110" t="s">
        <v>148</v>
      </c>
      <c r="E33" s="116"/>
      <c r="F33" s="112"/>
      <c r="G33" s="112"/>
      <c r="H33" s="112"/>
      <c r="I33" s="112"/>
      <c r="J33" s="112"/>
      <c r="K33" s="112"/>
      <c r="L33" s="112"/>
      <c r="M33" s="113"/>
      <c r="N33" s="112"/>
      <c r="O33" s="112"/>
      <c r="P33" s="112"/>
      <c r="Q33" s="112"/>
      <c r="R33" s="112"/>
      <c r="S33" s="112"/>
      <c r="T33" s="113"/>
      <c r="U33" s="112"/>
      <c r="V33" s="114"/>
      <c r="W33" s="114"/>
      <c r="X33" s="112"/>
      <c r="Y33" s="112"/>
      <c r="Z33" s="112"/>
      <c r="AA33" s="112"/>
      <c r="AB33" s="112"/>
      <c r="AC33" s="114"/>
      <c r="AD33" s="112"/>
      <c r="AE33" s="112"/>
      <c r="AF33" s="112"/>
      <c r="AG33" s="112"/>
      <c r="AH33" s="112"/>
      <c r="AI33" s="112"/>
      <c r="AJ33" s="90">
        <f t="shared" si="3"/>
        <v>0</v>
      </c>
      <c r="AK33" s="10">
        <f t="shared" si="4"/>
        <v>0</v>
      </c>
      <c r="AL33" s="10">
        <f t="shared" si="5"/>
        <v>0</v>
      </c>
      <c r="AM33" s="80"/>
    </row>
    <row r="34" ht="21.0" customHeight="1">
      <c r="A34" s="85">
        <v>28.0</v>
      </c>
      <c r="B34" s="108">
        <v>2.010020089E9</v>
      </c>
      <c r="C34" s="109" t="s">
        <v>149</v>
      </c>
      <c r="D34" s="110" t="s">
        <v>150</v>
      </c>
      <c r="E34" s="111"/>
      <c r="F34" s="112"/>
      <c r="G34" s="112"/>
      <c r="H34" s="112"/>
      <c r="I34" s="112"/>
      <c r="J34" s="112"/>
      <c r="K34" s="112"/>
      <c r="L34" s="112"/>
      <c r="M34" s="112"/>
      <c r="N34" s="112"/>
      <c r="O34" s="112"/>
      <c r="P34" s="112"/>
      <c r="Q34" s="113"/>
      <c r="R34" s="112"/>
      <c r="S34" s="112"/>
      <c r="T34" s="112"/>
      <c r="U34" s="112"/>
      <c r="V34" s="115"/>
      <c r="W34" s="114"/>
      <c r="X34" s="112"/>
      <c r="Y34" s="113"/>
      <c r="Z34" s="113"/>
      <c r="AA34" s="112"/>
      <c r="AB34" s="112"/>
      <c r="AC34" s="114"/>
      <c r="AD34" s="112"/>
      <c r="AE34" s="112"/>
      <c r="AF34" s="112"/>
      <c r="AG34" s="112"/>
      <c r="AH34" s="112"/>
      <c r="AI34" s="112"/>
      <c r="AJ34" s="90">
        <f t="shared" si="3"/>
        <v>0</v>
      </c>
      <c r="AK34" s="10">
        <f t="shared" si="4"/>
        <v>0</v>
      </c>
      <c r="AL34" s="10">
        <f t="shared" si="5"/>
        <v>0</v>
      </c>
      <c r="AM34" s="80"/>
    </row>
    <row r="35" ht="21.0" customHeight="1">
      <c r="A35" s="85">
        <v>29.0</v>
      </c>
      <c r="B35" s="108">
        <v>2.010180001E9</v>
      </c>
      <c r="C35" s="109" t="s">
        <v>151</v>
      </c>
      <c r="D35" s="110" t="s">
        <v>152</v>
      </c>
      <c r="E35" s="116"/>
      <c r="F35" s="113"/>
      <c r="G35" s="113"/>
      <c r="H35" s="113" t="s">
        <v>51</v>
      </c>
      <c r="I35" s="112"/>
      <c r="J35" s="112"/>
      <c r="K35" s="112"/>
      <c r="L35" s="112"/>
      <c r="M35" s="113"/>
      <c r="N35" s="112"/>
      <c r="O35" s="112"/>
      <c r="P35" s="112"/>
      <c r="Q35" s="112"/>
      <c r="R35" s="113"/>
      <c r="S35" s="113"/>
      <c r="T35" s="113"/>
      <c r="U35" s="113"/>
      <c r="V35" s="115"/>
      <c r="W35" s="114"/>
      <c r="X35" s="112"/>
      <c r="Y35" s="113"/>
      <c r="Z35" s="113"/>
      <c r="AA35" s="113"/>
      <c r="AB35" s="113"/>
      <c r="AC35" s="115"/>
      <c r="AD35" s="113"/>
      <c r="AE35" s="113"/>
      <c r="AF35" s="113"/>
      <c r="AG35" s="113"/>
      <c r="AH35" s="112"/>
      <c r="AI35" s="112"/>
      <c r="AJ35" s="90">
        <f t="shared" si="3"/>
        <v>0</v>
      </c>
      <c r="AK35" s="10">
        <f t="shared" si="4"/>
        <v>0</v>
      </c>
      <c r="AL35" s="10">
        <f t="shared" si="5"/>
        <v>1</v>
      </c>
      <c r="AM35" s="80"/>
    </row>
    <row r="36" ht="21.0" customHeight="1">
      <c r="A36" s="100"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0">
        <f t="shared" ref="AJ36:AL36" si="6">SUM(AJ7:AJ35)</f>
        <v>2</v>
      </c>
      <c r="AK36" s="90">
        <f t="shared" si="6"/>
        <v>1</v>
      </c>
      <c r="AL36" s="90">
        <f t="shared" si="6"/>
        <v>3</v>
      </c>
      <c r="AM36" s="80"/>
    </row>
    <row r="37" ht="21.0" customHeight="1">
      <c r="A37" s="101"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row>
    <row r="39" ht="15.75" customHeight="1">
      <c r="A39" s="69"/>
      <c r="B39" s="69"/>
      <c r="C39" s="103"/>
      <c r="D39" s="69"/>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row>
    <row r="40" ht="15.75" customHeight="1">
      <c r="A40" s="69"/>
      <c r="B40" s="69"/>
      <c r="C40" s="103"/>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row>
    <row r="41" ht="15.75" customHeight="1">
      <c r="A41" s="69"/>
      <c r="B41" s="69"/>
      <c r="C41" s="103"/>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row>
    <row r="42" ht="15.75" customHeight="1">
      <c r="A42" s="69"/>
      <c r="B42" s="69"/>
      <c r="C42" s="103"/>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row>
    <row r="43" ht="18.0" customHeight="1">
      <c r="A43" s="69"/>
      <c r="B43" s="69"/>
      <c r="C43" s="103"/>
      <c r="E43" s="69"/>
      <c r="F43" s="69"/>
      <c r="G43" s="69"/>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3" t="s">
        <v>153</v>
      </c>
      <c r="AM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row>
    <row r="7" ht="21.0" customHeight="1">
      <c r="A7" s="85">
        <v>1.0</v>
      </c>
      <c r="B7" s="108">
        <v>2.010110118E9</v>
      </c>
      <c r="C7" s="109" t="s">
        <v>154</v>
      </c>
      <c r="D7" s="110" t="s">
        <v>155</v>
      </c>
      <c r="E7" s="111"/>
      <c r="F7" s="112"/>
      <c r="G7" s="112"/>
      <c r="H7" s="112"/>
      <c r="I7" s="112"/>
      <c r="J7" s="112"/>
      <c r="K7" s="112"/>
      <c r="L7" s="112"/>
      <c r="M7" s="113"/>
      <c r="N7" s="112"/>
      <c r="O7" s="112"/>
      <c r="P7" s="112"/>
      <c r="Q7" s="112"/>
      <c r="R7" s="112"/>
      <c r="S7" s="112"/>
      <c r="T7" s="112"/>
      <c r="U7" s="112"/>
      <c r="V7" s="112"/>
      <c r="W7" s="114"/>
      <c r="X7" s="112"/>
      <c r="Y7" s="112"/>
      <c r="Z7" s="112"/>
      <c r="AA7" s="112"/>
      <c r="AB7" s="112"/>
      <c r="AC7" s="114"/>
      <c r="AD7" s="112"/>
      <c r="AE7" s="112"/>
      <c r="AF7" s="112"/>
      <c r="AG7" s="112"/>
      <c r="AH7" s="112"/>
      <c r="AI7" s="112"/>
      <c r="AJ7" s="90">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8">
        <v>2.01011012E9</v>
      </c>
      <c r="C8" s="109" t="s">
        <v>156</v>
      </c>
      <c r="D8" s="110" t="s">
        <v>157</v>
      </c>
      <c r="E8" s="111"/>
      <c r="F8" s="112"/>
      <c r="G8" s="112"/>
      <c r="H8" s="112"/>
      <c r="I8" s="112"/>
      <c r="J8" s="112"/>
      <c r="K8" s="112"/>
      <c r="L8" s="112"/>
      <c r="M8" s="113"/>
      <c r="N8" s="112"/>
      <c r="O8" s="112"/>
      <c r="P8" s="113"/>
      <c r="Q8" s="113"/>
      <c r="R8" s="113"/>
      <c r="S8" s="113"/>
      <c r="T8" s="113"/>
      <c r="U8" s="112"/>
      <c r="V8" s="113"/>
      <c r="W8" s="115"/>
      <c r="X8" s="113"/>
      <c r="Y8" s="113"/>
      <c r="Z8" s="113"/>
      <c r="AA8" s="112"/>
      <c r="AB8" s="112"/>
      <c r="AC8" s="134"/>
      <c r="AD8" s="135"/>
      <c r="AE8" s="135"/>
      <c r="AF8" s="135"/>
      <c r="AG8" s="135"/>
      <c r="AH8" s="112"/>
      <c r="AI8" s="112"/>
      <c r="AJ8" s="90">
        <f t="shared" si="3"/>
        <v>0</v>
      </c>
      <c r="AK8" s="10">
        <f t="shared" si="4"/>
        <v>0</v>
      </c>
      <c r="AL8" s="10">
        <f t="shared" si="5"/>
        <v>0</v>
      </c>
      <c r="AM8" s="80"/>
    </row>
    <row r="9" ht="21.0" customHeight="1">
      <c r="A9" s="85">
        <v>3.0</v>
      </c>
      <c r="B9" s="108">
        <v>2.010110122E9</v>
      </c>
      <c r="C9" s="109" t="s">
        <v>158</v>
      </c>
      <c r="D9" s="110" t="s">
        <v>80</v>
      </c>
      <c r="E9" s="111"/>
      <c r="F9" s="112"/>
      <c r="G9" s="112"/>
      <c r="H9" s="112"/>
      <c r="I9" s="112"/>
      <c r="J9" s="112"/>
      <c r="K9" s="112"/>
      <c r="L9" s="112"/>
      <c r="M9" s="112"/>
      <c r="N9" s="112"/>
      <c r="O9" s="112"/>
      <c r="P9" s="112"/>
      <c r="Q9" s="112"/>
      <c r="R9" s="112"/>
      <c r="S9" s="112"/>
      <c r="T9" s="112"/>
      <c r="U9" s="112"/>
      <c r="V9" s="114"/>
      <c r="W9" s="114"/>
      <c r="X9" s="112"/>
      <c r="Y9" s="112"/>
      <c r="Z9" s="112"/>
      <c r="AA9" s="112"/>
      <c r="AB9" s="112"/>
      <c r="AC9" s="114"/>
      <c r="AD9" s="112"/>
      <c r="AE9" s="112"/>
      <c r="AF9" s="112"/>
      <c r="AG9" s="112"/>
      <c r="AH9" s="112"/>
      <c r="AI9" s="112"/>
      <c r="AJ9" s="90">
        <f t="shared" si="3"/>
        <v>0</v>
      </c>
      <c r="AK9" s="10">
        <f t="shared" si="4"/>
        <v>0</v>
      </c>
      <c r="AL9" s="10">
        <f t="shared" si="5"/>
        <v>0</v>
      </c>
      <c r="AM9" s="80"/>
    </row>
    <row r="10" ht="21.0" customHeight="1">
      <c r="A10" s="85">
        <v>4.0</v>
      </c>
      <c r="B10" s="108">
        <v>2.010110123E9</v>
      </c>
      <c r="C10" s="109" t="s">
        <v>159</v>
      </c>
      <c r="D10" s="110" t="s">
        <v>160</v>
      </c>
      <c r="E10" s="111"/>
      <c r="F10" s="112"/>
      <c r="G10" s="112"/>
      <c r="H10" s="112"/>
      <c r="I10" s="112"/>
      <c r="J10" s="112"/>
      <c r="K10" s="112"/>
      <c r="L10" s="112"/>
      <c r="M10" s="113"/>
      <c r="N10" s="112"/>
      <c r="O10" s="112"/>
      <c r="P10" s="112"/>
      <c r="Q10" s="112"/>
      <c r="R10" s="112"/>
      <c r="S10" s="112"/>
      <c r="T10" s="112"/>
      <c r="U10" s="112"/>
      <c r="V10" s="114"/>
      <c r="W10" s="114"/>
      <c r="X10" s="112"/>
      <c r="Y10" s="112"/>
      <c r="Z10" s="112"/>
      <c r="AA10" s="112"/>
      <c r="AB10" s="112"/>
      <c r="AC10" s="114"/>
      <c r="AD10" s="112"/>
      <c r="AE10" s="112"/>
      <c r="AF10" s="112"/>
      <c r="AG10" s="112"/>
      <c r="AH10" s="112"/>
      <c r="AI10" s="112"/>
      <c r="AJ10" s="90">
        <f t="shared" si="3"/>
        <v>0</v>
      </c>
      <c r="AK10" s="10">
        <f t="shared" si="4"/>
        <v>0</v>
      </c>
      <c r="AL10" s="10">
        <f t="shared" si="5"/>
        <v>0</v>
      </c>
      <c r="AM10" s="80"/>
    </row>
    <row r="11" ht="21.0" customHeight="1">
      <c r="A11" s="85">
        <v>5.0</v>
      </c>
      <c r="B11" s="108">
        <v>2.010110138E9</v>
      </c>
      <c r="C11" s="109" t="s">
        <v>161</v>
      </c>
      <c r="D11" s="110" t="s">
        <v>86</v>
      </c>
      <c r="E11" s="111"/>
      <c r="F11" s="112"/>
      <c r="G11" s="112"/>
      <c r="H11" s="112"/>
      <c r="I11" s="112"/>
      <c r="J11" s="112"/>
      <c r="K11" s="112"/>
      <c r="L11" s="112"/>
      <c r="M11" s="112"/>
      <c r="N11" s="112"/>
      <c r="O11" s="112"/>
      <c r="P11" s="113"/>
      <c r="Q11" s="113"/>
      <c r="R11" s="113"/>
      <c r="S11" s="113"/>
      <c r="T11" s="113"/>
      <c r="U11" s="112"/>
      <c r="V11" s="113"/>
      <c r="W11" s="115"/>
      <c r="X11" s="113"/>
      <c r="Y11" s="113"/>
      <c r="Z11" s="113"/>
      <c r="AA11" s="112"/>
      <c r="AB11" s="112"/>
      <c r="AC11" s="134"/>
      <c r="AD11" s="135"/>
      <c r="AE11" s="135"/>
      <c r="AF11" s="135"/>
      <c r="AG11" s="135"/>
      <c r="AH11" s="112"/>
      <c r="AI11" s="112"/>
      <c r="AJ11" s="90">
        <f t="shared" si="3"/>
        <v>0</v>
      </c>
      <c r="AK11" s="10">
        <f t="shared" si="4"/>
        <v>0</v>
      </c>
      <c r="AL11" s="10">
        <f t="shared" si="5"/>
        <v>0</v>
      </c>
      <c r="AM11" s="80"/>
    </row>
    <row r="12" ht="21.0" customHeight="1">
      <c r="A12" s="85">
        <v>6.0</v>
      </c>
      <c r="B12" s="108">
        <v>2.010110125E9</v>
      </c>
      <c r="C12" s="109" t="s">
        <v>162</v>
      </c>
      <c r="D12" s="110" t="s">
        <v>163</v>
      </c>
      <c r="E12" s="111"/>
      <c r="F12" s="112"/>
      <c r="G12" s="112"/>
      <c r="H12" s="112"/>
      <c r="I12" s="112"/>
      <c r="J12" s="112"/>
      <c r="K12" s="112"/>
      <c r="L12" s="112"/>
      <c r="M12" s="113"/>
      <c r="N12" s="112"/>
      <c r="O12" s="112"/>
      <c r="P12" s="112"/>
      <c r="Q12" s="112"/>
      <c r="R12" s="112"/>
      <c r="S12" s="112"/>
      <c r="T12" s="112"/>
      <c r="U12" s="112"/>
      <c r="V12" s="114"/>
      <c r="W12" s="114"/>
      <c r="X12" s="112"/>
      <c r="Y12" s="112"/>
      <c r="Z12" s="112"/>
      <c r="AA12" s="112"/>
      <c r="AB12" s="112"/>
      <c r="AC12" s="112"/>
      <c r="AD12" s="112"/>
      <c r="AE12" s="112"/>
      <c r="AF12" s="112"/>
      <c r="AG12" s="112"/>
      <c r="AH12" s="112"/>
      <c r="AI12" s="112"/>
      <c r="AJ12" s="90">
        <f t="shared" si="3"/>
        <v>0</v>
      </c>
      <c r="AK12" s="10">
        <f t="shared" si="4"/>
        <v>0</v>
      </c>
      <c r="AL12" s="10">
        <f t="shared" si="5"/>
        <v>0</v>
      </c>
      <c r="AM12" s="80"/>
    </row>
    <row r="13" ht="21.0" customHeight="1">
      <c r="A13" s="85">
        <v>7.0</v>
      </c>
      <c r="B13" s="108">
        <v>2.010110126E9</v>
      </c>
      <c r="C13" s="109" t="s">
        <v>164</v>
      </c>
      <c r="D13" s="110" t="s">
        <v>165</v>
      </c>
      <c r="E13" s="111"/>
      <c r="F13" s="112"/>
      <c r="G13" s="112"/>
      <c r="H13" s="112"/>
      <c r="I13" s="112"/>
      <c r="J13" s="112"/>
      <c r="K13" s="112"/>
      <c r="L13" s="112"/>
      <c r="M13" s="112"/>
      <c r="N13" s="112"/>
      <c r="O13" s="112"/>
      <c r="P13" s="112"/>
      <c r="Q13" s="112"/>
      <c r="R13" s="112"/>
      <c r="S13" s="112"/>
      <c r="T13" s="112"/>
      <c r="U13" s="112"/>
      <c r="V13" s="114"/>
      <c r="W13" s="114"/>
      <c r="X13" s="112"/>
      <c r="Y13" s="112"/>
      <c r="Z13" s="112"/>
      <c r="AA13" s="112"/>
      <c r="AB13" s="112"/>
      <c r="AC13" s="112"/>
      <c r="AD13" s="112"/>
      <c r="AE13" s="112"/>
      <c r="AF13" s="112"/>
      <c r="AG13" s="112"/>
      <c r="AH13" s="112"/>
      <c r="AI13" s="112"/>
      <c r="AJ13" s="90">
        <f t="shared" si="3"/>
        <v>0</v>
      </c>
      <c r="AK13" s="10">
        <f t="shared" si="4"/>
        <v>0</v>
      </c>
      <c r="AL13" s="10">
        <f t="shared" si="5"/>
        <v>0</v>
      </c>
      <c r="AM13" s="80"/>
    </row>
    <row r="14" ht="21.0" customHeight="1">
      <c r="A14" s="85">
        <v>8.0</v>
      </c>
      <c r="B14" s="108">
        <v>2.010110127E9</v>
      </c>
      <c r="C14" s="109" t="s">
        <v>166</v>
      </c>
      <c r="D14" s="110" t="s">
        <v>167</v>
      </c>
      <c r="E14" s="111"/>
      <c r="F14" s="112"/>
      <c r="G14" s="117"/>
      <c r="H14" s="117"/>
      <c r="I14" s="117"/>
      <c r="J14" s="117"/>
      <c r="K14" s="117"/>
      <c r="L14" s="117"/>
      <c r="M14" s="117"/>
      <c r="N14" s="117"/>
      <c r="O14" s="117"/>
      <c r="P14" s="117"/>
      <c r="Q14" s="117"/>
      <c r="R14" s="117"/>
      <c r="S14" s="117"/>
      <c r="T14" s="117"/>
      <c r="U14" s="117"/>
      <c r="V14" s="114"/>
      <c r="W14" s="114"/>
      <c r="X14" s="117"/>
      <c r="Y14" s="117"/>
      <c r="Z14" s="117"/>
      <c r="AA14" s="117"/>
      <c r="AB14" s="117"/>
      <c r="AC14" s="118"/>
      <c r="AD14" s="117"/>
      <c r="AE14" s="117"/>
      <c r="AF14" s="117"/>
      <c r="AG14" s="117"/>
      <c r="AH14" s="117"/>
      <c r="AI14" s="117"/>
      <c r="AJ14" s="90">
        <f t="shared" si="3"/>
        <v>0</v>
      </c>
      <c r="AK14" s="10">
        <f t="shared" si="4"/>
        <v>0</v>
      </c>
      <c r="AL14" s="10">
        <f t="shared" si="5"/>
        <v>0</v>
      </c>
      <c r="AM14" s="80"/>
    </row>
    <row r="15" ht="21.0" customHeight="1">
      <c r="A15" s="85">
        <v>9.0</v>
      </c>
      <c r="B15" s="108">
        <v>2.010110128E9</v>
      </c>
      <c r="C15" s="109" t="s">
        <v>168</v>
      </c>
      <c r="D15" s="110" t="s">
        <v>169</v>
      </c>
      <c r="E15" s="111"/>
      <c r="F15" s="112"/>
      <c r="G15" s="117"/>
      <c r="H15" s="117"/>
      <c r="I15" s="117"/>
      <c r="J15" s="117"/>
      <c r="K15" s="117"/>
      <c r="L15" s="117"/>
      <c r="M15" s="117"/>
      <c r="N15" s="117"/>
      <c r="O15" s="117"/>
      <c r="P15" s="117"/>
      <c r="Q15" s="117"/>
      <c r="R15" s="117"/>
      <c r="S15" s="117"/>
      <c r="T15" s="117"/>
      <c r="U15" s="117"/>
      <c r="V15" s="115"/>
      <c r="W15" s="114"/>
      <c r="X15" s="117"/>
      <c r="Y15" s="118"/>
      <c r="Z15" s="117"/>
      <c r="AA15" s="117"/>
      <c r="AB15" s="117"/>
      <c r="AC15" s="117"/>
      <c r="AD15" s="117"/>
      <c r="AE15" s="117"/>
      <c r="AF15" s="117"/>
      <c r="AG15" s="117"/>
      <c r="AH15" s="117"/>
      <c r="AI15" s="117"/>
      <c r="AJ15" s="90">
        <f t="shared" si="3"/>
        <v>0</v>
      </c>
      <c r="AK15" s="10">
        <f t="shared" si="4"/>
        <v>0</v>
      </c>
      <c r="AL15" s="10">
        <f t="shared" si="5"/>
        <v>0</v>
      </c>
      <c r="AM15" s="80"/>
    </row>
    <row r="16" ht="21.0" customHeight="1">
      <c r="A16" s="85">
        <v>10.0</v>
      </c>
      <c r="B16" s="108">
        <v>2.010110129E9</v>
      </c>
      <c r="C16" s="109" t="s">
        <v>170</v>
      </c>
      <c r="D16" s="110" t="s">
        <v>171</v>
      </c>
      <c r="E16" s="119"/>
      <c r="F16" s="120"/>
      <c r="G16" s="120"/>
      <c r="H16" s="120"/>
      <c r="I16" s="120"/>
      <c r="J16" s="120"/>
      <c r="K16" s="120"/>
      <c r="L16" s="120"/>
      <c r="M16" s="120"/>
      <c r="N16" s="120"/>
      <c r="O16" s="120"/>
      <c r="P16" s="120"/>
      <c r="Q16" s="120"/>
      <c r="R16" s="120"/>
      <c r="S16" s="120"/>
      <c r="T16" s="120"/>
      <c r="U16" s="120"/>
      <c r="V16" s="123"/>
      <c r="W16" s="123"/>
      <c r="X16" s="120"/>
      <c r="Y16" s="120"/>
      <c r="Z16" s="120"/>
      <c r="AA16" s="120"/>
      <c r="AB16" s="120"/>
      <c r="AC16" s="120"/>
      <c r="AD16" s="120"/>
      <c r="AE16" s="120"/>
      <c r="AF16" s="120"/>
      <c r="AG16" s="120"/>
      <c r="AH16" s="120"/>
      <c r="AI16" s="120"/>
      <c r="AJ16" s="90">
        <f t="shared" si="3"/>
        <v>0</v>
      </c>
      <c r="AK16" s="10">
        <f t="shared" si="4"/>
        <v>0</v>
      </c>
      <c r="AL16" s="10">
        <f t="shared" si="5"/>
        <v>0</v>
      </c>
      <c r="AM16" s="80"/>
    </row>
    <row r="17" ht="21.0" customHeight="1">
      <c r="A17" s="85">
        <v>11.0</v>
      </c>
      <c r="B17" s="108">
        <v>2.01011013E9</v>
      </c>
      <c r="C17" s="109" t="s">
        <v>172</v>
      </c>
      <c r="D17" s="110" t="s">
        <v>173</v>
      </c>
      <c r="E17" s="116"/>
      <c r="F17" s="113"/>
      <c r="G17" s="112"/>
      <c r="H17" s="113"/>
      <c r="I17" s="113"/>
      <c r="J17" s="113"/>
      <c r="K17" s="113"/>
      <c r="L17" s="113"/>
      <c r="M17" s="113"/>
      <c r="N17" s="112"/>
      <c r="O17" s="112"/>
      <c r="P17" s="112"/>
      <c r="Q17" s="112"/>
      <c r="R17" s="113"/>
      <c r="S17" s="112"/>
      <c r="T17" s="112"/>
      <c r="U17" s="112"/>
      <c r="V17" s="114"/>
      <c r="W17" s="114"/>
      <c r="X17" s="112"/>
      <c r="Y17" s="113"/>
      <c r="Z17" s="112"/>
      <c r="AA17" s="112"/>
      <c r="AB17" s="112"/>
      <c r="AC17" s="112"/>
      <c r="AD17" s="112"/>
      <c r="AE17" s="112"/>
      <c r="AF17" s="112"/>
      <c r="AG17" s="112"/>
      <c r="AH17" s="112"/>
      <c r="AI17" s="112"/>
      <c r="AJ17" s="90">
        <f t="shared" si="3"/>
        <v>0</v>
      </c>
      <c r="AK17" s="10">
        <f t="shared" si="4"/>
        <v>0</v>
      </c>
      <c r="AL17" s="10">
        <f t="shared" si="5"/>
        <v>0</v>
      </c>
      <c r="AM17" s="80"/>
    </row>
    <row r="18" ht="21.0" customHeight="1">
      <c r="A18" s="85">
        <v>12.0</v>
      </c>
      <c r="B18" s="108">
        <v>2.010110131E9</v>
      </c>
      <c r="C18" s="109" t="s">
        <v>174</v>
      </c>
      <c r="D18" s="110" t="s">
        <v>175</v>
      </c>
      <c r="E18" s="111"/>
      <c r="F18" s="112"/>
      <c r="G18" s="112"/>
      <c r="H18" s="112"/>
      <c r="I18" s="112"/>
      <c r="J18" s="112"/>
      <c r="K18" s="112"/>
      <c r="L18" s="112"/>
      <c r="M18" s="112"/>
      <c r="N18" s="112"/>
      <c r="O18" s="112"/>
      <c r="P18" s="112"/>
      <c r="Q18" s="112"/>
      <c r="R18" s="112"/>
      <c r="S18" s="112"/>
      <c r="T18" s="113"/>
      <c r="U18" s="112"/>
      <c r="V18" s="114"/>
      <c r="W18" s="114"/>
      <c r="X18" s="112"/>
      <c r="Y18" s="112"/>
      <c r="Z18" s="113"/>
      <c r="AA18" s="112"/>
      <c r="AB18" s="112"/>
      <c r="AC18" s="113"/>
      <c r="AD18" s="112"/>
      <c r="AE18" s="112"/>
      <c r="AF18" s="112"/>
      <c r="AG18" s="112"/>
      <c r="AH18" s="112"/>
      <c r="AI18" s="112"/>
      <c r="AJ18" s="90">
        <f t="shared" si="3"/>
        <v>0</v>
      </c>
      <c r="AK18" s="10">
        <f t="shared" si="4"/>
        <v>0</v>
      </c>
      <c r="AL18" s="10">
        <f t="shared" si="5"/>
        <v>0</v>
      </c>
      <c r="AM18" s="80"/>
    </row>
    <row r="19" ht="21.0" customHeight="1">
      <c r="A19" s="85">
        <v>13.0</v>
      </c>
      <c r="B19" s="108">
        <v>2.010110132E9</v>
      </c>
      <c r="C19" s="109" t="s">
        <v>176</v>
      </c>
      <c r="D19" s="110" t="s">
        <v>177</v>
      </c>
      <c r="E19" s="136"/>
      <c r="F19" s="125"/>
      <c r="G19" s="126"/>
      <c r="H19" s="128"/>
      <c r="I19" s="128"/>
      <c r="J19" s="128"/>
      <c r="K19" s="128"/>
      <c r="L19" s="128"/>
      <c r="M19" s="128"/>
      <c r="N19" s="128"/>
      <c r="O19" s="128"/>
      <c r="P19" s="126"/>
      <c r="Q19" s="126"/>
      <c r="R19" s="125"/>
      <c r="S19" s="126"/>
      <c r="T19" s="129"/>
      <c r="U19" s="126"/>
      <c r="V19" s="114"/>
      <c r="W19" s="114"/>
      <c r="X19" s="125"/>
      <c r="Y19" s="126"/>
      <c r="Z19" s="129"/>
      <c r="AA19" s="126"/>
      <c r="AB19" s="126"/>
      <c r="AC19" s="130"/>
      <c r="AD19" s="130"/>
      <c r="AE19" s="130"/>
      <c r="AF19" s="130"/>
      <c r="AG19" s="130"/>
      <c r="AH19" s="125"/>
      <c r="AI19" s="125"/>
      <c r="AJ19" s="90">
        <f t="shared" si="3"/>
        <v>0</v>
      </c>
      <c r="AK19" s="10">
        <f t="shared" si="4"/>
        <v>0</v>
      </c>
      <c r="AL19" s="10">
        <f t="shared" si="5"/>
        <v>0</v>
      </c>
      <c r="AM19" s="80"/>
    </row>
    <row r="20" ht="21.0" customHeight="1">
      <c r="A20" s="85">
        <v>14.0</v>
      </c>
      <c r="B20" s="108">
        <v>2.010110133E9</v>
      </c>
      <c r="C20" s="109" t="s">
        <v>178</v>
      </c>
      <c r="D20" s="110" t="s">
        <v>179</v>
      </c>
      <c r="E20" s="116"/>
      <c r="F20" s="113"/>
      <c r="G20" s="113"/>
      <c r="H20" s="113"/>
      <c r="I20" s="113"/>
      <c r="J20" s="113"/>
      <c r="K20" s="113"/>
      <c r="L20" s="113"/>
      <c r="M20" s="113"/>
      <c r="N20" s="113"/>
      <c r="O20" s="113"/>
      <c r="P20" s="113"/>
      <c r="Q20" s="113"/>
      <c r="R20" s="113"/>
      <c r="S20" s="113"/>
      <c r="T20" s="113"/>
      <c r="U20" s="113"/>
      <c r="V20" s="115"/>
      <c r="W20" s="115"/>
      <c r="X20" s="113"/>
      <c r="Y20" s="113"/>
      <c r="Z20" s="113"/>
      <c r="AA20" s="135"/>
      <c r="AB20" s="135"/>
      <c r="AC20" s="135"/>
      <c r="AD20" s="135"/>
      <c r="AE20" s="135"/>
      <c r="AF20" s="113"/>
      <c r="AG20" s="135"/>
      <c r="AH20" s="112"/>
      <c r="AI20" s="112"/>
      <c r="AJ20" s="90">
        <f t="shared" si="3"/>
        <v>0</v>
      </c>
      <c r="AK20" s="10">
        <f t="shared" si="4"/>
        <v>0</v>
      </c>
      <c r="AL20" s="10">
        <f t="shared" si="5"/>
        <v>0</v>
      </c>
      <c r="AM20" s="80"/>
    </row>
    <row r="21" ht="21.0" customHeight="1">
      <c r="A21" s="85">
        <v>15.0</v>
      </c>
      <c r="B21" s="108">
        <v>2.010110113E9</v>
      </c>
      <c r="C21" s="109" t="s">
        <v>180</v>
      </c>
      <c r="D21" s="110" t="s">
        <v>181</v>
      </c>
      <c r="E21" s="116"/>
      <c r="F21" s="113"/>
      <c r="G21" s="113"/>
      <c r="H21" s="113"/>
      <c r="I21" s="113"/>
      <c r="J21" s="113"/>
      <c r="K21" s="113"/>
      <c r="L21" s="113"/>
      <c r="M21" s="113"/>
      <c r="N21" s="113"/>
      <c r="O21" s="137"/>
      <c r="P21" s="113"/>
      <c r="Q21" s="113"/>
      <c r="R21" s="113"/>
      <c r="S21" s="113"/>
      <c r="T21" s="113"/>
      <c r="U21" s="113"/>
      <c r="V21" s="115"/>
      <c r="W21" s="115"/>
      <c r="X21" s="112"/>
      <c r="Y21" s="135"/>
      <c r="Z21" s="135"/>
      <c r="AA21" s="135"/>
      <c r="AB21" s="135"/>
      <c r="AC21" s="135"/>
      <c r="AD21" s="135"/>
      <c r="AE21" s="112"/>
      <c r="AF21" s="112"/>
      <c r="AG21" s="112"/>
      <c r="AH21" s="112"/>
      <c r="AI21" s="112"/>
      <c r="AJ21" s="90">
        <f t="shared" si="3"/>
        <v>0</v>
      </c>
      <c r="AK21" s="10">
        <f t="shared" si="4"/>
        <v>0</v>
      </c>
      <c r="AL21" s="10">
        <f t="shared" si="5"/>
        <v>0</v>
      </c>
      <c r="AM21" s="80"/>
    </row>
    <row r="22" ht="21.0" customHeight="1">
      <c r="A22" s="85">
        <v>16.0</v>
      </c>
      <c r="B22" s="108">
        <v>2.010110115E9</v>
      </c>
      <c r="C22" s="109" t="s">
        <v>182</v>
      </c>
      <c r="D22" s="110" t="s">
        <v>183</v>
      </c>
      <c r="E22" s="116"/>
      <c r="F22" s="112"/>
      <c r="G22" s="112"/>
      <c r="H22" s="112"/>
      <c r="I22" s="112"/>
      <c r="J22" s="112"/>
      <c r="K22" s="112"/>
      <c r="L22" s="112"/>
      <c r="M22" s="112"/>
      <c r="N22" s="112"/>
      <c r="O22" s="112"/>
      <c r="P22" s="112"/>
      <c r="Q22" s="112"/>
      <c r="R22" s="112"/>
      <c r="S22" s="113"/>
      <c r="T22" s="112"/>
      <c r="U22" s="112"/>
      <c r="V22" s="114"/>
      <c r="W22" s="114"/>
      <c r="X22" s="112"/>
      <c r="Y22" s="112"/>
      <c r="Z22" s="113"/>
      <c r="AA22" s="112"/>
      <c r="AB22" s="112"/>
      <c r="AC22" s="112"/>
      <c r="AD22" s="112"/>
      <c r="AE22" s="112"/>
      <c r="AF22" s="112"/>
      <c r="AG22" s="112"/>
      <c r="AH22" s="112"/>
      <c r="AI22" s="112"/>
      <c r="AJ22" s="90">
        <f t="shared" si="3"/>
        <v>0</v>
      </c>
      <c r="AK22" s="10">
        <f t="shared" si="4"/>
        <v>0</v>
      </c>
      <c r="AL22" s="10">
        <f t="shared" si="5"/>
        <v>0</v>
      </c>
      <c r="AM22" s="80"/>
    </row>
    <row r="23" ht="21.0" customHeight="1">
      <c r="A23" s="100"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0">
        <f t="shared" ref="AJ23:AL23" si="6">SUM(AJ7:AJ22)</f>
        <v>0</v>
      </c>
      <c r="AK23" s="90">
        <f t="shared" si="6"/>
        <v>0</v>
      </c>
      <c r="AL23" s="90">
        <f t="shared" si="6"/>
        <v>0</v>
      </c>
      <c r="AM23" s="80"/>
    </row>
    <row r="24" ht="21.0" customHeight="1">
      <c r="A24" s="101"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3"/>
      <c r="D25" s="69"/>
      <c r="E25" s="69"/>
      <c r="F25" s="69"/>
      <c r="G25" s="69"/>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69"/>
    </row>
    <row r="26" ht="15.75" customHeight="1">
      <c r="A26" s="69"/>
      <c r="B26" s="69"/>
      <c r="C26" s="103"/>
      <c r="D26" s="69"/>
      <c r="E26" s="69"/>
      <c r="F26" s="69"/>
      <c r="G26" s="69"/>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69"/>
    </row>
    <row r="27" ht="15.75" customHeight="1">
      <c r="A27" s="69"/>
      <c r="B27" s="69"/>
      <c r="C27" s="103"/>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row>
    <row r="28" ht="15.75" customHeight="1">
      <c r="A28" s="69"/>
      <c r="B28" s="69"/>
      <c r="C28" s="103"/>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69"/>
    </row>
    <row r="29" ht="15.75" customHeight="1">
      <c r="A29" s="69"/>
      <c r="B29" s="69"/>
      <c r="C29" s="103"/>
      <c r="F29" s="69"/>
      <c r="G29" s="69"/>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69"/>
    </row>
    <row r="30" ht="18.0" customHeight="1">
      <c r="A30" s="69"/>
      <c r="B30" s="69"/>
      <c r="C30" s="103"/>
      <c r="E30" s="69"/>
      <c r="F30" s="69"/>
      <c r="G30" s="69"/>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184</v>
      </c>
      <c r="AM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row>
    <row r="7" ht="21.0" customHeight="1">
      <c r="A7" s="85">
        <v>1.0</v>
      </c>
      <c r="B7" s="108">
        <v>2.010090022E9</v>
      </c>
      <c r="C7" s="109" t="s">
        <v>81</v>
      </c>
      <c r="D7" s="110" t="s">
        <v>185</v>
      </c>
      <c r="E7" s="138"/>
      <c r="F7" s="120"/>
      <c r="G7" s="121"/>
      <c r="H7" s="120"/>
      <c r="I7" s="120"/>
      <c r="J7" s="121"/>
      <c r="K7" s="121"/>
      <c r="L7" s="121"/>
      <c r="M7" s="121"/>
      <c r="N7" s="120"/>
      <c r="O7" s="120"/>
      <c r="P7" s="121"/>
      <c r="Q7" s="120"/>
      <c r="R7" s="120"/>
      <c r="S7" s="121"/>
      <c r="T7" s="120"/>
      <c r="U7" s="120"/>
      <c r="V7" s="120"/>
      <c r="W7" s="121"/>
      <c r="X7" s="120"/>
      <c r="Y7" s="121"/>
      <c r="Z7" s="120"/>
      <c r="AA7" s="120"/>
      <c r="AB7" s="120"/>
      <c r="AC7" s="120"/>
      <c r="AD7" s="120"/>
      <c r="AE7" s="120"/>
      <c r="AF7" s="120"/>
      <c r="AG7" s="121"/>
      <c r="AH7" s="120"/>
      <c r="AI7" s="120"/>
      <c r="AJ7" s="90">
        <f t="shared" ref="AJ7:AJ10" si="3">COUNTIF(E7:AI7,"K")+2*COUNTIF(E7:AI7,"2K")+COUNTIF(E7:AI7,"TK")+COUNTIF(E7:AI7,"KT")+COUNTIF(E7:AI7,"PK")+COUNTIF(E7:AI7,"KP")+2*COUNTIF(E7:AI7,"K2")</f>
        <v>0</v>
      </c>
      <c r="AK7" s="10">
        <f t="shared" ref="AK7:AK30" si="4">COUNTIF(F7:AJ7,"P")+2*COUNTIF(F7:AJ7,"2P")+COUNTIF(F7:AJ7,"TP")+COUNTIF(F7:AJ7,"PT")+COUNTIF(F7:AJ7,"PK")+COUNTIF(F7:AJ7,"KP")+2*COUNTIF(F7:AJ7,"P2")</f>
        <v>0</v>
      </c>
      <c r="AL7" s="10">
        <f t="shared" ref="AL7:AL10" si="5">COUNTIF(E7:AI7,"T")+2*COUNTIF(E7:AI7,"2T")+2*COUNTIF(E7:AI7,"T2")+COUNTIF(E7:AI7,"PT")+COUNTIF(E7:AI7,"TP")+COUNTIF(E7:AI7,"TK")+COUNTIF(E7:AI7,"KT")</f>
        <v>0</v>
      </c>
      <c r="AM7" s="139"/>
    </row>
    <row r="8" ht="21.0" customHeight="1">
      <c r="A8" s="85">
        <v>2.0</v>
      </c>
      <c r="B8" s="108">
        <v>2.010120012E9</v>
      </c>
      <c r="C8" s="109" t="s">
        <v>186</v>
      </c>
      <c r="D8" s="110" t="s">
        <v>187</v>
      </c>
      <c r="E8" s="119"/>
      <c r="F8" s="120"/>
      <c r="G8" s="120"/>
      <c r="H8" s="120"/>
      <c r="I8" s="120"/>
      <c r="J8" s="121"/>
      <c r="K8" s="120"/>
      <c r="L8" s="120"/>
      <c r="M8" s="120"/>
      <c r="N8" s="120"/>
      <c r="O8" s="120"/>
      <c r="P8" s="120"/>
      <c r="Q8" s="120"/>
      <c r="R8" s="120"/>
      <c r="S8" s="121"/>
      <c r="T8" s="120"/>
      <c r="U8" s="120"/>
      <c r="V8" s="120"/>
      <c r="W8" s="121"/>
      <c r="X8" s="120"/>
      <c r="Y8" s="121"/>
      <c r="Z8" s="120"/>
      <c r="AA8" s="120"/>
      <c r="AB8" s="120"/>
      <c r="AC8" s="120"/>
      <c r="AD8" s="121"/>
      <c r="AE8" s="120"/>
      <c r="AF8" s="121"/>
      <c r="AG8" s="120"/>
      <c r="AH8" s="120"/>
      <c r="AI8" s="120"/>
      <c r="AJ8" s="90">
        <f t="shared" si="3"/>
        <v>0</v>
      </c>
      <c r="AK8" s="10">
        <f t="shared" si="4"/>
        <v>0</v>
      </c>
      <c r="AL8" s="10">
        <f t="shared" si="5"/>
        <v>0</v>
      </c>
      <c r="AM8" s="139"/>
    </row>
    <row r="9" ht="21.0" customHeight="1">
      <c r="A9" s="85">
        <v>3.0</v>
      </c>
      <c r="B9" s="108">
        <v>2.010120024E9</v>
      </c>
      <c r="C9" s="109" t="s">
        <v>188</v>
      </c>
      <c r="D9" s="110" t="s">
        <v>56</v>
      </c>
      <c r="E9" s="119"/>
      <c r="F9" s="121"/>
      <c r="G9" s="121"/>
      <c r="H9" s="120"/>
      <c r="I9" s="121"/>
      <c r="J9" s="121"/>
      <c r="K9" s="121"/>
      <c r="L9" s="121"/>
      <c r="M9" s="121"/>
      <c r="N9" s="121"/>
      <c r="O9" s="120"/>
      <c r="P9" s="121"/>
      <c r="Q9" s="121"/>
      <c r="R9" s="121"/>
      <c r="S9" s="121"/>
      <c r="T9" s="121"/>
      <c r="U9" s="121"/>
      <c r="V9" s="121"/>
      <c r="W9" s="121"/>
      <c r="X9" s="121"/>
      <c r="Y9" s="121"/>
      <c r="Z9" s="121"/>
      <c r="AA9" s="121"/>
      <c r="AB9" s="121"/>
      <c r="AC9" s="121"/>
      <c r="AD9" s="121"/>
      <c r="AE9" s="121"/>
      <c r="AF9" s="121"/>
      <c r="AG9" s="121"/>
      <c r="AH9" s="120"/>
      <c r="AI9" s="121"/>
      <c r="AJ9" s="90">
        <f t="shared" si="3"/>
        <v>0</v>
      </c>
      <c r="AK9" s="10">
        <f t="shared" si="4"/>
        <v>0</v>
      </c>
      <c r="AL9" s="10">
        <f t="shared" si="5"/>
        <v>0</v>
      </c>
      <c r="AM9" s="139"/>
    </row>
    <row r="10" ht="21.0" customHeight="1">
      <c r="A10" s="85">
        <v>4.0</v>
      </c>
      <c r="B10" s="108">
        <v>2.010120028E9</v>
      </c>
      <c r="C10" s="109" t="s">
        <v>189</v>
      </c>
      <c r="D10" s="110" t="s">
        <v>58</v>
      </c>
      <c r="E10" s="138"/>
      <c r="F10" s="120"/>
      <c r="G10" s="121"/>
      <c r="H10" s="120"/>
      <c r="I10" s="121"/>
      <c r="J10" s="121"/>
      <c r="K10" s="121"/>
      <c r="L10" s="121"/>
      <c r="M10" s="121"/>
      <c r="N10" s="121"/>
      <c r="O10" s="120"/>
      <c r="P10" s="120"/>
      <c r="Q10" s="120"/>
      <c r="R10" s="120"/>
      <c r="S10" s="120"/>
      <c r="T10" s="121"/>
      <c r="U10" s="121"/>
      <c r="V10" s="120"/>
      <c r="W10" s="121"/>
      <c r="X10" s="120"/>
      <c r="Y10" s="120"/>
      <c r="Z10" s="121"/>
      <c r="AA10" s="121"/>
      <c r="AB10" s="121"/>
      <c r="AC10" s="120"/>
      <c r="AD10" s="121"/>
      <c r="AE10" s="120"/>
      <c r="AF10" s="121"/>
      <c r="AG10" s="121"/>
      <c r="AH10" s="120"/>
      <c r="AI10" s="120"/>
      <c r="AJ10" s="90">
        <f t="shared" si="3"/>
        <v>0</v>
      </c>
      <c r="AK10" s="10">
        <f t="shared" si="4"/>
        <v>0</v>
      </c>
      <c r="AL10" s="10">
        <f t="shared" si="5"/>
        <v>0</v>
      </c>
      <c r="AM10" s="139"/>
    </row>
    <row r="11" ht="21.0" customHeight="1">
      <c r="A11" s="85">
        <v>5.0</v>
      </c>
      <c r="B11" s="108">
        <v>2.010120007E9</v>
      </c>
      <c r="C11" s="109" t="s">
        <v>190</v>
      </c>
      <c r="D11" s="110" t="s">
        <v>191</v>
      </c>
      <c r="E11" s="138"/>
      <c r="F11" s="120"/>
      <c r="G11" s="121"/>
      <c r="H11" s="121" t="s">
        <v>49</v>
      </c>
      <c r="I11" s="121"/>
      <c r="J11" s="121"/>
      <c r="K11" s="121"/>
      <c r="L11" s="121"/>
      <c r="M11" s="121"/>
      <c r="N11" s="121"/>
      <c r="O11" s="120"/>
      <c r="P11" s="121"/>
      <c r="Q11" s="121"/>
      <c r="R11" s="121"/>
      <c r="S11" s="121"/>
      <c r="T11" s="121"/>
      <c r="U11" s="121"/>
      <c r="V11" s="121"/>
      <c r="W11" s="120"/>
      <c r="X11" s="121"/>
      <c r="Y11" s="121"/>
      <c r="Z11" s="121"/>
      <c r="AA11" s="121"/>
      <c r="AB11" s="121"/>
      <c r="AC11" s="121"/>
      <c r="AD11" s="121"/>
      <c r="AE11" s="121"/>
      <c r="AF11" s="121"/>
      <c r="AG11" s="121"/>
      <c r="AH11" s="120"/>
      <c r="AI11" s="121"/>
      <c r="AJ11" s="90">
        <f>COUNTIF(E11:AH11,"K")+2*COUNTIF(E11:AH11,"2K")+COUNTIF(E11:AH11,"TK")+COUNTIF(E11:AH11,"KT")+COUNTIF(E11:AH11,"PK")+COUNTIF(E11:AH11,"KP")+2*COUNTIF(E11:AH11,"K2")</f>
        <v>1</v>
      </c>
      <c r="AK11" s="10">
        <f t="shared" si="4"/>
        <v>0</v>
      </c>
      <c r="AL11" s="10">
        <f>COUNTIF(E11:AH11,"T")+2*COUNTIF(E11:AH11,"2T")+2*COUNTIF(E11:AH11,"T2")+COUNTIF(E11:AH11,"PT")+COUNTIF(E11:AH11,"TP")+COUNTIF(E11:AH11,"TK")+COUNTIF(E11:AH11,"KT")</f>
        <v>0</v>
      </c>
      <c r="AM11" s="139"/>
    </row>
    <row r="12" ht="21.0" customHeight="1">
      <c r="A12" s="85">
        <v>6.0</v>
      </c>
      <c r="B12" s="108">
        <v>2.010120021E9</v>
      </c>
      <c r="C12" s="109" t="s">
        <v>192</v>
      </c>
      <c r="D12" s="110" t="s">
        <v>118</v>
      </c>
      <c r="E12" s="138"/>
      <c r="F12" s="121"/>
      <c r="G12" s="121"/>
      <c r="H12" s="120"/>
      <c r="I12" s="121"/>
      <c r="J12" s="121"/>
      <c r="K12" s="120"/>
      <c r="L12" s="121"/>
      <c r="M12" s="121"/>
      <c r="N12" s="121"/>
      <c r="O12" s="120"/>
      <c r="P12" s="120"/>
      <c r="Q12" s="120"/>
      <c r="R12" s="121"/>
      <c r="S12" s="121"/>
      <c r="T12" s="121"/>
      <c r="U12" s="121"/>
      <c r="V12" s="121"/>
      <c r="W12" s="121"/>
      <c r="X12" s="120"/>
      <c r="Y12" s="121"/>
      <c r="Z12" s="121"/>
      <c r="AA12" s="121"/>
      <c r="AB12" s="121"/>
      <c r="AC12" s="121"/>
      <c r="AD12" s="121"/>
      <c r="AE12" s="121"/>
      <c r="AF12" s="121"/>
      <c r="AG12" s="121"/>
      <c r="AH12" s="120"/>
      <c r="AI12" s="120"/>
      <c r="AJ12" s="90">
        <f t="shared" ref="AJ12:AJ30" si="6">COUNTIF(E12:AI12,"K")+2*COUNTIF(E12:AI12,"2K")+COUNTIF(E12:AI12,"TK")+COUNTIF(E12:AI12,"KT")+COUNTIF(E12:AI12,"PK")+COUNTIF(E12:AI12,"KP")+2*COUNTIF(E12:AI12,"K2")</f>
        <v>0</v>
      </c>
      <c r="AK12" s="10">
        <f t="shared" si="4"/>
        <v>0</v>
      </c>
      <c r="AL12" s="10">
        <f t="shared" ref="AL12:AL30" si="7">COUNTIF(E12:AI12,"T")+2*COUNTIF(E12:AI12,"2T")+2*COUNTIF(E12:AI12,"T2")+COUNTIF(E12:AI12,"PT")+COUNTIF(E12:AI12,"TP")+COUNTIF(E12:AI12,"TK")+COUNTIF(E12:AI12,"KT")</f>
        <v>0</v>
      </c>
      <c r="AM12" s="139"/>
    </row>
    <row r="13" ht="21.0" customHeight="1">
      <c r="A13" s="85">
        <v>7.0</v>
      </c>
      <c r="B13" s="108">
        <v>2.010120005E9</v>
      </c>
      <c r="C13" s="109" t="s">
        <v>193</v>
      </c>
      <c r="D13" s="110" t="s">
        <v>63</v>
      </c>
      <c r="E13" s="119"/>
      <c r="F13" s="120"/>
      <c r="G13" s="120"/>
      <c r="H13" s="120"/>
      <c r="I13" s="121"/>
      <c r="J13" s="121"/>
      <c r="K13" s="120"/>
      <c r="L13" s="121"/>
      <c r="M13" s="121"/>
      <c r="N13" s="120"/>
      <c r="O13" s="120"/>
      <c r="P13" s="121"/>
      <c r="Q13" s="121"/>
      <c r="R13" s="120"/>
      <c r="S13" s="121"/>
      <c r="T13" s="120"/>
      <c r="U13" s="120"/>
      <c r="V13" s="120"/>
      <c r="W13" s="120"/>
      <c r="X13" s="120"/>
      <c r="Y13" s="121"/>
      <c r="Z13" s="120"/>
      <c r="AA13" s="120"/>
      <c r="AB13" s="120"/>
      <c r="AC13" s="120"/>
      <c r="AD13" s="120"/>
      <c r="AE13" s="120"/>
      <c r="AF13" s="121"/>
      <c r="AG13" s="121"/>
      <c r="AH13" s="120"/>
      <c r="AI13" s="120"/>
      <c r="AJ13" s="90">
        <f t="shared" si="6"/>
        <v>0</v>
      </c>
      <c r="AK13" s="10">
        <f t="shared" si="4"/>
        <v>0</v>
      </c>
      <c r="AL13" s="10">
        <f t="shared" si="7"/>
        <v>0</v>
      </c>
      <c r="AM13" s="139"/>
    </row>
    <row r="14" ht="21.0" customHeight="1">
      <c r="A14" s="85">
        <v>8.0</v>
      </c>
      <c r="B14" s="108">
        <v>2.010120025E9</v>
      </c>
      <c r="C14" s="109" t="s">
        <v>194</v>
      </c>
      <c r="D14" s="110" t="s">
        <v>195</v>
      </c>
      <c r="E14" s="140"/>
      <c r="F14" s="141"/>
      <c r="G14" s="89"/>
      <c r="H14" s="141"/>
      <c r="I14" s="89"/>
      <c r="J14" s="89"/>
      <c r="K14" s="141"/>
      <c r="L14" s="89"/>
      <c r="M14" s="141"/>
      <c r="N14" s="142"/>
      <c r="O14" s="141"/>
      <c r="P14" s="89"/>
      <c r="Q14" s="141"/>
      <c r="R14" s="141"/>
      <c r="S14" s="89"/>
      <c r="T14" s="141"/>
      <c r="U14" s="141"/>
      <c r="V14" s="141"/>
      <c r="W14" s="89"/>
      <c r="X14" s="141"/>
      <c r="Y14" s="141"/>
      <c r="Z14" s="141"/>
      <c r="AA14" s="141"/>
      <c r="AB14" s="89"/>
      <c r="AC14" s="141"/>
      <c r="AD14" s="141"/>
      <c r="AE14" s="141"/>
      <c r="AF14" s="89"/>
      <c r="AG14" s="141"/>
      <c r="AH14" s="141"/>
      <c r="AI14" s="141"/>
      <c r="AJ14" s="90">
        <f t="shared" si="6"/>
        <v>0</v>
      </c>
      <c r="AK14" s="10">
        <f t="shared" si="4"/>
        <v>0</v>
      </c>
      <c r="AL14" s="10">
        <f t="shared" si="7"/>
        <v>0</v>
      </c>
      <c r="AM14" s="139"/>
    </row>
    <row r="15" ht="21.0" customHeight="1">
      <c r="A15" s="85">
        <v>9.0</v>
      </c>
      <c r="B15" s="108">
        <v>2.010120037E9</v>
      </c>
      <c r="C15" s="109" t="s">
        <v>81</v>
      </c>
      <c r="D15" s="110" t="s">
        <v>74</v>
      </c>
      <c r="E15" s="140"/>
      <c r="F15" s="141"/>
      <c r="G15" s="89"/>
      <c r="H15" s="141"/>
      <c r="I15" s="141"/>
      <c r="J15" s="141"/>
      <c r="K15" s="141"/>
      <c r="L15" s="89"/>
      <c r="M15" s="141"/>
      <c r="N15" s="143"/>
      <c r="O15" s="141"/>
      <c r="P15" s="141"/>
      <c r="Q15" s="141"/>
      <c r="R15" s="141"/>
      <c r="S15" s="89"/>
      <c r="T15" s="89"/>
      <c r="U15" s="141"/>
      <c r="V15" s="141"/>
      <c r="W15" s="89"/>
      <c r="X15" s="89"/>
      <c r="Y15" s="141"/>
      <c r="Z15" s="141"/>
      <c r="AA15" s="141"/>
      <c r="AB15" s="89"/>
      <c r="AC15" s="141"/>
      <c r="AD15" s="141"/>
      <c r="AE15" s="141"/>
      <c r="AF15" s="89"/>
      <c r="AG15" s="141"/>
      <c r="AH15" s="141"/>
      <c r="AI15" s="89"/>
      <c r="AJ15" s="90">
        <f t="shared" si="6"/>
        <v>0</v>
      </c>
      <c r="AK15" s="10">
        <f t="shared" si="4"/>
        <v>0</v>
      </c>
      <c r="AL15" s="10">
        <f t="shared" si="7"/>
        <v>0</v>
      </c>
      <c r="AM15" s="139"/>
    </row>
    <row r="16" ht="21.0" customHeight="1">
      <c r="A16" s="85">
        <v>10.0</v>
      </c>
      <c r="B16" s="108">
        <v>1.910120003E9</v>
      </c>
      <c r="C16" s="109" t="s">
        <v>196</v>
      </c>
      <c r="D16" s="110" t="s">
        <v>197</v>
      </c>
      <c r="E16" s="119"/>
      <c r="F16" s="120"/>
      <c r="G16" s="121"/>
      <c r="H16" s="120"/>
      <c r="I16" s="120"/>
      <c r="J16" s="120"/>
      <c r="K16" s="120"/>
      <c r="L16" s="121"/>
      <c r="M16" s="121"/>
      <c r="N16" s="144"/>
      <c r="O16" s="120"/>
      <c r="P16" s="120"/>
      <c r="Q16" s="120"/>
      <c r="R16" s="120"/>
      <c r="S16" s="120"/>
      <c r="T16" s="120"/>
      <c r="U16" s="121"/>
      <c r="V16" s="121"/>
      <c r="W16" s="121"/>
      <c r="X16" s="121"/>
      <c r="Y16" s="120"/>
      <c r="Z16" s="120"/>
      <c r="AA16" s="121"/>
      <c r="AB16" s="121"/>
      <c r="AC16" s="145"/>
      <c r="AD16" s="120"/>
      <c r="AE16" s="120"/>
      <c r="AF16" s="120"/>
      <c r="AG16" s="120"/>
      <c r="AH16" s="120"/>
      <c r="AI16" s="121"/>
      <c r="AJ16" s="90">
        <f t="shared" si="6"/>
        <v>0</v>
      </c>
      <c r="AK16" s="10">
        <f t="shared" si="4"/>
        <v>0</v>
      </c>
      <c r="AL16" s="10">
        <f t="shared" si="7"/>
        <v>0</v>
      </c>
      <c r="AM16" s="139"/>
    </row>
    <row r="17" ht="21.0" customHeight="1">
      <c r="A17" s="85">
        <v>11.0</v>
      </c>
      <c r="B17" s="108">
        <v>2.010120017E9</v>
      </c>
      <c r="C17" s="109" t="s">
        <v>198</v>
      </c>
      <c r="D17" s="110" t="s">
        <v>160</v>
      </c>
      <c r="E17" s="138"/>
      <c r="F17" s="120"/>
      <c r="G17" s="121"/>
      <c r="H17" s="120"/>
      <c r="I17" s="121"/>
      <c r="J17" s="120"/>
      <c r="K17" s="120"/>
      <c r="L17" s="121"/>
      <c r="M17" s="120"/>
      <c r="N17" s="144"/>
      <c r="O17" s="120"/>
      <c r="P17" s="121"/>
      <c r="Q17" s="120"/>
      <c r="R17" s="120"/>
      <c r="S17" s="120"/>
      <c r="T17" s="121"/>
      <c r="U17" s="120"/>
      <c r="V17" s="120"/>
      <c r="W17" s="121"/>
      <c r="X17" s="120"/>
      <c r="Y17" s="120"/>
      <c r="Z17" s="121"/>
      <c r="AA17" s="121"/>
      <c r="AB17" s="121"/>
      <c r="AC17" s="120"/>
      <c r="AD17" s="121"/>
      <c r="AE17" s="120"/>
      <c r="AF17" s="120"/>
      <c r="AG17" s="120"/>
      <c r="AH17" s="120"/>
      <c r="AI17" s="120"/>
      <c r="AJ17" s="90">
        <f t="shared" si="6"/>
        <v>0</v>
      </c>
      <c r="AK17" s="10">
        <f t="shared" si="4"/>
        <v>0</v>
      </c>
      <c r="AL17" s="10">
        <f t="shared" si="7"/>
        <v>0</v>
      </c>
      <c r="AM17" s="139"/>
    </row>
    <row r="18" ht="21.0" customHeight="1">
      <c r="A18" s="85">
        <v>12.0</v>
      </c>
      <c r="B18" s="108">
        <v>2.01012001E9</v>
      </c>
      <c r="C18" s="109" t="s">
        <v>199</v>
      </c>
      <c r="D18" s="110" t="s">
        <v>129</v>
      </c>
      <c r="E18" s="119"/>
      <c r="F18" s="120"/>
      <c r="G18" s="121"/>
      <c r="H18" s="120"/>
      <c r="I18" s="120"/>
      <c r="J18" s="120"/>
      <c r="K18" s="120"/>
      <c r="L18" s="120"/>
      <c r="M18" s="120"/>
      <c r="N18" s="146"/>
      <c r="O18" s="120"/>
      <c r="P18" s="120"/>
      <c r="Q18" s="120"/>
      <c r="R18" s="120"/>
      <c r="S18" s="120"/>
      <c r="T18" s="121"/>
      <c r="U18" s="121"/>
      <c r="V18" s="120"/>
      <c r="W18" s="120"/>
      <c r="X18" s="120"/>
      <c r="Y18" s="120"/>
      <c r="Z18" s="120"/>
      <c r="AA18" s="120"/>
      <c r="AB18" s="120"/>
      <c r="AC18" s="120"/>
      <c r="AD18" s="120"/>
      <c r="AE18" s="120"/>
      <c r="AF18" s="121"/>
      <c r="AG18" s="121"/>
      <c r="AH18" s="120"/>
      <c r="AI18" s="120"/>
      <c r="AJ18" s="90">
        <f t="shared" si="6"/>
        <v>0</v>
      </c>
      <c r="AK18" s="10">
        <f t="shared" si="4"/>
        <v>0</v>
      </c>
      <c r="AL18" s="10">
        <f t="shared" si="7"/>
        <v>0</v>
      </c>
      <c r="AM18" s="139"/>
    </row>
    <row r="19" ht="21.0" customHeight="1">
      <c r="A19" s="85">
        <v>13.0</v>
      </c>
      <c r="B19" s="108">
        <v>2.010120033E9</v>
      </c>
      <c r="C19" s="109" t="s">
        <v>200</v>
      </c>
      <c r="D19" s="110" t="s">
        <v>134</v>
      </c>
      <c r="E19" s="119"/>
      <c r="F19" s="138"/>
      <c r="G19" s="138"/>
      <c r="H19" s="119"/>
      <c r="I19" s="119"/>
      <c r="J19" s="138"/>
      <c r="K19" s="119"/>
      <c r="L19" s="138"/>
      <c r="M19" s="119"/>
      <c r="N19" s="147"/>
      <c r="O19" s="119"/>
      <c r="P19" s="119"/>
      <c r="Q19" s="119"/>
      <c r="R19" s="119"/>
      <c r="S19" s="138"/>
      <c r="T19" s="138"/>
      <c r="U19" s="138"/>
      <c r="V19" s="138"/>
      <c r="W19" s="138"/>
      <c r="X19" s="119"/>
      <c r="Y19" s="138"/>
      <c r="Z19" s="138"/>
      <c r="AA19" s="119"/>
      <c r="AB19" s="138"/>
      <c r="AC19" s="148"/>
      <c r="AD19" s="138"/>
      <c r="AE19" s="138"/>
      <c r="AF19" s="138"/>
      <c r="AG19" s="119"/>
      <c r="AH19" s="119"/>
      <c r="AI19" s="138"/>
      <c r="AJ19" s="90">
        <f t="shared" si="6"/>
        <v>0</v>
      </c>
      <c r="AK19" s="10">
        <f t="shared" si="4"/>
        <v>0</v>
      </c>
      <c r="AL19" s="10">
        <f t="shared" si="7"/>
        <v>0</v>
      </c>
      <c r="AM19" s="139"/>
    </row>
    <row r="20" ht="21.0" customHeight="1">
      <c r="A20" s="85">
        <v>14.0</v>
      </c>
      <c r="B20" s="108">
        <v>2.01012002E9</v>
      </c>
      <c r="C20" s="109" t="s">
        <v>201</v>
      </c>
      <c r="D20" s="110" t="s">
        <v>165</v>
      </c>
      <c r="E20" s="119"/>
      <c r="F20" s="120"/>
      <c r="G20" s="120"/>
      <c r="H20" s="120"/>
      <c r="I20" s="121"/>
      <c r="J20" s="121"/>
      <c r="K20" s="120"/>
      <c r="L20" s="121"/>
      <c r="M20" s="121"/>
      <c r="N20" s="144"/>
      <c r="O20" s="120"/>
      <c r="P20" s="120"/>
      <c r="Q20" s="120"/>
      <c r="R20" s="120"/>
      <c r="S20" s="121"/>
      <c r="T20" s="121"/>
      <c r="U20" s="121"/>
      <c r="V20" s="121"/>
      <c r="W20" s="121"/>
      <c r="X20" s="120"/>
      <c r="Y20" s="121"/>
      <c r="Z20" s="121"/>
      <c r="AA20" s="121"/>
      <c r="AB20" s="120"/>
      <c r="AC20" s="120"/>
      <c r="AD20" s="121"/>
      <c r="AE20" s="120"/>
      <c r="AF20" s="121"/>
      <c r="AG20" s="121"/>
      <c r="AH20" s="120"/>
      <c r="AI20" s="121"/>
      <c r="AJ20" s="90">
        <f t="shared" si="6"/>
        <v>0</v>
      </c>
      <c r="AK20" s="10">
        <f t="shared" si="4"/>
        <v>0</v>
      </c>
      <c r="AL20" s="10">
        <f t="shared" si="7"/>
        <v>0</v>
      </c>
      <c r="AM20" s="139"/>
    </row>
    <row r="21" ht="21.0" customHeight="1">
      <c r="A21" s="85">
        <v>15.0</v>
      </c>
      <c r="B21" s="108">
        <v>2.010120018E9</v>
      </c>
      <c r="C21" s="109" t="s">
        <v>202</v>
      </c>
      <c r="D21" s="110" t="s">
        <v>203</v>
      </c>
      <c r="E21" s="138"/>
      <c r="F21" s="121"/>
      <c r="G21" s="121"/>
      <c r="H21" s="120"/>
      <c r="I21" s="121"/>
      <c r="J21" s="120"/>
      <c r="K21" s="120"/>
      <c r="L21" s="120"/>
      <c r="M21" s="120"/>
      <c r="N21" s="144"/>
      <c r="O21" s="120"/>
      <c r="P21" s="121"/>
      <c r="Q21" s="120"/>
      <c r="R21" s="120"/>
      <c r="S21" s="120"/>
      <c r="T21" s="121"/>
      <c r="U21" s="121"/>
      <c r="V21" s="120"/>
      <c r="W21" s="121"/>
      <c r="X21" s="120"/>
      <c r="Y21" s="120"/>
      <c r="Z21" s="120"/>
      <c r="AA21" s="120"/>
      <c r="AB21" s="121"/>
      <c r="AC21" s="120"/>
      <c r="AD21" s="121"/>
      <c r="AE21" s="120"/>
      <c r="AF21" s="121"/>
      <c r="AG21" s="120"/>
      <c r="AH21" s="120"/>
      <c r="AI21" s="120"/>
      <c r="AJ21" s="90">
        <f t="shared" si="6"/>
        <v>0</v>
      </c>
      <c r="AK21" s="10">
        <f t="shared" si="4"/>
        <v>0</v>
      </c>
      <c r="AL21" s="10">
        <f t="shared" si="7"/>
        <v>0</v>
      </c>
      <c r="AM21" s="139"/>
    </row>
    <row r="22" ht="21.0" customHeight="1">
      <c r="A22" s="85">
        <v>16.0</v>
      </c>
      <c r="B22" s="108">
        <v>2.010120008E9</v>
      </c>
      <c r="C22" s="109" t="s">
        <v>204</v>
      </c>
      <c r="D22" s="110" t="s">
        <v>97</v>
      </c>
      <c r="E22" s="119"/>
      <c r="F22" s="120"/>
      <c r="G22" s="121"/>
      <c r="H22" s="120"/>
      <c r="I22" s="120"/>
      <c r="J22" s="121"/>
      <c r="K22" s="120"/>
      <c r="L22" s="120"/>
      <c r="M22" s="121"/>
      <c r="N22" s="146"/>
      <c r="O22" s="120"/>
      <c r="P22" s="120"/>
      <c r="Q22" s="120"/>
      <c r="R22" s="120"/>
      <c r="S22" s="120"/>
      <c r="T22" s="121"/>
      <c r="U22" s="121"/>
      <c r="V22" s="120"/>
      <c r="W22" s="121"/>
      <c r="X22" s="121"/>
      <c r="Y22" s="120"/>
      <c r="Z22" s="120"/>
      <c r="AA22" s="121"/>
      <c r="AB22" s="120"/>
      <c r="AC22" s="120"/>
      <c r="AD22" s="120"/>
      <c r="AE22" s="120"/>
      <c r="AF22" s="121"/>
      <c r="AG22" s="120"/>
      <c r="AH22" s="120"/>
      <c r="AI22" s="120"/>
      <c r="AJ22" s="90">
        <f t="shared" si="6"/>
        <v>0</v>
      </c>
      <c r="AK22" s="10">
        <f t="shared" si="4"/>
        <v>0</v>
      </c>
      <c r="AL22" s="10">
        <f t="shared" si="7"/>
        <v>0</v>
      </c>
      <c r="AM22" s="139"/>
    </row>
    <row r="23" ht="21.0" customHeight="1">
      <c r="A23" s="85">
        <v>17.0</v>
      </c>
      <c r="B23" s="108">
        <v>2.010120001E9</v>
      </c>
      <c r="C23" s="109" t="s">
        <v>205</v>
      </c>
      <c r="D23" s="110" t="s">
        <v>146</v>
      </c>
      <c r="E23" s="119"/>
      <c r="F23" s="120"/>
      <c r="G23" s="121"/>
      <c r="H23" s="120"/>
      <c r="I23" s="121"/>
      <c r="J23" s="121"/>
      <c r="K23" s="120"/>
      <c r="L23" s="121"/>
      <c r="M23" s="120"/>
      <c r="N23" s="144"/>
      <c r="O23" s="120"/>
      <c r="P23" s="120"/>
      <c r="Q23" s="120"/>
      <c r="R23" s="120"/>
      <c r="S23" s="121"/>
      <c r="T23" s="121"/>
      <c r="U23" s="121"/>
      <c r="V23" s="121"/>
      <c r="W23" s="120"/>
      <c r="X23" s="120"/>
      <c r="Y23" s="120"/>
      <c r="Z23" s="121"/>
      <c r="AA23" s="120"/>
      <c r="AB23" s="121"/>
      <c r="AC23" s="145"/>
      <c r="AD23" s="121"/>
      <c r="AE23" s="121"/>
      <c r="AF23" s="121"/>
      <c r="AG23" s="120"/>
      <c r="AH23" s="120"/>
      <c r="AI23" s="121"/>
      <c r="AJ23" s="90">
        <f t="shared" si="6"/>
        <v>0</v>
      </c>
      <c r="AK23" s="10">
        <f t="shared" si="4"/>
        <v>0</v>
      </c>
      <c r="AL23" s="10">
        <f t="shared" si="7"/>
        <v>0</v>
      </c>
      <c r="AM23" s="139"/>
    </row>
    <row r="24" ht="21.0" customHeight="1">
      <c r="A24" s="85">
        <v>18.0</v>
      </c>
      <c r="B24" s="108">
        <v>2.010120014E9</v>
      </c>
      <c r="C24" s="109" t="s">
        <v>98</v>
      </c>
      <c r="D24" s="110" t="s">
        <v>148</v>
      </c>
      <c r="E24" s="119"/>
      <c r="F24" s="120"/>
      <c r="G24" s="121"/>
      <c r="H24" s="120"/>
      <c r="I24" s="121"/>
      <c r="J24" s="121"/>
      <c r="K24" s="120"/>
      <c r="L24" s="121"/>
      <c r="M24" s="120"/>
      <c r="N24" s="144"/>
      <c r="O24" s="120"/>
      <c r="P24" s="120"/>
      <c r="Q24" s="120"/>
      <c r="R24" s="120"/>
      <c r="S24" s="121"/>
      <c r="T24" s="120"/>
      <c r="U24" s="121"/>
      <c r="V24" s="120"/>
      <c r="W24" s="121"/>
      <c r="X24" s="121"/>
      <c r="Y24" s="121"/>
      <c r="Z24" s="121"/>
      <c r="AA24" s="120"/>
      <c r="AB24" s="121"/>
      <c r="AC24" s="120"/>
      <c r="AD24" s="121"/>
      <c r="AE24" s="121"/>
      <c r="AF24" s="121"/>
      <c r="AG24" s="121"/>
      <c r="AH24" s="120"/>
      <c r="AI24" s="121"/>
      <c r="AJ24" s="90">
        <f t="shared" si="6"/>
        <v>0</v>
      </c>
      <c r="AK24" s="10">
        <f t="shared" si="4"/>
        <v>0</v>
      </c>
      <c r="AL24" s="10">
        <f t="shared" si="7"/>
        <v>0</v>
      </c>
      <c r="AM24" s="139"/>
    </row>
    <row r="25" ht="21.0" customHeight="1">
      <c r="A25" s="85">
        <v>19.0</v>
      </c>
      <c r="B25" s="108">
        <v>2.010120041E9</v>
      </c>
      <c r="C25" s="109" t="s">
        <v>206</v>
      </c>
      <c r="D25" s="110" t="s">
        <v>207</v>
      </c>
      <c r="E25" s="119"/>
      <c r="F25" s="120"/>
      <c r="G25" s="120"/>
      <c r="H25" s="120"/>
      <c r="I25" s="120"/>
      <c r="J25" s="120"/>
      <c r="K25" s="120"/>
      <c r="L25" s="120"/>
      <c r="M25" s="120"/>
      <c r="N25" s="146"/>
      <c r="O25" s="120"/>
      <c r="P25" s="120"/>
      <c r="Q25" s="120"/>
      <c r="R25" s="120"/>
      <c r="S25" s="120"/>
      <c r="T25" s="120"/>
      <c r="U25" s="120"/>
      <c r="V25" s="120"/>
      <c r="W25" s="121"/>
      <c r="X25" s="120"/>
      <c r="Y25" s="120"/>
      <c r="Z25" s="121"/>
      <c r="AA25" s="120"/>
      <c r="AB25" s="120"/>
      <c r="AC25" s="120"/>
      <c r="AD25" s="121"/>
      <c r="AE25" s="120"/>
      <c r="AF25" s="120"/>
      <c r="AG25" s="120"/>
      <c r="AH25" s="120"/>
      <c r="AI25" s="120"/>
      <c r="AJ25" s="90">
        <f t="shared" si="6"/>
        <v>0</v>
      </c>
      <c r="AK25" s="10">
        <f t="shared" si="4"/>
        <v>0</v>
      </c>
      <c r="AL25" s="10">
        <f t="shared" si="7"/>
        <v>0</v>
      </c>
      <c r="AM25" s="139"/>
    </row>
    <row r="26" ht="21.0" customHeight="1">
      <c r="A26" s="85">
        <v>20.0</v>
      </c>
      <c r="B26" s="108">
        <v>2.010120003E9</v>
      </c>
      <c r="C26" s="109" t="s">
        <v>208</v>
      </c>
      <c r="D26" s="110" t="s">
        <v>207</v>
      </c>
      <c r="E26" s="138"/>
      <c r="F26" s="120"/>
      <c r="G26" s="120"/>
      <c r="H26" s="120"/>
      <c r="I26" s="120"/>
      <c r="J26" s="120"/>
      <c r="K26" s="120"/>
      <c r="L26" s="120"/>
      <c r="M26" s="120"/>
      <c r="N26" s="146"/>
      <c r="O26" s="120"/>
      <c r="P26" s="120"/>
      <c r="Q26" s="120"/>
      <c r="R26" s="120"/>
      <c r="S26" s="120"/>
      <c r="T26" s="120"/>
      <c r="U26" s="120"/>
      <c r="V26" s="120"/>
      <c r="W26" s="121"/>
      <c r="X26" s="120"/>
      <c r="Y26" s="121"/>
      <c r="Z26" s="120"/>
      <c r="AA26" s="120"/>
      <c r="AB26" s="120"/>
      <c r="AC26" s="120"/>
      <c r="AD26" s="120"/>
      <c r="AE26" s="120"/>
      <c r="AF26" s="120"/>
      <c r="AG26" s="121"/>
      <c r="AH26" s="120"/>
      <c r="AI26" s="120"/>
      <c r="AJ26" s="90">
        <f t="shared" si="6"/>
        <v>0</v>
      </c>
      <c r="AK26" s="10">
        <f t="shared" si="4"/>
        <v>0</v>
      </c>
      <c r="AL26" s="10">
        <f t="shared" si="7"/>
        <v>0</v>
      </c>
      <c r="AM26" s="139"/>
    </row>
    <row r="27" ht="21.0" customHeight="1">
      <c r="A27" s="85">
        <v>21.0</v>
      </c>
      <c r="B27" s="108">
        <v>2.010120015E9</v>
      </c>
      <c r="C27" s="109" t="s">
        <v>209</v>
      </c>
      <c r="D27" s="110" t="s">
        <v>101</v>
      </c>
      <c r="E27" s="119"/>
      <c r="F27" s="120"/>
      <c r="G27" s="120"/>
      <c r="H27" s="120"/>
      <c r="I27" s="120"/>
      <c r="J27" s="120"/>
      <c r="K27" s="120"/>
      <c r="L27" s="120"/>
      <c r="M27" s="120"/>
      <c r="N27" s="146"/>
      <c r="O27" s="120"/>
      <c r="P27" s="120"/>
      <c r="Q27" s="120"/>
      <c r="R27" s="120"/>
      <c r="S27" s="120"/>
      <c r="T27" s="120"/>
      <c r="U27" s="120"/>
      <c r="V27" s="120"/>
      <c r="W27" s="120"/>
      <c r="X27" s="120"/>
      <c r="Y27" s="120"/>
      <c r="Z27" s="121"/>
      <c r="AA27" s="120"/>
      <c r="AB27" s="120"/>
      <c r="AC27" s="120"/>
      <c r="AD27" s="120"/>
      <c r="AE27" s="120"/>
      <c r="AF27" s="121"/>
      <c r="AG27" s="120"/>
      <c r="AH27" s="120"/>
      <c r="AI27" s="120"/>
      <c r="AJ27" s="90">
        <f t="shared" si="6"/>
        <v>0</v>
      </c>
      <c r="AK27" s="10">
        <f t="shared" si="4"/>
        <v>0</v>
      </c>
      <c r="AL27" s="10">
        <f t="shared" si="7"/>
        <v>0</v>
      </c>
      <c r="AM27" s="139"/>
    </row>
    <row r="28" ht="21.0" customHeight="1">
      <c r="A28" s="85">
        <v>22.0</v>
      </c>
      <c r="B28" s="108">
        <v>2.010120019E9</v>
      </c>
      <c r="C28" s="109" t="s">
        <v>210</v>
      </c>
      <c r="D28" s="110" t="s">
        <v>173</v>
      </c>
      <c r="E28" s="119"/>
      <c r="F28" s="120"/>
      <c r="G28" s="120"/>
      <c r="H28" s="120"/>
      <c r="I28" s="120"/>
      <c r="J28" s="120"/>
      <c r="K28" s="120"/>
      <c r="L28" s="120"/>
      <c r="M28" s="120"/>
      <c r="N28" s="146"/>
      <c r="O28" s="120"/>
      <c r="P28" s="120"/>
      <c r="Q28" s="120"/>
      <c r="R28" s="120"/>
      <c r="S28" s="120"/>
      <c r="T28" s="120"/>
      <c r="U28" s="121"/>
      <c r="V28" s="120"/>
      <c r="W28" s="120"/>
      <c r="X28" s="120"/>
      <c r="Y28" s="120"/>
      <c r="Z28" s="120"/>
      <c r="AA28" s="120"/>
      <c r="AB28" s="120"/>
      <c r="AC28" s="120"/>
      <c r="AD28" s="120"/>
      <c r="AE28" s="120"/>
      <c r="AF28" s="121"/>
      <c r="AG28" s="120"/>
      <c r="AH28" s="120"/>
      <c r="AI28" s="120"/>
      <c r="AJ28" s="90">
        <f t="shared" si="6"/>
        <v>0</v>
      </c>
      <c r="AK28" s="10">
        <f t="shared" si="4"/>
        <v>0</v>
      </c>
      <c r="AL28" s="10">
        <f t="shared" si="7"/>
        <v>0</v>
      </c>
      <c r="AM28" s="139"/>
    </row>
    <row r="29" ht="21.0" customHeight="1">
      <c r="A29" s="85">
        <v>23.0</v>
      </c>
      <c r="B29" s="108">
        <v>2.010120029E9</v>
      </c>
      <c r="C29" s="109" t="s">
        <v>211</v>
      </c>
      <c r="D29" s="110" t="s">
        <v>173</v>
      </c>
      <c r="E29" s="119"/>
      <c r="F29" s="120"/>
      <c r="G29" s="121"/>
      <c r="H29" s="121" t="s">
        <v>49</v>
      </c>
      <c r="I29" s="121"/>
      <c r="J29" s="121"/>
      <c r="K29" s="121"/>
      <c r="L29" s="121"/>
      <c r="M29" s="121"/>
      <c r="N29" s="144"/>
      <c r="O29" s="120"/>
      <c r="P29" s="120"/>
      <c r="Q29" s="121"/>
      <c r="R29" s="121"/>
      <c r="S29" s="121"/>
      <c r="T29" s="121"/>
      <c r="U29" s="121"/>
      <c r="V29" s="121"/>
      <c r="W29" s="121"/>
      <c r="X29" s="121"/>
      <c r="Y29" s="121"/>
      <c r="Z29" s="121"/>
      <c r="AA29" s="121"/>
      <c r="AB29" s="121"/>
      <c r="AC29" s="121"/>
      <c r="AD29" s="121"/>
      <c r="AE29" s="121"/>
      <c r="AF29" s="121"/>
      <c r="AG29" s="121"/>
      <c r="AH29" s="120"/>
      <c r="AI29" s="120"/>
      <c r="AJ29" s="90">
        <f t="shared" si="6"/>
        <v>1</v>
      </c>
      <c r="AK29" s="10">
        <f t="shared" si="4"/>
        <v>0</v>
      </c>
      <c r="AL29" s="10">
        <f t="shared" si="7"/>
        <v>0</v>
      </c>
      <c r="AM29" s="139"/>
    </row>
    <row r="30" ht="21.0" customHeight="1">
      <c r="A30" s="85">
        <v>24.0</v>
      </c>
      <c r="B30" s="108">
        <v>2.010120006E9</v>
      </c>
      <c r="C30" s="109" t="s">
        <v>212</v>
      </c>
      <c r="D30" s="110" t="s">
        <v>173</v>
      </c>
      <c r="E30" s="119"/>
      <c r="F30" s="120"/>
      <c r="G30" s="120"/>
      <c r="H30" s="120"/>
      <c r="I30" s="120"/>
      <c r="J30" s="120"/>
      <c r="K30" s="120"/>
      <c r="L30" s="121"/>
      <c r="M30" s="120"/>
      <c r="N30" s="121"/>
      <c r="O30" s="120"/>
      <c r="P30" s="121"/>
      <c r="Q30" s="120"/>
      <c r="R30" s="121"/>
      <c r="S30" s="121"/>
      <c r="T30" s="121"/>
      <c r="U30" s="121"/>
      <c r="V30" s="120"/>
      <c r="W30" s="120"/>
      <c r="X30" s="120"/>
      <c r="Y30" s="120"/>
      <c r="Z30" s="120"/>
      <c r="AA30" s="120"/>
      <c r="AB30" s="120"/>
      <c r="AC30" s="120"/>
      <c r="AD30" s="120"/>
      <c r="AE30" s="120"/>
      <c r="AF30" s="120"/>
      <c r="AG30" s="120"/>
      <c r="AH30" s="120"/>
      <c r="AI30" s="120"/>
      <c r="AJ30" s="90">
        <f t="shared" si="6"/>
        <v>0</v>
      </c>
      <c r="AK30" s="10">
        <f t="shared" si="4"/>
        <v>0</v>
      </c>
      <c r="AL30" s="10">
        <f t="shared" si="7"/>
        <v>0</v>
      </c>
      <c r="AM30" s="139"/>
    </row>
    <row r="31" ht="21.0" customHeight="1">
      <c r="A31" s="149"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0">
        <f t="shared" ref="AJ31:AL31" si="8">SUM(AJ7:AJ30)</f>
        <v>2</v>
      </c>
      <c r="AK31" s="150">
        <f t="shared" si="8"/>
        <v>0</v>
      </c>
      <c r="AL31" s="150">
        <f t="shared" si="8"/>
        <v>0</v>
      </c>
      <c r="AM31" s="151"/>
    </row>
    <row r="32" ht="21.0" customHeight="1">
      <c r="A32" s="101"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3"/>
      <c r="D33" s="152"/>
      <c r="E33" s="152"/>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row>
    <row r="34" ht="15.75" customHeight="1">
      <c r="C34" s="103"/>
      <c r="D34" s="152"/>
      <c r="E34" s="152"/>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row>
    <row r="35" ht="15.75" customHeight="1">
      <c r="C35" s="103"/>
      <c r="E35" s="152"/>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ht="15.75" customHeight="1">
      <c r="C36" s="10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row>
    <row r="37" ht="15.75" customHeight="1">
      <c r="C37" s="10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row>
    <row r="38" ht="15.75" customHeight="1">
      <c r="C38" s="103"/>
      <c r="E38" s="152"/>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213</v>
      </c>
      <c r="AM3" s="69"/>
      <c r="AN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row>
    <row r="7" ht="21.0" customHeight="1">
      <c r="A7" s="85">
        <v>1.0</v>
      </c>
      <c r="B7" s="108">
        <v>2.010130004E9</v>
      </c>
      <c r="C7" s="109" t="s">
        <v>165</v>
      </c>
      <c r="D7" s="110" t="s">
        <v>111</v>
      </c>
      <c r="E7" s="138"/>
      <c r="F7" s="123"/>
      <c r="G7" s="120"/>
      <c r="H7" s="123"/>
      <c r="I7" s="120"/>
      <c r="J7" s="120"/>
      <c r="K7" s="120"/>
      <c r="L7" s="121"/>
      <c r="M7" s="122"/>
      <c r="N7" s="123"/>
      <c r="O7" s="121"/>
      <c r="P7" s="120"/>
      <c r="Q7" s="121"/>
      <c r="R7" s="121"/>
      <c r="S7" s="121"/>
      <c r="T7" s="121"/>
      <c r="U7" s="123"/>
      <c r="V7" s="122"/>
      <c r="W7" s="121"/>
      <c r="X7" s="123"/>
      <c r="Y7" s="120"/>
      <c r="Z7" s="120"/>
      <c r="AA7" s="120"/>
      <c r="AB7" s="123"/>
      <c r="AC7" s="121"/>
      <c r="AD7" s="120"/>
      <c r="AE7" s="120"/>
      <c r="AF7" s="120"/>
      <c r="AG7" s="120"/>
      <c r="AH7" s="120"/>
      <c r="AI7" s="120"/>
      <c r="AJ7" s="90">
        <f t="shared" ref="AJ7:AJ20" si="3">COUNTIF(E7:AI7,"K")+2*COUNTIF(E7:AI7,"2K")+COUNTIF(E7:AI7,"TK")+COUNTIF(E7:AI7,"KT")+COUNTIF(E7:AI7,"PK")+COUNTIF(E7:AI7,"KP")+2*COUNTIF(E7:AI7,"K2")</f>
        <v>0</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0</v>
      </c>
      <c r="AM7" s="80"/>
      <c r="AN7" s="80"/>
    </row>
    <row r="8" ht="21.0" customHeight="1">
      <c r="A8" s="85">
        <v>2.0</v>
      </c>
      <c r="B8" s="108">
        <v>2.010130015E9</v>
      </c>
      <c r="C8" s="109" t="s">
        <v>214</v>
      </c>
      <c r="D8" s="110" t="s">
        <v>215</v>
      </c>
      <c r="E8" s="119"/>
      <c r="F8" s="123"/>
      <c r="G8" s="120"/>
      <c r="H8" s="122" t="s">
        <v>51</v>
      </c>
      <c r="I8" s="121"/>
      <c r="J8" s="121"/>
      <c r="K8" s="121"/>
      <c r="L8" s="121"/>
      <c r="M8" s="122"/>
      <c r="N8" s="123"/>
      <c r="O8" s="121"/>
      <c r="P8" s="121"/>
      <c r="Q8" s="121"/>
      <c r="R8" s="121"/>
      <c r="S8" s="121"/>
      <c r="T8" s="121"/>
      <c r="U8" s="123"/>
      <c r="V8" s="122"/>
      <c r="W8" s="120"/>
      <c r="X8" s="122"/>
      <c r="Y8" s="121"/>
      <c r="Z8" s="121"/>
      <c r="AA8" s="120"/>
      <c r="AB8" s="123"/>
      <c r="AC8" s="121"/>
      <c r="AD8" s="120"/>
      <c r="AE8" s="120"/>
      <c r="AF8" s="121"/>
      <c r="AG8" s="120"/>
      <c r="AH8" s="120"/>
      <c r="AI8" s="120"/>
      <c r="AJ8" s="90">
        <f t="shared" si="3"/>
        <v>0</v>
      </c>
      <c r="AK8" s="10">
        <f t="shared" si="4"/>
        <v>0</v>
      </c>
      <c r="AL8" s="10">
        <f t="shared" si="5"/>
        <v>1</v>
      </c>
      <c r="AM8" s="80"/>
      <c r="AN8" s="80"/>
    </row>
    <row r="9" ht="21.0" customHeight="1">
      <c r="A9" s="85">
        <v>3.0</v>
      </c>
      <c r="B9" s="108">
        <v>2.010130026E9</v>
      </c>
      <c r="C9" s="109" t="s">
        <v>73</v>
      </c>
      <c r="D9" s="110" t="s">
        <v>216</v>
      </c>
      <c r="E9" s="119"/>
      <c r="F9" s="123"/>
      <c r="G9" s="121"/>
      <c r="H9" s="123"/>
      <c r="I9" s="120"/>
      <c r="J9" s="120"/>
      <c r="K9" s="120"/>
      <c r="L9" s="120"/>
      <c r="M9" s="123"/>
      <c r="N9" s="123"/>
      <c r="O9" s="121"/>
      <c r="P9" s="120"/>
      <c r="Q9" s="120"/>
      <c r="R9" s="121"/>
      <c r="S9" s="120"/>
      <c r="T9" s="120"/>
      <c r="U9" s="123"/>
      <c r="V9" s="122"/>
      <c r="W9" s="120"/>
      <c r="X9" s="123"/>
      <c r="Y9" s="120"/>
      <c r="Z9" s="121"/>
      <c r="AA9" s="120"/>
      <c r="AB9" s="123"/>
      <c r="AC9" s="120"/>
      <c r="AD9" s="120"/>
      <c r="AE9" s="120"/>
      <c r="AF9" s="121"/>
      <c r="AG9" s="120"/>
      <c r="AH9" s="120"/>
      <c r="AI9" s="120"/>
      <c r="AJ9" s="90">
        <f t="shared" si="3"/>
        <v>0</v>
      </c>
      <c r="AK9" s="10">
        <f t="shared" si="4"/>
        <v>0</v>
      </c>
      <c r="AL9" s="10">
        <f t="shared" si="5"/>
        <v>0</v>
      </c>
      <c r="AM9" s="80"/>
      <c r="AN9" s="80"/>
    </row>
    <row r="10" ht="21.0" customHeight="1">
      <c r="A10" s="85">
        <v>4.0</v>
      </c>
      <c r="B10" s="108">
        <v>2.010230019E9</v>
      </c>
      <c r="C10" s="109" t="s">
        <v>192</v>
      </c>
      <c r="D10" s="110" t="s">
        <v>118</v>
      </c>
      <c r="E10" s="138"/>
      <c r="F10" s="122"/>
      <c r="G10" s="120"/>
      <c r="H10" s="122"/>
      <c r="I10" s="120"/>
      <c r="J10" s="120"/>
      <c r="K10" s="121"/>
      <c r="L10" s="121"/>
      <c r="M10" s="122"/>
      <c r="N10" s="123"/>
      <c r="O10" s="121"/>
      <c r="P10" s="121"/>
      <c r="Q10" s="120"/>
      <c r="R10" s="120"/>
      <c r="S10" s="121"/>
      <c r="T10" s="121"/>
      <c r="U10" s="123"/>
      <c r="V10" s="122"/>
      <c r="W10" s="121"/>
      <c r="X10" s="123"/>
      <c r="Y10" s="121"/>
      <c r="Z10" s="121"/>
      <c r="AA10" s="120"/>
      <c r="AB10" s="123"/>
      <c r="AC10" s="121"/>
      <c r="AD10" s="120"/>
      <c r="AE10" s="121"/>
      <c r="AF10" s="121"/>
      <c r="AG10" s="120"/>
      <c r="AH10" s="120"/>
      <c r="AI10" s="120"/>
      <c r="AJ10" s="90">
        <f t="shared" si="3"/>
        <v>0</v>
      </c>
      <c r="AK10" s="10">
        <f t="shared" si="4"/>
        <v>0</v>
      </c>
      <c r="AL10" s="10">
        <f t="shared" si="5"/>
        <v>0</v>
      </c>
      <c r="AM10" s="80"/>
      <c r="AN10" s="80"/>
    </row>
    <row r="11" ht="21.0" customHeight="1">
      <c r="A11" s="85">
        <v>5.0</v>
      </c>
      <c r="B11" s="108">
        <v>2.010130016E9</v>
      </c>
      <c r="C11" s="109" t="s">
        <v>133</v>
      </c>
      <c r="D11" s="110" t="s">
        <v>65</v>
      </c>
      <c r="E11" s="119"/>
      <c r="F11" s="123"/>
      <c r="G11" s="120"/>
      <c r="H11" s="123"/>
      <c r="I11" s="120"/>
      <c r="J11" s="120"/>
      <c r="K11" s="120"/>
      <c r="L11" s="120"/>
      <c r="M11" s="123"/>
      <c r="N11" s="123"/>
      <c r="O11" s="120"/>
      <c r="P11" s="120"/>
      <c r="Q11" s="120"/>
      <c r="R11" s="120"/>
      <c r="S11" s="120"/>
      <c r="T11" s="120"/>
      <c r="U11" s="123"/>
      <c r="V11" s="123"/>
      <c r="W11" s="120"/>
      <c r="X11" s="123"/>
      <c r="Y11" s="120"/>
      <c r="Z11" s="120"/>
      <c r="AA11" s="120"/>
      <c r="AB11" s="123"/>
      <c r="AC11" s="120"/>
      <c r="AD11" s="120"/>
      <c r="AE11" s="120"/>
      <c r="AF11" s="120"/>
      <c r="AG11" s="120"/>
      <c r="AH11" s="120"/>
      <c r="AI11" s="120"/>
      <c r="AJ11" s="90">
        <f t="shared" si="3"/>
        <v>0</v>
      </c>
      <c r="AK11" s="10">
        <f t="shared" si="4"/>
        <v>0</v>
      </c>
      <c r="AL11" s="10">
        <f t="shared" si="5"/>
        <v>0</v>
      </c>
      <c r="AM11" s="80"/>
      <c r="AN11" s="80"/>
    </row>
    <row r="12" ht="21.0" customHeight="1">
      <c r="A12" s="85">
        <v>6.0</v>
      </c>
      <c r="B12" s="108">
        <v>2.01013002E9</v>
      </c>
      <c r="C12" s="109" t="s">
        <v>68</v>
      </c>
      <c r="D12" s="110" t="s">
        <v>160</v>
      </c>
      <c r="E12" s="119"/>
      <c r="F12" s="123"/>
      <c r="G12" s="121"/>
      <c r="H12" s="123"/>
      <c r="I12" s="120"/>
      <c r="J12" s="120"/>
      <c r="K12" s="120"/>
      <c r="L12" s="121"/>
      <c r="M12" s="123"/>
      <c r="N12" s="123"/>
      <c r="O12" s="120"/>
      <c r="P12" s="120"/>
      <c r="Q12" s="120"/>
      <c r="R12" s="120"/>
      <c r="S12" s="120"/>
      <c r="T12" s="120"/>
      <c r="U12" s="123"/>
      <c r="V12" s="123"/>
      <c r="W12" s="120"/>
      <c r="X12" s="123"/>
      <c r="Y12" s="120"/>
      <c r="Z12" s="120"/>
      <c r="AA12" s="120"/>
      <c r="AB12" s="123"/>
      <c r="AC12" s="120"/>
      <c r="AD12" s="120"/>
      <c r="AE12" s="121"/>
      <c r="AF12" s="120"/>
      <c r="AG12" s="120"/>
      <c r="AH12" s="120"/>
      <c r="AI12" s="120"/>
      <c r="AJ12" s="90">
        <f t="shared" si="3"/>
        <v>0</v>
      </c>
      <c r="AK12" s="10">
        <f t="shared" si="4"/>
        <v>0</v>
      </c>
      <c r="AL12" s="10">
        <f t="shared" si="5"/>
        <v>0</v>
      </c>
      <c r="AM12" s="80"/>
      <c r="AN12" s="80"/>
    </row>
    <row r="13" ht="21.0" customHeight="1">
      <c r="A13" s="85">
        <v>7.0</v>
      </c>
      <c r="B13" s="108">
        <v>2.010130002E9</v>
      </c>
      <c r="C13" s="109" t="s">
        <v>217</v>
      </c>
      <c r="D13" s="110" t="s">
        <v>129</v>
      </c>
      <c r="E13" s="119"/>
      <c r="F13" s="123"/>
      <c r="G13" s="120"/>
      <c r="H13" s="123"/>
      <c r="I13" s="120"/>
      <c r="J13" s="120"/>
      <c r="K13" s="120"/>
      <c r="L13" s="120"/>
      <c r="M13" s="123"/>
      <c r="N13" s="123"/>
      <c r="O13" s="120"/>
      <c r="P13" s="120"/>
      <c r="Q13" s="120"/>
      <c r="R13" s="120"/>
      <c r="S13" s="120"/>
      <c r="T13" s="120"/>
      <c r="U13" s="123"/>
      <c r="V13" s="123"/>
      <c r="W13" s="120"/>
      <c r="X13" s="123"/>
      <c r="Y13" s="121"/>
      <c r="Z13" s="121"/>
      <c r="AA13" s="120"/>
      <c r="AB13" s="123"/>
      <c r="AC13" s="121"/>
      <c r="AD13" s="120"/>
      <c r="AE13" s="121"/>
      <c r="AF13" s="120"/>
      <c r="AG13" s="120"/>
      <c r="AH13" s="120"/>
      <c r="AI13" s="120"/>
      <c r="AJ13" s="90">
        <f t="shared" si="3"/>
        <v>0</v>
      </c>
      <c r="AK13" s="10">
        <f t="shared" si="4"/>
        <v>0</v>
      </c>
      <c r="AL13" s="10">
        <f t="shared" si="5"/>
        <v>0</v>
      </c>
      <c r="AM13" s="80"/>
      <c r="AN13" s="80"/>
    </row>
    <row r="14" ht="21.0" customHeight="1">
      <c r="A14" s="85">
        <v>8.0</v>
      </c>
      <c r="B14" s="108">
        <v>2.010130012E9</v>
      </c>
      <c r="C14" s="109" t="s">
        <v>218</v>
      </c>
      <c r="D14" s="110" t="s">
        <v>90</v>
      </c>
      <c r="E14" s="154"/>
      <c r="F14" s="123"/>
      <c r="G14" s="121"/>
      <c r="H14" s="123"/>
      <c r="I14" s="141"/>
      <c r="J14" s="141"/>
      <c r="K14" s="141"/>
      <c r="L14" s="141"/>
      <c r="M14" s="123"/>
      <c r="N14" s="123"/>
      <c r="O14" s="141"/>
      <c r="P14" s="141"/>
      <c r="Q14" s="141"/>
      <c r="R14" s="141"/>
      <c r="S14" s="141"/>
      <c r="T14" s="89"/>
      <c r="U14" s="123"/>
      <c r="V14" s="123"/>
      <c r="W14" s="141"/>
      <c r="X14" s="123"/>
      <c r="Y14" s="141"/>
      <c r="Z14" s="89"/>
      <c r="AA14" s="141"/>
      <c r="AB14" s="123"/>
      <c r="AC14" s="141"/>
      <c r="AD14" s="141"/>
      <c r="AE14" s="141"/>
      <c r="AF14" s="141"/>
      <c r="AG14" s="141"/>
      <c r="AH14" s="141"/>
      <c r="AI14" s="141"/>
      <c r="AJ14" s="90">
        <f t="shared" si="3"/>
        <v>0</v>
      </c>
      <c r="AK14" s="10">
        <f t="shared" si="4"/>
        <v>0</v>
      </c>
      <c r="AL14" s="10">
        <f t="shared" si="5"/>
        <v>0</v>
      </c>
      <c r="AM14" s="80"/>
      <c r="AN14" s="80"/>
    </row>
    <row r="15" ht="21.0" customHeight="1">
      <c r="A15" s="85">
        <v>9.0</v>
      </c>
      <c r="B15" s="108">
        <v>2.010130021E9</v>
      </c>
      <c r="C15" s="109" t="s">
        <v>154</v>
      </c>
      <c r="D15" s="110" t="s">
        <v>219</v>
      </c>
      <c r="E15" s="154"/>
      <c r="F15" s="122"/>
      <c r="G15" s="120"/>
      <c r="H15" s="123"/>
      <c r="I15" s="141"/>
      <c r="J15" s="141"/>
      <c r="K15" s="89"/>
      <c r="L15" s="89"/>
      <c r="M15" s="122"/>
      <c r="N15" s="123"/>
      <c r="O15" s="89"/>
      <c r="P15" s="89"/>
      <c r="Q15" s="141"/>
      <c r="R15" s="89"/>
      <c r="S15" s="89"/>
      <c r="T15" s="89"/>
      <c r="U15" s="123"/>
      <c r="V15" s="89"/>
      <c r="W15" s="89"/>
      <c r="X15" s="122"/>
      <c r="Y15" s="89"/>
      <c r="Z15" s="89"/>
      <c r="AA15" s="89"/>
      <c r="AB15" s="123"/>
      <c r="AC15" s="141"/>
      <c r="AD15" s="141"/>
      <c r="AE15" s="141"/>
      <c r="AF15" s="89"/>
      <c r="AG15" s="141"/>
      <c r="AH15" s="141"/>
      <c r="AI15" s="141"/>
      <c r="AJ15" s="90">
        <f t="shared" si="3"/>
        <v>0</v>
      </c>
      <c r="AK15" s="10">
        <f t="shared" si="4"/>
        <v>0</v>
      </c>
      <c r="AL15" s="10">
        <f t="shared" si="5"/>
        <v>0</v>
      </c>
      <c r="AM15" s="80"/>
      <c r="AN15" s="80"/>
    </row>
    <row r="16" ht="21.0" customHeight="1">
      <c r="A16" s="85">
        <v>10.0</v>
      </c>
      <c r="B16" s="108">
        <v>2.010130003E9</v>
      </c>
      <c r="C16" s="109" t="s">
        <v>220</v>
      </c>
      <c r="D16" s="110" t="s">
        <v>221</v>
      </c>
      <c r="E16" s="125"/>
      <c r="F16" s="123"/>
      <c r="G16" s="120"/>
      <c r="H16" s="123"/>
      <c r="I16" s="141"/>
      <c r="J16" s="141"/>
      <c r="K16" s="141"/>
      <c r="L16" s="141"/>
      <c r="M16" s="123"/>
      <c r="N16" s="123"/>
      <c r="O16" s="89"/>
      <c r="P16" s="141"/>
      <c r="Q16" s="141"/>
      <c r="R16" s="89"/>
      <c r="S16" s="89"/>
      <c r="T16" s="141"/>
      <c r="U16" s="123"/>
      <c r="V16" s="89"/>
      <c r="W16" s="141"/>
      <c r="X16" s="123"/>
      <c r="Y16" s="141"/>
      <c r="Z16" s="141"/>
      <c r="AA16" s="141"/>
      <c r="AB16" s="123"/>
      <c r="AC16" s="141"/>
      <c r="AD16" s="141"/>
      <c r="AE16" s="141"/>
      <c r="AF16" s="89"/>
      <c r="AG16" s="141"/>
      <c r="AH16" s="141"/>
      <c r="AI16" s="141"/>
      <c r="AJ16" s="90">
        <f t="shared" si="3"/>
        <v>0</v>
      </c>
      <c r="AK16" s="10">
        <f t="shared" si="4"/>
        <v>0</v>
      </c>
      <c r="AL16" s="10">
        <f t="shared" si="5"/>
        <v>0</v>
      </c>
      <c r="AM16" s="80"/>
      <c r="AN16" s="80"/>
    </row>
    <row r="17" ht="21.0" customHeight="1">
      <c r="A17" s="85">
        <v>11.0</v>
      </c>
      <c r="B17" s="108">
        <v>2.010130019E9</v>
      </c>
      <c r="C17" s="109" t="s">
        <v>222</v>
      </c>
      <c r="D17" s="110" t="s">
        <v>111</v>
      </c>
      <c r="E17" s="138"/>
      <c r="F17" s="123"/>
      <c r="G17" s="120"/>
      <c r="H17" s="123"/>
      <c r="I17" s="141"/>
      <c r="J17" s="141"/>
      <c r="K17" s="141"/>
      <c r="L17" s="141"/>
      <c r="M17" s="123"/>
      <c r="N17" s="123"/>
      <c r="O17" s="120"/>
      <c r="P17" s="120"/>
      <c r="Q17" s="120"/>
      <c r="R17" s="120"/>
      <c r="S17" s="121"/>
      <c r="T17" s="120"/>
      <c r="U17" s="123"/>
      <c r="V17" s="123"/>
      <c r="W17" s="120"/>
      <c r="X17" s="123"/>
      <c r="Y17" s="121"/>
      <c r="Z17" s="121"/>
      <c r="AA17" s="120"/>
      <c r="AB17" s="123"/>
      <c r="AC17" s="120"/>
      <c r="AD17" s="120"/>
      <c r="AE17" s="120"/>
      <c r="AF17" s="121"/>
      <c r="AG17" s="120"/>
      <c r="AH17" s="120"/>
      <c r="AI17" s="120"/>
      <c r="AJ17" s="90">
        <f t="shared" si="3"/>
        <v>0</v>
      </c>
      <c r="AK17" s="10">
        <f t="shared" si="4"/>
        <v>0</v>
      </c>
      <c r="AL17" s="10">
        <f t="shared" si="5"/>
        <v>0</v>
      </c>
      <c r="AM17" s="80"/>
      <c r="AN17" s="80"/>
    </row>
    <row r="18" ht="21.0" customHeight="1">
      <c r="A18" s="85">
        <v>12.0</v>
      </c>
      <c r="B18" s="108">
        <v>1.610130002E9</v>
      </c>
      <c r="C18" s="109" t="s">
        <v>223</v>
      </c>
      <c r="D18" s="110" t="s">
        <v>224</v>
      </c>
      <c r="E18" s="138"/>
      <c r="F18" s="122"/>
      <c r="G18" s="121"/>
      <c r="H18" s="122"/>
      <c r="I18" s="120"/>
      <c r="J18" s="120"/>
      <c r="K18" s="121"/>
      <c r="L18" s="120"/>
      <c r="M18" s="123"/>
      <c r="N18" s="123"/>
      <c r="O18" s="121"/>
      <c r="P18" s="120"/>
      <c r="Q18" s="120"/>
      <c r="R18" s="120"/>
      <c r="S18" s="121"/>
      <c r="T18" s="121"/>
      <c r="U18" s="123"/>
      <c r="V18" s="122"/>
      <c r="W18" s="120"/>
      <c r="X18" s="123"/>
      <c r="Y18" s="121"/>
      <c r="Z18" s="120"/>
      <c r="AA18" s="120"/>
      <c r="AB18" s="123"/>
      <c r="AC18" s="120"/>
      <c r="AD18" s="120"/>
      <c r="AE18" s="121"/>
      <c r="AF18" s="120"/>
      <c r="AG18" s="120"/>
      <c r="AH18" s="120"/>
      <c r="AI18" s="120"/>
      <c r="AJ18" s="90">
        <f t="shared" si="3"/>
        <v>0</v>
      </c>
      <c r="AK18" s="10">
        <f t="shared" si="4"/>
        <v>0</v>
      </c>
      <c r="AL18" s="10">
        <f t="shared" si="5"/>
        <v>0</v>
      </c>
      <c r="AM18" s="80"/>
      <c r="AN18" s="80"/>
    </row>
    <row r="19" ht="21.0" customHeight="1">
      <c r="A19" s="85">
        <v>13.0</v>
      </c>
      <c r="B19" s="108">
        <v>1.610130026E9</v>
      </c>
      <c r="C19" s="109" t="s">
        <v>225</v>
      </c>
      <c r="D19" s="110" t="s">
        <v>185</v>
      </c>
      <c r="E19" s="119"/>
      <c r="F19" s="123"/>
      <c r="G19" s="121"/>
      <c r="H19" s="123"/>
      <c r="I19" s="120"/>
      <c r="J19" s="120"/>
      <c r="K19" s="120"/>
      <c r="L19" s="120"/>
      <c r="M19" s="123"/>
      <c r="N19" s="123"/>
      <c r="O19" s="121"/>
      <c r="P19" s="120"/>
      <c r="Q19" s="120"/>
      <c r="R19" s="120"/>
      <c r="S19" s="120"/>
      <c r="T19" s="120"/>
      <c r="U19" s="123"/>
      <c r="V19" s="123"/>
      <c r="W19" s="120"/>
      <c r="X19" s="123"/>
      <c r="Y19" s="120"/>
      <c r="Z19" s="121"/>
      <c r="AA19" s="120"/>
      <c r="AB19" s="123"/>
      <c r="AC19" s="120"/>
      <c r="AD19" s="120"/>
      <c r="AE19" s="120"/>
      <c r="AF19" s="120"/>
      <c r="AG19" s="120"/>
      <c r="AH19" s="120"/>
      <c r="AI19" s="120"/>
      <c r="AJ19" s="90">
        <f t="shared" si="3"/>
        <v>0</v>
      </c>
      <c r="AK19" s="10">
        <f t="shared" si="4"/>
        <v>0</v>
      </c>
      <c r="AL19" s="10">
        <f t="shared" si="5"/>
        <v>0</v>
      </c>
      <c r="AM19" s="80"/>
      <c r="AN19" s="80"/>
    </row>
    <row r="20" ht="21.0" customHeight="1">
      <c r="A20" s="85">
        <v>14.0</v>
      </c>
      <c r="B20" s="108">
        <v>1.610080011E9</v>
      </c>
      <c r="C20" s="109" t="s">
        <v>226</v>
      </c>
      <c r="D20" s="110" t="s">
        <v>227</v>
      </c>
      <c r="E20" s="119"/>
      <c r="F20" s="123"/>
      <c r="G20" s="121"/>
      <c r="H20" s="123"/>
      <c r="I20" s="120"/>
      <c r="J20" s="120"/>
      <c r="K20" s="120"/>
      <c r="L20" s="120"/>
      <c r="M20" s="123"/>
      <c r="N20" s="123"/>
      <c r="O20" s="121"/>
      <c r="P20" s="120"/>
      <c r="Q20" s="120"/>
      <c r="R20" s="120"/>
      <c r="S20" s="120"/>
      <c r="T20" s="120"/>
      <c r="U20" s="123"/>
      <c r="V20" s="123"/>
      <c r="W20" s="120"/>
      <c r="X20" s="123"/>
      <c r="Y20" s="120"/>
      <c r="Z20" s="121"/>
      <c r="AA20" s="120"/>
      <c r="AB20" s="123"/>
      <c r="AC20" s="120"/>
      <c r="AD20" s="120"/>
      <c r="AE20" s="120"/>
      <c r="AF20" s="120"/>
      <c r="AG20" s="120"/>
      <c r="AH20" s="120"/>
      <c r="AI20" s="120"/>
      <c r="AJ20" s="90">
        <f t="shared" si="3"/>
        <v>0</v>
      </c>
      <c r="AK20" s="10">
        <f t="shared" si="4"/>
        <v>0</v>
      </c>
      <c r="AL20" s="10">
        <f t="shared" si="5"/>
        <v>0</v>
      </c>
      <c r="AM20" s="80"/>
      <c r="AN20" s="80"/>
    </row>
    <row r="21" ht="21.0" customHeight="1">
      <c r="A21" s="155"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6">
        <f t="shared" ref="AJ21:AL21" si="6">SUM(AJ7:AJ19)</f>
        <v>0</v>
      </c>
      <c r="AK21" s="156">
        <f t="shared" si="6"/>
        <v>0</v>
      </c>
      <c r="AL21" s="156">
        <f t="shared" si="6"/>
        <v>1</v>
      </c>
      <c r="AM21" s="157"/>
      <c r="AN21" s="157"/>
    </row>
    <row r="22" ht="21.0" customHeight="1">
      <c r="A22" s="101"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3"/>
      <c r="D23" s="69"/>
      <c r="E23" s="69"/>
      <c r="F23" s="69"/>
      <c r="G23" s="69"/>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69"/>
      <c r="AN23" s="69"/>
    </row>
    <row r="24" ht="18.0" customHeight="1">
      <c r="A24" s="69"/>
      <c r="B24" s="69"/>
      <c r="C24" s="103"/>
      <c r="E24" s="69"/>
      <c r="F24" s="69"/>
      <c r="G24" s="69"/>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69"/>
      <c r="AN24" s="69"/>
    </row>
    <row r="25" ht="18.0" customHeight="1">
      <c r="A25" s="69"/>
      <c r="B25" s="69"/>
      <c r="C25" s="103"/>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69"/>
      <c r="AN25" s="69"/>
    </row>
    <row r="26" ht="18.0" customHeight="1">
      <c r="A26" s="69"/>
      <c r="B26" s="69"/>
      <c r="C26" s="103"/>
      <c r="F26" s="69"/>
      <c r="G26" s="69"/>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69"/>
      <c r="AN26" s="69"/>
    </row>
    <row r="27" ht="18.0" customHeight="1">
      <c r="A27" s="69"/>
      <c r="B27" s="69"/>
      <c r="C27" s="103"/>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228</v>
      </c>
      <c r="AM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row>
    <row r="7" ht="21.0" customHeight="1">
      <c r="A7" s="85">
        <v>1.0</v>
      </c>
      <c r="B7" s="108">
        <v>2.010150004E9</v>
      </c>
      <c r="C7" s="109" t="s">
        <v>229</v>
      </c>
      <c r="D7" s="110" t="s">
        <v>181</v>
      </c>
      <c r="E7" s="111"/>
      <c r="F7" s="114"/>
      <c r="G7" s="112"/>
      <c r="H7" s="114"/>
      <c r="I7" s="112"/>
      <c r="J7" s="112"/>
      <c r="K7" s="112"/>
      <c r="L7" s="112"/>
      <c r="M7" s="114"/>
      <c r="N7" s="114"/>
      <c r="O7" s="112"/>
      <c r="P7" s="112"/>
      <c r="Q7" s="112"/>
      <c r="R7" s="112"/>
      <c r="S7" s="112"/>
      <c r="T7" s="112"/>
      <c r="U7" s="114"/>
      <c r="V7" s="115"/>
      <c r="W7" s="113"/>
      <c r="X7" s="114"/>
      <c r="Y7" s="112"/>
      <c r="Z7" s="113"/>
      <c r="AA7" s="113"/>
      <c r="AB7" s="114"/>
      <c r="AC7" s="113"/>
      <c r="AD7" s="113"/>
      <c r="AE7" s="112"/>
      <c r="AF7" s="112"/>
      <c r="AG7" s="112"/>
      <c r="AH7" s="112"/>
      <c r="AI7" s="112"/>
      <c r="AJ7" s="90">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8">
        <v>2.010150002E9</v>
      </c>
      <c r="C8" s="109" t="s">
        <v>230</v>
      </c>
      <c r="D8" s="110" t="s">
        <v>53</v>
      </c>
      <c r="E8" s="111"/>
      <c r="F8" s="114"/>
      <c r="G8" s="112"/>
      <c r="H8" s="114"/>
      <c r="I8" s="112"/>
      <c r="J8" s="112"/>
      <c r="K8" s="112"/>
      <c r="L8" s="112"/>
      <c r="M8" s="114"/>
      <c r="N8" s="114"/>
      <c r="O8" s="113"/>
      <c r="P8" s="112"/>
      <c r="Q8" s="112"/>
      <c r="R8" s="112"/>
      <c r="S8" s="112"/>
      <c r="T8" s="112"/>
      <c r="U8" s="114"/>
      <c r="V8" s="114"/>
      <c r="W8" s="112"/>
      <c r="X8" s="114"/>
      <c r="Y8" s="112"/>
      <c r="Z8" s="112"/>
      <c r="AA8" s="112"/>
      <c r="AB8" s="114"/>
      <c r="AC8" s="112"/>
      <c r="AD8" s="112"/>
      <c r="AE8" s="112"/>
      <c r="AF8" s="112"/>
      <c r="AG8" s="112"/>
      <c r="AH8" s="112"/>
      <c r="AI8" s="112"/>
      <c r="AJ8" s="90">
        <f t="shared" si="3"/>
        <v>0</v>
      </c>
      <c r="AK8" s="10">
        <f t="shared" si="4"/>
        <v>0</v>
      </c>
      <c r="AL8" s="10">
        <f t="shared" si="5"/>
        <v>0</v>
      </c>
      <c r="AM8" s="80"/>
    </row>
    <row r="9" ht="21.0" customHeight="1">
      <c r="A9" s="85">
        <v>3.0</v>
      </c>
      <c r="B9" s="108">
        <v>2.010150001E9</v>
      </c>
      <c r="C9" s="109" t="s">
        <v>231</v>
      </c>
      <c r="D9" s="110" t="s">
        <v>232</v>
      </c>
      <c r="E9" s="114"/>
      <c r="F9" s="114"/>
      <c r="G9" s="114"/>
      <c r="H9" s="114"/>
      <c r="I9" s="112"/>
      <c r="J9" s="112"/>
      <c r="K9" s="112"/>
      <c r="L9" s="113"/>
      <c r="M9" s="115"/>
      <c r="N9" s="115"/>
      <c r="O9" s="113"/>
      <c r="P9" s="113"/>
      <c r="Q9" s="112"/>
      <c r="R9" s="112"/>
      <c r="S9" s="112"/>
      <c r="T9" s="112"/>
      <c r="U9" s="114"/>
      <c r="V9" s="114"/>
      <c r="W9" s="112"/>
      <c r="X9" s="114"/>
      <c r="Y9" s="112"/>
      <c r="Z9" s="112"/>
      <c r="AA9" s="112"/>
      <c r="AB9" s="114"/>
      <c r="AC9" s="112"/>
      <c r="AD9" s="113"/>
      <c r="AE9" s="112"/>
      <c r="AF9" s="112"/>
      <c r="AG9" s="112"/>
      <c r="AH9" s="112"/>
      <c r="AI9" s="112"/>
      <c r="AJ9" s="90">
        <f t="shared" si="3"/>
        <v>0</v>
      </c>
      <c r="AK9" s="10">
        <f t="shared" si="4"/>
        <v>0</v>
      </c>
      <c r="AL9" s="10">
        <f t="shared" si="5"/>
        <v>0</v>
      </c>
      <c r="AM9" s="80"/>
    </row>
    <row r="10" ht="21.0" customHeight="1">
      <c r="A10" s="85">
        <v>4.0</v>
      </c>
      <c r="B10" s="108">
        <v>2.010140001E9</v>
      </c>
      <c r="C10" s="109" t="s">
        <v>131</v>
      </c>
      <c r="D10" s="110" t="s">
        <v>233</v>
      </c>
      <c r="E10" s="114"/>
      <c r="F10" s="114"/>
      <c r="G10" s="114"/>
      <c r="H10" s="114"/>
      <c r="I10" s="112"/>
      <c r="J10" s="112"/>
      <c r="K10" s="112"/>
      <c r="L10" s="112"/>
      <c r="M10" s="114"/>
      <c r="N10" s="114"/>
      <c r="O10" s="112"/>
      <c r="P10" s="112"/>
      <c r="Q10" s="112"/>
      <c r="R10" s="112"/>
      <c r="S10" s="112"/>
      <c r="T10" s="112"/>
      <c r="U10" s="114"/>
      <c r="V10" s="114"/>
      <c r="W10" s="112"/>
      <c r="X10" s="114"/>
      <c r="Y10" s="112"/>
      <c r="Z10" s="112"/>
      <c r="AA10" s="112"/>
      <c r="AB10" s="114"/>
      <c r="AC10" s="112"/>
      <c r="AD10" s="112"/>
      <c r="AE10" s="112"/>
      <c r="AF10" s="112"/>
      <c r="AG10" s="112"/>
      <c r="AH10" s="112"/>
      <c r="AI10" s="112"/>
      <c r="AJ10" s="90">
        <f t="shared" si="3"/>
        <v>0</v>
      </c>
      <c r="AK10" s="10">
        <f t="shared" si="4"/>
        <v>0</v>
      </c>
      <c r="AL10" s="10">
        <f t="shared" si="5"/>
        <v>0</v>
      </c>
      <c r="AM10" s="80"/>
    </row>
    <row r="11" ht="21.0" customHeight="1">
      <c r="A11" s="85">
        <v>5.0</v>
      </c>
      <c r="B11" s="108">
        <v>2.010150006E9</v>
      </c>
      <c r="C11" s="109" t="s">
        <v>234</v>
      </c>
      <c r="D11" s="110" t="s">
        <v>120</v>
      </c>
      <c r="E11" s="115"/>
      <c r="F11" s="115"/>
      <c r="G11" s="115"/>
      <c r="H11" s="114"/>
      <c r="I11" s="112"/>
      <c r="J11" s="112"/>
      <c r="K11" s="112"/>
      <c r="L11" s="113"/>
      <c r="M11" s="114"/>
      <c r="N11" s="114"/>
      <c r="O11" s="113"/>
      <c r="P11" s="112"/>
      <c r="Q11" s="112"/>
      <c r="R11" s="112"/>
      <c r="S11" s="112"/>
      <c r="T11" s="113"/>
      <c r="U11" s="114"/>
      <c r="V11" s="114"/>
      <c r="W11" s="113"/>
      <c r="X11" s="114"/>
      <c r="Y11" s="112"/>
      <c r="Z11" s="113"/>
      <c r="AA11" s="112"/>
      <c r="AB11" s="114"/>
      <c r="AC11" s="113"/>
      <c r="AD11" s="113"/>
      <c r="AE11" s="112"/>
      <c r="AF11" s="112"/>
      <c r="AG11" s="112"/>
      <c r="AH11" s="112"/>
      <c r="AI11" s="112"/>
      <c r="AJ11" s="90">
        <f t="shared" si="3"/>
        <v>0</v>
      </c>
      <c r="AK11" s="10">
        <f t="shared" si="4"/>
        <v>0</v>
      </c>
      <c r="AL11" s="10">
        <f t="shared" si="5"/>
        <v>0</v>
      </c>
      <c r="AM11" s="80"/>
    </row>
    <row r="12" ht="21.0" customHeight="1">
      <c r="A12" s="158">
        <v>6.0</v>
      </c>
      <c r="B12" s="159">
        <v>2.01015001E9</v>
      </c>
      <c r="C12" s="160" t="s">
        <v>235</v>
      </c>
      <c r="D12" s="161" t="s">
        <v>183</v>
      </c>
      <c r="E12" s="162"/>
      <c r="F12" s="162"/>
      <c r="G12" s="162"/>
      <c r="H12" s="162"/>
      <c r="I12" s="163"/>
      <c r="J12" s="163"/>
      <c r="K12" s="163"/>
      <c r="L12" s="164"/>
      <c r="M12" s="162"/>
      <c r="N12" s="162"/>
      <c r="O12" s="164"/>
      <c r="P12" s="164"/>
      <c r="Q12" s="163"/>
      <c r="R12" s="163"/>
      <c r="S12" s="164"/>
      <c r="T12" s="164"/>
      <c r="U12" s="162"/>
      <c r="V12" s="162"/>
      <c r="W12" s="164"/>
      <c r="X12" s="165"/>
      <c r="Y12" s="163"/>
      <c r="Z12" s="164"/>
      <c r="AA12" s="164"/>
      <c r="AB12" s="165"/>
      <c r="AC12" s="164"/>
      <c r="AD12" s="164"/>
      <c r="AE12" s="163"/>
      <c r="AF12" s="163"/>
      <c r="AG12" s="163"/>
      <c r="AH12" s="163"/>
      <c r="AI12" s="163"/>
      <c r="AJ12" s="90">
        <f t="shared" si="3"/>
        <v>0</v>
      </c>
      <c r="AK12" s="166">
        <f t="shared" si="4"/>
        <v>0</v>
      </c>
      <c r="AL12" s="166">
        <f t="shared" si="5"/>
        <v>0</v>
      </c>
      <c r="AM12" s="167"/>
    </row>
    <row r="13" ht="21.0" customHeight="1">
      <c r="A13" s="85">
        <v>7.0</v>
      </c>
      <c r="B13" s="108">
        <v>2.010140005E9</v>
      </c>
      <c r="C13" s="109" t="s">
        <v>236</v>
      </c>
      <c r="D13" s="110" t="s">
        <v>72</v>
      </c>
      <c r="E13" s="114"/>
      <c r="F13" s="114"/>
      <c r="G13" s="114"/>
      <c r="H13" s="114"/>
      <c r="I13" s="112"/>
      <c r="J13" s="112"/>
      <c r="K13" s="112"/>
      <c r="L13" s="113"/>
      <c r="M13" s="115"/>
      <c r="N13" s="115"/>
      <c r="O13" s="112"/>
      <c r="P13" s="112"/>
      <c r="Q13" s="112"/>
      <c r="R13" s="112"/>
      <c r="S13" s="112"/>
      <c r="T13" s="112"/>
      <c r="U13" s="114"/>
      <c r="V13" s="114"/>
      <c r="W13" s="112"/>
      <c r="X13" s="114"/>
      <c r="Y13" s="112"/>
      <c r="Z13" s="112"/>
      <c r="AA13" s="112"/>
      <c r="AB13" s="114"/>
      <c r="AC13" s="112"/>
      <c r="AD13" s="112"/>
      <c r="AE13" s="112"/>
      <c r="AF13" s="112"/>
      <c r="AG13" s="112"/>
      <c r="AH13" s="112"/>
      <c r="AI13" s="112"/>
      <c r="AJ13" s="90">
        <f t="shared" si="3"/>
        <v>0</v>
      </c>
      <c r="AK13" s="10">
        <f t="shared" si="4"/>
        <v>0</v>
      </c>
      <c r="AL13" s="10">
        <f t="shared" si="5"/>
        <v>0</v>
      </c>
      <c r="AM13" s="80"/>
    </row>
    <row r="14" ht="21.0" customHeight="1">
      <c r="A14" s="85">
        <v>8.0</v>
      </c>
      <c r="B14" s="108">
        <v>2.010210012E9</v>
      </c>
      <c r="C14" s="109" t="s">
        <v>237</v>
      </c>
      <c r="D14" s="110" t="s">
        <v>78</v>
      </c>
      <c r="E14" s="114"/>
      <c r="F14" s="114"/>
      <c r="G14" s="114"/>
      <c r="H14" s="115"/>
      <c r="I14" s="118"/>
      <c r="J14" s="117"/>
      <c r="K14" s="117"/>
      <c r="L14" s="117"/>
      <c r="M14" s="114"/>
      <c r="N14" s="114"/>
      <c r="O14" s="117"/>
      <c r="P14" s="117"/>
      <c r="Q14" s="117"/>
      <c r="R14" s="117"/>
      <c r="S14" s="117"/>
      <c r="T14" s="117"/>
      <c r="U14" s="114"/>
      <c r="V14" s="114"/>
      <c r="W14" s="117"/>
      <c r="X14" s="115"/>
      <c r="Y14" s="117"/>
      <c r="Z14" s="117"/>
      <c r="AA14" s="117"/>
      <c r="AB14" s="114"/>
      <c r="AC14" s="118"/>
      <c r="AD14" s="118"/>
      <c r="AE14" s="117"/>
      <c r="AF14" s="118"/>
      <c r="AG14" s="117"/>
      <c r="AH14" s="117"/>
      <c r="AI14" s="117"/>
      <c r="AJ14" s="90">
        <f t="shared" si="3"/>
        <v>0</v>
      </c>
      <c r="AK14" s="10">
        <f t="shared" si="4"/>
        <v>0</v>
      </c>
      <c r="AL14" s="10">
        <f t="shared" si="5"/>
        <v>0</v>
      </c>
      <c r="AM14" s="80"/>
    </row>
    <row r="15" ht="21.0" customHeight="1">
      <c r="A15" s="85">
        <v>9.0</v>
      </c>
      <c r="B15" s="108">
        <v>2.010140004E9</v>
      </c>
      <c r="C15" s="109" t="s">
        <v>81</v>
      </c>
      <c r="D15" s="110" t="s">
        <v>203</v>
      </c>
      <c r="E15" s="168"/>
      <c r="F15" s="114"/>
      <c r="G15" s="117"/>
      <c r="H15" s="115"/>
      <c r="I15" s="117"/>
      <c r="J15" s="117"/>
      <c r="K15" s="117"/>
      <c r="L15" s="117"/>
      <c r="M15" s="114"/>
      <c r="N15" s="115"/>
      <c r="O15" s="164"/>
      <c r="P15" s="164"/>
      <c r="Q15" s="117"/>
      <c r="R15" s="117"/>
      <c r="S15" s="117"/>
      <c r="T15" s="117"/>
      <c r="U15" s="114"/>
      <c r="V15" s="114"/>
      <c r="W15" s="117"/>
      <c r="X15" s="114"/>
      <c r="Y15" s="117"/>
      <c r="Z15" s="117"/>
      <c r="AA15" s="117"/>
      <c r="AB15" s="114"/>
      <c r="AC15" s="118"/>
      <c r="AD15" s="118"/>
      <c r="AE15" s="117"/>
      <c r="AF15" s="118"/>
      <c r="AG15" s="117"/>
      <c r="AH15" s="117"/>
      <c r="AI15" s="117"/>
      <c r="AJ15" s="90">
        <f t="shared" si="3"/>
        <v>0</v>
      </c>
      <c r="AK15" s="10">
        <f t="shared" si="4"/>
        <v>0</v>
      </c>
      <c r="AL15" s="10">
        <f t="shared" si="5"/>
        <v>0</v>
      </c>
      <c r="AM15" s="80"/>
    </row>
    <row r="16" ht="21.0" customHeight="1">
      <c r="A16" s="158">
        <v>10.0</v>
      </c>
      <c r="B16" s="159">
        <v>2.010190003E9</v>
      </c>
      <c r="C16" s="160" t="s">
        <v>238</v>
      </c>
      <c r="D16" s="161" t="s">
        <v>91</v>
      </c>
      <c r="E16" s="169"/>
      <c r="F16" s="162"/>
      <c r="G16" s="164"/>
      <c r="H16" s="162"/>
      <c r="I16" s="163"/>
      <c r="J16" s="163"/>
      <c r="K16" s="163"/>
      <c r="L16" s="164"/>
      <c r="M16" s="162"/>
      <c r="N16" s="162"/>
      <c r="O16" s="163"/>
      <c r="P16" s="164"/>
      <c r="Q16" s="163"/>
      <c r="R16" s="163"/>
      <c r="S16" s="164"/>
      <c r="T16" s="164"/>
      <c r="U16" s="162"/>
      <c r="V16" s="162"/>
      <c r="W16" s="164"/>
      <c r="X16" s="165"/>
      <c r="Y16" s="163"/>
      <c r="Z16" s="164"/>
      <c r="AA16" s="164"/>
      <c r="AB16" s="165"/>
      <c r="AC16" s="164"/>
      <c r="AD16" s="164"/>
      <c r="AE16" s="163"/>
      <c r="AF16" s="164"/>
      <c r="AG16" s="163"/>
      <c r="AH16" s="163"/>
      <c r="AI16" s="163"/>
      <c r="AJ16" s="90">
        <f t="shared" si="3"/>
        <v>0</v>
      </c>
      <c r="AK16" s="166">
        <f t="shared" si="4"/>
        <v>0</v>
      </c>
      <c r="AL16" s="166">
        <f t="shared" si="5"/>
        <v>0</v>
      </c>
      <c r="AM16" s="167"/>
    </row>
    <row r="17" ht="21.0" customHeight="1">
      <c r="A17" s="85">
        <v>11.0</v>
      </c>
      <c r="B17" s="108">
        <v>2.010150009E9</v>
      </c>
      <c r="C17" s="109" t="s">
        <v>239</v>
      </c>
      <c r="D17" s="110" t="s">
        <v>240</v>
      </c>
      <c r="E17" s="111"/>
      <c r="F17" s="114"/>
      <c r="G17" s="112"/>
      <c r="H17" s="115"/>
      <c r="I17" s="113"/>
      <c r="J17" s="113"/>
      <c r="K17" s="112"/>
      <c r="L17" s="113"/>
      <c r="M17" s="115"/>
      <c r="N17" s="115"/>
      <c r="O17" s="113"/>
      <c r="P17" s="112"/>
      <c r="Q17" s="112"/>
      <c r="R17" s="112"/>
      <c r="S17" s="113"/>
      <c r="T17" s="113"/>
      <c r="U17" s="114"/>
      <c r="V17" s="114"/>
      <c r="W17" s="112"/>
      <c r="X17" s="114"/>
      <c r="Y17" s="112"/>
      <c r="Z17" s="113"/>
      <c r="AA17" s="112"/>
      <c r="AB17" s="114"/>
      <c r="AC17" s="112"/>
      <c r="AD17" s="112"/>
      <c r="AE17" s="112"/>
      <c r="AF17" s="113"/>
      <c r="AG17" s="112"/>
      <c r="AH17" s="112"/>
      <c r="AI17" s="112"/>
      <c r="AJ17" s="90">
        <f t="shared" si="3"/>
        <v>0</v>
      </c>
      <c r="AK17" s="10">
        <f t="shared" si="4"/>
        <v>0</v>
      </c>
      <c r="AL17" s="10">
        <f t="shared" si="5"/>
        <v>0</v>
      </c>
      <c r="AM17" s="80"/>
    </row>
    <row r="18" ht="21.0" customHeight="1">
      <c r="A18" s="85">
        <v>12.0</v>
      </c>
      <c r="B18" s="108">
        <v>2.010150007E9</v>
      </c>
      <c r="C18" s="109" t="s">
        <v>98</v>
      </c>
      <c r="D18" s="110" t="s">
        <v>99</v>
      </c>
      <c r="E18" s="111"/>
      <c r="F18" s="114"/>
      <c r="G18" s="112"/>
      <c r="H18" s="115"/>
      <c r="I18" s="112"/>
      <c r="J18" s="112"/>
      <c r="K18" s="112"/>
      <c r="L18" s="112"/>
      <c r="M18" s="114"/>
      <c r="N18" s="115"/>
      <c r="O18" s="112"/>
      <c r="P18" s="113"/>
      <c r="Q18" s="112"/>
      <c r="R18" s="112"/>
      <c r="S18" s="112"/>
      <c r="T18" s="112"/>
      <c r="U18" s="114"/>
      <c r="V18" s="114"/>
      <c r="W18" s="112"/>
      <c r="X18" s="114"/>
      <c r="Y18" s="112"/>
      <c r="Z18" s="112"/>
      <c r="AA18" s="112"/>
      <c r="AB18" s="114"/>
      <c r="AC18" s="113"/>
      <c r="AD18" s="113"/>
      <c r="AE18" s="112"/>
      <c r="AF18" s="112"/>
      <c r="AG18" s="112"/>
      <c r="AH18" s="112"/>
      <c r="AI18" s="112"/>
      <c r="AJ18" s="90">
        <f t="shared" si="3"/>
        <v>0</v>
      </c>
      <c r="AK18" s="10">
        <f t="shared" si="4"/>
        <v>0</v>
      </c>
      <c r="AL18" s="10">
        <f t="shared" si="5"/>
        <v>0</v>
      </c>
      <c r="AM18" s="80"/>
    </row>
    <row r="19" ht="21.0" customHeight="1">
      <c r="A19" s="85">
        <v>13.0</v>
      </c>
      <c r="B19" s="108">
        <v>2.010140006E9</v>
      </c>
      <c r="C19" s="109" t="s">
        <v>241</v>
      </c>
      <c r="D19" s="110" t="s">
        <v>101</v>
      </c>
      <c r="E19" s="116"/>
      <c r="F19" s="115"/>
      <c r="G19" s="113"/>
      <c r="H19" s="115"/>
      <c r="I19" s="112"/>
      <c r="J19" s="112"/>
      <c r="K19" s="112"/>
      <c r="L19" s="112"/>
      <c r="M19" s="114"/>
      <c r="N19" s="114"/>
      <c r="O19" s="112"/>
      <c r="P19" s="112"/>
      <c r="Q19" s="112"/>
      <c r="R19" s="112"/>
      <c r="S19" s="112"/>
      <c r="T19" s="113"/>
      <c r="U19" s="114"/>
      <c r="V19" s="114"/>
      <c r="W19" s="112"/>
      <c r="X19" s="114"/>
      <c r="Y19" s="112"/>
      <c r="Z19" s="112"/>
      <c r="AA19" s="113"/>
      <c r="AB19" s="114"/>
      <c r="AC19" s="112"/>
      <c r="AD19" s="113"/>
      <c r="AE19" s="112"/>
      <c r="AF19" s="112"/>
      <c r="AG19" s="112"/>
      <c r="AH19" s="112"/>
      <c r="AI19" s="112"/>
      <c r="AJ19" s="90">
        <f t="shared" si="3"/>
        <v>0</v>
      </c>
      <c r="AK19" s="10">
        <f t="shared" si="4"/>
        <v>0</v>
      </c>
      <c r="AL19" s="10">
        <f t="shared" si="5"/>
        <v>0</v>
      </c>
      <c r="AM19" s="80"/>
    </row>
    <row r="20" ht="21.0" customHeight="1">
      <c r="A20" s="85">
        <v>14.0</v>
      </c>
      <c r="B20" s="108">
        <v>2.010140007E9</v>
      </c>
      <c r="C20" s="109" t="s">
        <v>242</v>
      </c>
      <c r="D20" s="110" t="s">
        <v>173</v>
      </c>
      <c r="E20" s="116"/>
      <c r="F20" s="115"/>
      <c r="G20" s="113"/>
      <c r="H20" s="115"/>
      <c r="I20" s="112"/>
      <c r="J20" s="112"/>
      <c r="K20" s="112"/>
      <c r="L20" s="113"/>
      <c r="M20" s="115"/>
      <c r="N20" s="114"/>
      <c r="O20" s="112"/>
      <c r="P20" s="112"/>
      <c r="Q20" s="112"/>
      <c r="R20" s="112"/>
      <c r="S20" s="112"/>
      <c r="T20" s="112"/>
      <c r="U20" s="114"/>
      <c r="V20" s="114"/>
      <c r="W20" s="113"/>
      <c r="X20" s="114"/>
      <c r="Y20" s="112"/>
      <c r="Z20" s="113"/>
      <c r="AA20" s="112"/>
      <c r="AB20" s="114"/>
      <c r="AC20" s="113"/>
      <c r="AD20" s="113"/>
      <c r="AE20" s="112"/>
      <c r="AF20" s="112"/>
      <c r="AG20" s="112"/>
      <c r="AH20" s="112"/>
      <c r="AI20" s="112"/>
      <c r="AJ20" s="90">
        <f t="shared" si="3"/>
        <v>0</v>
      </c>
      <c r="AK20" s="10">
        <f t="shared" si="4"/>
        <v>0</v>
      </c>
      <c r="AL20" s="10">
        <f t="shared" si="5"/>
        <v>0</v>
      </c>
      <c r="AM20" s="80"/>
    </row>
    <row r="21" ht="21.0" customHeight="1">
      <c r="A21" s="85">
        <v>15.0</v>
      </c>
      <c r="B21" s="108">
        <v>2.010150003E9</v>
      </c>
      <c r="C21" s="109" t="s">
        <v>138</v>
      </c>
      <c r="D21" s="110" t="s">
        <v>173</v>
      </c>
      <c r="E21" s="111"/>
      <c r="F21" s="114"/>
      <c r="G21" s="112"/>
      <c r="H21" s="114"/>
      <c r="I21" s="112"/>
      <c r="J21" s="112"/>
      <c r="K21" s="112"/>
      <c r="L21" s="112"/>
      <c r="M21" s="115"/>
      <c r="N21" s="114"/>
      <c r="O21" s="112"/>
      <c r="P21" s="112"/>
      <c r="Q21" s="112"/>
      <c r="R21" s="112"/>
      <c r="S21" s="112"/>
      <c r="T21" s="112"/>
      <c r="U21" s="114"/>
      <c r="V21" s="114"/>
      <c r="W21" s="112"/>
      <c r="X21" s="114"/>
      <c r="Y21" s="112"/>
      <c r="Z21" s="112"/>
      <c r="AA21" s="112"/>
      <c r="AB21" s="114"/>
      <c r="AC21" s="113"/>
      <c r="AD21" s="113"/>
      <c r="AE21" s="112"/>
      <c r="AF21" s="112"/>
      <c r="AG21" s="112"/>
      <c r="AH21" s="112"/>
      <c r="AI21" s="112"/>
      <c r="AJ21" s="90">
        <f t="shared" si="3"/>
        <v>0</v>
      </c>
      <c r="AK21" s="10">
        <f t="shared" si="4"/>
        <v>0</v>
      </c>
      <c r="AL21" s="10">
        <f t="shared" si="5"/>
        <v>0</v>
      </c>
      <c r="AM21" s="80"/>
    </row>
    <row r="22" ht="21.0" customHeight="1">
      <c r="A22" s="85">
        <v>16.0</v>
      </c>
      <c r="B22" s="108">
        <v>2.010150008E9</v>
      </c>
      <c r="C22" s="109" t="s">
        <v>62</v>
      </c>
      <c r="D22" s="110" t="s">
        <v>243</v>
      </c>
      <c r="E22" s="111"/>
      <c r="F22" s="114"/>
      <c r="G22" s="112"/>
      <c r="H22" s="114"/>
      <c r="I22" s="112"/>
      <c r="J22" s="112"/>
      <c r="K22" s="112"/>
      <c r="L22" s="112"/>
      <c r="M22" s="114"/>
      <c r="N22" s="114"/>
      <c r="O22" s="113"/>
      <c r="P22" s="112"/>
      <c r="Q22" s="112"/>
      <c r="R22" s="112"/>
      <c r="S22" s="112"/>
      <c r="T22" s="112"/>
      <c r="U22" s="114"/>
      <c r="V22" s="114"/>
      <c r="W22" s="112"/>
      <c r="X22" s="114"/>
      <c r="Y22" s="112"/>
      <c r="Z22" s="112"/>
      <c r="AA22" s="112"/>
      <c r="AB22" s="114"/>
      <c r="AC22" s="112"/>
      <c r="AD22" s="112"/>
      <c r="AE22" s="112"/>
      <c r="AF22" s="112"/>
      <c r="AG22" s="112"/>
      <c r="AH22" s="112"/>
      <c r="AI22" s="112"/>
      <c r="AJ22" s="90">
        <f t="shared" si="3"/>
        <v>0</v>
      </c>
      <c r="AK22" s="10">
        <f t="shared" si="4"/>
        <v>0</v>
      </c>
      <c r="AL22" s="10">
        <f t="shared" si="5"/>
        <v>0</v>
      </c>
      <c r="AM22" s="80"/>
    </row>
    <row r="23" ht="21.0" customHeight="1">
      <c r="A23" s="85">
        <v>17.0</v>
      </c>
      <c r="B23" s="108">
        <v>1.610070005E9</v>
      </c>
      <c r="C23" s="109" t="s">
        <v>244</v>
      </c>
      <c r="D23" s="110" t="s">
        <v>86</v>
      </c>
      <c r="E23" s="111"/>
      <c r="F23" s="114"/>
      <c r="G23" s="112"/>
      <c r="H23" s="114"/>
      <c r="I23" s="112"/>
      <c r="J23" s="112"/>
      <c r="K23" s="112"/>
      <c r="L23" s="112"/>
      <c r="M23" s="114"/>
      <c r="N23" s="114"/>
      <c r="O23" s="112"/>
      <c r="P23" s="112"/>
      <c r="Q23" s="112"/>
      <c r="R23" s="112"/>
      <c r="S23" s="112"/>
      <c r="T23" s="112"/>
      <c r="U23" s="114"/>
      <c r="V23" s="114"/>
      <c r="W23" s="112"/>
      <c r="X23" s="114"/>
      <c r="Y23" s="112"/>
      <c r="Z23" s="112"/>
      <c r="AA23" s="112"/>
      <c r="AB23" s="114"/>
      <c r="AC23" s="112"/>
      <c r="AD23" s="113"/>
      <c r="AE23" s="112"/>
      <c r="AF23" s="112"/>
      <c r="AG23" s="112"/>
      <c r="AH23" s="112"/>
      <c r="AI23" s="112"/>
      <c r="AJ23" s="90">
        <f t="shared" si="3"/>
        <v>0</v>
      </c>
      <c r="AK23" s="10">
        <f t="shared" si="4"/>
        <v>0</v>
      </c>
      <c r="AL23" s="10">
        <f t="shared" si="5"/>
        <v>0</v>
      </c>
      <c r="AM23" s="80"/>
    </row>
    <row r="24" ht="21.0" customHeight="1">
      <c r="A24" s="155"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0">
        <f t="shared" ref="AJ24:AL24" si="6">SUM(AJ7:AJ23)</f>
        <v>0</v>
      </c>
      <c r="AK24" s="170">
        <f t="shared" si="6"/>
        <v>0</v>
      </c>
      <c r="AL24" s="170">
        <f t="shared" si="6"/>
        <v>0</v>
      </c>
      <c r="AM24" s="157"/>
    </row>
    <row r="25" ht="21.0" customHeight="1">
      <c r="A25" s="101"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245</v>
      </c>
      <c r="AM3" s="69"/>
      <c r="AN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row>
    <row r="7" ht="21.0" customHeight="1">
      <c r="A7" s="29">
        <v>1.0</v>
      </c>
      <c r="B7" s="86">
        <v>2.010230013E9</v>
      </c>
      <c r="C7" s="87" t="s">
        <v>246</v>
      </c>
      <c r="D7" s="88" t="s">
        <v>181</v>
      </c>
      <c r="E7" s="112"/>
      <c r="F7" s="112"/>
      <c r="G7" s="112"/>
      <c r="H7" s="112"/>
      <c r="I7" s="112"/>
      <c r="J7" s="117"/>
      <c r="K7" s="112"/>
      <c r="L7" s="112"/>
      <c r="M7" s="112"/>
      <c r="N7" s="112"/>
      <c r="O7" s="112"/>
      <c r="P7" s="112"/>
      <c r="Q7" s="112"/>
      <c r="R7" s="112"/>
      <c r="S7" s="113"/>
      <c r="T7" s="113"/>
      <c r="U7" s="112"/>
      <c r="V7" s="112"/>
      <c r="W7" s="112"/>
      <c r="X7" s="112"/>
      <c r="Y7" s="112"/>
      <c r="Z7" s="112"/>
      <c r="AA7" s="112"/>
      <c r="AB7" s="112"/>
      <c r="AC7" s="112"/>
      <c r="AD7" s="112"/>
      <c r="AE7" s="112"/>
      <c r="AF7" s="112"/>
      <c r="AG7" s="112"/>
      <c r="AH7" s="112"/>
      <c r="AI7" s="112"/>
      <c r="AJ7" s="90">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1">
        <v>2.010230035E9</v>
      </c>
      <c r="C8" s="92" t="s">
        <v>247</v>
      </c>
      <c r="D8" s="93" t="s">
        <v>181</v>
      </c>
      <c r="E8" s="112"/>
      <c r="F8" s="112"/>
      <c r="G8" s="112"/>
      <c r="H8" s="112"/>
      <c r="I8" s="112"/>
      <c r="J8" s="118"/>
      <c r="K8" s="112"/>
      <c r="L8" s="112"/>
      <c r="M8" s="112"/>
      <c r="N8" s="112"/>
      <c r="O8" s="112"/>
      <c r="P8" s="112"/>
      <c r="Q8" s="113"/>
      <c r="R8" s="112"/>
      <c r="S8" s="112"/>
      <c r="T8" s="113"/>
      <c r="U8" s="112"/>
      <c r="V8" s="112"/>
      <c r="W8" s="112"/>
      <c r="X8" s="112"/>
      <c r="Y8" s="112"/>
      <c r="Z8" s="112"/>
      <c r="AA8" s="112"/>
      <c r="AB8" s="112"/>
      <c r="AC8" s="112"/>
      <c r="AD8" s="112"/>
      <c r="AE8" s="112"/>
      <c r="AF8" s="112"/>
      <c r="AG8" s="112"/>
      <c r="AH8" s="112"/>
      <c r="AI8" s="112"/>
      <c r="AJ8" s="90">
        <f t="shared" si="3"/>
        <v>0</v>
      </c>
      <c r="AK8" s="10">
        <f t="shared" si="4"/>
        <v>0</v>
      </c>
      <c r="AL8" s="10">
        <f t="shared" si="5"/>
        <v>0</v>
      </c>
      <c r="AM8" s="80"/>
      <c r="AN8" s="80"/>
    </row>
    <row r="9" ht="21.0" customHeight="1">
      <c r="A9" s="29">
        <v>3.0</v>
      </c>
      <c r="B9" s="91">
        <v>2.010210008E9</v>
      </c>
      <c r="C9" s="92" t="s">
        <v>248</v>
      </c>
      <c r="D9" s="93" t="s">
        <v>181</v>
      </c>
      <c r="E9" s="112"/>
      <c r="F9" s="112"/>
      <c r="G9" s="113"/>
      <c r="H9" s="112"/>
      <c r="I9" s="112"/>
      <c r="J9" s="117"/>
      <c r="K9" s="112"/>
      <c r="L9" s="112"/>
      <c r="M9" s="113"/>
      <c r="N9" s="112"/>
      <c r="O9" s="112"/>
      <c r="P9" s="112"/>
      <c r="Q9" s="112"/>
      <c r="R9" s="112"/>
      <c r="S9" s="112"/>
      <c r="T9" s="113"/>
      <c r="U9" s="112"/>
      <c r="V9" s="112"/>
      <c r="W9" s="112"/>
      <c r="X9" s="112"/>
      <c r="Y9" s="112"/>
      <c r="Z9" s="112"/>
      <c r="AA9" s="112"/>
      <c r="AB9" s="113"/>
      <c r="AC9" s="112"/>
      <c r="AD9" s="112"/>
      <c r="AE9" s="112"/>
      <c r="AF9" s="112"/>
      <c r="AG9" s="112"/>
      <c r="AH9" s="112"/>
      <c r="AI9" s="112"/>
      <c r="AJ9" s="90">
        <f t="shared" si="3"/>
        <v>0</v>
      </c>
      <c r="AK9" s="10">
        <f t="shared" si="4"/>
        <v>0</v>
      </c>
      <c r="AL9" s="10">
        <f t="shared" si="5"/>
        <v>0</v>
      </c>
      <c r="AM9" s="80"/>
      <c r="AN9" s="80"/>
    </row>
    <row r="10" ht="21.0" customHeight="1">
      <c r="A10" s="29">
        <v>4.0</v>
      </c>
      <c r="B10" s="91">
        <v>2.010230067E9</v>
      </c>
      <c r="C10" s="92" t="s">
        <v>249</v>
      </c>
      <c r="D10" s="93" t="s">
        <v>250</v>
      </c>
      <c r="E10" s="112"/>
      <c r="F10" s="113"/>
      <c r="G10" s="112"/>
      <c r="H10" s="112"/>
      <c r="I10" s="112"/>
      <c r="J10" s="117"/>
      <c r="K10" s="112"/>
      <c r="L10" s="113"/>
      <c r="M10" s="113"/>
      <c r="N10" s="113"/>
      <c r="O10" s="113"/>
      <c r="P10" s="112"/>
      <c r="Q10" s="113"/>
      <c r="R10" s="112"/>
      <c r="S10" s="113"/>
      <c r="T10" s="113"/>
      <c r="U10" s="112"/>
      <c r="V10" s="113"/>
      <c r="W10" s="112"/>
      <c r="X10" s="112"/>
      <c r="Y10" s="112"/>
      <c r="Z10" s="112"/>
      <c r="AA10" s="113"/>
      <c r="AB10" s="113"/>
      <c r="AC10" s="112"/>
      <c r="AD10" s="113"/>
      <c r="AE10" s="112"/>
      <c r="AF10" s="112"/>
      <c r="AG10" s="112"/>
      <c r="AH10" s="112"/>
      <c r="AI10" s="112"/>
      <c r="AJ10" s="90">
        <f t="shared" si="3"/>
        <v>0</v>
      </c>
      <c r="AK10" s="10">
        <f t="shared" si="4"/>
        <v>0</v>
      </c>
      <c r="AL10" s="10">
        <f t="shared" si="5"/>
        <v>0</v>
      </c>
      <c r="AM10" s="80"/>
      <c r="AN10" s="80"/>
    </row>
    <row r="11" ht="21.0" customHeight="1">
      <c r="A11" s="29">
        <v>5.0</v>
      </c>
      <c r="B11" s="91">
        <v>2.010230015E9</v>
      </c>
      <c r="C11" s="92" t="s">
        <v>251</v>
      </c>
      <c r="D11" s="93" t="s">
        <v>252</v>
      </c>
      <c r="E11" s="112"/>
      <c r="F11" s="112"/>
      <c r="G11" s="112"/>
      <c r="H11" s="112"/>
      <c r="I11" s="112"/>
      <c r="J11" s="118"/>
      <c r="K11" s="112"/>
      <c r="L11" s="112"/>
      <c r="M11" s="112"/>
      <c r="N11" s="113"/>
      <c r="O11" s="112"/>
      <c r="P11" s="112"/>
      <c r="Q11" s="112"/>
      <c r="R11" s="113"/>
      <c r="S11" s="113"/>
      <c r="T11" s="113"/>
      <c r="U11" s="113"/>
      <c r="V11" s="113"/>
      <c r="W11" s="112"/>
      <c r="X11" s="112"/>
      <c r="Y11" s="113"/>
      <c r="Z11" s="113"/>
      <c r="AA11" s="112"/>
      <c r="AB11" s="112"/>
      <c r="AC11" s="112"/>
      <c r="AD11" s="113"/>
      <c r="AE11" s="112"/>
      <c r="AF11" s="112"/>
      <c r="AG11" s="112"/>
      <c r="AH11" s="112"/>
      <c r="AI11" s="112"/>
      <c r="AJ11" s="90">
        <f t="shared" si="3"/>
        <v>0</v>
      </c>
      <c r="AK11" s="10">
        <f t="shared" si="4"/>
        <v>0</v>
      </c>
      <c r="AL11" s="10">
        <f t="shared" si="5"/>
        <v>0</v>
      </c>
      <c r="AM11" s="80"/>
      <c r="AN11" s="80"/>
    </row>
    <row r="12" ht="21.0" customHeight="1">
      <c r="A12" s="29">
        <v>6.0</v>
      </c>
      <c r="B12" s="91">
        <v>2.010230036E9</v>
      </c>
      <c r="C12" s="92" t="s">
        <v>253</v>
      </c>
      <c r="D12" s="93" t="s">
        <v>58</v>
      </c>
      <c r="E12" s="112"/>
      <c r="F12" s="112"/>
      <c r="G12" s="113"/>
      <c r="H12" s="112"/>
      <c r="I12" s="112"/>
      <c r="J12" s="117"/>
      <c r="K12" s="112"/>
      <c r="L12" s="112"/>
      <c r="M12" s="113"/>
      <c r="N12" s="112"/>
      <c r="O12" s="112"/>
      <c r="P12" s="112"/>
      <c r="Q12" s="113"/>
      <c r="R12" s="112"/>
      <c r="S12" s="112"/>
      <c r="T12" s="113"/>
      <c r="U12" s="112"/>
      <c r="V12" s="112"/>
      <c r="W12" s="112"/>
      <c r="X12" s="112"/>
      <c r="Y12" s="112"/>
      <c r="Z12" s="112"/>
      <c r="AA12" s="112"/>
      <c r="AB12" s="112"/>
      <c r="AC12" s="113"/>
      <c r="AD12" s="113"/>
      <c r="AE12" s="112"/>
      <c r="AF12" s="112"/>
      <c r="AG12" s="112"/>
      <c r="AH12" s="112"/>
      <c r="AI12" s="112"/>
      <c r="AJ12" s="90">
        <f t="shared" si="3"/>
        <v>0</v>
      </c>
      <c r="AK12" s="10">
        <f t="shared" si="4"/>
        <v>0</v>
      </c>
      <c r="AL12" s="10">
        <f t="shared" si="5"/>
        <v>0</v>
      </c>
      <c r="AM12" s="80"/>
      <c r="AN12" s="80"/>
    </row>
    <row r="13" ht="21.0" customHeight="1">
      <c r="A13" s="29">
        <v>7.0</v>
      </c>
      <c r="B13" s="171">
        <v>2.010230041E9</v>
      </c>
      <c r="C13" s="172" t="s">
        <v>254</v>
      </c>
      <c r="D13" s="173" t="s">
        <v>58</v>
      </c>
      <c r="E13" s="112"/>
      <c r="F13" s="112"/>
      <c r="G13" s="112"/>
      <c r="H13" s="112"/>
      <c r="I13" s="112"/>
      <c r="J13" s="117"/>
      <c r="K13" s="112"/>
      <c r="L13" s="113"/>
      <c r="M13" s="113"/>
      <c r="N13" s="112"/>
      <c r="O13" s="112"/>
      <c r="P13" s="112"/>
      <c r="Q13" s="113"/>
      <c r="R13" s="112"/>
      <c r="S13" s="112"/>
      <c r="T13" s="112"/>
      <c r="U13" s="112"/>
      <c r="V13" s="112"/>
      <c r="W13" s="112"/>
      <c r="X13" s="112"/>
      <c r="Y13" s="112"/>
      <c r="Z13" s="112"/>
      <c r="AA13" s="112"/>
      <c r="AB13" s="112"/>
      <c r="AC13" s="112"/>
      <c r="AD13" s="112"/>
      <c r="AE13" s="112"/>
      <c r="AF13" s="112"/>
      <c r="AG13" s="112"/>
      <c r="AH13" s="112"/>
      <c r="AI13" s="112"/>
      <c r="AJ13" s="90">
        <f t="shared" si="3"/>
        <v>0</v>
      </c>
      <c r="AK13" s="10">
        <f t="shared" si="4"/>
        <v>0</v>
      </c>
      <c r="AL13" s="10">
        <f t="shared" si="5"/>
        <v>0</v>
      </c>
      <c r="AM13" s="80"/>
      <c r="AN13" s="80"/>
    </row>
    <row r="14" ht="21.0" customHeight="1">
      <c r="A14" s="29">
        <v>8.0</v>
      </c>
      <c r="B14" s="91">
        <v>2.010230072E9</v>
      </c>
      <c r="C14" s="92" t="s">
        <v>73</v>
      </c>
      <c r="D14" s="93" t="s">
        <v>255</v>
      </c>
      <c r="E14" s="112"/>
      <c r="F14" s="113"/>
      <c r="G14" s="113"/>
      <c r="H14" s="112"/>
      <c r="I14" s="112"/>
      <c r="J14" s="117"/>
      <c r="K14" s="112"/>
      <c r="L14" s="112"/>
      <c r="M14" s="113"/>
      <c r="N14" s="112"/>
      <c r="O14" s="112"/>
      <c r="P14" s="113"/>
      <c r="Q14" s="113"/>
      <c r="R14" s="112"/>
      <c r="S14" s="113"/>
      <c r="T14" s="113"/>
      <c r="U14" s="112"/>
      <c r="V14" s="113"/>
      <c r="W14" s="113"/>
      <c r="X14" s="113"/>
      <c r="Y14" s="113"/>
      <c r="Z14" s="113"/>
      <c r="AA14" s="113"/>
      <c r="AB14" s="113"/>
      <c r="AC14" s="113"/>
      <c r="AD14" s="112"/>
      <c r="AE14" s="112"/>
      <c r="AF14" s="112"/>
      <c r="AG14" s="112"/>
      <c r="AH14" s="112"/>
      <c r="AI14" s="112"/>
      <c r="AJ14" s="90">
        <f t="shared" si="3"/>
        <v>0</v>
      </c>
      <c r="AK14" s="10">
        <f t="shared" si="4"/>
        <v>0</v>
      </c>
      <c r="AL14" s="10">
        <f t="shared" si="5"/>
        <v>0</v>
      </c>
      <c r="AM14" s="80"/>
      <c r="AN14" s="80"/>
    </row>
    <row r="15" ht="21.0" customHeight="1">
      <c r="A15" s="29">
        <v>9.0</v>
      </c>
      <c r="B15" s="91">
        <v>2.010230068E9</v>
      </c>
      <c r="C15" s="92" t="s">
        <v>256</v>
      </c>
      <c r="D15" s="93" t="s">
        <v>216</v>
      </c>
      <c r="E15" s="113"/>
      <c r="F15" s="112"/>
      <c r="G15" s="112"/>
      <c r="H15" s="113" t="s">
        <v>50</v>
      </c>
      <c r="I15" s="112"/>
      <c r="J15" s="118"/>
      <c r="K15" s="112"/>
      <c r="L15" s="112"/>
      <c r="M15" s="112"/>
      <c r="N15" s="112"/>
      <c r="O15" s="112"/>
      <c r="P15" s="112"/>
      <c r="Q15" s="112"/>
      <c r="R15" s="112"/>
      <c r="S15" s="112"/>
      <c r="T15" s="113"/>
      <c r="U15" s="112"/>
      <c r="V15" s="112"/>
      <c r="W15" s="112"/>
      <c r="X15" s="112"/>
      <c r="Y15" s="113"/>
      <c r="Z15" s="112"/>
      <c r="AA15" s="113"/>
      <c r="AB15" s="112"/>
      <c r="AC15" s="113"/>
      <c r="AD15" s="112"/>
      <c r="AE15" s="112"/>
      <c r="AF15" s="112"/>
      <c r="AG15" s="112"/>
      <c r="AH15" s="112"/>
      <c r="AI15" s="112"/>
      <c r="AJ15" s="90">
        <f t="shared" si="3"/>
        <v>0</v>
      </c>
      <c r="AK15" s="10">
        <f t="shared" si="4"/>
        <v>1</v>
      </c>
      <c r="AL15" s="10">
        <f t="shared" si="5"/>
        <v>0</v>
      </c>
      <c r="AM15" s="80"/>
      <c r="AN15" s="80"/>
    </row>
    <row r="16" ht="21.0" customHeight="1">
      <c r="A16" s="29">
        <v>10.0</v>
      </c>
      <c r="B16" s="91">
        <v>2.010230071E9</v>
      </c>
      <c r="C16" s="92" t="s">
        <v>257</v>
      </c>
      <c r="D16" s="93" t="s">
        <v>216</v>
      </c>
      <c r="E16" s="112"/>
      <c r="F16" s="112"/>
      <c r="G16" s="112"/>
      <c r="H16" s="112"/>
      <c r="I16" s="112"/>
      <c r="J16" s="117"/>
      <c r="K16" s="112"/>
      <c r="L16" s="112"/>
      <c r="M16" s="113"/>
      <c r="N16" s="112"/>
      <c r="O16" s="112"/>
      <c r="P16" s="112"/>
      <c r="Q16" s="113"/>
      <c r="R16" s="112"/>
      <c r="S16" s="112"/>
      <c r="T16" s="113"/>
      <c r="U16" s="112"/>
      <c r="V16" s="113"/>
      <c r="W16" s="112"/>
      <c r="X16" s="112"/>
      <c r="Y16" s="112"/>
      <c r="Z16" s="112"/>
      <c r="AA16" s="112"/>
      <c r="AB16" s="112"/>
      <c r="AC16" s="112"/>
      <c r="AD16" s="112"/>
      <c r="AE16" s="112"/>
      <c r="AF16" s="112"/>
      <c r="AG16" s="112"/>
      <c r="AH16" s="112"/>
      <c r="AI16" s="112"/>
      <c r="AJ16" s="90">
        <f t="shared" si="3"/>
        <v>0</v>
      </c>
      <c r="AK16" s="10">
        <f t="shared" si="4"/>
        <v>0</v>
      </c>
      <c r="AL16" s="10">
        <f t="shared" si="5"/>
        <v>0</v>
      </c>
      <c r="AM16" s="80"/>
      <c r="AN16" s="80"/>
    </row>
    <row r="17" ht="21.0" customHeight="1">
      <c r="A17" s="29">
        <v>11.0</v>
      </c>
      <c r="B17" s="91">
        <v>2.010230016E9</v>
      </c>
      <c r="C17" s="92" t="s">
        <v>258</v>
      </c>
      <c r="D17" s="93" t="s">
        <v>63</v>
      </c>
      <c r="E17" s="112"/>
      <c r="F17" s="112"/>
      <c r="G17" s="113"/>
      <c r="H17" s="112"/>
      <c r="I17" s="112"/>
      <c r="J17" s="117"/>
      <c r="K17" s="112"/>
      <c r="L17" s="112"/>
      <c r="M17" s="112"/>
      <c r="N17" s="112"/>
      <c r="O17" s="112"/>
      <c r="P17" s="112"/>
      <c r="Q17" s="112"/>
      <c r="R17" s="112"/>
      <c r="S17" s="113"/>
      <c r="T17" s="113"/>
      <c r="U17" s="113"/>
      <c r="V17" s="112"/>
      <c r="W17" s="112"/>
      <c r="X17" s="112"/>
      <c r="Y17" s="113"/>
      <c r="Z17" s="112"/>
      <c r="AA17" s="113"/>
      <c r="AB17" s="112"/>
      <c r="AC17" s="113"/>
      <c r="AD17" s="113"/>
      <c r="AE17" s="112"/>
      <c r="AF17" s="112"/>
      <c r="AG17" s="113"/>
      <c r="AH17" s="112"/>
      <c r="AI17" s="112"/>
      <c r="AJ17" s="90">
        <f t="shared" si="3"/>
        <v>0</v>
      </c>
      <c r="AK17" s="10">
        <f t="shared" si="4"/>
        <v>0</v>
      </c>
      <c r="AL17" s="10">
        <f t="shared" si="5"/>
        <v>0</v>
      </c>
      <c r="AM17" s="80"/>
      <c r="AN17" s="80"/>
    </row>
    <row r="18" ht="21.0" customHeight="1">
      <c r="A18" s="29">
        <v>12.0</v>
      </c>
      <c r="B18" s="91">
        <v>2.010230039E9</v>
      </c>
      <c r="C18" s="92" t="s">
        <v>259</v>
      </c>
      <c r="D18" s="93" t="s">
        <v>183</v>
      </c>
      <c r="E18" s="112"/>
      <c r="F18" s="112"/>
      <c r="G18" s="112"/>
      <c r="H18" s="112"/>
      <c r="I18" s="112"/>
      <c r="J18" s="118"/>
      <c r="K18" s="112"/>
      <c r="L18" s="112"/>
      <c r="M18" s="112"/>
      <c r="N18" s="112"/>
      <c r="O18" s="112"/>
      <c r="P18" s="112"/>
      <c r="Q18" s="113"/>
      <c r="R18" s="112"/>
      <c r="S18" s="113"/>
      <c r="T18" s="113"/>
      <c r="U18" s="112"/>
      <c r="V18" s="112"/>
      <c r="W18" s="112"/>
      <c r="X18" s="112"/>
      <c r="Y18" s="112"/>
      <c r="Z18" s="112"/>
      <c r="AA18" s="112"/>
      <c r="AB18" s="112"/>
      <c r="AC18" s="112"/>
      <c r="AD18" s="112"/>
      <c r="AE18" s="112"/>
      <c r="AF18" s="112"/>
      <c r="AG18" s="112"/>
      <c r="AH18" s="112"/>
      <c r="AI18" s="112"/>
      <c r="AJ18" s="90">
        <f t="shared" si="3"/>
        <v>0</v>
      </c>
      <c r="AK18" s="10">
        <f t="shared" si="4"/>
        <v>0</v>
      </c>
      <c r="AL18" s="10">
        <f t="shared" si="5"/>
        <v>0</v>
      </c>
      <c r="AM18" s="80"/>
      <c r="AN18" s="80"/>
    </row>
    <row r="19" ht="21.0" customHeight="1">
      <c r="A19" s="29">
        <v>13.0</v>
      </c>
      <c r="B19" s="91">
        <v>2.01012004E9</v>
      </c>
      <c r="C19" s="92" t="s">
        <v>161</v>
      </c>
      <c r="D19" s="93" t="s">
        <v>183</v>
      </c>
      <c r="E19" s="112"/>
      <c r="F19" s="112"/>
      <c r="G19" s="112"/>
      <c r="H19" s="113" t="s">
        <v>49</v>
      </c>
      <c r="I19" s="113"/>
      <c r="J19" s="118"/>
      <c r="K19" s="113"/>
      <c r="L19" s="113"/>
      <c r="M19" s="113"/>
      <c r="N19" s="113"/>
      <c r="O19" s="112"/>
      <c r="P19" s="113"/>
      <c r="Q19" s="113"/>
      <c r="R19" s="112"/>
      <c r="S19" s="113"/>
      <c r="T19" s="113"/>
      <c r="U19" s="112"/>
      <c r="V19" s="113"/>
      <c r="W19" s="113"/>
      <c r="X19" s="113"/>
      <c r="Y19" s="112"/>
      <c r="Z19" s="113"/>
      <c r="AA19" s="113"/>
      <c r="AB19" s="112"/>
      <c r="AC19" s="113"/>
      <c r="AD19" s="112"/>
      <c r="AE19" s="112"/>
      <c r="AF19" s="112"/>
      <c r="AG19" s="113"/>
      <c r="AH19" s="112"/>
      <c r="AI19" s="112"/>
      <c r="AJ19" s="90">
        <f t="shared" si="3"/>
        <v>1</v>
      </c>
      <c r="AK19" s="10">
        <f t="shared" si="4"/>
        <v>0</v>
      </c>
      <c r="AL19" s="10">
        <f t="shared" si="5"/>
        <v>0</v>
      </c>
      <c r="AM19" s="80"/>
      <c r="AN19" s="80"/>
    </row>
    <row r="20" ht="21.0" customHeight="1">
      <c r="A20" s="29">
        <v>14.0</v>
      </c>
      <c r="B20" s="91">
        <v>2.010230076E9</v>
      </c>
      <c r="C20" s="92" t="s">
        <v>260</v>
      </c>
      <c r="D20" s="93" t="s">
        <v>183</v>
      </c>
      <c r="E20" s="112"/>
      <c r="F20" s="113"/>
      <c r="G20" s="112"/>
      <c r="H20" s="112"/>
      <c r="I20" s="113"/>
      <c r="J20" s="118"/>
      <c r="K20" s="113"/>
      <c r="L20" s="113"/>
      <c r="M20" s="113"/>
      <c r="N20" s="113"/>
      <c r="O20" s="113"/>
      <c r="P20" s="113"/>
      <c r="Q20" s="113"/>
      <c r="R20" s="112"/>
      <c r="S20" s="113"/>
      <c r="T20" s="113"/>
      <c r="U20" s="112"/>
      <c r="V20" s="113"/>
      <c r="W20" s="113"/>
      <c r="X20" s="113"/>
      <c r="Y20" s="113"/>
      <c r="Z20" s="113"/>
      <c r="AA20" s="113"/>
      <c r="AB20" s="112"/>
      <c r="AC20" s="113"/>
      <c r="AD20" s="113"/>
      <c r="AE20" s="112"/>
      <c r="AF20" s="112"/>
      <c r="AG20" s="112"/>
      <c r="AH20" s="112"/>
      <c r="AI20" s="112"/>
      <c r="AJ20" s="90">
        <f t="shared" si="3"/>
        <v>0</v>
      </c>
      <c r="AK20" s="10">
        <f t="shared" si="4"/>
        <v>0</v>
      </c>
      <c r="AL20" s="10">
        <f t="shared" si="5"/>
        <v>0</v>
      </c>
      <c r="AM20" s="80"/>
      <c r="AN20" s="80"/>
    </row>
    <row r="21" ht="21.0" customHeight="1">
      <c r="A21" s="29">
        <v>15.0</v>
      </c>
      <c r="B21" s="91">
        <v>2.01023004E9</v>
      </c>
      <c r="C21" s="92" t="s">
        <v>261</v>
      </c>
      <c r="D21" s="93" t="s">
        <v>65</v>
      </c>
      <c r="E21" s="112"/>
      <c r="F21" s="113"/>
      <c r="G21" s="112"/>
      <c r="H21" s="113"/>
      <c r="I21" s="112"/>
      <c r="J21" s="118"/>
      <c r="K21" s="112"/>
      <c r="L21" s="113"/>
      <c r="M21" s="113"/>
      <c r="N21" s="113"/>
      <c r="O21" s="113"/>
      <c r="P21" s="112"/>
      <c r="Q21" s="113"/>
      <c r="R21" s="112"/>
      <c r="S21" s="113"/>
      <c r="T21" s="113"/>
      <c r="U21" s="113"/>
      <c r="V21" s="113"/>
      <c r="W21" s="113"/>
      <c r="X21" s="113"/>
      <c r="Y21" s="112"/>
      <c r="Z21" s="113"/>
      <c r="AA21" s="113"/>
      <c r="AB21" s="113"/>
      <c r="AC21" s="113"/>
      <c r="AD21" s="112"/>
      <c r="AE21" s="112"/>
      <c r="AF21" s="113"/>
      <c r="AG21" s="112"/>
      <c r="AH21" s="112"/>
      <c r="AI21" s="112"/>
      <c r="AJ21" s="90">
        <f t="shared" si="3"/>
        <v>0</v>
      </c>
      <c r="AK21" s="10">
        <f t="shared" si="4"/>
        <v>0</v>
      </c>
      <c r="AL21" s="10">
        <f t="shared" si="5"/>
        <v>0</v>
      </c>
      <c r="AM21" s="80"/>
      <c r="AN21" s="80"/>
    </row>
    <row r="22" ht="21.0" customHeight="1">
      <c r="A22" s="29">
        <v>16.0</v>
      </c>
      <c r="B22" s="171">
        <v>2.010210011E9</v>
      </c>
      <c r="C22" s="174" t="s">
        <v>262</v>
      </c>
      <c r="D22" s="175" t="s">
        <v>65</v>
      </c>
      <c r="E22" s="113"/>
      <c r="F22" s="113"/>
      <c r="G22" s="113"/>
      <c r="H22" s="113" t="s">
        <v>51</v>
      </c>
      <c r="I22" s="112"/>
      <c r="J22" s="117"/>
      <c r="K22" s="112"/>
      <c r="L22" s="113"/>
      <c r="M22" s="113"/>
      <c r="N22" s="113"/>
      <c r="O22" s="112"/>
      <c r="P22" s="112"/>
      <c r="Q22" s="112"/>
      <c r="R22" s="112"/>
      <c r="S22" s="113"/>
      <c r="T22" s="113"/>
      <c r="U22" s="113"/>
      <c r="V22" s="113"/>
      <c r="W22" s="113"/>
      <c r="X22" s="113"/>
      <c r="Y22" s="112"/>
      <c r="Z22" s="113"/>
      <c r="AA22" s="112"/>
      <c r="AB22" s="113"/>
      <c r="AC22" s="113"/>
      <c r="AD22" s="112"/>
      <c r="AE22" s="112"/>
      <c r="AF22" s="112"/>
      <c r="AG22" s="112"/>
      <c r="AH22" s="112"/>
      <c r="AI22" s="112"/>
      <c r="AJ22" s="90">
        <f t="shared" si="3"/>
        <v>0</v>
      </c>
      <c r="AK22" s="10">
        <f t="shared" si="4"/>
        <v>0</v>
      </c>
      <c r="AL22" s="10">
        <f t="shared" si="5"/>
        <v>1</v>
      </c>
      <c r="AM22" s="80"/>
      <c r="AN22" s="80"/>
    </row>
    <row r="23" ht="21.0" customHeight="1">
      <c r="A23" s="29">
        <v>17.0</v>
      </c>
      <c r="B23" s="91">
        <v>2.010230005E9</v>
      </c>
      <c r="C23" s="92" t="s">
        <v>263</v>
      </c>
      <c r="D23" s="93" t="s">
        <v>65</v>
      </c>
      <c r="E23" s="112"/>
      <c r="F23" s="112"/>
      <c r="G23" s="112"/>
      <c r="H23" s="113" t="s">
        <v>51</v>
      </c>
      <c r="I23" s="112"/>
      <c r="J23" s="117"/>
      <c r="K23" s="113"/>
      <c r="L23" s="113"/>
      <c r="M23" s="112"/>
      <c r="N23" s="112"/>
      <c r="O23" s="112"/>
      <c r="P23" s="112"/>
      <c r="Q23" s="112"/>
      <c r="R23" s="113"/>
      <c r="S23" s="113"/>
      <c r="T23" s="113"/>
      <c r="U23" s="113"/>
      <c r="V23" s="113"/>
      <c r="W23" s="113"/>
      <c r="X23" s="112"/>
      <c r="Y23" s="112"/>
      <c r="Z23" s="112"/>
      <c r="AA23" s="112"/>
      <c r="AB23" s="112"/>
      <c r="AC23" s="113"/>
      <c r="AD23" s="113"/>
      <c r="AE23" s="112"/>
      <c r="AF23" s="112"/>
      <c r="AG23" s="112"/>
      <c r="AH23" s="112"/>
      <c r="AI23" s="112"/>
      <c r="AJ23" s="90">
        <f t="shared" si="3"/>
        <v>0</v>
      </c>
      <c r="AK23" s="10">
        <f t="shared" si="4"/>
        <v>0</v>
      </c>
      <c r="AL23" s="10">
        <f t="shared" si="5"/>
        <v>1</v>
      </c>
      <c r="AM23" s="80"/>
      <c r="AN23" s="80"/>
    </row>
    <row r="24" ht="21.0" customHeight="1">
      <c r="A24" s="29">
        <v>18.0</v>
      </c>
      <c r="B24" s="91">
        <v>2.010230008E9</v>
      </c>
      <c r="C24" s="92" t="s">
        <v>264</v>
      </c>
      <c r="D24" s="93" t="s">
        <v>65</v>
      </c>
      <c r="E24" s="112"/>
      <c r="F24" s="112"/>
      <c r="G24" s="112"/>
      <c r="H24" s="112"/>
      <c r="I24" s="112"/>
      <c r="J24" s="117"/>
      <c r="K24" s="112"/>
      <c r="L24" s="113"/>
      <c r="N24" s="112"/>
      <c r="O24" s="113"/>
      <c r="P24" s="112"/>
      <c r="Q24" s="113"/>
      <c r="R24" s="113"/>
      <c r="S24" s="112"/>
      <c r="T24" s="112"/>
      <c r="U24" s="112"/>
      <c r="V24" s="112"/>
      <c r="W24" s="112"/>
      <c r="X24" s="112"/>
      <c r="Y24" s="112"/>
      <c r="Z24" s="112"/>
      <c r="AA24" s="112"/>
      <c r="AB24" s="112"/>
      <c r="AC24" s="112"/>
      <c r="AD24" s="113"/>
      <c r="AE24" s="112"/>
      <c r="AF24" s="112"/>
      <c r="AG24" s="112"/>
      <c r="AH24" s="112"/>
      <c r="AI24" s="112"/>
      <c r="AJ24" s="90">
        <f t="shared" si="3"/>
        <v>0</v>
      </c>
      <c r="AK24" s="10">
        <f t="shared" si="4"/>
        <v>0</v>
      </c>
      <c r="AL24" s="10">
        <f t="shared" si="5"/>
        <v>0</v>
      </c>
      <c r="AM24" s="80"/>
      <c r="AN24" s="80"/>
    </row>
    <row r="25" ht="21.0" customHeight="1">
      <c r="A25" s="29">
        <v>19.0</v>
      </c>
      <c r="B25" s="91">
        <v>2.010230014E9</v>
      </c>
      <c r="C25" s="92" t="s">
        <v>265</v>
      </c>
      <c r="D25" s="93" t="s">
        <v>266</v>
      </c>
      <c r="E25" s="112"/>
      <c r="F25" s="113"/>
      <c r="G25" s="112"/>
      <c r="H25" s="113"/>
      <c r="I25" s="112"/>
      <c r="J25" s="117"/>
      <c r="K25" s="112"/>
      <c r="L25" s="112"/>
      <c r="M25" s="113"/>
      <c r="N25" s="113"/>
      <c r="O25" s="113"/>
      <c r="P25" s="112"/>
      <c r="Q25" s="112"/>
      <c r="R25" s="112"/>
      <c r="S25" s="112"/>
      <c r="T25" s="113"/>
      <c r="U25" s="112"/>
      <c r="V25" s="112"/>
      <c r="W25" s="112"/>
      <c r="X25" s="112"/>
      <c r="Y25" s="112"/>
      <c r="Z25" s="112"/>
      <c r="AA25" s="112"/>
      <c r="AB25" s="112"/>
      <c r="AC25" s="112"/>
      <c r="AD25" s="112"/>
      <c r="AE25" s="112"/>
      <c r="AF25" s="112"/>
      <c r="AG25" s="112"/>
      <c r="AH25" s="112"/>
      <c r="AI25" s="112"/>
      <c r="AJ25" s="90">
        <f t="shared" si="3"/>
        <v>0</v>
      </c>
      <c r="AK25" s="10">
        <f t="shared" si="4"/>
        <v>0</v>
      </c>
      <c r="AL25" s="10">
        <f t="shared" si="5"/>
        <v>0</v>
      </c>
      <c r="AM25" s="80"/>
      <c r="AN25" s="80"/>
    </row>
    <row r="26" ht="21.0" customHeight="1">
      <c r="A26" s="29">
        <v>20.0</v>
      </c>
      <c r="B26" s="91">
        <v>2.010230052E9</v>
      </c>
      <c r="C26" s="92" t="s">
        <v>267</v>
      </c>
      <c r="D26" s="93" t="s">
        <v>67</v>
      </c>
      <c r="E26" s="112"/>
      <c r="F26" s="112"/>
      <c r="G26" s="112"/>
      <c r="H26" s="112"/>
      <c r="I26" s="112"/>
      <c r="J26" s="117"/>
      <c r="K26" s="112"/>
      <c r="L26" s="112"/>
      <c r="M26" s="112"/>
      <c r="N26" s="112"/>
      <c r="O26" s="112"/>
      <c r="P26" s="112"/>
      <c r="Q26" s="112"/>
      <c r="R26" s="112"/>
      <c r="S26" s="112"/>
      <c r="T26" s="112"/>
      <c r="U26" s="113"/>
      <c r="V26" s="113"/>
      <c r="W26" s="112"/>
      <c r="X26" s="112"/>
      <c r="Y26" s="112"/>
      <c r="Z26" s="112"/>
      <c r="AA26" s="112"/>
      <c r="AB26" s="112"/>
      <c r="AC26" s="112"/>
      <c r="AD26" s="112"/>
      <c r="AE26" s="112"/>
      <c r="AF26" s="112"/>
      <c r="AG26" s="112"/>
      <c r="AH26" s="112"/>
      <c r="AI26" s="112"/>
      <c r="AJ26" s="90">
        <f t="shared" si="3"/>
        <v>0</v>
      </c>
      <c r="AK26" s="10">
        <f t="shared" si="4"/>
        <v>0</v>
      </c>
      <c r="AL26" s="10">
        <f t="shared" si="5"/>
        <v>0</v>
      </c>
      <c r="AM26" s="80"/>
      <c r="AN26" s="80"/>
    </row>
    <row r="27" ht="21.0" customHeight="1">
      <c r="A27" s="29">
        <v>21.0</v>
      </c>
      <c r="B27" s="91">
        <v>2.010230026E9</v>
      </c>
      <c r="C27" s="92" t="s">
        <v>68</v>
      </c>
      <c r="D27" s="93" t="s">
        <v>69</v>
      </c>
      <c r="E27" s="112"/>
      <c r="F27" s="112"/>
      <c r="G27" s="112"/>
      <c r="H27" s="112"/>
      <c r="I27" s="112"/>
      <c r="J27" s="117"/>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90">
        <f t="shared" si="3"/>
        <v>0</v>
      </c>
      <c r="AK27" s="10">
        <f t="shared" si="4"/>
        <v>0</v>
      </c>
      <c r="AL27" s="10">
        <f t="shared" si="5"/>
        <v>0</v>
      </c>
      <c r="AM27" s="80"/>
      <c r="AN27" s="80"/>
    </row>
    <row r="28" ht="21.0" customHeight="1">
      <c r="A28" s="29">
        <v>22.0</v>
      </c>
      <c r="B28" s="91">
        <v>2.010230018E9</v>
      </c>
      <c r="C28" s="92" t="s">
        <v>268</v>
      </c>
      <c r="D28" s="93" t="s">
        <v>72</v>
      </c>
      <c r="E28" s="112"/>
      <c r="F28" s="112"/>
      <c r="G28" s="112"/>
      <c r="H28" s="112"/>
      <c r="I28" s="112"/>
      <c r="J28" s="117"/>
      <c r="K28" s="112"/>
      <c r="L28" s="112"/>
      <c r="M28" s="112"/>
      <c r="N28" s="112"/>
      <c r="O28" s="112"/>
      <c r="P28" s="112"/>
      <c r="Q28" s="113"/>
      <c r="R28" s="112"/>
      <c r="S28" s="112"/>
      <c r="T28" s="112"/>
      <c r="U28" s="112"/>
      <c r="V28" s="112"/>
      <c r="W28" s="112"/>
      <c r="X28" s="112"/>
      <c r="Y28" s="112"/>
      <c r="Z28" s="112"/>
      <c r="AA28" s="112"/>
      <c r="AB28" s="112"/>
      <c r="AC28" s="112"/>
      <c r="AD28" s="112"/>
      <c r="AE28" s="112"/>
      <c r="AF28" s="112"/>
      <c r="AG28" s="112"/>
      <c r="AH28" s="112"/>
      <c r="AI28" s="112"/>
      <c r="AJ28" s="90">
        <f t="shared" si="3"/>
        <v>0</v>
      </c>
      <c r="AK28" s="10">
        <f t="shared" si="4"/>
        <v>0</v>
      </c>
      <c r="AL28" s="10">
        <f t="shared" si="5"/>
        <v>0</v>
      </c>
      <c r="AM28" s="80"/>
      <c r="AN28" s="80"/>
    </row>
    <row r="29" ht="21.0" customHeight="1">
      <c r="A29" s="29">
        <v>23.0</v>
      </c>
      <c r="B29" s="91">
        <v>2.010230011E9</v>
      </c>
      <c r="C29" s="92" t="s">
        <v>269</v>
      </c>
      <c r="D29" s="93" t="s">
        <v>270</v>
      </c>
      <c r="E29" s="112"/>
      <c r="F29" s="112"/>
      <c r="G29" s="112"/>
      <c r="H29" s="112"/>
      <c r="I29" s="112"/>
      <c r="J29" s="117"/>
      <c r="K29" s="112"/>
      <c r="L29" s="112"/>
      <c r="M29" s="112"/>
      <c r="N29" s="112"/>
      <c r="O29" s="112"/>
      <c r="P29" s="112"/>
      <c r="Q29" s="112"/>
      <c r="R29" s="112"/>
      <c r="S29" s="113"/>
      <c r="T29" s="112"/>
      <c r="U29" s="112"/>
      <c r="V29" s="112"/>
      <c r="W29" s="112"/>
      <c r="X29" s="112"/>
      <c r="Y29" s="112"/>
      <c r="Z29" s="112"/>
      <c r="AA29" s="112"/>
      <c r="AB29" s="112"/>
      <c r="AC29" s="112"/>
      <c r="AD29" s="112"/>
      <c r="AE29" s="112"/>
      <c r="AF29" s="112"/>
      <c r="AG29" s="113"/>
      <c r="AH29" s="112"/>
      <c r="AI29" s="112"/>
      <c r="AJ29" s="90">
        <f t="shared" si="3"/>
        <v>0</v>
      </c>
      <c r="AK29" s="10">
        <f t="shared" si="4"/>
        <v>0</v>
      </c>
      <c r="AL29" s="10">
        <f t="shared" si="5"/>
        <v>0</v>
      </c>
      <c r="AM29" s="80"/>
      <c r="AN29" s="80"/>
    </row>
    <row r="30" ht="21.0" customHeight="1">
      <c r="A30" s="29">
        <v>24.0</v>
      </c>
      <c r="B30" s="91">
        <v>2.010210005E9</v>
      </c>
      <c r="C30" s="92" t="s">
        <v>271</v>
      </c>
      <c r="D30" s="93" t="s">
        <v>272</v>
      </c>
      <c r="E30" s="112"/>
      <c r="F30" s="112"/>
      <c r="G30" s="113"/>
      <c r="H30" s="112"/>
      <c r="I30" s="112"/>
      <c r="J30" s="117"/>
      <c r="K30" s="112"/>
      <c r="L30" s="112"/>
      <c r="M30" s="113"/>
      <c r="N30" s="112"/>
      <c r="O30" s="112"/>
      <c r="P30" s="112"/>
      <c r="Q30" s="112"/>
      <c r="R30" s="112"/>
      <c r="S30" s="113"/>
      <c r="T30" s="112"/>
      <c r="U30" s="112"/>
      <c r="V30" s="113"/>
      <c r="W30" s="112"/>
      <c r="X30" s="112"/>
      <c r="Y30" s="112"/>
      <c r="Z30" s="112"/>
      <c r="AA30" s="112"/>
      <c r="AB30" s="112"/>
      <c r="AC30" s="112"/>
      <c r="AD30" s="113"/>
      <c r="AE30" s="112"/>
      <c r="AF30" s="112"/>
      <c r="AG30" s="112"/>
      <c r="AH30" s="112"/>
      <c r="AI30" s="112"/>
      <c r="AJ30" s="90">
        <f t="shared" si="3"/>
        <v>0</v>
      </c>
      <c r="AK30" s="10">
        <f t="shared" si="4"/>
        <v>0</v>
      </c>
      <c r="AL30" s="10">
        <f t="shared" si="5"/>
        <v>0</v>
      </c>
      <c r="AM30" s="80"/>
      <c r="AN30" s="80"/>
    </row>
    <row r="31" ht="21.0" customHeight="1">
      <c r="A31" s="29">
        <v>25.0</v>
      </c>
      <c r="B31" s="171">
        <v>2.010230033E9</v>
      </c>
      <c r="C31" s="172" t="s">
        <v>273</v>
      </c>
      <c r="D31" s="173" t="s">
        <v>134</v>
      </c>
      <c r="E31" s="112"/>
      <c r="F31" s="112"/>
      <c r="G31" s="112"/>
      <c r="H31" s="112"/>
      <c r="I31" s="112"/>
      <c r="J31" s="117"/>
      <c r="K31" s="112"/>
      <c r="L31" s="112"/>
      <c r="M31" s="112"/>
      <c r="N31" s="112"/>
      <c r="O31" s="112"/>
      <c r="P31" s="112"/>
      <c r="Q31" s="112"/>
      <c r="R31" s="112"/>
      <c r="S31" s="113"/>
      <c r="T31" s="113"/>
      <c r="U31" s="113"/>
      <c r="V31" s="113"/>
      <c r="W31" s="112"/>
      <c r="X31" s="113"/>
      <c r="Y31" s="112"/>
      <c r="Z31" s="113"/>
      <c r="AA31" s="112"/>
      <c r="AB31" s="112"/>
      <c r="AC31" s="112"/>
      <c r="AD31" s="112"/>
      <c r="AE31" s="112"/>
      <c r="AF31" s="112"/>
      <c r="AG31" s="112"/>
      <c r="AH31" s="112"/>
      <c r="AI31" s="112"/>
      <c r="AJ31" s="90">
        <f t="shared" si="3"/>
        <v>0</v>
      </c>
      <c r="AK31" s="10">
        <f t="shared" si="4"/>
        <v>0</v>
      </c>
      <c r="AL31" s="10">
        <f t="shared" si="5"/>
        <v>0</v>
      </c>
      <c r="AM31" s="80"/>
      <c r="AN31" s="80"/>
    </row>
    <row r="32" ht="21.0" customHeight="1">
      <c r="A32" s="29">
        <v>26.0</v>
      </c>
      <c r="B32" s="91">
        <v>2.010230048E9</v>
      </c>
      <c r="C32" s="92" t="s">
        <v>98</v>
      </c>
      <c r="D32" s="93" t="s">
        <v>274</v>
      </c>
      <c r="E32" s="112"/>
      <c r="F32" s="112"/>
      <c r="G32" s="112"/>
      <c r="H32" s="113" t="s">
        <v>49</v>
      </c>
      <c r="I32" s="113"/>
      <c r="J32" s="118"/>
      <c r="K32" s="113"/>
      <c r="L32" s="113"/>
      <c r="M32" s="113"/>
      <c r="N32" s="112"/>
      <c r="O32" s="112"/>
      <c r="P32" s="113"/>
      <c r="Q32" s="113"/>
      <c r="R32" s="112"/>
      <c r="S32" s="113"/>
      <c r="T32" s="113"/>
      <c r="U32" s="112"/>
      <c r="V32" s="113"/>
      <c r="W32" s="112"/>
      <c r="X32" s="113"/>
      <c r="Y32" s="112"/>
      <c r="Z32" s="113"/>
      <c r="AA32" s="113"/>
      <c r="AB32" s="112"/>
      <c r="AC32" s="113"/>
      <c r="AD32" s="113"/>
      <c r="AE32" s="112"/>
      <c r="AF32" s="113"/>
      <c r="AG32" s="113"/>
      <c r="AH32" s="112"/>
      <c r="AI32" s="112"/>
      <c r="AJ32" s="90">
        <f t="shared" si="3"/>
        <v>1</v>
      </c>
      <c r="AK32" s="10">
        <f t="shared" si="4"/>
        <v>0</v>
      </c>
      <c r="AL32" s="10">
        <f t="shared" si="5"/>
        <v>0</v>
      </c>
      <c r="AM32" s="80"/>
      <c r="AN32" s="80"/>
    </row>
    <row r="33" ht="21.0" customHeight="1">
      <c r="A33" s="29">
        <v>27.0</v>
      </c>
      <c r="B33" s="91">
        <v>2.010210013E9</v>
      </c>
      <c r="C33" s="92" t="s">
        <v>275</v>
      </c>
      <c r="D33" s="93" t="s">
        <v>276</v>
      </c>
      <c r="E33" s="121"/>
      <c r="F33" s="120"/>
      <c r="G33" s="120"/>
      <c r="H33" s="120"/>
      <c r="I33" s="120"/>
      <c r="J33" s="89"/>
      <c r="K33" s="121"/>
      <c r="L33" s="121"/>
      <c r="M33" s="120"/>
      <c r="N33" s="120"/>
      <c r="O33" s="120"/>
      <c r="P33" s="120"/>
      <c r="Q33" s="120"/>
      <c r="R33" s="120"/>
      <c r="S33" s="120"/>
      <c r="T33" s="120"/>
      <c r="U33" s="120"/>
      <c r="V33" s="120"/>
      <c r="W33" s="121"/>
      <c r="X33" s="121"/>
      <c r="Y33" s="120"/>
      <c r="Z33" s="121"/>
      <c r="AA33" s="121"/>
      <c r="AB33" s="121"/>
      <c r="AC33" s="121"/>
      <c r="AD33" s="120"/>
      <c r="AE33" s="120"/>
      <c r="AF33" s="120"/>
      <c r="AG33" s="120"/>
      <c r="AH33" s="120"/>
      <c r="AI33" s="120"/>
      <c r="AJ33" s="90">
        <f t="shared" si="3"/>
        <v>0</v>
      </c>
      <c r="AK33" s="10">
        <f t="shared" si="4"/>
        <v>0</v>
      </c>
      <c r="AL33" s="10">
        <f t="shared" si="5"/>
        <v>0</v>
      </c>
      <c r="AM33" s="80"/>
      <c r="AN33" s="80"/>
    </row>
    <row r="34" ht="21.0" customHeight="1">
      <c r="A34" s="29">
        <v>28.0</v>
      </c>
      <c r="B34" s="91">
        <v>2.010230056E9</v>
      </c>
      <c r="C34" s="92" t="s">
        <v>277</v>
      </c>
      <c r="D34" s="93" t="s">
        <v>146</v>
      </c>
      <c r="E34" s="112"/>
      <c r="F34" s="112"/>
      <c r="G34" s="112"/>
      <c r="H34" s="113" t="s">
        <v>50</v>
      </c>
      <c r="I34" s="112"/>
      <c r="J34" s="117"/>
      <c r="K34" s="112"/>
      <c r="L34" s="113"/>
      <c r="M34" s="112"/>
      <c r="N34" s="112"/>
      <c r="O34" s="112"/>
      <c r="P34" s="112"/>
      <c r="Q34" s="112"/>
      <c r="R34" s="112"/>
      <c r="S34" s="112"/>
      <c r="T34" s="112"/>
      <c r="U34" s="112"/>
      <c r="V34" s="112"/>
      <c r="W34" s="112"/>
      <c r="X34" s="112"/>
      <c r="Y34" s="113"/>
      <c r="Z34" s="112"/>
      <c r="AA34" s="112"/>
      <c r="AB34" s="112"/>
      <c r="AC34" s="112"/>
      <c r="AD34" s="112"/>
      <c r="AE34" s="112"/>
      <c r="AF34" s="112"/>
      <c r="AG34" s="112"/>
      <c r="AH34" s="112"/>
      <c r="AI34" s="112"/>
      <c r="AJ34" s="90">
        <f t="shared" si="3"/>
        <v>0</v>
      </c>
      <c r="AK34" s="10">
        <f t="shared" si="4"/>
        <v>1</v>
      </c>
      <c r="AL34" s="10">
        <f t="shared" si="5"/>
        <v>0</v>
      </c>
      <c r="AM34" s="80"/>
      <c r="AN34" s="80"/>
    </row>
    <row r="35" ht="21.0" customHeight="1">
      <c r="A35" s="29">
        <v>29.0</v>
      </c>
      <c r="B35" s="171">
        <v>2.01023002E9</v>
      </c>
      <c r="C35" s="172" t="s">
        <v>278</v>
      </c>
      <c r="D35" s="173" t="s">
        <v>167</v>
      </c>
      <c r="E35" s="113"/>
      <c r="F35" s="113"/>
      <c r="G35" s="113"/>
      <c r="H35" s="113"/>
      <c r="I35" s="112"/>
      <c r="J35" s="117"/>
      <c r="K35" s="112"/>
      <c r="L35" s="113"/>
      <c r="M35" s="113"/>
      <c r="N35" s="113"/>
      <c r="O35" s="112"/>
      <c r="P35" s="112"/>
      <c r="Q35" s="112"/>
      <c r="R35" s="112"/>
      <c r="S35" s="112"/>
      <c r="T35" s="113"/>
      <c r="U35" s="113"/>
      <c r="V35" s="113"/>
      <c r="W35" s="112"/>
      <c r="X35" s="112"/>
      <c r="Y35" s="112"/>
      <c r="Z35" s="113"/>
      <c r="AA35" s="112"/>
      <c r="AB35" s="113"/>
      <c r="AC35" s="113"/>
      <c r="AD35" s="113"/>
      <c r="AE35" s="112"/>
      <c r="AF35" s="112"/>
      <c r="AG35" s="112"/>
      <c r="AH35" s="112"/>
      <c r="AI35" s="112"/>
      <c r="AJ35" s="90">
        <f t="shared" si="3"/>
        <v>0</v>
      </c>
      <c r="AK35" s="10">
        <f t="shared" si="4"/>
        <v>0</v>
      </c>
      <c r="AL35" s="10">
        <f t="shared" si="5"/>
        <v>0</v>
      </c>
      <c r="AM35" s="80"/>
      <c r="AN35" s="80"/>
    </row>
    <row r="36" ht="21.0" customHeight="1">
      <c r="A36" s="29">
        <v>30.0</v>
      </c>
      <c r="B36" s="91">
        <v>2.010230031E9</v>
      </c>
      <c r="C36" s="92" t="s">
        <v>235</v>
      </c>
      <c r="D36" s="93" t="s">
        <v>219</v>
      </c>
      <c r="E36" s="113"/>
      <c r="F36" s="113"/>
      <c r="G36" s="113"/>
      <c r="H36" s="113"/>
      <c r="I36" s="112"/>
      <c r="J36" s="118"/>
      <c r="K36" s="112"/>
      <c r="L36" s="113"/>
      <c r="M36" s="113"/>
      <c r="N36" s="113"/>
      <c r="O36" s="113"/>
      <c r="P36" s="112"/>
      <c r="Q36" s="112"/>
      <c r="R36" s="112"/>
      <c r="S36" s="113"/>
      <c r="T36" s="113"/>
      <c r="U36" s="113"/>
      <c r="V36" s="113"/>
      <c r="W36" s="112"/>
      <c r="X36" s="112"/>
      <c r="Y36" s="112"/>
      <c r="Z36" s="113"/>
      <c r="AA36" s="112"/>
      <c r="AB36" s="112"/>
      <c r="AC36" s="113"/>
      <c r="AD36" s="112"/>
      <c r="AE36" s="112"/>
      <c r="AF36" s="112"/>
      <c r="AG36" s="112"/>
      <c r="AH36" s="112"/>
      <c r="AI36" s="112"/>
      <c r="AJ36" s="90">
        <f t="shared" si="3"/>
        <v>0</v>
      </c>
      <c r="AK36" s="10">
        <f t="shared" si="4"/>
        <v>0</v>
      </c>
      <c r="AL36" s="10">
        <f t="shared" si="5"/>
        <v>0</v>
      </c>
      <c r="AM36" s="80"/>
      <c r="AN36" s="80"/>
    </row>
    <row r="37" ht="21.0" customHeight="1">
      <c r="A37" s="29">
        <v>31.0</v>
      </c>
      <c r="B37" s="91">
        <v>2.010230032E9</v>
      </c>
      <c r="C37" s="92" t="s">
        <v>279</v>
      </c>
      <c r="D37" s="93" t="s">
        <v>99</v>
      </c>
      <c r="E37" s="112"/>
      <c r="F37" s="112"/>
      <c r="G37" s="112"/>
      <c r="H37" s="113" t="s">
        <v>49</v>
      </c>
      <c r="I37" s="112"/>
      <c r="J37" s="118"/>
      <c r="K37" s="113"/>
      <c r="L37" s="113"/>
      <c r="M37" s="113"/>
      <c r="N37" s="112"/>
      <c r="O37" s="113"/>
      <c r="P37" s="112"/>
      <c r="Q37" s="113"/>
      <c r="R37" s="112"/>
      <c r="S37" s="113"/>
      <c r="T37" s="113"/>
      <c r="U37" s="112"/>
      <c r="V37" s="113"/>
      <c r="W37" s="112"/>
      <c r="X37" s="113"/>
      <c r="Y37" s="113"/>
      <c r="Z37" s="113"/>
      <c r="AA37" s="113"/>
      <c r="AB37" s="112"/>
      <c r="AC37" s="113"/>
      <c r="AD37" s="113"/>
      <c r="AE37" s="112"/>
      <c r="AF37" s="113"/>
      <c r="AG37" s="112"/>
      <c r="AH37" s="112"/>
      <c r="AI37" s="112"/>
      <c r="AJ37" s="90">
        <f t="shared" si="3"/>
        <v>1</v>
      </c>
      <c r="AK37" s="10">
        <f t="shared" si="4"/>
        <v>0</v>
      </c>
      <c r="AL37" s="10">
        <f t="shared" si="5"/>
        <v>0</v>
      </c>
      <c r="AM37" s="80"/>
      <c r="AN37" s="80"/>
    </row>
    <row r="38" ht="21.0" customHeight="1">
      <c r="A38" s="29">
        <v>32.0</v>
      </c>
      <c r="B38" s="91">
        <v>2.010230049E9</v>
      </c>
      <c r="C38" s="92" t="s">
        <v>98</v>
      </c>
      <c r="D38" s="93" t="s">
        <v>280</v>
      </c>
      <c r="E38" s="112"/>
      <c r="F38" s="112"/>
      <c r="G38" s="112"/>
      <c r="H38" s="112"/>
      <c r="I38" s="112"/>
      <c r="J38" s="117"/>
      <c r="K38" s="113"/>
      <c r="L38" s="112"/>
      <c r="M38" s="112"/>
      <c r="N38" s="112"/>
      <c r="O38" s="112"/>
      <c r="P38" s="112"/>
      <c r="Q38" s="113"/>
      <c r="R38" s="113"/>
      <c r="S38" s="113"/>
      <c r="T38" s="113"/>
      <c r="U38" s="113"/>
      <c r="V38" s="113"/>
      <c r="W38" s="112"/>
      <c r="X38" s="113"/>
      <c r="Y38" s="113"/>
      <c r="Z38" s="113"/>
      <c r="AA38" s="112"/>
      <c r="AB38" s="112"/>
      <c r="AC38" s="112"/>
      <c r="AD38" s="112"/>
      <c r="AE38" s="112"/>
      <c r="AF38" s="112"/>
      <c r="AG38" s="112"/>
      <c r="AH38" s="112"/>
      <c r="AI38" s="112"/>
      <c r="AJ38" s="90">
        <f t="shared" si="3"/>
        <v>0</v>
      </c>
      <c r="AK38" s="10">
        <f t="shared" si="4"/>
        <v>0</v>
      </c>
      <c r="AL38" s="10">
        <f t="shared" si="5"/>
        <v>0</v>
      </c>
      <c r="AM38" s="69"/>
      <c r="AN38" s="69"/>
    </row>
    <row r="39" ht="21.0" customHeight="1">
      <c r="A39" s="29">
        <v>33.0</v>
      </c>
      <c r="B39" s="91">
        <v>2.010230055E9</v>
      </c>
      <c r="C39" s="92" t="s">
        <v>281</v>
      </c>
      <c r="D39" s="93" t="s">
        <v>101</v>
      </c>
      <c r="E39" s="112"/>
      <c r="F39" s="112"/>
      <c r="G39" s="112"/>
      <c r="H39" s="112"/>
      <c r="I39" s="113"/>
      <c r="J39" s="117"/>
      <c r="K39" s="112"/>
      <c r="L39" s="113"/>
      <c r="M39" s="113"/>
      <c r="N39" s="113"/>
      <c r="O39" s="112"/>
      <c r="P39" s="113"/>
      <c r="Q39" s="113"/>
      <c r="R39" s="112"/>
      <c r="S39" s="112"/>
      <c r="T39" s="112"/>
      <c r="U39" s="112"/>
      <c r="V39" s="113"/>
      <c r="W39" s="113"/>
      <c r="X39" s="113"/>
      <c r="Y39" s="113"/>
      <c r="Z39" s="113"/>
      <c r="AA39" s="113"/>
      <c r="AB39" s="112"/>
      <c r="AC39" s="112"/>
      <c r="AD39" s="112"/>
      <c r="AE39" s="112"/>
      <c r="AF39" s="113"/>
      <c r="AG39" s="112"/>
      <c r="AH39" s="112"/>
      <c r="AI39" s="112"/>
      <c r="AJ39" s="90">
        <f t="shared" si="3"/>
        <v>0</v>
      </c>
      <c r="AK39" s="10">
        <f t="shared" si="4"/>
        <v>0</v>
      </c>
      <c r="AL39" s="10">
        <f t="shared" si="5"/>
        <v>0</v>
      </c>
      <c r="AM39" s="68"/>
      <c r="AN39" s="68"/>
    </row>
    <row r="40" ht="18.0" customHeight="1">
      <c r="A40" s="29">
        <v>34.0</v>
      </c>
      <c r="B40" s="91">
        <v>1.610080023E9</v>
      </c>
      <c r="C40" s="92" t="s">
        <v>282</v>
      </c>
      <c r="D40" s="93" t="s">
        <v>118</v>
      </c>
      <c r="E40" s="112"/>
      <c r="F40" s="112"/>
      <c r="G40" s="112"/>
      <c r="H40" s="112"/>
      <c r="I40" s="112"/>
      <c r="J40" s="117"/>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90">
        <f t="shared" si="3"/>
        <v>0</v>
      </c>
      <c r="AK40" s="10">
        <f t="shared" si="4"/>
        <v>0</v>
      </c>
      <c r="AL40" s="10">
        <f t="shared" si="5"/>
        <v>0</v>
      </c>
      <c r="AM40" s="69"/>
      <c r="AN40" s="69"/>
    </row>
    <row r="41" ht="18.0" customHeight="1">
      <c r="A41" s="29">
        <v>35.0</v>
      </c>
      <c r="B41" s="91">
        <v>2.010230003E9</v>
      </c>
      <c r="C41" s="92" t="s">
        <v>283</v>
      </c>
      <c r="D41" s="93" t="s">
        <v>157</v>
      </c>
      <c r="E41" s="112"/>
      <c r="F41" s="112"/>
      <c r="G41" s="112"/>
      <c r="H41" s="112"/>
      <c r="I41" s="112"/>
      <c r="J41" s="117"/>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90">
        <f t="shared" si="3"/>
        <v>0</v>
      </c>
      <c r="AK41" s="10">
        <f t="shared" si="4"/>
        <v>0</v>
      </c>
      <c r="AL41" s="10">
        <f t="shared" si="5"/>
        <v>0</v>
      </c>
      <c r="AM41" s="69"/>
      <c r="AN41" s="69"/>
    </row>
    <row r="42" ht="18.0" customHeight="1">
      <c r="A42" s="149"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6">
        <f t="shared" ref="AJ42:AL42" si="6">SUM(AJ7:AJ41)</f>
        <v>3</v>
      </c>
      <c r="AK42" s="176">
        <f t="shared" si="6"/>
        <v>2</v>
      </c>
      <c r="AL42" s="176">
        <f t="shared" si="6"/>
        <v>2</v>
      </c>
      <c r="AM42" s="69"/>
      <c r="AN42" s="69"/>
    </row>
    <row r="43" ht="18.0" customHeight="1">
      <c r="A43" s="101"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3"/>
      <c r="D91" s="69"/>
      <c r="E91" s="69"/>
      <c r="F91" s="69"/>
      <c r="G91" s="69"/>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69"/>
      <c r="AN91" s="69"/>
    </row>
    <row r="92" ht="18.0" customHeight="1">
      <c r="A92" s="69"/>
      <c r="B92" s="69"/>
      <c r="C92" s="103"/>
      <c r="D92" s="69"/>
      <c r="E92" s="69"/>
      <c r="F92" s="69"/>
      <c r="G92" s="69"/>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69"/>
      <c r="AN92" s="69"/>
    </row>
    <row r="93" ht="18.0" customHeight="1">
      <c r="A93" s="69"/>
      <c r="B93" s="69"/>
      <c r="C93" s="103"/>
      <c r="E93" s="69"/>
      <c r="F93" s="69"/>
      <c r="G93" s="69"/>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69"/>
      <c r="AN93" s="69"/>
    </row>
    <row r="94" ht="18.0" customHeight="1">
      <c r="A94" s="69"/>
      <c r="B94" s="69"/>
      <c r="C94" s="103"/>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69"/>
      <c r="AN94" s="69"/>
    </row>
    <row r="95" ht="18.0" customHeight="1">
      <c r="A95" s="69"/>
      <c r="B95" s="69"/>
      <c r="C95" s="103"/>
      <c r="F95" s="69"/>
      <c r="G95" s="69"/>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69"/>
      <c r="AN95" s="69"/>
    </row>
    <row r="96" ht="18.0" customHeight="1">
      <c r="A96" s="69"/>
      <c r="B96" s="69"/>
      <c r="C96" s="103"/>
      <c r="E96" s="69"/>
      <c r="F96" s="69"/>
      <c r="G96" s="69"/>
      <c r="H96" s="105"/>
      <c r="I96" s="105"/>
      <c r="J96" s="105"/>
      <c r="K96" s="105"/>
      <c r="L96" s="105"/>
      <c r="M96" s="105"/>
      <c r="N96" s="105"/>
      <c r="O96" s="105"/>
      <c r="P96" s="105"/>
      <c r="Q96" s="105"/>
      <c r="R96" s="105"/>
      <c r="S96" s="105"/>
      <c r="T96" s="105"/>
      <c r="U96" s="105"/>
      <c r="V96" s="105"/>
      <c r="W96" s="69"/>
      <c r="X96" s="105"/>
      <c r="Y96" s="105"/>
      <c r="Z96" s="105"/>
      <c r="AA96" s="105"/>
      <c r="AB96" s="105"/>
      <c r="AC96" s="105"/>
      <c r="AD96" s="105"/>
      <c r="AE96" s="105"/>
      <c r="AF96" s="105"/>
      <c r="AG96" s="105"/>
      <c r="AH96" s="105"/>
      <c r="AI96" s="105"/>
      <c r="AJ96" s="105"/>
      <c r="AK96" s="105"/>
      <c r="AL96" s="105"/>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284</v>
      </c>
      <c r="AM3" s="69"/>
      <c r="AN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row>
    <row r="7" ht="21.0" customHeight="1">
      <c r="A7" s="29">
        <v>1.0</v>
      </c>
      <c r="B7" s="177">
        <v>2.010230047E9</v>
      </c>
      <c r="C7" s="178" t="s">
        <v>285</v>
      </c>
      <c r="D7" s="179" t="s">
        <v>286</v>
      </c>
      <c r="E7" s="113"/>
      <c r="F7" s="113"/>
      <c r="G7" s="113"/>
      <c r="H7" s="113"/>
      <c r="I7" s="113"/>
      <c r="J7" s="180"/>
      <c r="K7" s="112"/>
      <c r="L7" s="113"/>
      <c r="M7" s="113"/>
      <c r="N7" s="112"/>
      <c r="O7" s="112"/>
      <c r="P7" s="112"/>
      <c r="Q7" s="113"/>
      <c r="R7" s="113"/>
      <c r="S7" s="113"/>
      <c r="T7" s="113"/>
      <c r="U7" s="112"/>
      <c r="V7" s="112"/>
      <c r="W7" s="113"/>
      <c r="X7" s="112"/>
      <c r="Y7" s="113"/>
      <c r="Z7" s="112"/>
      <c r="AA7" s="113"/>
      <c r="AB7" s="112"/>
      <c r="AC7" s="112"/>
      <c r="AD7" s="112"/>
      <c r="AE7" s="112"/>
      <c r="AF7" s="112"/>
      <c r="AG7" s="112"/>
      <c r="AH7" s="113"/>
      <c r="AI7" s="112"/>
      <c r="AJ7" s="90">
        <f t="shared" ref="AJ7:AJ43" si="3">COUNTIF(E7:AI7,"K")+2*COUNTIF(E7:AI7,"2K")+COUNTIF(E7:AI7,"TK")+COUNTIF(E7:AI7,"KT")+COUNTIF(E7:AI7,"PK")+COUNTIF(E7:AI7,"KP")+2*COUNTIF(E7:AI7,"K2")</f>
        <v>0</v>
      </c>
      <c r="AK7" s="10">
        <f t="shared" ref="AK7:AK43" si="4">COUNTIF(F7:AJ7,"P")+2*COUNTIF(F7:AJ7,"2P")+COUNTIF(F7:AJ7,"TP")+COUNTIF(F7:AJ7,"PT")+COUNTIF(F7:AJ7,"PK")+COUNTIF(F7:AJ7,"KP")+2*COUNTIF(F7:AJ7,"P2")</f>
        <v>0</v>
      </c>
      <c r="AL7" s="10">
        <f t="shared" ref="AL7:AL43" si="5">COUNTIF(E7:AI7,"T")+2*COUNTIF(E7:AI7,"2T")+2*COUNTIF(E7:AI7,"T2")+COUNTIF(E7:AI7,"PT")+COUNTIF(E7:AI7,"TP")+COUNTIF(E7:AI7,"TK")+COUNTIF(E7:AI7,"KT")</f>
        <v>0</v>
      </c>
      <c r="AM7" s="139"/>
      <c r="AN7" s="139"/>
    </row>
    <row r="8" ht="21.0" customHeight="1">
      <c r="A8" s="29">
        <v>2.0</v>
      </c>
      <c r="B8" s="177">
        <v>2.010230009E9</v>
      </c>
      <c r="C8" s="178" t="s">
        <v>287</v>
      </c>
      <c r="D8" s="179" t="s">
        <v>288</v>
      </c>
      <c r="E8" s="112"/>
      <c r="F8" s="113"/>
      <c r="G8" s="112"/>
      <c r="H8" s="112"/>
      <c r="I8" s="112"/>
      <c r="J8" s="117"/>
      <c r="K8" s="112"/>
      <c r="L8" s="112"/>
      <c r="M8" s="113"/>
      <c r="N8" s="112"/>
      <c r="O8" s="112"/>
      <c r="P8" s="113"/>
      <c r="Q8" s="112"/>
      <c r="R8" s="112"/>
      <c r="S8" s="112"/>
      <c r="T8" s="113"/>
      <c r="U8" s="112"/>
      <c r="V8" s="112"/>
      <c r="W8" s="112"/>
      <c r="X8" s="112"/>
      <c r="Y8" s="112"/>
      <c r="Z8" s="112"/>
      <c r="AA8" s="113"/>
      <c r="AB8" s="112"/>
      <c r="AC8" s="112"/>
      <c r="AD8" s="112"/>
      <c r="AE8" s="113"/>
      <c r="AF8" s="112"/>
      <c r="AG8" s="112"/>
      <c r="AH8" s="113"/>
      <c r="AI8" s="112"/>
      <c r="AJ8" s="90">
        <f t="shared" si="3"/>
        <v>0</v>
      </c>
      <c r="AK8" s="10">
        <f t="shared" si="4"/>
        <v>0</v>
      </c>
      <c r="AL8" s="10">
        <f t="shared" si="5"/>
        <v>0</v>
      </c>
      <c r="AM8" s="139"/>
      <c r="AN8" s="139"/>
    </row>
    <row r="9" ht="21.0" customHeight="1">
      <c r="A9" s="29">
        <v>3.0</v>
      </c>
      <c r="B9" s="177">
        <v>2.010230001E9</v>
      </c>
      <c r="C9" s="178" t="s">
        <v>289</v>
      </c>
      <c r="D9" s="179" t="s">
        <v>58</v>
      </c>
      <c r="E9" s="113"/>
      <c r="F9" s="113"/>
      <c r="G9" s="113"/>
      <c r="H9" s="113"/>
      <c r="I9" s="113"/>
      <c r="J9" s="118"/>
      <c r="K9" s="113"/>
      <c r="L9" s="113"/>
      <c r="M9" s="113"/>
      <c r="N9" s="112"/>
      <c r="O9" s="112"/>
      <c r="P9" s="113"/>
      <c r="Q9" s="113"/>
      <c r="R9" s="112"/>
      <c r="S9" s="113"/>
      <c r="T9" s="113"/>
      <c r="U9" s="113"/>
      <c r="V9" s="113"/>
      <c r="W9" s="113"/>
      <c r="X9" s="112"/>
      <c r="Y9" s="113"/>
      <c r="Z9" s="113"/>
      <c r="AA9" s="113"/>
      <c r="AB9" s="112"/>
      <c r="AC9" s="112"/>
      <c r="AD9" s="113"/>
      <c r="AE9" s="113"/>
      <c r="AF9" s="113"/>
      <c r="AG9" s="113"/>
      <c r="AH9" s="113"/>
      <c r="AI9" s="112"/>
      <c r="AJ9" s="90">
        <f t="shared" si="3"/>
        <v>0</v>
      </c>
      <c r="AK9" s="10">
        <f t="shared" si="4"/>
        <v>0</v>
      </c>
      <c r="AL9" s="10">
        <f t="shared" si="5"/>
        <v>0</v>
      </c>
      <c r="AM9" s="139"/>
      <c r="AN9" s="139"/>
    </row>
    <row r="10" ht="21.0" customHeight="1">
      <c r="A10" s="29">
        <v>4.0</v>
      </c>
      <c r="B10" s="177">
        <v>2.010230077E9</v>
      </c>
      <c r="C10" s="178" t="s">
        <v>290</v>
      </c>
      <c r="D10" s="179" t="s">
        <v>227</v>
      </c>
      <c r="E10" s="112"/>
      <c r="F10" s="112"/>
      <c r="G10" s="112"/>
      <c r="H10" s="112"/>
      <c r="I10" s="112"/>
      <c r="J10" s="117"/>
      <c r="K10" s="112"/>
      <c r="L10" s="112"/>
      <c r="M10" s="113"/>
      <c r="N10" s="112"/>
      <c r="O10" s="112"/>
      <c r="P10" s="112"/>
      <c r="Q10" s="113"/>
      <c r="R10" s="112"/>
      <c r="S10" s="112"/>
      <c r="T10" s="113"/>
      <c r="U10" s="112"/>
      <c r="V10" s="112"/>
      <c r="W10" s="112"/>
      <c r="X10" s="112"/>
      <c r="Y10" s="112"/>
      <c r="Z10" s="112"/>
      <c r="AA10" s="113"/>
      <c r="AB10" s="112"/>
      <c r="AC10" s="112"/>
      <c r="AD10" s="112"/>
      <c r="AE10" s="112"/>
      <c r="AF10" s="112"/>
      <c r="AG10" s="112"/>
      <c r="AH10" s="112"/>
      <c r="AI10" s="112"/>
      <c r="AJ10" s="90">
        <f t="shared" si="3"/>
        <v>0</v>
      </c>
      <c r="AK10" s="10">
        <f t="shared" si="4"/>
        <v>0</v>
      </c>
      <c r="AL10" s="10">
        <f t="shared" si="5"/>
        <v>0</v>
      </c>
      <c r="AM10" s="139"/>
      <c r="AN10" s="139"/>
    </row>
    <row r="11" ht="21.0" customHeight="1">
      <c r="A11" s="29">
        <v>5.0</v>
      </c>
      <c r="B11" s="177">
        <v>2.01023001E9</v>
      </c>
      <c r="C11" s="178" t="s">
        <v>98</v>
      </c>
      <c r="D11" s="179" t="s">
        <v>65</v>
      </c>
      <c r="E11" s="112"/>
      <c r="F11" s="112"/>
      <c r="G11" s="112"/>
      <c r="H11" s="112"/>
      <c r="I11" s="113"/>
      <c r="J11" s="180"/>
      <c r="K11" s="112"/>
      <c r="L11" s="112"/>
      <c r="M11" s="113"/>
      <c r="N11" s="112"/>
      <c r="O11" s="112"/>
      <c r="P11" s="112"/>
      <c r="Q11" s="112"/>
      <c r="R11" s="112"/>
      <c r="S11" s="113"/>
      <c r="T11" s="112"/>
      <c r="U11" s="112"/>
      <c r="V11" s="112"/>
      <c r="W11" s="112"/>
      <c r="X11" s="112"/>
      <c r="Y11" s="112"/>
      <c r="Z11" s="112"/>
      <c r="AA11" s="113"/>
      <c r="AB11" s="112"/>
      <c r="AC11" s="112"/>
      <c r="AD11" s="112"/>
      <c r="AE11" s="112"/>
      <c r="AF11" s="112"/>
      <c r="AG11" s="112"/>
      <c r="AH11" s="113"/>
      <c r="AI11" s="112"/>
      <c r="AJ11" s="90">
        <f t="shared" si="3"/>
        <v>0</v>
      </c>
      <c r="AK11" s="10">
        <f t="shared" si="4"/>
        <v>0</v>
      </c>
      <c r="AL11" s="10">
        <f t="shared" si="5"/>
        <v>0</v>
      </c>
      <c r="AM11" s="139"/>
      <c r="AN11" s="139"/>
    </row>
    <row r="12" ht="21.0" customHeight="1">
      <c r="A12" s="29">
        <v>6.0</v>
      </c>
      <c r="B12" s="177">
        <v>2.010110045E9</v>
      </c>
      <c r="C12" s="178" t="s">
        <v>291</v>
      </c>
      <c r="D12" s="179" t="s">
        <v>67</v>
      </c>
      <c r="E12" s="113"/>
      <c r="F12" s="113"/>
      <c r="G12" s="113"/>
      <c r="H12" s="113" t="s">
        <v>49</v>
      </c>
      <c r="I12" s="113"/>
      <c r="J12" s="118"/>
      <c r="K12" s="113"/>
      <c r="L12" s="113"/>
      <c r="M12" s="113"/>
      <c r="N12" s="112"/>
      <c r="O12" s="112"/>
      <c r="P12" s="112"/>
      <c r="Q12" s="113"/>
      <c r="R12" s="113"/>
      <c r="S12" s="113"/>
      <c r="T12" s="113"/>
      <c r="U12" s="113"/>
      <c r="V12" s="113"/>
      <c r="W12" s="112"/>
      <c r="X12" s="112"/>
      <c r="Y12" s="113"/>
      <c r="Z12" s="113"/>
      <c r="AA12" s="113"/>
      <c r="AB12" s="113"/>
      <c r="AC12" s="112"/>
      <c r="AD12" s="113"/>
      <c r="AE12" s="113"/>
      <c r="AF12" s="113"/>
      <c r="AG12" s="113"/>
      <c r="AH12" s="113"/>
      <c r="AI12" s="112"/>
      <c r="AJ12" s="90">
        <f t="shared" si="3"/>
        <v>1</v>
      </c>
      <c r="AK12" s="10">
        <f t="shared" si="4"/>
        <v>0</v>
      </c>
      <c r="AL12" s="10">
        <f t="shared" si="5"/>
        <v>0</v>
      </c>
      <c r="AM12" s="139"/>
      <c r="AN12" s="139"/>
    </row>
    <row r="13" ht="21.0" customHeight="1">
      <c r="A13" s="29">
        <v>7.0</v>
      </c>
      <c r="B13" s="177">
        <v>2.010230045E9</v>
      </c>
      <c r="C13" s="178" t="s">
        <v>81</v>
      </c>
      <c r="D13" s="179" t="s">
        <v>67</v>
      </c>
      <c r="E13" s="112"/>
      <c r="F13" s="112"/>
      <c r="G13" s="112"/>
      <c r="H13" s="112"/>
      <c r="I13" s="112"/>
      <c r="J13" s="117"/>
      <c r="K13" s="112"/>
      <c r="L13" s="112"/>
      <c r="M13" s="113"/>
      <c r="N13" s="112"/>
      <c r="O13" s="112"/>
      <c r="P13" s="113"/>
      <c r="Q13" s="112"/>
      <c r="R13" s="112"/>
      <c r="S13" s="112"/>
      <c r="T13" s="112"/>
      <c r="U13" s="112"/>
      <c r="V13" s="112"/>
      <c r="W13" s="112"/>
      <c r="X13" s="112"/>
      <c r="Y13" s="112"/>
      <c r="Z13" s="112"/>
      <c r="AA13" s="113"/>
      <c r="AB13" s="112"/>
      <c r="AC13" s="112"/>
      <c r="AD13" s="112"/>
      <c r="AE13" s="113"/>
      <c r="AF13" s="112"/>
      <c r="AG13" s="112"/>
      <c r="AH13" s="112"/>
      <c r="AI13" s="112"/>
      <c r="AJ13" s="90">
        <f t="shared" si="3"/>
        <v>0</v>
      </c>
      <c r="AK13" s="10">
        <f t="shared" si="4"/>
        <v>0</v>
      </c>
      <c r="AL13" s="10">
        <f t="shared" si="5"/>
        <v>0</v>
      </c>
      <c r="AM13" s="139"/>
      <c r="AN13" s="139"/>
    </row>
    <row r="14" ht="21.0" customHeight="1">
      <c r="A14" s="29">
        <v>8.0</v>
      </c>
      <c r="B14" s="177">
        <v>2.010230012E9</v>
      </c>
      <c r="C14" s="178" t="s">
        <v>292</v>
      </c>
      <c r="D14" s="179" t="s">
        <v>72</v>
      </c>
      <c r="E14" s="112"/>
      <c r="F14" s="112"/>
      <c r="G14" s="112"/>
      <c r="H14" s="112"/>
      <c r="I14" s="113"/>
      <c r="J14" s="180"/>
      <c r="K14" s="112"/>
      <c r="L14" s="112"/>
      <c r="M14" s="113"/>
      <c r="N14" s="112"/>
      <c r="O14" s="112"/>
      <c r="P14" s="112"/>
      <c r="Q14" s="112"/>
      <c r="R14" s="112"/>
      <c r="S14" s="113"/>
      <c r="T14" s="112"/>
      <c r="U14" s="112"/>
      <c r="V14" s="112"/>
      <c r="W14" s="112"/>
      <c r="X14" s="112"/>
      <c r="Y14" s="112"/>
      <c r="Z14" s="112"/>
      <c r="AA14" s="113"/>
      <c r="AB14" s="112"/>
      <c r="AC14" s="112"/>
      <c r="AD14" s="112"/>
      <c r="AE14" s="112"/>
      <c r="AF14" s="112"/>
      <c r="AG14" s="112"/>
      <c r="AH14" s="113"/>
      <c r="AI14" s="112"/>
      <c r="AJ14" s="90">
        <f t="shared" si="3"/>
        <v>0</v>
      </c>
      <c r="AK14" s="10">
        <f t="shared" si="4"/>
        <v>0</v>
      </c>
      <c r="AL14" s="10">
        <f t="shared" si="5"/>
        <v>0</v>
      </c>
      <c r="AM14" s="139"/>
      <c r="AN14" s="139"/>
    </row>
    <row r="15" ht="21.0" customHeight="1">
      <c r="A15" s="29">
        <v>9.0</v>
      </c>
      <c r="B15" s="177">
        <v>2.010120038E9</v>
      </c>
      <c r="C15" s="178" t="s">
        <v>293</v>
      </c>
      <c r="D15" s="179" t="s">
        <v>294</v>
      </c>
      <c r="E15" s="112"/>
      <c r="F15" s="112"/>
      <c r="G15" s="112"/>
      <c r="H15" s="112"/>
      <c r="I15" s="112"/>
      <c r="J15" s="117"/>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90">
        <f t="shared" si="3"/>
        <v>0</v>
      </c>
      <c r="AK15" s="10">
        <f t="shared" si="4"/>
        <v>0</v>
      </c>
      <c r="AL15" s="10">
        <f t="shared" si="5"/>
        <v>0</v>
      </c>
      <c r="AM15" s="139"/>
      <c r="AN15" s="139"/>
    </row>
    <row r="16" ht="21.0" customHeight="1">
      <c r="A16" s="29">
        <v>10.0</v>
      </c>
      <c r="B16" s="177">
        <v>2.010230006E9</v>
      </c>
      <c r="C16" s="178" t="s">
        <v>295</v>
      </c>
      <c r="D16" s="179" t="s">
        <v>270</v>
      </c>
      <c r="E16" s="112"/>
      <c r="F16" s="112"/>
      <c r="G16" s="112"/>
      <c r="H16" s="112"/>
      <c r="I16" s="113"/>
      <c r="J16" s="180"/>
      <c r="K16" s="112"/>
      <c r="L16" s="112"/>
      <c r="M16" s="112"/>
      <c r="N16" s="112"/>
      <c r="O16" s="112"/>
      <c r="P16" s="112"/>
      <c r="Q16" s="113"/>
      <c r="R16" s="112"/>
      <c r="S16" s="112"/>
      <c r="T16" s="112"/>
      <c r="U16" s="112"/>
      <c r="V16" s="112"/>
      <c r="W16" s="112"/>
      <c r="X16" s="112"/>
      <c r="Y16" s="113"/>
      <c r="Z16" s="112"/>
      <c r="AA16" s="112"/>
      <c r="AB16" s="112"/>
      <c r="AC16" s="112"/>
      <c r="AD16" s="112"/>
      <c r="AE16" s="112"/>
      <c r="AF16" s="112"/>
      <c r="AG16" s="112"/>
      <c r="AH16" s="113"/>
      <c r="AI16" s="112"/>
      <c r="AJ16" s="90">
        <f t="shared" si="3"/>
        <v>0</v>
      </c>
      <c r="AK16" s="10">
        <f t="shared" si="4"/>
        <v>0</v>
      </c>
      <c r="AL16" s="10">
        <f t="shared" si="5"/>
        <v>0</v>
      </c>
      <c r="AM16" s="139"/>
      <c r="AN16" s="139"/>
    </row>
    <row r="17" ht="21.0" customHeight="1">
      <c r="A17" s="29">
        <v>11.0</v>
      </c>
      <c r="B17" s="177">
        <v>2.01023006E9</v>
      </c>
      <c r="C17" s="178" t="s">
        <v>296</v>
      </c>
      <c r="D17" s="179" t="s">
        <v>297</v>
      </c>
      <c r="E17" s="113"/>
      <c r="F17" s="112"/>
      <c r="G17" s="112"/>
      <c r="H17" s="113" t="s">
        <v>49</v>
      </c>
      <c r="I17" s="112"/>
      <c r="J17" s="117"/>
      <c r="K17" s="113"/>
      <c r="L17" s="113"/>
      <c r="M17" s="113"/>
      <c r="N17" s="112"/>
      <c r="O17" s="112"/>
      <c r="P17" s="112"/>
      <c r="Q17" s="112"/>
      <c r="R17" s="112"/>
      <c r="S17" s="112"/>
      <c r="T17" s="113"/>
      <c r="U17" s="112"/>
      <c r="V17" s="112"/>
      <c r="W17" s="112"/>
      <c r="X17" s="112"/>
      <c r="Y17" s="112"/>
      <c r="Z17" s="113"/>
      <c r="AA17" s="112"/>
      <c r="AB17" s="113"/>
      <c r="AC17" s="112"/>
      <c r="AD17" s="112"/>
      <c r="AE17" s="113"/>
      <c r="AF17" s="112"/>
      <c r="AG17" s="113"/>
      <c r="AH17" s="112"/>
      <c r="AI17" s="112"/>
      <c r="AJ17" s="90">
        <f t="shared" si="3"/>
        <v>1</v>
      </c>
      <c r="AK17" s="10">
        <f t="shared" si="4"/>
        <v>0</v>
      </c>
      <c r="AL17" s="10">
        <f t="shared" si="5"/>
        <v>0</v>
      </c>
      <c r="AM17" s="139"/>
      <c r="AN17" s="139"/>
    </row>
    <row r="18" ht="21.0" customHeight="1">
      <c r="A18" s="29">
        <v>12.0</v>
      </c>
      <c r="B18" s="177">
        <v>2.01023003E9</v>
      </c>
      <c r="C18" s="178" t="s">
        <v>298</v>
      </c>
      <c r="D18" s="179" t="s">
        <v>299</v>
      </c>
      <c r="E18" s="112"/>
      <c r="F18" s="112"/>
      <c r="G18" s="112"/>
      <c r="H18" s="112"/>
      <c r="I18" s="112"/>
      <c r="J18" s="117"/>
      <c r="K18" s="112"/>
      <c r="L18" s="112"/>
      <c r="M18" s="112"/>
      <c r="N18" s="112"/>
      <c r="O18" s="112"/>
      <c r="P18" s="112"/>
      <c r="Q18" s="112"/>
      <c r="R18" s="112"/>
      <c r="S18" s="112"/>
      <c r="T18" s="112"/>
      <c r="U18" s="112"/>
      <c r="V18" s="112"/>
      <c r="W18" s="112"/>
      <c r="X18" s="112"/>
      <c r="Y18" s="113"/>
      <c r="Z18" s="112"/>
      <c r="AA18" s="112"/>
      <c r="AB18" s="112"/>
      <c r="AC18" s="112"/>
      <c r="AD18" s="112"/>
      <c r="AE18" s="112"/>
      <c r="AF18" s="112"/>
      <c r="AG18" s="112"/>
      <c r="AH18" s="112"/>
      <c r="AI18" s="112"/>
      <c r="AJ18" s="90">
        <f t="shared" si="3"/>
        <v>0</v>
      </c>
      <c r="AK18" s="10">
        <f t="shared" si="4"/>
        <v>0</v>
      </c>
      <c r="AL18" s="10">
        <f t="shared" si="5"/>
        <v>0</v>
      </c>
      <c r="AM18" s="139"/>
      <c r="AN18" s="139"/>
    </row>
    <row r="19" ht="21.0" customHeight="1">
      <c r="A19" s="29">
        <v>13.0</v>
      </c>
      <c r="B19" s="177">
        <v>2.010230038E9</v>
      </c>
      <c r="C19" s="178" t="s">
        <v>300</v>
      </c>
      <c r="D19" s="179" t="s">
        <v>127</v>
      </c>
      <c r="E19" s="112"/>
      <c r="F19" s="113"/>
      <c r="G19" s="112"/>
      <c r="H19" s="112"/>
      <c r="I19" s="112"/>
      <c r="J19" s="117"/>
      <c r="K19" s="112"/>
      <c r="L19" s="112"/>
      <c r="M19" s="113"/>
      <c r="N19" s="112"/>
      <c r="O19" s="112"/>
      <c r="P19" s="112"/>
      <c r="Q19" s="112"/>
      <c r="R19" s="113"/>
      <c r="S19" s="112"/>
      <c r="T19" s="112"/>
      <c r="U19" s="112"/>
      <c r="V19" s="112"/>
      <c r="W19" s="112"/>
      <c r="X19" s="112"/>
      <c r="Y19" s="112"/>
      <c r="Z19" s="113"/>
      <c r="AA19" s="112"/>
      <c r="AB19" s="112"/>
      <c r="AC19" s="112"/>
      <c r="AD19" s="112"/>
      <c r="AE19" s="112"/>
      <c r="AF19" s="112"/>
      <c r="AG19" s="112"/>
      <c r="AH19" s="112"/>
      <c r="AI19" s="112"/>
      <c r="AJ19" s="90">
        <f t="shared" si="3"/>
        <v>0</v>
      </c>
      <c r="AK19" s="10">
        <f t="shared" si="4"/>
        <v>0</v>
      </c>
      <c r="AL19" s="10">
        <f t="shared" si="5"/>
        <v>0</v>
      </c>
    </row>
    <row r="20" ht="21.0" customHeight="1">
      <c r="A20" s="29">
        <v>14.0</v>
      </c>
      <c r="B20" s="177">
        <v>2.01023005E9</v>
      </c>
      <c r="C20" s="178" t="s">
        <v>301</v>
      </c>
      <c r="D20" s="179" t="s">
        <v>82</v>
      </c>
      <c r="E20" s="113"/>
      <c r="F20" s="113"/>
      <c r="G20" s="112"/>
      <c r="H20" s="112"/>
      <c r="I20" s="113"/>
      <c r="J20" s="117"/>
      <c r="K20" s="113"/>
      <c r="L20" s="113"/>
      <c r="M20" s="113"/>
      <c r="N20" s="112"/>
      <c r="O20" s="112"/>
      <c r="P20" s="112"/>
      <c r="Q20" s="113"/>
      <c r="R20" s="112"/>
      <c r="S20" s="113"/>
      <c r="T20" s="113"/>
      <c r="U20" s="112"/>
      <c r="V20" s="113"/>
      <c r="W20" s="112"/>
      <c r="X20" s="112"/>
      <c r="Y20" s="113"/>
      <c r="Z20" s="113"/>
      <c r="AA20" s="113"/>
      <c r="AB20" s="112"/>
      <c r="AC20" s="112"/>
      <c r="AD20" s="113"/>
      <c r="AE20" s="113"/>
      <c r="AF20" s="113"/>
      <c r="AG20" s="112"/>
      <c r="AH20" s="113"/>
      <c r="AI20" s="112"/>
      <c r="AJ20" s="90">
        <f t="shared" si="3"/>
        <v>0</v>
      </c>
      <c r="AK20" s="10">
        <f t="shared" si="4"/>
        <v>0</v>
      </c>
      <c r="AL20" s="10">
        <f t="shared" si="5"/>
        <v>0</v>
      </c>
      <c r="AM20" s="139"/>
      <c r="AN20" s="139"/>
    </row>
    <row r="21" ht="21.0" customHeight="1">
      <c r="A21" s="29">
        <v>15.0</v>
      </c>
      <c r="B21" s="177">
        <v>2.010230074E9</v>
      </c>
      <c r="C21" s="178" t="s">
        <v>302</v>
      </c>
      <c r="D21" s="179" t="s">
        <v>303</v>
      </c>
      <c r="E21" s="112"/>
      <c r="F21" s="112"/>
      <c r="G21" s="112"/>
      <c r="H21" s="113" t="s">
        <v>50</v>
      </c>
      <c r="I21" s="112"/>
      <c r="J21" s="117"/>
      <c r="K21" s="113"/>
      <c r="L21" s="112"/>
      <c r="M21" s="112"/>
      <c r="N21" s="113"/>
      <c r="O21" s="112"/>
      <c r="P21" s="112"/>
      <c r="Q21" s="112"/>
      <c r="R21" s="113"/>
      <c r="S21" s="113"/>
      <c r="T21" s="113"/>
      <c r="U21" s="113"/>
      <c r="V21" s="113"/>
      <c r="W21" s="112"/>
      <c r="X21" s="112"/>
      <c r="Y21" s="112"/>
      <c r="Z21" s="113"/>
      <c r="AA21" s="112"/>
      <c r="AB21" s="112"/>
      <c r="AC21" s="112"/>
      <c r="AD21" s="112"/>
      <c r="AE21" s="112"/>
      <c r="AF21" s="112"/>
      <c r="AG21" s="112"/>
      <c r="AH21" s="112"/>
      <c r="AI21" s="112"/>
      <c r="AJ21" s="90">
        <f t="shared" si="3"/>
        <v>0</v>
      </c>
      <c r="AK21" s="10">
        <f t="shared" si="4"/>
        <v>1</v>
      </c>
      <c r="AL21" s="10">
        <f t="shared" si="5"/>
        <v>0</v>
      </c>
      <c r="AM21" s="139"/>
      <c r="AN21" s="139"/>
    </row>
    <row r="22" ht="21.0" customHeight="1">
      <c r="A22" s="29">
        <v>16.0</v>
      </c>
      <c r="B22" s="177">
        <v>2.010060024E9</v>
      </c>
      <c r="C22" s="178" t="s">
        <v>304</v>
      </c>
      <c r="D22" s="179" t="s">
        <v>86</v>
      </c>
      <c r="E22" s="112"/>
      <c r="F22" s="112"/>
      <c r="G22" s="112"/>
      <c r="H22" s="112"/>
      <c r="I22" s="112"/>
      <c r="J22" s="117"/>
      <c r="K22" s="113"/>
      <c r="L22" s="112"/>
      <c r="M22" s="113"/>
      <c r="N22" s="112"/>
      <c r="O22" s="112"/>
      <c r="P22" s="112"/>
      <c r="Q22" s="112"/>
      <c r="R22" s="112"/>
      <c r="S22" s="113"/>
      <c r="T22" s="113"/>
      <c r="U22" s="112"/>
      <c r="V22" s="112"/>
      <c r="W22" s="112"/>
      <c r="X22" s="112"/>
      <c r="Y22" s="112"/>
      <c r="Z22" s="112"/>
      <c r="AA22" s="112"/>
      <c r="AB22" s="112"/>
      <c r="AC22" s="112"/>
      <c r="AD22" s="112"/>
      <c r="AE22" s="112"/>
      <c r="AF22" s="112"/>
      <c r="AG22" s="113"/>
      <c r="AH22" s="112"/>
      <c r="AI22" s="112"/>
      <c r="AJ22" s="90">
        <f t="shared" si="3"/>
        <v>0</v>
      </c>
      <c r="AK22" s="10">
        <f t="shared" si="4"/>
        <v>0</v>
      </c>
      <c r="AL22" s="10">
        <f t="shared" si="5"/>
        <v>0</v>
      </c>
      <c r="AM22" s="139"/>
      <c r="AN22" s="139"/>
    </row>
    <row r="23" ht="21.0" customHeight="1">
      <c r="A23" s="29">
        <v>17.0</v>
      </c>
      <c r="B23" s="177">
        <v>2.010230027E9</v>
      </c>
      <c r="C23" s="178" t="s">
        <v>305</v>
      </c>
      <c r="D23" s="179" t="s">
        <v>86</v>
      </c>
      <c r="E23" s="112"/>
      <c r="F23" s="113"/>
      <c r="G23" s="113"/>
      <c r="H23" s="113"/>
      <c r="I23" s="113"/>
      <c r="J23" s="180"/>
      <c r="K23" s="113"/>
      <c r="L23" s="113"/>
      <c r="M23" s="113"/>
      <c r="N23" s="113"/>
      <c r="O23" s="113"/>
      <c r="P23" s="112"/>
      <c r="Q23" s="113"/>
      <c r="R23" s="112"/>
      <c r="S23" s="113"/>
      <c r="T23" s="113"/>
      <c r="U23" s="112"/>
      <c r="V23" s="113"/>
      <c r="W23" s="112"/>
      <c r="X23" s="112"/>
      <c r="Y23" s="112"/>
      <c r="Z23" s="112"/>
      <c r="AA23" s="112"/>
      <c r="AB23" s="113"/>
      <c r="AC23" s="113"/>
      <c r="AD23" s="112"/>
      <c r="AE23" s="113"/>
      <c r="AF23" s="112"/>
      <c r="AG23" s="112"/>
      <c r="AH23" s="112"/>
      <c r="AI23" s="112"/>
      <c r="AJ23" s="90">
        <f t="shared" si="3"/>
        <v>0</v>
      </c>
      <c r="AK23" s="10">
        <f t="shared" si="4"/>
        <v>0</v>
      </c>
      <c r="AL23" s="10">
        <f t="shared" si="5"/>
        <v>0</v>
      </c>
      <c r="AM23" s="139"/>
      <c r="AN23" s="139"/>
    </row>
    <row r="24" ht="21.0" customHeight="1">
      <c r="A24" s="29">
        <v>18.0</v>
      </c>
      <c r="B24" s="177">
        <v>2.010230023E9</v>
      </c>
      <c r="C24" s="178" t="s">
        <v>306</v>
      </c>
      <c r="D24" s="179" t="s">
        <v>88</v>
      </c>
      <c r="E24" s="112"/>
      <c r="F24" s="112"/>
      <c r="G24" s="113"/>
      <c r="H24" s="112"/>
      <c r="I24" s="112"/>
      <c r="J24" s="117"/>
      <c r="K24" s="112"/>
      <c r="L24" s="113"/>
      <c r="M24" s="113"/>
      <c r="N24" s="112"/>
      <c r="O24" s="112"/>
      <c r="P24" s="113"/>
      <c r="Q24" s="113"/>
      <c r="R24" s="112"/>
      <c r="S24" s="113"/>
      <c r="T24" s="113"/>
      <c r="U24" s="113"/>
      <c r="V24" s="112"/>
      <c r="W24" s="112"/>
      <c r="X24" s="112"/>
      <c r="Y24" s="112"/>
      <c r="Z24" s="112"/>
      <c r="AA24" s="113"/>
      <c r="AB24" s="112"/>
      <c r="AC24" s="112"/>
      <c r="AD24" s="112"/>
      <c r="AE24" s="112"/>
      <c r="AF24" s="112"/>
      <c r="AG24" s="112"/>
      <c r="AH24" s="113"/>
      <c r="AI24" s="112"/>
      <c r="AJ24" s="90">
        <f t="shared" si="3"/>
        <v>0</v>
      </c>
      <c r="AK24" s="10">
        <f t="shared" si="4"/>
        <v>0</v>
      </c>
      <c r="AL24" s="10">
        <f t="shared" si="5"/>
        <v>0</v>
      </c>
      <c r="AM24" s="139"/>
      <c r="AN24" s="139"/>
    </row>
    <row r="25" ht="21.0" customHeight="1">
      <c r="A25" s="29">
        <v>19.0</v>
      </c>
      <c r="B25" s="177">
        <v>2.010230062E9</v>
      </c>
      <c r="C25" s="178" t="s">
        <v>307</v>
      </c>
      <c r="D25" s="179" t="s">
        <v>308</v>
      </c>
      <c r="E25" s="112"/>
      <c r="F25" s="112"/>
      <c r="G25" s="112"/>
      <c r="H25" s="113" t="s">
        <v>49</v>
      </c>
      <c r="I25" s="113"/>
      <c r="J25" s="118"/>
      <c r="K25" s="113"/>
      <c r="L25" s="112"/>
      <c r="M25" s="113"/>
      <c r="N25" s="112"/>
      <c r="O25" s="112"/>
      <c r="P25" s="112"/>
      <c r="Q25" s="112"/>
      <c r="R25" s="112"/>
      <c r="S25" s="112"/>
      <c r="T25" s="113"/>
      <c r="U25" s="112"/>
      <c r="V25" s="113"/>
      <c r="W25" s="112"/>
      <c r="X25" s="112"/>
      <c r="Y25" s="113"/>
      <c r="Z25" s="112"/>
      <c r="AA25" s="113"/>
      <c r="AB25" s="112"/>
      <c r="AC25" s="112"/>
      <c r="AD25" s="112"/>
      <c r="AE25" s="112"/>
      <c r="AF25" s="112"/>
      <c r="AG25" s="112"/>
      <c r="AH25" s="112"/>
      <c r="AI25" s="112"/>
      <c r="AJ25" s="90">
        <f t="shared" si="3"/>
        <v>1</v>
      </c>
      <c r="AK25" s="10">
        <f t="shared" si="4"/>
        <v>0</v>
      </c>
      <c r="AL25" s="10">
        <f t="shared" si="5"/>
        <v>0</v>
      </c>
      <c r="AM25" s="139"/>
      <c r="AN25" s="139"/>
    </row>
    <row r="26" ht="21.0" customHeight="1">
      <c r="A26" s="29">
        <v>20.0</v>
      </c>
      <c r="B26" s="177">
        <v>2.010230046E9</v>
      </c>
      <c r="C26" s="178" t="s">
        <v>168</v>
      </c>
      <c r="D26" s="179" t="s">
        <v>309</v>
      </c>
      <c r="E26" s="112"/>
      <c r="F26" s="112"/>
      <c r="G26" s="112"/>
      <c r="H26" s="112"/>
      <c r="I26" s="113"/>
      <c r="J26" s="117"/>
      <c r="K26" s="113"/>
      <c r="L26" s="112"/>
      <c r="M26" s="112"/>
      <c r="N26" s="113"/>
      <c r="O26" s="112"/>
      <c r="P26" s="112"/>
      <c r="Q26" s="113"/>
      <c r="R26" s="113"/>
      <c r="S26" s="113"/>
      <c r="T26" s="113"/>
      <c r="U26" s="113"/>
      <c r="V26" s="113"/>
      <c r="W26" s="112"/>
      <c r="X26" s="112"/>
      <c r="Y26" s="112"/>
      <c r="Z26" s="113"/>
      <c r="AA26" s="112"/>
      <c r="AB26" s="112"/>
      <c r="AC26" s="112"/>
      <c r="AD26" s="112"/>
      <c r="AE26" s="112"/>
      <c r="AF26" s="112"/>
      <c r="AG26" s="112"/>
      <c r="AH26" s="112"/>
      <c r="AI26" s="112"/>
      <c r="AJ26" s="90">
        <f t="shared" si="3"/>
        <v>0</v>
      </c>
      <c r="AK26" s="10">
        <f t="shared" si="4"/>
        <v>0</v>
      </c>
      <c r="AL26" s="10">
        <f t="shared" si="5"/>
        <v>0</v>
      </c>
      <c r="AM26" s="139"/>
      <c r="AN26" s="139"/>
    </row>
    <row r="27" ht="21.0" customHeight="1">
      <c r="A27" s="29">
        <v>21.0</v>
      </c>
      <c r="B27" s="177">
        <v>2.010230042E9</v>
      </c>
      <c r="C27" s="178" t="s">
        <v>310</v>
      </c>
      <c r="D27" s="179" t="s">
        <v>311</v>
      </c>
      <c r="E27" s="112"/>
      <c r="F27" s="112"/>
      <c r="G27" s="112"/>
      <c r="H27" s="112"/>
      <c r="I27" s="112"/>
      <c r="J27" s="117"/>
      <c r="K27" s="113"/>
      <c r="L27" s="113"/>
      <c r="M27" s="112"/>
      <c r="N27" s="113"/>
      <c r="O27" s="112"/>
      <c r="P27" s="112"/>
      <c r="Q27" s="112"/>
      <c r="R27" s="112"/>
      <c r="S27" s="112"/>
      <c r="T27" s="112"/>
      <c r="U27" s="113"/>
      <c r="V27" s="113"/>
      <c r="W27" s="112"/>
      <c r="X27" s="112"/>
      <c r="Y27" s="112"/>
      <c r="Z27" s="112"/>
      <c r="AA27" s="112"/>
      <c r="AB27" s="113"/>
      <c r="AC27" s="113"/>
      <c r="AD27" s="112"/>
      <c r="AE27" s="112"/>
      <c r="AF27" s="112"/>
      <c r="AG27" s="112"/>
      <c r="AH27" s="112"/>
      <c r="AI27" s="112"/>
      <c r="AJ27" s="90">
        <f t="shared" si="3"/>
        <v>0</v>
      </c>
      <c r="AK27" s="10">
        <f t="shared" si="4"/>
        <v>0</v>
      </c>
      <c r="AL27" s="10">
        <f t="shared" si="5"/>
        <v>0</v>
      </c>
      <c r="AM27" s="139"/>
      <c r="AN27" s="139"/>
    </row>
    <row r="28" ht="21.0" customHeight="1">
      <c r="A28" s="29">
        <v>22.0</v>
      </c>
      <c r="B28" s="177">
        <v>2.010230028E9</v>
      </c>
      <c r="C28" s="178" t="s">
        <v>98</v>
      </c>
      <c r="D28" s="179" t="s">
        <v>311</v>
      </c>
      <c r="E28" s="112"/>
      <c r="F28" s="113"/>
      <c r="G28" s="112"/>
      <c r="H28" s="112"/>
      <c r="I28" s="113"/>
      <c r="J28" s="180"/>
      <c r="K28" s="112"/>
      <c r="L28" s="113"/>
      <c r="M28" s="113"/>
      <c r="N28" s="112"/>
      <c r="O28" s="112"/>
      <c r="P28" s="112"/>
      <c r="Q28" s="113"/>
      <c r="R28" s="112"/>
      <c r="S28" s="112"/>
      <c r="T28" s="113"/>
      <c r="U28" s="112"/>
      <c r="V28" s="112"/>
      <c r="W28" s="112"/>
      <c r="X28" s="112"/>
      <c r="Y28" s="112"/>
      <c r="Z28" s="112"/>
      <c r="AA28" s="113"/>
      <c r="AB28" s="112"/>
      <c r="AC28" s="112"/>
      <c r="AD28" s="112"/>
      <c r="AE28" s="112"/>
      <c r="AF28" s="112"/>
      <c r="AG28" s="112"/>
      <c r="AH28" s="113"/>
      <c r="AI28" s="112"/>
      <c r="AJ28" s="90">
        <f t="shared" si="3"/>
        <v>0</v>
      </c>
      <c r="AK28" s="10">
        <f t="shared" si="4"/>
        <v>0</v>
      </c>
      <c r="AL28" s="10">
        <f t="shared" si="5"/>
        <v>0</v>
      </c>
      <c r="AM28" s="139"/>
      <c r="AN28" s="139"/>
    </row>
    <row r="29" ht="21.0" customHeight="1">
      <c r="A29" s="29">
        <v>23.0</v>
      </c>
      <c r="B29" s="177">
        <v>2.010230043E9</v>
      </c>
      <c r="C29" s="178" t="s">
        <v>312</v>
      </c>
      <c r="D29" s="179" t="s">
        <v>311</v>
      </c>
      <c r="E29" s="112"/>
      <c r="F29" s="112"/>
      <c r="G29" s="112"/>
      <c r="H29" s="112"/>
      <c r="I29" s="112"/>
      <c r="J29" s="117"/>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90">
        <f t="shared" si="3"/>
        <v>0</v>
      </c>
      <c r="AK29" s="10">
        <f t="shared" si="4"/>
        <v>0</v>
      </c>
      <c r="AL29" s="10">
        <f t="shared" si="5"/>
        <v>0</v>
      </c>
      <c r="AM29" s="139"/>
      <c r="AN29" s="139"/>
    </row>
    <row r="30" ht="21.0" customHeight="1">
      <c r="A30" s="29">
        <v>24.0</v>
      </c>
      <c r="B30" s="177">
        <v>2.010230037E9</v>
      </c>
      <c r="C30" s="178" t="s">
        <v>313</v>
      </c>
      <c r="D30" s="179" t="s">
        <v>141</v>
      </c>
      <c r="E30" s="112"/>
      <c r="F30" s="113"/>
      <c r="G30" s="113"/>
      <c r="H30" s="113" t="s">
        <v>49</v>
      </c>
      <c r="I30" s="113"/>
      <c r="J30" s="117"/>
      <c r="K30" s="113"/>
      <c r="L30" s="113"/>
      <c r="M30" s="113"/>
      <c r="N30" s="112"/>
      <c r="O30" s="112"/>
      <c r="P30" s="112"/>
      <c r="Q30" s="113"/>
      <c r="R30" s="112"/>
      <c r="S30" s="112"/>
      <c r="T30" s="112"/>
      <c r="U30" s="112"/>
      <c r="V30" s="112"/>
      <c r="W30" s="112"/>
      <c r="X30" s="112"/>
      <c r="Y30" s="113"/>
      <c r="Z30" s="112"/>
      <c r="AA30" s="113"/>
      <c r="AB30" s="112"/>
      <c r="AC30" s="112"/>
      <c r="AD30" s="113"/>
      <c r="AE30" s="112"/>
      <c r="AF30" s="113"/>
      <c r="AG30" s="112"/>
      <c r="AH30" s="112"/>
      <c r="AI30" s="112"/>
      <c r="AJ30" s="90">
        <f t="shared" si="3"/>
        <v>1</v>
      </c>
      <c r="AK30" s="10">
        <f t="shared" si="4"/>
        <v>0</v>
      </c>
      <c r="AL30" s="10">
        <f t="shared" si="5"/>
        <v>0</v>
      </c>
      <c r="AM30" s="139"/>
      <c r="AN30" s="139"/>
    </row>
    <row r="31" ht="21.0" customHeight="1">
      <c r="A31" s="29">
        <v>25.0</v>
      </c>
      <c r="B31" s="177">
        <v>2.010230064E9</v>
      </c>
      <c r="C31" s="178" t="s">
        <v>314</v>
      </c>
      <c r="D31" s="179" t="s">
        <v>91</v>
      </c>
      <c r="E31" s="112"/>
      <c r="F31" s="113"/>
      <c r="G31" s="112"/>
      <c r="H31" s="113"/>
      <c r="I31" s="113"/>
      <c r="J31" s="118"/>
      <c r="K31" s="113"/>
      <c r="L31" s="113"/>
      <c r="M31" s="113"/>
      <c r="N31" s="112"/>
      <c r="O31" s="112"/>
      <c r="P31" s="113"/>
      <c r="Q31" s="113"/>
      <c r="R31" s="112"/>
      <c r="S31" s="113"/>
      <c r="T31" s="113"/>
      <c r="U31" s="112"/>
      <c r="V31" s="113"/>
      <c r="W31" s="113"/>
      <c r="X31" s="112"/>
      <c r="Y31" s="113"/>
      <c r="Z31" s="113"/>
      <c r="AA31" s="113"/>
      <c r="AB31" s="112"/>
      <c r="AC31" s="112"/>
      <c r="AD31" s="113"/>
      <c r="AE31" s="113"/>
      <c r="AF31" s="112"/>
      <c r="AG31" s="113"/>
      <c r="AH31" s="112"/>
      <c r="AI31" s="112"/>
      <c r="AJ31" s="90">
        <f t="shared" si="3"/>
        <v>0</v>
      </c>
      <c r="AK31" s="10">
        <f t="shared" si="4"/>
        <v>0</v>
      </c>
      <c r="AL31" s="10">
        <f t="shared" si="5"/>
        <v>0</v>
      </c>
      <c r="AM31" s="139"/>
      <c r="AN31" s="139"/>
    </row>
    <row r="32" ht="21.0" customHeight="1">
      <c r="A32" s="29">
        <v>26.0</v>
      </c>
      <c r="B32" s="177">
        <v>2.010230057E9</v>
      </c>
      <c r="C32" s="178" t="s">
        <v>315</v>
      </c>
      <c r="D32" s="179" t="s">
        <v>316</v>
      </c>
      <c r="E32" s="112"/>
      <c r="F32" s="112"/>
      <c r="G32" s="112"/>
      <c r="H32" s="113"/>
      <c r="I32" s="113"/>
      <c r="J32" s="180"/>
      <c r="K32" s="112"/>
      <c r="L32" s="113"/>
      <c r="M32" s="113"/>
      <c r="N32" s="112"/>
      <c r="O32" s="112"/>
      <c r="P32" s="113"/>
      <c r="Q32" s="113"/>
      <c r="R32" s="112"/>
      <c r="S32" s="113"/>
      <c r="T32" s="113"/>
      <c r="U32" s="112"/>
      <c r="V32" s="112"/>
      <c r="W32" s="112"/>
      <c r="X32" s="112"/>
      <c r="Y32" s="112"/>
      <c r="Z32" s="112"/>
      <c r="AA32" s="113"/>
      <c r="AB32" s="113"/>
      <c r="AC32" s="112"/>
      <c r="AD32" s="113"/>
      <c r="AE32" s="113"/>
      <c r="AF32" s="112"/>
      <c r="AG32" s="113"/>
      <c r="AH32" s="113"/>
      <c r="AI32" s="112"/>
      <c r="AJ32" s="90">
        <f t="shared" si="3"/>
        <v>0</v>
      </c>
      <c r="AK32" s="10">
        <f t="shared" si="4"/>
        <v>0</v>
      </c>
      <c r="AL32" s="10">
        <f t="shared" si="5"/>
        <v>0</v>
      </c>
      <c r="AM32" s="139"/>
      <c r="AN32" s="139"/>
    </row>
    <row r="33" ht="21.0" customHeight="1">
      <c r="A33" s="29">
        <v>27.0</v>
      </c>
      <c r="B33" s="177">
        <v>2.010120036E9</v>
      </c>
      <c r="C33" s="178" t="s">
        <v>317</v>
      </c>
      <c r="D33" s="179" t="s">
        <v>318</v>
      </c>
      <c r="E33" s="113"/>
      <c r="F33" s="113"/>
      <c r="G33" s="113"/>
      <c r="H33" s="113"/>
      <c r="I33" s="112"/>
      <c r="J33" s="117"/>
      <c r="K33" s="113"/>
      <c r="L33" s="113"/>
      <c r="M33" s="113"/>
      <c r="N33" s="113"/>
      <c r="O33" s="113"/>
      <c r="P33" s="112"/>
      <c r="Q33" s="113"/>
      <c r="R33" s="113"/>
      <c r="S33" s="113"/>
      <c r="T33" s="113"/>
      <c r="U33" s="113"/>
      <c r="V33" s="113"/>
      <c r="W33" s="113"/>
      <c r="X33" s="112"/>
      <c r="Y33" s="112"/>
      <c r="Z33" s="113"/>
      <c r="AA33" s="113"/>
      <c r="AB33" s="113"/>
      <c r="AC33" s="113"/>
      <c r="AD33" s="112"/>
      <c r="AE33" s="112"/>
      <c r="AF33" s="112"/>
      <c r="AG33" s="112"/>
      <c r="AH33" s="112"/>
      <c r="AI33" s="112"/>
      <c r="AJ33" s="90">
        <f t="shared" si="3"/>
        <v>0</v>
      </c>
      <c r="AK33" s="10">
        <f t="shared" si="4"/>
        <v>0</v>
      </c>
      <c r="AL33" s="10">
        <f t="shared" si="5"/>
        <v>0</v>
      </c>
    </row>
    <row r="34" ht="21.0" customHeight="1">
      <c r="A34" s="29">
        <v>28.0</v>
      </c>
      <c r="B34" s="177">
        <v>2.010230044E9</v>
      </c>
      <c r="C34" s="178" t="s">
        <v>85</v>
      </c>
      <c r="D34" s="179" t="s">
        <v>167</v>
      </c>
      <c r="E34" s="113"/>
      <c r="F34" s="113"/>
      <c r="G34" s="113"/>
      <c r="H34" s="113"/>
      <c r="I34" s="112"/>
      <c r="J34" s="117"/>
      <c r="K34" s="112"/>
      <c r="L34" s="113"/>
      <c r="M34" s="113"/>
      <c r="N34" s="113"/>
      <c r="O34" s="113"/>
      <c r="P34" s="112"/>
      <c r="Q34" s="113"/>
      <c r="R34" s="112"/>
      <c r="S34" s="113"/>
      <c r="T34" s="113"/>
      <c r="U34" s="112"/>
      <c r="V34" s="113"/>
      <c r="W34" s="112"/>
      <c r="X34" s="112"/>
      <c r="Y34" s="112"/>
      <c r="Z34" s="112"/>
      <c r="AA34" s="113"/>
      <c r="AB34" s="112"/>
      <c r="AC34" s="113"/>
      <c r="AD34" s="112"/>
      <c r="AE34" s="113"/>
      <c r="AF34" s="112"/>
      <c r="AG34" s="112"/>
      <c r="AH34" s="112"/>
      <c r="AI34" s="112"/>
      <c r="AJ34" s="90">
        <f t="shared" si="3"/>
        <v>0</v>
      </c>
      <c r="AK34" s="10">
        <f t="shared" si="4"/>
        <v>0</v>
      </c>
      <c r="AL34" s="10">
        <f t="shared" si="5"/>
        <v>0</v>
      </c>
      <c r="AM34" s="68"/>
      <c r="AN34" s="80"/>
    </row>
    <row r="35" ht="15.75" customHeight="1">
      <c r="A35" s="29">
        <v>29.0</v>
      </c>
      <c r="B35" s="177">
        <v>2.010230002E9</v>
      </c>
      <c r="C35" s="178" t="s">
        <v>319</v>
      </c>
      <c r="D35" s="179" t="s">
        <v>320</v>
      </c>
      <c r="E35" s="113"/>
      <c r="F35" s="113"/>
      <c r="G35" s="113"/>
      <c r="H35" s="113" t="s">
        <v>49</v>
      </c>
      <c r="I35" s="112"/>
      <c r="J35" s="117"/>
      <c r="K35" s="112"/>
      <c r="L35" s="113"/>
      <c r="M35" s="113"/>
      <c r="N35" s="112"/>
      <c r="O35" s="112"/>
      <c r="P35" s="112"/>
      <c r="Q35" s="112"/>
      <c r="R35" s="112"/>
      <c r="S35" s="113"/>
      <c r="T35" s="113"/>
      <c r="U35" s="112"/>
      <c r="V35" s="113"/>
      <c r="W35" s="113"/>
      <c r="X35" s="112"/>
      <c r="Y35" s="112"/>
      <c r="Z35" s="112"/>
      <c r="AA35" s="112"/>
      <c r="AB35" s="113"/>
      <c r="AC35" s="112"/>
      <c r="AD35" s="112"/>
      <c r="AE35" s="112"/>
      <c r="AF35" s="112"/>
      <c r="AG35" s="112"/>
      <c r="AH35" s="112"/>
      <c r="AI35" s="112"/>
      <c r="AJ35" s="90">
        <f t="shared" si="3"/>
        <v>1</v>
      </c>
      <c r="AK35" s="10">
        <f t="shared" si="4"/>
        <v>0</v>
      </c>
      <c r="AL35" s="10">
        <f t="shared" si="5"/>
        <v>0</v>
      </c>
    </row>
    <row r="36" ht="15.75" customHeight="1">
      <c r="A36" s="29">
        <v>30.0</v>
      </c>
      <c r="B36" s="177">
        <v>2.010230034E9</v>
      </c>
      <c r="C36" s="178" t="s">
        <v>321</v>
      </c>
      <c r="D36" s="179" t="s">
        <v>322</v>
      </c>
      <c r="E36" s="112"/>
      <c r="F36" s="113"/>
      <c r="G36" s="112"/>
      <c r="H36" s="112"/>
      <c r="I36" s="112"/>
      <c r="J36" s="117"/>
      <c r="K36" s="113"/>
      <c r="L36" s="112"/>
      <c r="M36" s="113"/>
      <c r="N36" s="112"/>
      <c r="O36" s="112"/>
      <c r="P36" s="112"/>
      <c r="Q36" s="112"/>
      <c r="R36" s="112"/>
      <c r="S36" s="113"/>
      <c r="T36" s="113"/>
      <c r="U36" s="112"/>
      <c r="V36" s="112"/>
      <c r="W36" s="112"/>
      <c r="X36" s="112"/>
      <c r="Y36" s="112"/>
      <c r="Z36" s="112"/>
      <c r="AA36" s="112"/>
      <c r="AB36" s="112"/>
      <c r="AC36" s="112"/>
      <c r="AD36" s="112"/>
      <c r="AE36" s="112"/>
      <c r="AF36" s="112"/>
      <c r="AG36" s="113"/>
      <c r="AH36" s="112"/>
      <c r="AI36" s="112"/>
      <c r="AJ36" s="90">
        <f t="shared" si="3"/>
        <v>0</v>
      </c>
      <c r="AK36" s="10">
        <f t="shared" si="4"/>
        <v>0</v>
      </c>
      <c r="AL36" s="10">
        <f t="shared" si="5"/>
        <v>0</v>
      </c>
    </row>
    <row r="37" ht="15.75" customHeight="1">
      <c r="A37" s="29">
        <v>31.0</v>
      </c>
      <c r="B37" s="177">
        <v>2.010230029E9</v>
      </c>
      <c r="C37" s="178" t="s">
        <v>323</v>
      </c>
      <c r="D37" s="179" t="s">
        <v>280</v>
      </c>
      <c r="E37" s="112"/>
      <c r="F37" s="112"/>
      <c r="G37" s="112"/>
      <c r="H37" s="112"/>
      <c r="I37" s="113"/>
      <c r="J37" s="180"/>
      <c r="K37" s="112"/>
      <c r="L37" s="112"/>
      <c r="M37" s="112"/>
      <c r="N37" s="112"/>
      <c r="O37" s="112"/>
      <c r="P37" s="112"/>
      <c r="Q37" s="113"/>
      <c r="R37" s="112"/>
      <c r="S37" s="112"/>
      <c r="T37" s="112"/>
      <c r="U37" s="112"/>
      <c r="V37" s="112"/>
      <c r="W37" s="112"/>
      <c r="X37" s="112"/>
      <c r="Y37" s="112"/>
      <c r="Z37" s="112"/>
      <c r="AA37" s="112"/>
      <c r="AB37" s="112"/>
      <c r="AC37" s="112"/>
      <c r="AD37" s="112"/>
      <c r="AE37" s="112"/>
      <c r="AF37" s="112"/>
      <c r="AG37" s="112"/>
      <c r="AH37" s="113"/>
      <c r="AI37" s="112"/>
      <c r="AJ37" s="90">
        <f t="shared" si="3"/>
        <v>0</v>
      </c>
      <c r="AK37" s="10">
        <f t="shared" si="4"/>
        <v>0</v>
      </c>
      <c r="AL37" s="10">
        <f t="shared" si="5"/>
        <v>0</v>
      </c>
    </row>
    <row r="38" ht="15.75" customHeight="1">
      <c r="A38" s="29">
        <v>32.0</v>
      </c>
      <c r="B38" s="177">
        <v>2.010230061E9</v>
      </c>
      <c r="C38" s="178" t="s">
        <v>324</v>
      </c>
      <c r="D38" s="179" t="s">
        <v>173</v>
      </c>
      <c r="E38" s="112"/>
      <c r="F38" s="113"/>
      <c r="G38" s="113"/>
      <c r="H38" s="113"/>
      <c r="I38" s="113"/>
      <c r="J38" s="118"/>
      <c r="K38" s="113"/>
      <c r="L38" s="113"/>
      <c r="M38" s="113"/>
      <c r="N38" s="113"/>
      <c r="O38" s="113"/>
      <c r="P38" s="112"/>
      <c r="Q38" s="113"/>
      <c r="R38" s="112"/>
      <c r="S38" s="113"/>
      <c r="T38" s="113"/>
      <c r="U38" s="112"/>
      <c r="V38" s="113"/>
      <c r="W38" s="112"/>
      <c r="X38" s="112"/>
      <c r="Y38" s="112"/>
      <c r="Z38" s="112"/>
      <c r="AA38" s="113"/>
      <c r="AB38" s="113"/>
      <c r="AC38" s="113"/>
      <c r="AD38" s="112"/>
      <c r="AE38" s="112"/>
      <c r="AF38" s="112"/>
      <c r="AG38" s="112"/>
      <c r="AH38" s="112"/>
      <c r="AI38" s="112"/>
      <c r="AJ38" s="90">
        <f t="shared" si="3"/>
        <v>0</v>
      </c>
      <c r="AK38" s="10">
        <f t="shared" si="4"/>
        <v>0</v>
      </c>
      <c r="AL38" s="10">
        <f t="shared" si="5"/>
        <v>0</v>
      </c>
    </row>
    <row r="39" ht="15.75" customHeight="1">
      <c r="A39" s="29">
        <v>33.0</v>
      </c>
      <c r="B39" s="177">
        <v>2.01023007E9</v>
      </c>
      <c r="C39" s="178" t="s">
        <v>325</v>
      </c>
      <c r="D39" s="179" t="s">
        <v>173</v>
      </c>
      <c r="E39" s="113"/>
      <c r="F39" s="112"/>
      <c r="G39" s="112"/>
      <c r="H39" s="112"/>
      <c r="I39" s="113"/>
      <c r="J39" s="117"/>
      <c r="K39" s="113"/>
      <c r="L39" s="113"/>
      <c r="M39" s="113"/>
      <c r="N39" s="113"/>
      <c r="O39" s="113"/>
      <c r="P39" s="112"/>
      <c r="Q39" s="112"/>
      <c r="R39" s="112"/>
      <c r="S39" s="113"/>
      <c r="T39" s="113"/>
      <c r="U39" s="113"/>
      <c r="V39" s="113"/>
      <c r="W39" s="112"/>
      <c r="X39" s="112"/>
      <c r="Y39" s="112"/>
      <c r="Z39" s="113"/>
      <c r="AA39" s="113"/>
      <c r="AB39" s="112"/>
      <c r="AC39" s="112"/>
      <c r="AD39" s="112"/>
      <c r="AE39" s="112"/>
      <c r="AF39" s="112"/>
      <c r="AG39" s="113"/>
      <c r="AH39" s="112"/>
      <c r="AI39" s="112"/>
      <c r="AJ39" s="90">
        <f t="shared" si="3"/>
        <v>0</v>
      </c>
      <c r="AK39" s="10">
        <f t="shared" si="4"/>
        <v>0</v>
      </c>
      <c r="AL39" s="10">
        <f t="shared" si="5"/>
        <v>0</v>
      </c>
    </row>
    <row r="40" ht="15.75" customHeight="1">
      <c r="A40" s="29">
        <v>34.0</v>
      </c>
      <c r="B40" s="177">
        <v>2.010230017E9</v>
      </c>
      <c r="C40" s="178" t="s">
        <v>98</v>
      </c>
      <c r="D40" s="179" t="s">
        <v>173</v>
      </c>
      <c r="E40" s="112"/>
      <c r="F40" s="112"/>
      <c r="G40" s="113"/>
      <c r="H40" s="113"/>
      <c r="I40" s="112"/>
      <c r="J40" s="117"/>
      <c r="K40" s="113"/>
      <c r="L40" s="112"/>
      <c r="M40" s="113"/>
      <c r="N40" s="113"/>
      <c r="O40" s="113"/>
      <c r="P40" s="112"/>
      <c r="Q40" s="112"/>
      <c r="R40" s="113"/>
      <c r="S40" s="113"/>
      <c r="T40" s="113"/>
      <c r="U40" s="112"/>
      <c r="V40" s="112"/>
      <c r="W40" s="112"/>
      <c r="X40" s="112"/>
      <c r="Y40" s="113"/>
      <c r="Z40" s="112"/>
      <c r="AA40" s="112"/>
      <c r="AB40" s="112"/>
      <c r="AC40" s="113"/>
      <c r="AD40" s="112"/>
      <c r="AE40" s="112"/>
      <c r="AF40" s="113"/>
      <c r="AG40" s="112"/>
      <c r="AH40" s="113"/>
      <c r="AI40" s="112"/>
      <c r="AJ40" s="90">
        <f t="shared" si="3"/>
        <v>0</v>
      </c>
      <c r="AK40" s="10">
        <f t="shared" si="4"/>
        <v>0</v>
      </c>
      <c r="AL40" s="10">
        <f t="shared" si="5"/>
        <v>0</v>
      </c>
    </row>
    <row r="41" ht="15.75" customHeight="1">
      <c r="A41" s="29">
        <v>35.0</v>
      </c>
      <c r="B41" s="177">
        <v>2.010210009E9</v>
      </c>
      <c r="C41" s="178" t="s">
        <v>54</v>
      </c>
      <c r="D41" s="179" t="s">
        <v>221</v>
      </c>
      <c r="E41" s="112"/>
      <c r="F41" s="112"/>
      <c r="G41" s="113"/>
      <c r="H41" s="113"/>
      <c r="I41" s="113"/>
      <c r="J41" s="117"/>
      <c r="K41" s="113"/>
      <c r="L41" s="113"/>
      <c r="M41" s="113"/>
      <c r="N41" s="112"/>
      <c r="O41" s="113"/>
      <c r="P41" s="112"/>
      <c r="Q41" s="112"/>
      <c r="R41" s="112"/>
      <c r="S41" s="113"/>
      <c r="T41" s="113"/>
      <c r="U41" s="113"/>
      <c r="V41" s="113"/>
      <c r="W41" s="112"/>
      <c r="X41" s="112"/>
      <c r="Y41" s="112"/>
      <c r="Z41" s="112"/>
      <c r="AA41" s="113"/>
      <c r="AB41" s="112"/>
      <c r="AC41" s="113"/>
      <c r="AD41" s="112"/>
      <c r="AE41" s="113"/>
      <c r="AF41" s="112"/>
      <c r="AG41" s="112"/>
      <c r="AH41" s="112"/>
      <c r="AI41" s="112"/>
      <c r="AJ41" s="90">
        <f t="shared" si="3"/>
        <v>0</v>
      </c>
      <c r="AK41" s="10">
        <f t="shared" si="4"/>
        <v>0</v>
      </c>
      <c r="AL41" s="10">
        <f t="shared" si="5"/>
        <v>0</v>
      </c>
    </row>
    <row r="42" ht="15.75" customHeight="1">
      <c r="A42" s="29">
        <v>36.0</v>
      </c>
      <c r="B42" s="177">
        <v>2.01021001E9</v>
      </c>
      <c r="C42" s="178" t="s">
        <v>326</v>
      </c>
      <c r="D42" s="179" t="s">
        <v>179</v>
      </c>
      <c r="E42" s="112"/>
      <c r="F42" s="112"/>
      <c r="G42" s="113"/>
      <c r="H42" s="112"/>
      <c r="I42" s="112"/>
      <c r="J42" s="117"/>
      <c r="K42" s="112"/>
      <c r="L42" s="112"/>
      <c r="M42" s="112"/>
      <c r="N42" s="112"/>
      <c r="O42" s="112"/>
      <c r="P42" s="112"/>
      <c r="Q42" s="112"/>
      <c r="R42" s="112"/>
      <c r="S42" s="112"/>
      <c r="T42" s="112"/>
      <c r="U42" s="112"/>
      <c r="V42" s="113"/>
      <c r="W42" s="112"/>
      <c r="X42" s="112"/>
      <c r="Y42" s="112"/>
      <c r="Z42" s="112"/>
      <c r="AA42" s="112"/>
      <c r="AB42" s="112"/>
      <c r="AC42" s="112"/>
      <c r="AD42" s="112"/>
      <c r="AE42" s="112"/>
      <c r="AF42" s="112"/>
      <c r="AG42" s="112"/>
      <c r="AH42" s="112"/>
      <c r="AI42" s="112"/>
      <c r="AJ42" s="90">
        <f t="shared" si="3"/>
        <v>0</v>
      </c>
      <c r="AK42" s="10">
        <f t="shared" si="4"/>
        <v>0</v>
      </c>
      <c r="AL42" s="10">
        <f t="shared" si="5"/>
        <v>0</v>
      </c>
    </row>
    <row r="43" ht="15.75" customHeight="1">
      <c r="A43" s="29">
        <v>37.0</v>
      </c>
      <c r="B43" s="177">
        <v>2.010230025E9</v>
      </c>
      <c r="C43" s="178" t="s">
        <v>81</v>
      </c>
      <c r="D43" s="179" t="s">
        <v>327</v>
      </c>
      <c r="E43" s="112"/>
      <c r="F43" s="113"/>
      <c r="G43" s="113"/>
      <c r="H43" s="112"/>
      <c r="I43" s="113"/>
      <c r="J43" s="180"/>
      <c r="K43" s="112"/>
      <c r="L43" s="112"/>
      <c r="M43" s="113"/>
      <c r="N43" s="112"/>
      <c r="O43" s="112"/>
      <c r="P43" s="112"/>
      <c r="Q43" s="113"/>
      <c r="R43" s="112"/>
      <c r="S43" s="112"/>
      <c r="T43" s="113"/>
      <c r="U43" s="112"/>
      <c r="V43" s="112"/>
      <c r="W43" s="112"/>
      <c r="X43" s="112"/>
      <c r="Y43" s="113"/>
      <c r="Z43" s="112"/>
      <c r="AA43" s="113"/>
      <c r="AB43" s="112"/>
      <c r="AC43" s="112"/>
      <c r="AD43" s="112"/>
      <c r="AE43" s="112"/>
      <c r="AF43" s="113"/>
      <c r="AG43" s="112"/>
      <c r="AH43" s="113"/>
      <c r="AI43" s="112"/>
      <c r="AJ43" s="90">
        <f t="shared" si="3"/>
        <v>0</v>
      </c>
      <c r="AK43" s="10">
        <f t="shared" si="4"/>
        <v>0</v>
      </c>
      <c r="AL43" s="10">
        <f t="shared" si="5"/>
        <v>0</v>
      </c>
    </row>
    <row r="44" ht="15.75" customHeight="1">
      <c r="A44" s="149"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0">
        <f t="shared" ref="AJ44:AL44" si="6">SUM(AJ7:AJ43)</f>
        <v>5</v>
      </c>
      <c r="AK44" s="150">
        <f t="shared" si="6"/>
        <v>1</v>
      </c>
      <c r="AL44" s="150">
        <f t="shared" si="6"/>
        <v>0</v>
      </c>
    </row>
    <row r="45" ht="15.75" customHeight="1">
      <c r="A45" s="101"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3"/>
      <c r="E46" s="152"/>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row>
    <row r="47" ht="15.75" customHeight="1">
      <c r="C47" s="10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row>
    <row r="48" ht="15.75" customHeight="1">
      <c r="C48" s="10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row>
    <row r="49" ht="15.75" customHeight="1">
      <c r="C49" s="103"/>
      <c r="E49" s="152"/>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