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Kangatang" sheetId="1" r:id="rId4"/>
    <sheet state="visible" name="Tổng" sheetId="2" r:id="rId5"/>
    <sheet state="visible" name="LGT21.2.CVA" sheetId="3" r:id="rId6"/>
    <sheet state="visible" name="THUD21.4.CT" sheetId="4" r:id="rId7"/>
    <sheet state="visible" name="THUD21.5.CT" sheetId="5" r:id="rId8"/>
    <sheet state="visible" name="TQW21.1.CVA" sheetId="6" r:id="rId9"/>
    <sheet state="visible" name="BHST21.2.CVA" sheetId="7" r:id="rId10"/>
    <sheet state="visible" name="BHST21.3.CVA" sheetId="8" r:id="rId11"/>
    <sheet state="visible" name="BHST21.4.CT" sheetId="9" r:id="rId12"/>
    <sheet state="visible" name="BHST21.5.CT" sheetId="10" r:id="rId13"/>
    <sheet state="visible" name="TBN21.3.CVA" sheetId="11" r:id="rId14"/>
    <sheet state="visible" name="CNOT21.1.GT" sheetId="12" r:id="rId15"/>
    <sheet state="visible" name="MAU" sheetId="13" r:id="rId16"/>
    <sheet state="hidden" name="TBN20.3" sheetId="14" r:id="rId17"/>
  </sheets>
  <definedNames>
    <definedName localSheetId="2" name="Z_DC1AF667_86ED_4035_8279_B6038EE7C7B4_.wvu.PrintTitles">#REF!</definedName>
    <definedName localSheetId="4" name="Z_DC1AF667_86ED_4035_8279_B6038EE7C7B4_.wvu.PrintTitles">#REF!</definedName>
    <definedName localSheetId="7" name="Z_DC1AF667_86ED_4035_8279_B6038EE7C7B4_.wvu.PrintTitles">#REF!</definedName>
    <definedName localSheetId="9" name="Z_DC1AF667_86ED_4035_8279_B6038EE7C7B4_.wvu.PrintTitles">#REF!</definedName>
    <definedName localSheetId="12" name="Z_DC1AF667_86ED_4035_8279_B6038EE7C7B4_.wvu.PrintTitles">#REF!</definedName>
    <definedName localSheetId="8" name="Z_DC1AF667_86ED_4035_8279_B6038EE7C7B4_.wvu.PrintTitles">#REF!</definedName>
    <definedName localSheetId="10" name="Z_DC1AF667_86ED_4035_8279_B6038EE7C7B4_.wvu.PrintTitles">#REF!</definedName>
    <definedName localSheetId="3" name="Z_DC1AF667_86ED_4035_8279_B6038EE7C7B4_.wvu.PrintTitles">#REF!</definedName>
    <definedName localSheetId="5" name="Z_DC1AF667_86ED_4035_8279_B6038EE7C7B4_.wvu.PrintTitles">#REF!</definedName>
    <definedName localSheetId="11" name="Z_DC1AF667_86ED_4035_8279_B6038EE7C7B4_.wvu.PrintTitles">#REF!</definedName>
    <definedName localSheetId="6" name="Z_DC1AF667_86ED_4035_8279_B6038EE7C7B4_.wvu.PrintTitles">#REF!</definedName>
  </definedNames>
  <calcPr/>
  <extLst>
    <ext uri="GoogleSheetsCustomDataVersion1">
      <go:sheetsCustomData xmlns:go="http://customooxmlschemas.google.com/" r:id="rId18" roundtripDataSignature="AMtx7mgqtU9O/EE4i0A+OBjUWsp6Mb0ZMQ=="/>
    </ext>
  </extLst>
</workbook>
</file>

<file path=xl/sharedStrings.xml><?xml version="1.0" encoding="utf-8"?>
<sst xmlns="http://schemas.openxmlformats.org/spreadsheetml/2006/main" count="1281" uniqueCount="485">
  <si>
    <t xml:space="preserve"> </t>
  </si>
  <si>
    <t>CỘNG HÒA XÃ HỘI CHỦ NGHĨA VIỆT NAM
Độc lập - Tự do - Hạnh phúc</t>
  </si>
  <si>
    <t xml:space="preserve">                                   Thành phố Hồ Chí Minh, ngày 15 tháng 9 năm 2022</t>
  </si>
  <si>
    <t>Bảng tổng hợp học sinh khóa 21 vắng trễ năm học 2022-2023</t>
  </si>
  <si>
    <t>Stt</t>
  </si>
  <si>
    <t>Tên lớp</t>
  </si>
  <si>
    <t>Sĩ số lớp</t>
  </si>
  <si>
    <t>vắng KP</t>
  </si>
  <si>
    <t>vắng p</t>
  </si>
  <si>
    <t>Trễ</t>
  </si>
  <si>
    <t>THUD21.4.CT</t>
  </si>
  <si>
    <t>TQW21.1.CVA</t>
  </si>
  <si>
    <t>CNOT21.1.GT</t>
  </si>
  <si>
    <t>THUD21.5.CT</t>
  </si>
  <si>
    <t>BHST21.2.CVA</t>
  </si>
  <si>
    <t>BHST21.4.CT</t>
  </si>
  <si>
    <t>BHST21.3.CVA</t>
  </si>
  <si>
    <t>BHST21.5.CT</t>
  </si>
  <si>
    <t>TBN21.3.CVA</t>
  </si>
  <si>
    <t>LGT21.2.CVA</t>
  </si>
  <si>
    <t>CHÂU THÀNH  - BẾN TRE</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</si>
  <si>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</si>
  <si>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</si>
  <si>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</si>
  <si>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</si>
  <si>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</si>
  <si>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</si>
  <si>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</si>
  <si>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</si>
  <si>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</si>
  <si>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</si>
  <si>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</si>
  <si>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LGT21.2.CVA</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</si>
  <si>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</si>
  <si>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</si>
  <si>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</si>
  <si>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</si>
  <si>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</si>
  <si>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</si>
  <si>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</si>
  <si>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</si>
  <si>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Nguyễn Duy</t>
  </si>
  <si>
    <t>An</t>
  </si>
  <si>
    <t>Lâm Gia Hồng</t>
  </si>
  <si>
    <t>Hoàng Hải</t>
  </si>
  <si>
    <t>Anh</t>
  </si>
  <si>
    <t>Nguyễn Tố</t>
  </si>
  <si>
    <t>Chung Thừa</t>
  </si>
  <si>
    <t>Đạt</t>
  </si>
  <si>
    <t>Đái Hoàng</t>
  </si>
  <si>
    <t>Dung</t>
  </si>
  <si>
    <t>Nguyễn Cao Kỳ</t>
  </si>
  <si>
    <t>Duyên</t>
  </si>
  <si>
    <t>Nguyễn Thanh</t>
  </si>
  <si>
    <t>Hiền</t>
  </si>
  <si>
    <t>Ngô Gia</t>
  </si>
  <si>
    <t>Huy</t>
  </si>
  <si>
    <t>Nguyễn Trọng</t>
  </si>
  <si>
    <t>Kỳ</t>
  </si>
  <si>
    <t>Phùng Gia</t>
  </si>
  <si>
    <t>Linh</t>
  </si>
  <si>
    <t>Mã Ngọc</t>
  </si>
  <si>
    <t>Nghi</t>
  </si>
  <si>
    <t>Nguyễn Phương</t>
  </si>
  <si>
    <t>Huỳnh Ngọc</t>
  </si>
  <si>
    <t>Nhi</t>
  </si>
  <si>
    <t>Phạm Hồ Quỳnh</t>
  </si>
  <si>
    <t>Như</t>
  </si>
  <si>
    <t>Liên Chấn</t>
  </si>
  <si>
    <t>Phi</t>
  </si>
  <si>
    <t>Hà Gia</t>
  </si>
  <si>
    <t>Quỳnh</t>
  </si>
  <si>
    <t>Ngô Nguyễn Duy</t>
  </si>
  <si>
    <t>Sơn</t>
  </si>
  <si>
    <t>Nguyễn Năng</t>
  </si>
  <si>
    <t>Thái</t>
  </si>
  <si>
    <t>Hồ Ngọc Thanh</t>
  </si>
  <si>
    <t>Thanh</t>
  </si>
  <si>
    <t>Đỗ Hiếu</t>
  </si>
  <si>
    <t>Thiên</t>
  </si>
  <si>
    <t>Đoàn Thanh Mỹ</t>
  </si>
  <si>
    <t>Trâm</t>
  </si>
  <si>
    <t>Hà Bảo</t>
  </si>
  <si>
    <t>Trân</t>
  </si>
  <si>
    <t>Lương Thuận</t>
  </si>
  <si>
    <t>Yến</t>
  </si>
  <si>
    <t>Nguyễn Hoàng</t>
  </si>
  <si>
    <t>Oanh</t>
  </si>
  <si>
    <t>Nguyễn Trí</t>
  </si>
  <si>
    <t>Bảo</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</si>
  <si>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</si>
  <si>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</si>
  <si>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</si>
  <si>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</si>
  <si>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</si>
  <si>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THUD21.4.CT</t>
    </r>
    <r>
      <rPr>
        <rFont val="Times New Roman"/>
        <b/>
        <color rgb="FFFF0000"/>
        <sz val="14.0"/>
      </rPr>
      <t xml:space="preserve"> </t>
    </r>
    <r>
      <rPr>
        <rFont val="Times New Roman"/>
        <b/>
        <color theme="1"/>
        <sz val="14.0"/>
      </rPr>
      <t>HÀNG NGÀY</t>
    </r>
  </si>
  <si>
    <t>Lý Ngọc Phương</t>
  </si>
  <si>
    <t>Lê Nguyễn Thanh Hải</t>
  </si>
  <si>
    <t>Âu</t>
  </si>
  <si>
    <t>Lê Duy</t>
  </si>
  <si>
    <t>Chương</t>
  </si>
  <si>
    <t>NL</t>
  </si>
  <si>
    <t>Nguyễn Thị Trúc</t>
  </si>
  <si>
    <t>Đan</t>
  </si>
  <si>
    <t>Nguyễn Tiến</t>
  </si>
  <si>
    <t>Huỳnh Đức</t>
  </si>
  <si>
    <t>Duy</t>
  </si>
  <si>
    <t>Trần Hoàng</t>
  </si>
  <si>
    <t>Nguyễn Hoảng</t>
  </si>
  <si>
    <t>Giang</t>
  </si>
  <si>
    <t>Phan Hồ Hoàng</t>
  </si>
  <si>
    <t>Đỗ Tuấn</t>
  </si>
  <si>
    <t>Khang</t>
  </si>
  <si>
    <t>Huỳnh Nguyễn Bảo</t>
  </si>
  <si>
    <t>Đồng Ngọc Đăng</t>
  </si>
  <si>
    <t>Khôi</t>
  </si>
  <si>
    <t>Nguyễn Trung</t>
  </si>
  <si>
    <t>Lộc</t>
  </si>
  <si>
    <t>Nguyễn Quốc</t>
  </si>
  <si>
    <t>Nam</t>
  </si>
  <si>
    <t>Dương Thị Bảo</t>
  </si>
  <si>
    <t>Ngân</t>
  </si>
  <si>
    <t>Nguyễn Huỳnh</t>
  </si>
  <si>
    <t>Trần Anh</t>
  </si>
  <si>
    <t>Phát</t>
  </si>
  <si>
    <t>Phúc</t>
  </si>
  <si>
    <t>Nguyễn Ngọc</t>
  </si>
  <si>
    <t>Quang</t>
  </si>
  <si>
    <t>Nguyễn Phước</t>
  </si>
  <si>
    <t>Sang</t>
  </si>
  <si>
    <t>Trần Hữu</t>
  </si>
  <si>
    <t>Tài</t>
  </si>
  <si>
    <t>Nguyễn Thị Xuân</t>
  </si>
  <si>
    <t>Thảo</t>
  </si>
  <si>
    <t>Nguyễn Minh</t>
  </si>
  <si>
    <t>Thuận</t>
  </si>
  <si>
    <t>Nguyễn Hữu</t>
  </si>
  <si>
    <t>Tiến</t>
  </si>
  <si>
    <t>Mai Minh</t>
  </si>
  <si>
    <t>Toàn</t>
  </si>
  <si>
    <t>Trí</t>
  </si>
  <si>
    <t>Nguyễn Thúy</t>
  </si>
  <si>
    <t>Vy</t>
  </si>
  <si>
    <t>Nguyễn Thị Phi</t>
  </si>
  <si>
    <r>
      <rPr>
        <rFont val="Times New Roman"/>
        <b/>
        <color theme="1"/>
        <sz val="14.0"/>
      </rPr>
      <t xml:space="preserve">BẢNG ĐIỂM DANH LỚP </t>
    </r>
    <r>
      <rPr>
        <rFont val="Times New Roman"/>
        <b/>
        <color rgb="FFFF0000"/>
        <sz val="18.0"/>
      </rPr>
      <t>THUD21.5.CT</t>
    </r>
    <r>
      <rPr>
        <rFont val="Times New Roman"/>
        <b/>
        <color rgb="FFFF0000"/>
        <sz val="14.0"/>
      </rPr>
      <t xml:space="preserve"> </t>
    </r>
    <r>
      <rPr>
        <rFont val="Times New Roman"/>
        <b/>
        <color theme="1"/>
        <sz val="14.0"/>
      </rPr>
      <t>HÀNG NGÀY</t>
    </r>
  </si>
  <si>
    <t>Lê Thiên</t>
  </si>
  <si>
    <t>Võ Thị Ngọc</t>
  </si>
  <si>
    <t>Cương</t>
  </si>
  <si>
    <t>Trần Văn</t>
  </si>
  <si>
    <t>Dai</t>
  </si>
  <si>
    <t>Đăng</t>
  </si>
  <si>
    <t>Nguyễn Hải</t>
  </si>
  <si>
    <t>Nguyễn Đức</t>
  </si>
  <si>
    <t>Giàu</t>
  </si>
  <si>
    <t>Nguyễn Kim</t>
  </si>
  <si>
    <t>Hằng</t>
  </si>
  <si>
    <t>Nguyễn Đào Trung</t>
  </si>
  <si>
    <t>Hậu</t>
  </si>
  <si>
    <t>Đặng Thế</t>
  </si>
  <si>
    <t>Hiển</t>
  </si>
  <si>
    <t>Bùi Trung</t>
  </si>
  <si>
    <t>Hiếu</t>
  </si>
  <si>
    <t>Hồ Minh</t>
  </si>
  <si>
    <t>Phan Thị Quỳnh</t>
  </si>
  <si>
    <t>Hương</t>
  </si>
  <si>
    <t>Lê Bùi Nhựt</t>
  </si>
  <si>
    <t>Huỳnh Phước</t>
  </si>
  <si>
    <t>Lỉnh</t>
  </si>
  <si>
    <t>Phạm Xuân</t>
  </si>
  <si>
    <t>Phạm Thị Thảo</t>
  </si>
  <si>
    <t>Ly</t>
  </si>
  <si>
    <t>Đỗ Nhựt</t>
  </si>
  <si>
    <t>Minh</t>
  </si>
  <si>
    <t>Võ Thành</t>
  </si>
  <si>
    <t>Nguyễn Thị Trọng</t>
  </si>
  <si>
    <t>Trương Hoàng</t>
  </si>
  <si>
    <t>Lê Hoàng Nhật</t>
  </si>
  <si>
    <t>Bùi Thị Kim</t>
  </si>
  <si>
    <t>Phan Trung</t>
  </si>
  <si>
    <t>Nhân</t>
  </si>
  <si>
    <t>Hồ Thị Phương</t>
  </si>
  <si>
    <t>Tạ Duy</t>
  </si>
  <si>
    <t>Lê Huỳnh</t>
  </si>
  <si>
    <t>Bùi Duy</t>
  </si>
  <si>
    <t>Quân</t>
  </si>
  <si>
    <t>Lê Nguyên</t>
  </si>
  <si>
    <t>Phan Thị Mai</t>
  </si>
  <si>
    <t>Thi</t>
  </si>
  <si>
    <t>Đào Văn</t>
  </si>
  <si>
    <t>Thiện</t>
  </si>
  <si>
    <t>Vi Trần Minh</t>
  </si>
  <si>
    <t>Phạm Nguyễn Trung</t>
  </si>
  <si>
    <t>Tính</t>
  </si>
  <si>
    <t>Nguyễn Hoàng Anh</t>
  </si>
  <si>
    <t>Tuấn</t>
  </si>
  <si>
    <t>Nguyễn Hồ Hoàng</t>
  </si>
  <si>
    <t>Việt</t>
  </si>
  <si>
    <t>Lê Nguyễn Quốc</t>
  </si>
  <si>
    <r>
      <rPr>
        <rFont val="Times New Roman"/>
        <b/>
        <color theme="1"/>
        <sz val="14.0"/>
      </rPr>
      <t xml:space="preserve">BẢNG ĐIỂM DANH LỚP </t>
    </r>
    <r>
      <rPr>
        <rFont val="Times New Roman"/>
        <b/>
        <color rgb="FFFF0000"/>
        <sz val="18.0"/>
      </rPr>
      <t>TQW21.1.CVA</t>
    </r>
    <r>
      <rPr>
        <rFont val="Times New Roman"/>
        <b/>
        <color rgb="FFFF0000"/>
        <sz val="14.0"/>
      </rPr>
      <t xml:space="preserve"> </t>
    </r>
    <r>
      <rPr>
        <rFont val="Times New Roman"/>
        <b/>
        <color theme="1"/>
        <sz val="14.0"/>
      </rPr>
      <t>HÀNG NGÀY</t>
    </r>
  </si>
  <si>
    <t>Nguyễn</t>
  </si>
  <si>
    <t>Andrew</t>
  </si>
  <si>
    <t>Nguyễn Hùng</t>
  </si>
  <si>
    <t>Phạm Hoàng Quỳnh</t>
  </si>
  <si>
    <t>Lê Quốc</t>
  </si>
  <si>
    <t>Nguyễn Quang</t>
  </si>
  <si>
    <t>Lâm Ngọc Thùy</t>
  </si>
  <si>
    <t>Dương</t>
  </si>
  <si>
    <t>Võ Nguyễn Bá</t>
  </si>
  <si>
    <t>Châu Quang</t>
  </si>
  <si>
    <t>Nguyễn Đặng Tâm</t>
  </si>
  <si>
    <t>Giao</t>
  </si>
  <si>
    <t>Đào Ngọc</t>
  </si>
  <si>
    <t>Hưng</t>
  </si>
  <si>
    <t>Lê Thanh</t>
  </si>
  <si>
    <t>Hồ Viết</t>
  </si>
  <si>
    <t>La Hoàng Tuấn</t>
  </si>
  <si>
    <t>Khải</t>
  </si>
  <si>
    <t>Khánh</t>
  </si>
  <si>
    <t>Trần Tuấn</t>
  </si>
  <si>
    <t>Nguyễn Ngọc Yến</t>
  </si>
  <si>
    <t>Mi</t>
  </si>
  <si>
    <t>Đào Kim</t>
  </si>
  <si>
    <t>Cao Bội</t>
  </si>
  <si>
    <t>Mai Thị Tuyết</t>
  </si>
  <si>
    <t>Nguyễn Hoàng Tuấn</t>
  </si>
  <si>
    <t>Phước</t>
  </si>
  <si>
    <t>Nguyễn Thị Nam</t>
  </si>
  <si>
    <t>Phương</t>
  </si>
  <si>
    <t>Lưu Lệ</t>
  </si>
  <si>
    <t>Phượng</t>
  </si>
  <si>
    <t>Nguyễn Trường</t>
  </si>
  <si>
    <t>Bùi Nguyễn Đức</t>
  </si>
  <si>
    <t>Nguyễn Phúc</t>
  </si>
  <si>
    <t>Thịnh</t>
  </si>
  <si>
    <t>Trần Nguyễn Quang</t>
  </si>
  <si>
    <t>Hồ Ngọc Yến</t>
  </si>
  <si>
    <t>Trang</t>
  </si>
  <si>
    <t>Vũ Thụy Thanh</t>
  </si>
  <si>
    <t>Trúc</t>
  </si>
  <si>
    <t>Lâm Anh</t>
  </si>
  <si>
    <t>Lưu Bảo</t>
  </si>
  <si>
    <t>Ân</t>
  </si>
  <si>
    <t>Đỗ Kim</t>
  </si>
  <si>
    <t>Lâm Duy</t>
  </si>
  <si>
    <t>Bình</t>
  </si>
  <si>
    <t>Lê Ngọc</t>
  </si>
  <si>
    <t>Hân</t>
  </si>
  <si>
    <t>Trần Nguyễn Quỳnh</t>
  </si>
  <si>
    <t>Lê Ngọc Vĩnh</t>
  </si>
  <si>
    <t>Huỳnh Thị Kim</t>
  </si>
  <si>
    <t>Lâm Cao Kỳ</t>
  </si>
  <si>
    <t>Hồng Bội</t>
  </si>
  <si>
    <t>Nguyễn Hoàng Bảo</t>
  </si>
  <si>
    <t>Ngọc</t>
  </si>
  <si>
    <t>Đoàn Nguyễn Minh</t>
  </si>
  <si>
    <t>Nhật</t>
  </si>
  <si>
    <t>Thái Phương</t>
  </si>
  <si>
    <t>Huỳnh Minh</t>
  </si>
  <si>
    <t>Phú</t>
  </si>
  <si>
    <t>Lê Hoàng</t>
  </si>
  <si>
    <t>Chhum Thị Kim</t>
  </si>
  <si>
    <t>Phạm Hồng Minh</t>
  </si>
  <si>
    <t>Trần Nhật</t>
  </si>
  <si>
    <t>Tấn</t>
  </si>
  <si>
    <t>Trần Thái</t>
  </si>
  <si>
    <t>Trần Nguyễn Minh</t>
  </si>
  <si>
    <t>Thư</t>
  </si>
  <si>
    <t>Vũ Ngọc Thùy</t>
  </si>
  <si>
    <t>Trần Hoàng Yến</t>
  </si>
  <si>
    <r>
      <rPr>
        <rFont val="Times New Roman"/>
        <b/>
        <color theme="1"/>
        <sz val="14.0"/>
      </rPr>
      <t xml:space="preserve">BẢNG ĐIỂM DANH LỚP </t>
    </r>
    <r>
      <rPr>
        <rFont val="Times New Roman"/>
        <b/>
        <color rgb="FFFF0000"/>
        <sz val="18.0"/>
      </rPr>
      <t>BHST21.2.CVA</t>
    </r>
    <r>
      <rPr>
        <rFont val="Times New Roman"/>
        <b/>
        <color rgb="FFFF0000"/>
        <sz val="14.0"/>
      </rPr>
      <t xml:space="preserve"> </t>
    </r>
    <r>
      <rPr>
        <rFont val="Times New Roman"/>
        <b/>
        <color theme="1"/>
        <sz val="14.0"/>
      </rPr>
      <t>HÀNG NGÀY</t>
    </r>
  </si>
  <si>
    <t>Phan Nguyễn Mai</t>
  </si>
  <si>
    <t>Ánh</t>
  </si>
  <si>
    <t>Huỳnh Phát</t>
  </si>
  <si>
    <t>Đại</t>
  </si>
  <si>
    <t>Nguyễn Cao</t>
  </si>
  <si>
    <t>Trần Xuân</t>
  </si>
  <si>
    <t>Nguyễn Tuấn</t>
  </si>
  <si>
    <t>Phạm Gia</t>
  </si>
  <si>
    <t>Đỗ Nguyễn Ngọc</t>
  </si>
  <si>
    <t>Đường Bội</t>
  </si>
  <si>
    <t>Nguyễn Thị Thùy</t>
  </si>
  <si>
    <t>Lê</t>
  </si>
  <si>
    <t>Trương Thục</t>
  </si>
  <si>
    <t>Nhàn</t>
  </si>
  <si>
    <t>Lâm Yến</t>
  </si>
  <si>
    <t>Đào Thị Yến</t>
  </si>
  <si>
    <t>Nguyễn Thị Huỳnh</t>
  </si>
  <si>
    <t>Ngô Tuyết</t>
  </si>
  <si>
    <t>Phụng</t>
  </si>
  <si>
    <t>Nguyễn Lưu Huỳnh</t>
  </si>
  <si>
    <t>Tô Thế</t>
  </si>
  <si>
    <t>Nguyễn Thị Phương</t>
  </si>
  <si>
    <t>Lê Hoàng Sông</t>
  </si>
  <si>
    <t>Trương Đình</t>
  </si>
  <si>
    <t>Thủy</t>
  </si>
  <si>
    <t>Nguyễn Toàn Xuân</t>
  </si>
  <si>
    <t>Thy</t>
  </si>
  <si>
    <t>Triệu Thị Tuyết</t>
  </si>
  <si>
    <t>Vân</t>
  </si>
  <si>
    <t>Vinh</t>
  </si>
  <si>
    <t>Nguyễn Thuận</t>
  </si>
  <si>
    <t>Nguyễn Lê Ái</t>
  </si>
  <si>
    <t>Bùi Lê</t>
  </si>
  <si>
    <t>Ao Ngọc Tường</t>
  </si>
  <si>
    <t>Trương Gia</t>
  </si>
  <si>
    <r>
      <rPr>
        <rFont val="Times New Roman"/>
        <b/>
        <color theme="1"/>
        <sz val="14.0"/>
      </rPr>
      <t xml:space="preserve">BẢNG ĐIỂM DANH LỚP </t>
    </r>
    <r>
      <rPr>
        <rFont val="Times New Roman"/>
        <b/>
        <color rgb="FFFF0000"/>
        <sz val="18.0"/>
      </rPr>
      <t>BHST21.3.CVA</t>
    </r>
    <r>
      <rPr>
        <rFont val="Times New Roman"/>
        <b/>
        <color rgb="FFFF0000"/>
        <sz val="14.0"/>
      </rPr>
      <t xml:space="preserve"> </t>
    </r>
    <r>
      <rPr>
        <rFont val="Times New Roman"/>
        <b/>
        <color theme="1"/>
        <sz val="14.0"/>
      </rPr>
      <t>HÀNG NGÀY</t>
    </r>
  </si>
  <si>
    <t>Triệu Quý</t>
  </si>
  <si>
    <t>Nguyễn Ngọc Khánh</t>
  </si>
  <si>
    <t>Lương Bảo</t>
  </si>
  <si>
    <t>Châu</t>
  </si>
  <si>
    <t>Tiết Vĩnh</t>
  </si>
  <si>
    <t>Cường</t>
  </si>
  <si>
    <t>Nguyễn Lê Ngọc</t>
  </si>
  <si>
    <t>Lê Ngọc Gia</t>
  </si>
  <si>
    <t>Võ Thị Thu</t>
  </si>
  <si>
    <t>Hồng</t>
  </si>
  <si>
    <t>Nguyễn Ngọc Quỳnh</t>
  </si>
  <si>
    <t>Châu Hữu</t>
  </si>
  <si>
    <t>Lý Thiện</t>
  </si>
  <si>
    <t>Mai</t>
  </si>
  <si>
    <t>Nguyễn Thị Minh</t>
  </si>
  <si>
    <t>Nguyên</t>
  </si>
  <si>
    <t>Lê Nguyễn Thanh</t>
  </si>
  <si>
    <t>Nguyễn Huỳnh Ngọc</t>
  </si>
  <si>
    <t>Lê Tấn</t>
  </si>
  <si>
    <t>Nguyễn Hồ Thu</t>
  </si>
  <si>
    <t>Uyên</t>
  </si>
  <si>
    <t>Nguyễn Thị Thanh</t>
  </si>
  <si>
    <t>Vi</t>
  </si>
  <si>
    <t>Huỳnh Kim</t>
  </si>
  <si>
    <r>
      <rPr>
        <rFont val="Times New Roman"/>
        <b/>
        <color theme="1"/>
        <sz val="14.0"/>
      </rPr>
      <t xml:space="preserve">BẢNG ĐIỂM DANH LỚP </t>
    </r>
    <r>
      <rPr>
        <rFont val="Times New Roman"/>
        <b/>
        <color rgb="FFFF0000"/>
        <sz val="18.0"/>
      </rPr>
      <t>BHST21.4.CT</t>
    </r>
    <r>
      <rPr>
        <rFont val="Times New Roman"/>
        <b/>
        <color rgb="FFFF0000"/>
        <sz val="14.0"/>
      </rPr>
      <t xml:space="preserve"> </t>
    </r>
    <r>
      <rPr>
        <rFont val="Times New Roman"/>
        <b/>
        <color theme="1"/>
        <sz val="14.0"/>
      </rPr>
      <t>HÀNG NGÀY</t>
    </r>
  </si>
  <si>
    <t>Mạc Vân</t>
  </si>
  <si>
    <t>Trần Lệ Trúc</t>
  </si>
  <si>
    <t>Hà</t>
  </si>
  <si>
    <t>Nguyễn Khánh</t>
  </si>
  <si>
    <t>Phan Thị Kiều</t>
  </si>
  <si>
    <t>Huyên</t>
  </si>
  <si>
    <t>Phạm Thị Minh</t>
  </si>
  <si>
    <t>Huyền</t>
  </si>
  <si>
    <t>Lợi</t>
  </si>
  <si>
    <t>Lê Minh</t>
  </si>
  <si>
    <t>Phong</t>
  </si>
  <si>
    <t>Nguyễn Nhật</t>
  </si>
  <si>
    <t>Lê Thị Thu</t>
  </si>
  <si>
    <t>Quyên</t>
  </si>
  <si>
    <t>Mai Quốc</t>
  </si>
  <si>
    <t>Nguyễn Thị Hoàng</t>
  </si>
  <si>
    <t>Thương</t>
  </si>
  <si>
    <t>Võ Minh</t>
  </si>
  <si>
    <t>Trung</t>
  </si>
  <si>
    <t>Trường</t>
  </si>
  <si>
    <t>Nguyễn Thị Thảo</t>
  </si>
  <si>
    <t>Lê Thị Ngọc</t>
  </si>
  <si>
    <t>Lưu Thị Mỹ</t>
  </si>
  <si>
    <t>Phan Nguyễn Khả</t>
  </si>
  <si>
    <t>Lê Trung</t>
  </si>
  <si>
    <t>Quảng Nhựt</t>
  </si>
  <si>
    <t>Hùng</t>
  </si>
  <si>
    <t>Nguyễn Bùi Gia</t>
  </si>
  <si>
    <t>Nguyễn Thị</t>
  </si>
  <si>
    <t>Huỳnh</t>
  </si>
  <si>
    <t>Nguyễn Lê Anh</t>
  </si>
  <si>
    <t>Hồ Lê Đăng</t>
  </si>
  <si>
    <t>Khoa</t>
  </si>
  <si>
    <t>Nguyễn Phạm Đăng</t>
  </si>
  <si>
    <t>Nguyễn Mai Diễm</t>
  </si>
  <si>
    <t>My</t>
  </si>
  <si>
    <t>Dương Thị Thúy</t>
  </si>
  <si>
    <t>Lê Hoài</t>
  </si>
  <si>
    <t>Nguyễn Bá</t>
  </si>
  <si>
    <t>Phạm Quốc</t>
  </si>
  <si>
    <t>Đặng Trần Chánh</t>
  </si>
  <si>
    <t>Tín</t>
  </si>
  <si>
    <t>Phùng Nguyễn Huyền</t>
  </si>
  <si>
    <t>Đặng Xuân</t>
  </si>
  <si>
    <t>Trạng</t>
  </si>
  <si>
    <t>Trần Khánh</t>
  </si>
  <si>
    <t>Nguyễn Hoàng Thúy</t>
  </si>
  <si>
    <t>Nguyễn Thị Như</t>
  </si>
  <si>
    <t>Ý</t>
  </si>
  <si>
    <t>Nguyễn Lê Hoàng</t>
  </si>
  <si>
    <r>
      <rPr>
        <rFont val="Times New Roman"/>
        <b/>
        <color theme="1"/>
        <sz val="14.0"/>
      </rPr>
      <t xml:space="preserve">BẢNG ĐIỂM DANH LỚP </t>
    </r>
    <r>
      <rPr>
        <rFont val="Times New Roman"/>
        <b/>
        <color rgb="FFFF0000"/>
        <sz val="18.0"/>
      </rPr>
      <t>BHST21.5.CT</t>
    </r>
    <r>
      <rPr>
        <rFont val="Times New Roman"/>
        <b/>
        <color rgb="FFFF0000"/>
        <sz val="14.0"/>
      </rPr>
      <t xml:space="preserve"> </t>
    </r>
    <r>
      <rPr>
        <rFont val="Times New Roman"/>
        <b/>
        <color theme="1"/>
        <sz val="14.0"/>
      </rPr>
      <t>HÀNG NGÀY</t>
    </r>
  </si>
  <si>
    <t>Trần Thị Thu</t>
  </si>
  <si>
    <t>Nguyễn Thị Khánh</t>
  </si>
  <si>
    <t>Băng</t>
  </si>
  <si>
    <t>Nguyễn Chí</t>
  </si>
  <si>
    <t>Võ Hoàng Thiên</t>
  </si>
  <si>
    <t>Nguyễn Ngọc Bảo</t>
  </si>
  <si>
    <t>Nguyễn Thị Hồng</t>
  </si>
  <si>
    <t>Đào</t>
  </si>
  <si>
    <t>Hào</t>
  </si>
  <si>
    <t>Mai Tấn</t>
  </si>
  <si>
    <t>Chung Nguyễn Thanh</t>
  </si>
  <si>
    <t>Trần Thúy</t>
  </si>
  <si>
    <t>Phan Duy</t>
  </si>
  <si>
    <t>Khương</t>
  </si>
  <si>
    <t>Bùi Thị Phương</t>
  </si>
  <si>
    <t>Nguyễn Thị Yến</t>
  </si>
  <si>
    <t>Nguyễn Thị Diễm</t>
  </si>
  <si>
    <t>Lâm Hồ Thảo</t>
  </si>
  <si>
    <t>Huỳnh Thị Ngọc</t>
  </si>
  <si>
    <t>Vương Nguyễn Hữu</t>
  </si>
  <si>
    <t>Nguyễn Thị Thiên</t>
  </si>
  <si>
    <t>Võ Thị Tố</t>
  </si>
  <si>
    <t>Phan Trần Hoàng</t>
  </si>
  <si>
    <t>Lê Bảo</t>
  </si>
  <si>
    <t>Lâm Hoàng</t>
  </si>
  <si>
    <t>Võ Nguyễn Thùy</t>
  </si>
  <si>
    <t>Lâm Phạm Minh</t>
  </si>
  <si>
    <t>Khổng Phúc</t>
  </si>
  <si>
    <r>
      <rPr>
        <rFont val="Times New Roman"/>
        <b/>
        <color theme="1"/>
        <sz val="14.0"/>
      </rPr>
      <t xml:space="preserve">BẢNG ĐIỂM DANH LỚP </t>
    </r>
    <r>
      <rPr>
        <rFont val="Times New Roman"/>
        <b/>
        <color rgb="FFFF0000"/>
        <sz val="18.0"/>
      </rPr>
      <t>TBN21.3.CVA</t>
    </r>
    <r>
      <rPr>
        <rFont val="Times New Roman"/>
        <b/>
        <color rgb="FFFF0000"/>
        <sz val="14.0"/>
      </rPr>
      <t xml:space="preserve"> </t>
    </r>
    <r>
      <rPr>
        <rFont val="Times New Roman"/>
        <b/>
        <color theme="1"/>
        <sz val="14.0"/>
      </rPr>
      <t>HÀNG NGÀY</t>
    </r>
  </si>
  <si>
    <t>Nguyễn Gia</t>
  </si>
  <si>
    <t>Nguyễn Trần Tiến</t>
  </si>
  <si>
    <t>Trần Chấn</t>
  </si>
  <si>
    <t>Dinh</t>
  </si>
  <si>
    <t>Trần Bá</t>
  </si>
  <si>
    <t>Trần Nguyễn Trọng</t>
  </si>
  <si>
    <t>Kim</t>
  </si>
  <si>
    <t>Trần Thành</t>
  </si>
  <si>
    <t>Nguyễn Phan Trung</t>
  </si>
  <si>
    <t>Tạ Quốc</t>
  </si>
  <si>
    <t>Thành</t>
  </si>
  <si>
    <t>Châu Lê Tấn</t>
  </si>
  <si>
    <t>Vũ</t>
  </si>
  <si>
    <t>Trần Nguyên</t>
  </si>
  <si>
    <r>
      <rPr>
        <rFont val="Times New Roman"/>
        <b/>
        <color theme="1"/>
        <sz val="14.0"/>
      </rPr>
      <t xml:space="preserve">BẢNG ĐIỂM DANH LỚP </t>
    </r>
    <r>
      <rPr>
        <rFont val="Times New Roman"/>
        <b/>
        <color rgb="FFFF0000"/>
        <sz val="18.0"/>
      </rPr>
      <t>CNOT21.1.GT</t>
    </r>
    <r>
      <rPr>
        <rFont val="Times New Roman"/>
        <b/>
        <color rgb="FFFF0000"/>
        <sz val="14.0"/>
      </rPr>
      <t xml:space="preserve"> </t>
    </r>
    <r>
      <rPr>
        <rFont val="Times New Roman"/>
        <b/>
        <color theme="1"/>
        <sz val="14.0"/>
      </rPr>
      <t>HÀNG NGÀY</t>
    </r>
  </si>
  <si>
    <t>Tiết Kim</t>
  </si>
  <si>
    <t>Trần Kỳ</t>
  </si>
  <si>
    <t>Nhơn</t>
  </si>
  <si>
    <t>Huỳnh Quốc</t>
  </si>
  <si>
    <t>Võ Ngọc</t>
  </si>
  <si>
    <t>Điệp</t>
  </si>
  <si>
    <t>Đinh Hoàng</t>
  </si>
  <si>
    <t>Võ Hoàng</t>
  </si>
  <si>
    <t>Nguyễn Văn</t>
  </si>
  <si>
    <t>Nguyễn Thiên</t>
  </si>
  <si>
    <t>Nguyễn Nhựt</t>
  </si>
  <si>
    <t>Phạm Tuấn</t>
  </si>
  <si>
    <t>Kiệt</t>
  </si>
  <si>
    <t>Trần Thị Cẩm</t>
  </si>
  <si>
    <t>Tú</t>
  </si>
  <si>
    <t>Nhựt</t>
  </si>
  <si>
    <t>Đinh Lê Anh</t>
  </si>
  <si>
    <t>Nguyễn Tấn</t>
  </si>
  <si>
    <t>Bùi Hoàng</t>
  </si>
  <si>
    <t>Tân</t>
  </si>
  <si>
    <t>Võ Tường</t>
  </si>
  <si>
    <t>Tuyết</t>
  </si>
  <si>
    <t>Nguyễn Công</t>
  </si>
  <si>
    <t>Chức</t>
  </si>
  <si>
    <t>Nguyễn Liz</t>
  </si>
  <si>
    <t>Sine</t>
  </si>
  <si>
    <t>Châu Tiến</t>
  </si>
  <si>
    <t>Trần Nguyễn Hoàng</t>
  </si>
  <si>
    <t>Nguyễn Thế</t>
  </si>
  <si>
    <t>Long</t>
  </si>
  <si>
    <r>
      <rPr>
        <rFont val="Times New Roman"/>
        <b/>
        <color theme="1"/>
        <sz val="14.0"/>
      </rPr>
      <t xml:space="preserve">BẢNG ĐIỂM DANH LỚP </t>
    </r>
    <r>
      <rPr>
        <rFont val="Times New Roman"/>
        <b/>
        <color rgb="FFFF0000"/>
        <sz val="18.0"/>
      </rPr>
      <t>CKĐL22.2</t>
    </r>
    <r>
      <rPr>
        <rFont val="Times New Roman"/>
        <b/>
        <color rgb="FFFF0000"/>
        <sz val="14.0"/>
      </rPr>
      <t xml:space="preserve"> </t>
    </r>
    <r>
      <rPr>
        <rFont val="Times New Roman"/>
        <b/>
        <color theme="1"/>
        <sz val="14.0"/>
      </rPr>
      <t>HÀNG NGÀY</t>
    </r>
  </si>
  <si>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</si>
  <si>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Trương Chí</t>
  </si>
  <si>
    <t>PK</t>
  </si>
  <si>
    <t>Hải</t>
  </si>
  <si>
    <t>Dương Văn Chí</t>
  </si>
  <si>
    <t>Hoàng</t>
  </si>
  <si>
    <t>Trần Bảo</t>
  </si>
  <si>
    <t>Huỳnh Văn</t>
  </si>
  <si>
    <t>Kha</t>
  </si>
  <si>
    <t>Trần Võ Sĩ</t>
  </si>
  <si>
    <t>Huỳnh Anh</t>
  </si>
  <si>
    <t>2K</t>
  </si>
  <si>
    <t>Phạm Văn</t>
  </si>
  <si>
    <t>Lâm</t>
  </si>
  <si>
    <t>Trần Võ Phương</t>
  </si>
  <si>
    <t>Nhã</t>
  </si>
  <si>
    <t>Nguyễn Hồng</t>
  </si>
  <si>
    <t>Lý Hoài</t>
  </si>
  <si>
    <t>Lương Minh</t>
  </si>
  <si>
    <t>Phan Hồ</t>
  </si>
  <si>
    <t>Võ Văn Tuấn</t>
  </si>
  <si>
    <t>Lê Phúc</t>
  </si>
  <si>
    <t>Lê Nguyễn Minh</t>
  </si>
  <si>
    <t>Hà Huy</t>
  </si>
  <si>
    <t>Đặng Văn Châu</t>
  </si>
  <si>
    <t>1K1P</t>
  </si>
  <si>
    <t>Tùng</t>
  </si>
  <si>
    <t>Lê Quang</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</si>
</sst>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53">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5.0"/>
      <color rgb="FFFF0000"/>
      <name val="Times New Roman"/>
    </font>
    <font>
      <sz val="14.0"/>
      <color theme="4"/>
      <name val="Times New Roman"/>
    </font>
    <font>
      <sz val="14.0"/>
      <color theme="7"/>
      <name val="Times New Roman"/>
    </font>
    <font>
      <sz val="10.0"/>
      <color theme="1"/>
      <name val="Calibri"/>
    </font>
    <font>
      <sz val="15.0"/>
      <color theme="4"/>
      <name val="Times New Roman"/>
    </font>
    <font>
      <sz val="15.0"/>
      <color theme="7"/>
      <name val="Times New Roman"/>
    </font>
    <font>
      <sz val="14.0"/>
      <color rgb="FF0070C0"/>
      <name val="Times New Roman"/>
    </font>
    <font>
      <sz val="14.0"/>
      <color rgb="FF7030A0"/>
      <name val="Times New Roman"/>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b/>
      <sz val="10.0"/>
      <color rgb="FFFF0000"/>
      <name val="Times New Roman"/>
    </font>
    <font>
      <sz val="14.0"/>
      <color rgb="FF000000"/>
      <name val="Times New Roman"/>
    </font>
    <font>
      <b/>
      <sz val="12.0"/>
      <color rgb="FF938953"/>
      <name val="Times New Roman"/>
    </font>
    <font>
      <b/>
      <sz val="12.0"/>
      <color rgb="FF0070C0"/>
      <name val="Times New Roman"/>
    </font>
    <font>
      <b/>
      <sz val="12.0"/>
      <color rgb="FF000000"/>
      <name val="Times New Roman"/>
    </font>
    <font>
      <b/>
      <sz val="10.0"/>
      <color rgb="FF000000"/>
      <name val="Calibri"/>
    </font>
    <font>
      <sz val="14.0"/>
      <color rgb="FF000000"/>
      <name val="&quot;Times New Roman&quot;"/>
    </font>
    <font>
      <b/>
      <color rgb="FFFF0000"/>
      <name val="&quot;Times New Roman&quot;"/>
    </font>
    <font>
      <color rgb="FFFF0000"/>
      <name val="&quot;Times New Roman&quot;"/>
    </font>
    <font>
      <sz val="13.0"/>
      <color rgb="FFFF0000"/>
      <name val="Times New Roman"/>
    </font>
    <font>
      <b/>
      <sz val="14.0"/>
      <color rgb="FF000000"/>
      <name val="&quot;Times New Roman&quot;"/>
    </font>
    <font>
      <b/>
      <sz val="14.0"/>
      <color theme="1"/>
      <name val="&quot;Times New Roman&quot;"/>
    </font>
    <font>
      <sz val="12.0"/>
      <color theme="1"/>
      <name val="&quot;Times New Roman&quot;"/>
    </font>
    <font>
      <sz val="10.0"/>
      <color theme="1"/>
      <name val="Times New Roman"/>
    </font>
    <font>
      <sz val="10.0"/>
      <color rgb="FF000000"/>
      <name val="Times New Roman"/>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1">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s>
  <cellStyleXfs count="1">
    <xf borderId="0" fillId="0" fontId="0" numFmtId="0" applyAlignment="1" applyFont="1"/>
  </cellStyleXfs>
  <cellXfs count="189">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vertical="center"/>
    </xf>
    <xf borderId="4" fillId="0" fontId="10" numFmtId="0" xfId="0" applyAlignment="1" applyBorder="1" applyFont="1">
      <alignment horizontal="center" vertical="center"/>
    </xf>
    <xf borderId="4" fillId="0" fontId="11" numFmtId="0" xfId="0" applyAlignment="1" applyBorder="1" applyFont="1">
      <alignment horizontal="center" shrinkToFit="0" vertical="center" wrapText="1"/>
    </xf>
    <xf borderId="4" fillId="0" fontId="12" numFmtId="0" xfId="0" applyAlignment="1" applyBorder="1" applyFont="1">
      <alignment horizontal="center" vertical="center"/>
    </xf>
    <xf borderId="4" fillId="0" fontId="13" numFmtId="0" xfId="0" applyAlignment="1" applyBorder="1" applyFont="1">
      <alignment horizontal="center" vertical="center"/>
    </xf>
    <xf borderId="0" fillId="0" fontId="9" numFmtId="0" xfId="0" applyAlignment="1" applyFont="1">
      <alignment vertical="center"/>
    </xf>
    <xf borderId="4" fillId="0" fontId="14" numFmtId="0" xfId="0" applyBorder="1" applyFont="1"/>
    <xf borderId="4" fillId="0" fontId="9" numFmtId="0" xfId="0" applyBorder="1" applyFont="1"/>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vertical="center"/>
    </xf>
    <xf borderId="5" fillId="0" fontId="18" numFmtId="0" xfId="0" applyAlignment="1" applyBorder="1" applyFont="1">
      <alignment horizontal="center" vertical="center"/>
    </xf>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8"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5" fillId="0" fontId="37" numFmtId="0" xfId="0" applyAlignment="1" applyBorder="1" applyFont="1">
      <alignment horizontal="center" readingOrder="0" shrinkToFit="0" wrapText="0"/>
    </xf>
    <xf borderId="5" fillId="0" fontId="37" numFmtId="0" xfId="0" applyAlignment="1" applyBorder="1" applyFont="1">
      <alignment horizontal="left" readingOrder="0" shrinkToFit="0" wrapText="0"/>
    </xf>
    <xf borderId="7" fillId="0" fontId="37" numFmtId="0" xfId="0" applyAlignment="1" applyBorder="1" applyFont="1">
      <alignment horizontal="left" readingOrder="0" shrinkToFit="0" wrapText="0"/>
    </xf>
    <xf borderId="4" fillId="3" fontId="38" numFmtId="0" xfId="0" applyAlignment="1" applyBorder="1" applyFont="1">
      <alignment horizontal="center" vertical="center"/>
    </xf>
    <xf borderId="4" fillId="0" fontId="34" numFmtId="0" xfId="0" applyAlignment="1" applyBorder="1" applyFont="1">
      <alignment horizontal="center" vertical="center"/>
    </xf>
    <xf borderId="27" fillId="0" fontId="37" numFmtId="0" xfId="0" applyAlignment="1" applyBorder="1" applyFont="1">
      <alignment horizontal="center" readingOrder="0" shrinkToFit="0" wrapText="0"/>
    </xf>
    <xf borderId="27" fillId="0" fontId="37" numFmtId="0" xfId="0" applyAlignment="1" applyBorder="1" applyFont="1">
      <alignment horizontal="left" readingOrder="0" shrinkToFit="0" wrapText="0"/>
    </xf>
    <xf borderId="28" fillId="0" fontId="37" numFmtId="0" xfId="0" applyAlignment="1" applyBorder="1" applyFont="1">
      <alignment horizontal="left" readingOrder="0" shrinkToFit="0" wrapText="0"/>
    </xf>
    <xf borderId="29" fillId="0" fontId="7" numFmtId="0" xfId="0" applyAlignment="1" applyBorder="1" applyFont="1">
      <alignment vertical="center"/>
    </xf>
    <xf borderId="0" fillId="0" fontId="7" numFmtId="0" xfId="0" applyAlignment="1" applyFont="1">
      <alignment vertical="center"/>
    </xf>
    <xf borderId="4" fillId="3" fontId="38" numFmtId="0" xfId="0" applyAlignment="1" applyBorder="1" applyFont="1">
      <alignment horizontal="center" readingOrder="0" vertical="center"/>
    </xf>
    <xf borderId="26" fillId="0" fontId="39" numFmtId="0" xfId="0" applyAlignment="1" applyBorder="1" applyFont="1">
      <alignment horizontal="center" vertical="center"/>
    </xf>
    <xf borderId="23" fillId="0" fontId="39" numFmtId="0" xfId="0" applyAlignment="1" applyBorder="1" applyFont="1">
      <alignment horizontal="left" vertical="center"/>
    </xf>
    <xf borderId="28" fillId="0" fontId="39" numFmtId="0" xfId="0" applyAlignment="1" applyBorder="1" applyFont="1">
      <alignment horizontal="left" vertical="center"/>
    </xf>
    <xf borderId="4" fillId="8" fontId="38" numFmtId="0" xfId="0" applyAlignment="1" applyBorder="1" applyFill="1" applyFont="1">
      <alignment horizontal="center" vertical="center"/>
    </xf>
    <xf borderId="12" fillId="3" fontId="40" numFmtId="0" xfId="0" applyAlignment="1" applyBorder="1" applyFont="1">
      <alignment horizontal="center" vertical="center"/>
    </xf>
    <xf borderId="12" fillId="3" fontId="40"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1" numFmtId="0" xfId="0" applyAlignment="1" applyBorder="1" applyFont="1">
      <alignment horizontal="center" vertical="center"/>
    </xf>
    <xf borderId="0" fillId="0" fontId="42" numFmtId="0" xfId="0" applyAlignment="1" applyFont="1">
      <alignment horizontal="center" shrinkToFit="0" vertical="center" wrapText="1"/>
    </xf>
    <xf borderId="0" fillId="0" fontId="42"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0" fillId="0" fontId="43" numFmtId="0" xfId="0" applyFont="1"/>
    <xf borderId="4" fillId="0" fontId="37" numFmtId="0" xfId="0" applyAlignment="1" applyBorder="1" applyFont="1">
      <alignment horizontal="center" readingOrder="0" shrinkToFit="0" wrapText="0"/>
    </xf>
    <xf borderId="6" fillId="0" fontId="44" numFmtId="0" xfId="0" applyAlignment="1" applyBorder="1" applyFont="1">
      <alignment horizontal="left" readingOrder="0"/>
    </xf>
    <xf borderId="7" fillId="0" fontId="44" numFmtId="0" xfId="0" applyAlignment="1" applyBorder="1" applyFont="1">
      <alignment horizontal="left" readingOrder="0"/>
    </xf>
    <xf borderId="4" fillId="9" fontId="45" numFmtId="0" xfId="0" applyAlignment="1" applyBorder="1" applyFill="1" applyFont="1">
      <alignment horizontal="center" shrinkToFit="0" wrapText="0"/>
    </xf>
    <xf borderId="4" fillId="10" fontId="45" numFmtId="0" xfId="0" applyAlignment="1" applyBorder="1" applyFill="1" applyFont="1">
      <alignment horizontal="center" shrinkToFit="0" wrapText="0"/>
    </xf>
    <xf borderId="7" fillId="9" fontId="45" numFmtId="0" xfId="0" applyAlignment="1" applyBorder="1" applyFont="1">
      <alignment horizontal="center" shrinkToFit="0" wrapText="0"/>
    </xf>
    <xf borderId="7" fillId="8" fontId="45" numFmtId="0" xfId="0" applyAlignment="1" applyBorder="1" applyFont="1">
      <alignment horizontal="center" shrinkToFit="0" wrapText="0"/>
    </xf>
    <xf borderId="7" fillId="9" fontId="46" numFmtId="0" xfId="0" applyAlignment="1" applyBorder="1" applyFont="1">
      <alignment horizontal="center" shrinkToFit="0" wrapText="0"/>
    </xf>
    <xf borderId="26" fillId="0" fontId="37" numFmtId="0" xfId="0" applyAlignment="1" applyBorder="1" applyFont="1">
      <alignment horizontal="center" readingOrder="0" shrinkToFit="0" wrapText="0"/>
    </xf>
    <xf borderId="23" fillId="0" fontId="44" numFmtId="0" xfId="0" applyAlignment="1" applyBorder="1" applyFont="1">
      <alignment horizontal="left" readingOrder="0"/>
    </xf>
    <xf borderId="28" fillId="0" fontId="44" numFmtId="0" xfId="0" applyAlignment="1" applyBorder="1" applyFont="1">
      <alignment horizontal="left" readingOrder="0"/>
    </xf>
    <xf borderId="26" fillId="9" fontId="45"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9" fontId="45" numFmtId="0" xfId="0" applyAlignment="1" applyBorder="1" applyFont="1">
      <alignment horizontal="center" readingOrder="0" shrinkToFit="0" wrapText="0"/>
    </xf>
    <xf borderId="4" fillId="10" fontId="45" numFmtId="0" xfId="0" applyAlignment="1" applyBorder="1" applyFont="1">
      <alignment horizontal="center" readingOrder="0" shrinkToFit="0" wrapText="0"/>
    </xf>
    <xf borderId="28" fillId="8" fontId="45" numFmtId="0" xfId="0" applyAlignment="1" applyBorder="1" applyFont="1">
      <alignment horizontal="center" readingOrder="0" shrinkToFit="0" wrapText="0"/>
    </xf>
    <xf borderId="28" fillId="9" fontId="46" numFmtId="0" xfId="0" applyAlignment="1" applyBorder="1" applyFont="1">
      <alignment horizontal="center" shrinkToFit="0" wrapText="0"/>
    </xf>
    <xf borderId="26" fillId="0" fontId="37" numFmtId="0" xfId="0" applyAlignment="1" applyBorder="1" applyFont="1">
      <alignment horizontal="center" readingOrder="0"/>
    </xf>
    <xf borderId="23" fillId="0" fontId="37" numFmtId="0" xfId="0" applyAlignment="1" applyBorder="1" applyFont="1">
      <alignment horizontal="left" readingOrder="0"/>
    </xf>
    <xf borderId="26" fillId="9" fontId="45" numFmtId="0" xfId="0" applyAlignment="1" applyBorder="1" applyFont="1">
      <alignment horizontal="center" shrinkToFit="0" wrapText="0"/>
    </xf>
    <xf borderId="28" fillId="8" fontId="45" numFmtId="0" xfId="0" applyAlignment="1" applyBorder="1" applyFont="1">
      <alignment horizontal="center" shrinkToFit="0" wrapText="0"/>
    </xf>
    <xf borderId="4" fillId="10" fontId="45" numFmtId="0" xfId="0" applyAlignment="1" applyBorder="1" applyFont="1">
      <alignment horizontal="center" shrinkToFit="0" wrapText="0"/>
    </xf>
    <xf borderId="26" fillId="0" fontId="44" numFmtId="0" xfId="0" applyAlignment="1" applyBorder="1" applyFont="1">
      <alignment horizontal="center" readingOrder="0" shrinkToFit="0" wrapText="0"/>
    </xf>
    <xf borderId="28" fillId="9" fontId="45" numFmtId="0" xfId="0" applyAlignment="1" applyBorder="1" applyFont="1">
      <alignment horizontal="center" shrinkToFit="0" wrapText="0"/>
    </xf>
    <xf borderId="28" fillId="9" fontId="46" numFmtId="0" xfId="0" applyAlignment="1" applyBorder="1" applyFont="1">
      <alignment horizontal="center" readingOrder="0" shrinkToFit="0" wrapText="0"/>
    </xf>
    <xf borderId="23" fillId="0" fontId="37" numFmtId="0" xfId="0" applyAlignment="1" applyBorder="1" applyFont="1">
      <alignment horizontal="left" readingOrder="0" shrinkToFit="0" wrapText="0"/>
    </xf>
    <xf borderId="28" fillId="0" fontId="37" numFmtId="0" xfId="0" applyAlignment="1" applyBorder="1" applyFont="1">
      <alignment horizontal="left" readingOrder="0"/>
    </xf>
    <xf borderId="26" fillId="0" fontId="44" numFmtId="0" xfId="0" applyAlignment="1" applyBorder="1" applyFont="1">
      <alignment horizontal="center" readingOrder="0"/>
    </xf>
    <xf borderId="23" fillId="0" fontId="44" numFmtId="0" xfId="0" applyAlignment="1" applyBorder="1" applyFont="1">
      <alignment horizontal="left" readingOrder="0" shrinkToFit="0" wrapText="0"/>
    </xf>
    <xf borderId="28" fillId="9" fontId="45" numFmtId="0" xfId="0" applyAlignment="1" applyBorder="1" applyFont="1">
      <alignment horizontal="center" readingOrder="0" shrinkToFit="0" wrapText="0"/>
    </xf>
    <xf borderId="26" fillId="9" fontId="37" numFmtId="0" xfId="0" applyAlignment="1" applyBorder="1" applyFont="1">
      <alignment horizontal="center" readingOrder="0" shrinkToFit="0" wrapText="0"/>
    </xf>
    <xf borderId="4" fillId="9" fontId="45" numFmtId="0" xfId="0" applyAlignment="1" applyBorder="1" applyFont="1">
      <alignment horizontal="center" readingOrder="0" shrinkToFit="0" wrapText="0"/>
    </xf>
    <xf borderId="7" fillId="9" fontId="45" numFmtId="0" xfId="0" applyAlignment="1" applyBorder="1" applyFont="1">
      <alignment horizontal="center" readingOrder="0" shrinkToFit="0" wrapText="0"/>
    </xf>
    <xf borderId="7" fillId="8" fontId="45" numFmtId="0" xfId="0" applyAlignment="1" applyBorder="1" applyFont="1">
      <alignment horizontal="center" readingOrder="0" shrinkToFit="0" wrapText="0"/>
    </xf>
    <xf borderId="7" fillId="9" fontId="45" numFmtId="0" xfId="0" applyAlignment="1" applyBorder="1" applyFont="1">
      <alignment horizontal="center" shrinkToFit="0" wrapText="0"/>
    </xf>
    <xf borderId="7" fillId="9" fontId="45" numFmtId="0" xfId="0" applyAlignment="1" applyBorder="1" applyFont="1">
      <alignment horizontal="center" readingOrder="0" shrinkToFit="0" wrapText="0"/>
    </xf>
    <xf borderId="4" fillId="0" fontId="47" numFmtId="0" xfId="0" applyAlignment="1" applyBorder="1" applyFont="1">
      <alignment horizontal="center" shrinkToFit="0" vertical="center" wrapText="1"/>
    </xf>
    <xf borderId="0" fillId="0" fontId="34" numFmtId="0" xfId="0" applyAlignment="1" applyFont="1">
      <alignment vertical="center"/>
    </xf>
    <xf borderId="0" fillId="0" fontId="34" numFmtId="0" xfId="0" applyAlignment="1" applyFont="1">
      <alignment horizontal="center" vertical="center"/>
    </xf>
    <xf borderId="0" fillId="0" fontId="34" numFmtId="0" xfId="0" applyAlignment="1" applyFont="1">
      <alignment horizontal="center"/>
    </xf>
    <xf borderId="26" fillId="0" fontId="10" numFmtId="0" xfId="0" applyAlignment="1" applyBorder="1" applyFont="1">
      <alignment horizontal="center" vertical="center"/>
    </xf>
    <xf borderId="23" fillId="0" fontId="10" numFmtId="0" xfId="0" applyAlignment="1" applyBorder="1" applyFont="1">
      <alignment horizontal="left" vertical="center"/>
    </xf>
    <xf borderId="28" fillId="0" fontId="10" numFmtId="0" xfId="0" applyAlignment="1" applyBorder="1" applyFont="1">
      <alignment horizontal="left" vertical="center"/>
    </xf>
    <xf borderId="0" fillId="0" fontId="47" numFmtId="0" xfId="0" applyAlignment="1" applyFont="1">
      <alignment vertical="center"/>
    </xf>
    <xf borderId="7" fillId="0" fontId="45" numFmtId="0" xfId="0" applyAlignment="1" applyBorder="1" applyFont="1">
      <alignment horizontal="center" shrinkToFit="0" wrapText="0"/>
    </xf>
    <xf borderId="28" fillId="0" fontId="45" numFmtId="0" xfId="0" applyAlignment="1" applyBorder="1" applyFont="1">
      <alignment horizontal="center" shrinkToFit="0" wrapText="0"/>
    </xf>
    <xf borderId="28" fillId="0" fontId="45" numFmtId="0" xfId="0" applyAlignment="1" applyBorder="1" applyFont="1">
      <alignment horizontal="center" readingOrder="0" shrinkToFit="0" wrapText="0"/>
    </xf>
    <xf borderId="5" fillId="0" fontId="44" numFmtId="0" xfId="0" applyAlignment="1" applyBorder="1" applyFont="1">
      <alignment horizontal="left" readingOrder="0" shrinkToFit="0" wrapText="0"/>
    </xf>
    <xf borderId="7" fillId="0" fontId="44" numFmtId="0" xfId="0" applyAlignment="1" applyBorder="1" applyFont="1">
      <alignment horizontal="left" readingOrder="0" shrinkToFit="0" wrapText="0"/>
    </xf>
    <xf borderId="27" fillId="0" fontId="44" numFmtId="0" xfId="0" applyAlignment="1" applyBorder="1" applyFont="1">
      <alignment horizontal="left" readingOrder="0" shrinkToFit="0" wrapText="0"/>
    </xf>
    <xf borderId="28" fillId="0" fontId="44" numFmtId="0" xfId="0" applyAlignment="1" applyBorder="1" applyFont="1">
      <alignment horizontal="left" readingOrder="0" shrinkToFit="0" wrapText="0"/>
    </xf>
    <xf borderId="5" fillId="0" fontId="44" numFmtId="0" xfId="0" applyAlignment="1" applyBorder="1" applyFont="1">
      <alignment horizontal="center" readingOrder="0" shrinkToFit="0" wrapText="0"/>
    </xf>
    <xf borderId="27" fillId="0" fontId="44" numFmtId="0" xfId="0" applyAlignment="1" applyBorder="1" applyFont="1">
      <alignment horizontal="center" readingOrder="0" shrinkToFit="0" wrapText="0"/>
    </xf>
    <xf borderId="7" fillId="0" fontId="48" numFmtId="0" xfId="0" applyAlignment="1" applyBorder="1" applyFont="1">
      <alignment horizontal="left" readingOrder="0" shrinkToFit="0" wrapText="0"/>
    </xf>
    <xf borderId="28" fillId="0" fontId="48" numFmtId="0" xfId="0" applyAlignment="1" applyBorder="1" applyFont="1">
      <alignment horizontal="left" readingOrder="0" shrinkToFit="0" wrapText="0"/>
    </xf>
    <xf borderId="27" fillId="0" fontId="44" numFmtId="0" xfId="0" applyAlignment="1" applyBorder="1" applyFont="1">
      <alignment horizontal="left" readingOrder="0"/>
    </xf>
    <xf borderId="28" fillId="0" fontId="49" numFmtId="0" xfId="0" applyAlignment="1" applyBorder="1" applyFont="1">
      <alignment horizontal="left" readingOrder="0" shrinkToFit="0" wrapText="0"/>
    </xf>
    <xf borderId="4" fillId="0" fontId="50" numFmtId="0" xfId="0" applyAlignment="1" applyBorder="1" applyFont="1">
      <alignment horizontal="center" readingOrder="0"/>
    </xf>
    <xf borderId="6" fillId="9" fontId="50" numFmtId="0" xfId="0" applyAlignment="1" applyBorder="1" applyFont="1">
      <alignment horizontal="left" readingOrder="0" shrinkToFit="0" wrapText="0"/>
    </xf>
    <xf borderId="7" fillId="9" fontId="50" numFmtId="0" xfId="0" applyAlignment="1" applyBorder="1" applyFont="1">
      <alignment horizontal="left" readingOrder="0" shrinkToFit="0" wrapText="0"/>
    </xf>
    <xf borderId="26" fillId="0" fontId="50" numFmtId="0" xfId="0" applyAlignment="1" applyBorder="1" applyFont="1">
      <alignment horizontal="center" readingOrder="0"/>
    </xf>
    <xf borderId="23" fillId="9" fontId="50" numFmtId="0" xfId="0" applyAlignment="1" applyBorder="1" applyFont="1">
      <alignment horizontal="left" readingOrder="0" shrinkToFit="0" wrapText="0"/>
    </xf>
    <xf borderId="28" fillId="9" fontId="50" numFmtId="0" xfId="0" applyAlignment="1" applyBorder="1" applyFont="1">
      <alignment horizontal="left" readingOrder="0" shrinkToFit="0" wrapText="0"/>
    </xf>
    <xf borderId="23" fillId="0" fontId="50" numFmtId="0" xfId="0" applyAlignment="1" applyBorder="1" applyFont="1">
      <alignment horizontal="left" readingOrder="0"/>
    </xf>
    <xf borderId="28" fillId="0" fontId="50" numFmtId="0" xfId="0" applyAlignment="1" applyBorder="1" applyFont="1">
      <alignment horizontal="left" readingOrder="0"/>
    </xf>
    <xf borderId="4" fillId="0" fontId="39" numFmtId="0" xfId="0" applyAlignment="1" applyBorder="1" applyFont="1">
      <alignment horizontal="center" vertical="center"/>
    </xf>
    <xf borderId="6" fillId="0" fontId="39" numFmtId="0" xfId="0" applyAlignment="1" applyBorder="1" applyFont="1">
      <alignment horizontal="left" vertical="center"/>
    </xf>
    <xf borderId="7" fillId="0" fontId="39" numFmtId="0" xfId="0" applyAlignment="1" applyBorder="1" applyFont="1">
      <alignment horizontal="left" vertical="center"/>
    </xf>
    <xf borderId="23" fillId="0" fontId="34" numFmtId="0" xfId="0" applyAlignment="1" applyBorder="1" applyFont="1">
      <alignment horizontal="center" vertical="top"/>
    </xf>
    <xf borderId="5" fillId="0" fontId="1" numFmtId="0" xfId="0" applyAlignment="1" applyBorder="1" applyFont="1">
      <alignment horizontal="left" shrinkToFit="0" vertical="center" wrapText="1"/>
    </xf>
    <xf borderId="7" fillId="0" fontId="1" numFmtId="0" xfId="0" applyAlignment="1" applyBorder="1" applyFont="1">
      <alignment horizontal="left" shrinkToFit="0" vertical="center" wrapText="1"/>
    </xf>
    <xf borderId="4" fillId="0" fontId="51" numFmtId="0" xfId="0" applyAlignment="1" applyBorder="1" applyFont="1">
      <alignment horizontal="center" vertical="center"/>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12" fillId="3" fontId="7" numFmtId="0" xfId="0" applyAlignment="1" applyBorder="1" applyFont="1">
      <alignment horizontal="center"/>
    </xf>
    <xf borderId="4" fillId="0" fontId="52" numFmtId="0" xfId="0" applyAlignment="1" applyBorder="1" applyFont="1">
      <alignment horizontal="center"/>
    </xf>
    <xf borderId="26" fillId="0" fontId="52" numFmtId="0" xfId="0" applyAlignment="1" applyBorder="1" applyFont="1">
      <alignment horizontal="center"/>
    </xf>
    <xf borderId="26" fillId="0" fontId="52" numFmtId="0" xfId="0" applyBorder="1" applyFont="1"/>
  </cellXfs>
  <cellStyles count="1">
    <cellStyle xfId="0" name="Normal" builtinId="0"/>
  </cellStyles>
  <dxfs count="2">
    <dxf>
      <font/>
      <fill>
        <patternFill patternType="solid">
          <fgColor rgb="FFB6DDE8"/>
          <bgColor rgb="FFB6DDE8"/>
        </patternFill>
      </fill>
      <border/>
    </dxf>
    <dxf>
      <font/>
      <fill>
        <patternFill patternType="solid">
          <fgColor rgb="FFDAEEF3"/>
          <bgColor rgb="FFDAEEF3"/>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381</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2.110060036E9</v>
      </c>
      <c r="C7" s="157" t="s">
        <v>203</v>
      </c>
      <c r="D7" s="158" t="s">
        <v>42</v>
      </c>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2.110060014E9</v>
      </c>
      <c r="C8" s="159" t="s">
        <v>382</v>
      </c>
      <c r="D8" s="160" t="s">
        <v>42</v>
      </c>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62">
        <v>2.11006001E9</v>
      </c>
      <c r="C9" s="165" t="s">
        <v>383</v>
      </c>
      <c r="D9" s="160" t="s">
        <v>384</v>
      </c>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62">
        <v>2.11006004E9</v>
      </c>
      <c r="C10" s="159" t="s">
        <v>385</v>
      </c>
      <c r="D10" s="160" t="s">
        <v>89</v>
      </c>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162">
        <v>2.110060013E9</v>
      </c>
      <c r="C11" s="159" t="s">
        <v>386</v>
      </c>
      <c r="D11" s="160" t="s">
        <v>89</v>
      </c>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2.110060041E9</v>
      </c>
      <c r="C12" s="159" t="s">
        <v>387</v>
      </c>
      <c r="D12" s="160" t="s">
        <v>309</v>
      </c>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2.110060003E9</v>
      </c>
      <c r="C13" s="159" t="s">
        <v>388</v>
      </c>
      <c r="D13" s="160" t="s">
        <v>389</v>
      </c>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2.110060052E9</v>
      </c>
      <c r="C14" s="159" t="s">
        <v>385</v>
      </c>
      <c r="D14" s="160" t="s">
        <v>390</v>
      </c>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2.110060056E9</v>
      </c>
      <c r="C15" s="159" t="s">
        <v>391</v>
      </c>
      <c r="D15" s="160" t="s">
        <v>212</v>
      </c>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2.110060058E9</v>
      </c>
      <c r="C16" s="159" t="s">
        <v>392</v>
      </c>
      <c r="D16" s="160" t="s">
        <v>212</v>
      </c>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2.110060062E9</v>
      </c>
      <c r="C17" s="159" t="s">
        <v>393</v>
      </c>
      <c r="D17" s="160" t="s">
        <v>360</v>
      </c>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2.110060067E9</v>
      </c>
      <c r="C18" s="159" t="s">
        <v>134</v>
      </c>
      <c r="D18" s="160" t="s">
        <v>112</v>
      </c>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2.110060071E9</v>
      </c>
      <c r="C19" s="159" t="s">
        <v>394</v>
      </c>
      <c r="D19" s="160" t="s">
        <v>395</v>
      </c>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2.110060073E9</v>
      </c>
      <c r="C20" s="159" t="s">
        <v>396</v>
      </c>
      <c r="D20" s="160" t="s">
        <v>60</v>
      </c>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2.110060072E9</v>
      </c>
      <c r="C21" s="159" t="s">
        <v>397</v>
      </c>
      <c r="D21" s="160" t="s">
        <v>60</v>
      </c>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2.110060076E9</v>
      </c>
      <c r="C22" s="159" t="s">
        <v>398</v>
      </c>
      <c r="D22" s="160" t="s">
        <v>366</v>
      </c>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2.110060079E9</v>
      </c>
      <c r="C23" s="159" t="s">
        <v>399</v>
      </c>
      <c r="D23" s="160" t="s">
        <v>121</v>
      </c>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2.110060083E9</v>
      </c>
      <c r="C24" s="159" t="s">
        <v>400</v>
      </c>
      <c r="D24" s="160" t="s">
        <v>65</v>
      </c>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2.110060084E9</v>
      </c>
      <c r="C25" s="159" t="s">
        <v>316</v>
      </c>
      <c r="D25" s="160" t="s">
        <v>67</v>
      </c>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2.110060091E9</v>
      </c>
      <c r="C26" s="159" t="s">
        <v>401</v>
      </c>
      <c r="D26" s="160" t="s">
        <v>225</v>
      </c>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162">
        <v>2.110060092E9</v>
      </c>
      <c r="C27" s="159" t="s">
        <v>402</v>
      </c>
      <c r="D27" s="160" t="s">
        <v>229</v>
      </c>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162">
        <v>2.110060093E9</v>
      </c>
      <c r="C28" s="159" t="s">
        <v>403</v>
      </c>
      <c r="D28" s="160" t="s">
        <v>344</v>
      </c>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162">
        <v>2.110060095E9</v>
      </c>
      <c r="C29" s="165" t="s">
        <v>404</v>
      </c>
      <c r="D29" s="160" t="s">
        <v>129</v>
      </c>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162">
        <v>2.110060096E9</v>
      </c>
      <c r="C30" s="159" t="s">
        <v>405</v>
      </c>
      <c r="D30" s="160" t="s">
        <v>73</v>
      </c>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162">
        <v>2.110060099E9</v>
      </c>
      <c r="C31" s="165" t="s">
        <v>406</v>
      </c>
      <c r="D31" s="160" t="s">
        <v>137</v>
      </c>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162">
        <v>2.110060101E9</v>
      </c>
      <c r="C32" s="159" t="s">
        <v>407</v>
      </c>
      <c r="D32" s="160" t="s">
        <v>236</v>
      </c>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2.110050014E9</v>
      </c>
      <c r="C33" s="135" t="s">
        <v>334</v>
      </c>
      <c r="D33" s="91" t="s">
        <v>106</v>
      </c>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127">
        <v>2.110200028E9</v>
      </c>
      <c r="C34" s="135" t="s">
        <v>408</v>
      </c>
      <c r="D34" s="91" t="s">
        <v>124</v>
      </c>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2">
        <v>2.110200042E9</v>
      </c>
      <c r="C35" s="90" t="s">
        <v>409</v>
      </c>
      <c r="D35" s="91" t="s">
        <v>129</v>
      </c>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5"/>
      <c r="C36" s="96"/>
      <c r="D36" s="97"/>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410</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2.110090045E9</v>
      </c>
      <c r="C7" s="85" t="s">
        <v>411</v>
      </c>
      <c r="D7" s="86" t="s">
        <v>89</v>
      </c>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89">
        <v>2.110090046E9</v>
      </c>
      <c r="C8" s="90" t="s">
        <v>412</v>
      </c>
      <c r="D8" s="91" t="s">
        <v>48</v>
      </c>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89">
        <v>2.110090047E9</v>
      </c>
      <c r="C9" s="90" t="s">
        <v>413</v>
      </c>
      <c r="D9" s="91" t="s">
        <v>414</v>
      </c>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89">
        <v>2.110090048E9</v>
      </c>
      <c r="C10" s="90" t="s">
        <v>415</v>
      </c>
      <c r="D10" s="91" t="s">
        <v>56</v>
      </c>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89">
        <v>2.110090051E9</v>
      </c>
      <c r="C11" s="90" t="s">
        <v>416</v>
      </c>
      <c r="D11" s="91" t="s">
        <v>417</v>
      </c>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89">
        <v>2.110090052E9</v>
      </c>
      <c r="C12" s="90" t="s">
        <v>418</v>
      </c>
      <c r="D12" s="91" t="s">
        <v>179</v>
      </c>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89">
        <v>2.110090053E9</v>
      </c>
      <c r="C13" s="90" t="s">
        <v>419</v>
      </c>
      <c r="D13" s="91" t="s">
        <v>179</v>
      </c>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89">
        <v>2.110090054E9</v>
      </c>
      <c r="C14" s="90" t="s">
        <v>118</v>
      </c>
      <c r="D14" s="91" t="s">
        <v>263</v>
      </c>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89">
        <v>2.110090055E9</v>
      </c>
      <c r="C15" s="90" t="s">
        <v>420</v>
      </c>
      <c r="D15" s="91" t="s">
        <v>421</v>
      </c>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89">
        <v>2.110090056E9</v>
      </c>
      <c r="C16" s="90" t="s">
        <v>422</v>
      </c>
      <c r="D16" s="91" t="s">
        <v>233</v>
      </c>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89">
        <v>2.110090057E9</v>
      </c>
      <c r="C17" s="90" t="s">
        <v>230</v>
      </c>
      <c r="D17" s="91" t="s">
        <v>233</v>
      </c>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89">
        <v>2.110090061E9</v>
      </c>
      <c r="C18" s="90" t="s">
        <v>185</v>
      </c>
      <c r="D18" s="91" t="s">
        <v>423</v>
      </c>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89">
        <v>2.110090062E9</v>
      </c>
      <c r="C19" s="90" t="s">
        <v>424</v>
      </c>
      <c r="D19" s="91" t="s">
        <v>423</v>
      </c>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95"/>
      <c r="C20" s="96"/>
      <c r="D20" s="97"/>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95"/>
      <c r="C21" s="96"/>
      <c r="D21" s="97"/>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95"/>
      <c r="C22" s="96"/>
      <c r="D22" s="97"/>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95"/>
      <c r="C23" s="96"/>
      <c r="D23" s="97"/>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95"/>
      <c r="C24" s="96"/>
      <c r="D24" s="97"/>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95"/>
      <c r="C25" s="96"/>
      <c r="D25" s="97"/>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95"/>
      <c r="C26" s="96"/>
      <c r="D26" s="97"/>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95"/>
      <c r="C27" s="96"/>
      <c r="D27" s="97"/>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95"/>
      <c r="C28" s="96"/>
      <c r="D28" s="97"/>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95"/>
      <c r="C29" s="96"/>
      <c r="D29" s="97"/>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95"/>
      <c r="C30" s="96"/>
      <c r="D30" s="97"/>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95"/>
      <c r="C31" s="96"/>
      <c r="D31" s="97"/>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95"/>
      <c r="C32" s="96"/>
      <c r="D32" s="97"/>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95"/>
      <c r="C33" s="96"/>
      <c r="D33" s="97"/>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95"/>
      <c r="C34" s="96"/>
      <c r="D34" s="97"/>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5"/>
      <c r="C35" s="96"/>
      <c r="D35" s="97"/>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5"/>
      <c r="C36" s="96"/>
      <c r="D36" s="97"/>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425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7">
        <v>2.110270001E9</v>
      </c>
      <c r="C7" s="168" t="s">
        <v>118</v>
      </c>
      <c r="D7" s="169" t="s">
        <v>42</v>
      </c>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70">
        <v>2.110270003E9</v>
      </c>
      <c r="C8" s="171" t="s">
        <v>426</v>
      </c>
      <c r="D8" s="172" t="s">
        <v>159</v>
      </c>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70">
        <v>2.110270022E9</v>
      </c>
      <c r="C9" s="171" t="s">
        <v>257</v>
      </c>
      <c r="D9" s="172" t="s">
        <v>125</v>
      </c>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70">
        <v>2.110270017E9</v>
      </c>
      <c r="C10" s="171" t="s">
        <v>427</v>
      </c>
      <c r="D10" s="172" t="s">
        <v>428</v>
      </c>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170">
        <v>2.110270038E9</v>
      </c>
      <c r="C11" s="173" t="s">
        <v>429</v>
      </c>
      <c r="D11" s="174" t="s">
        <v>100</v>
      </c>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70">
        <v>2.110270039E9</v>
      </c>
      <c r="C12" s="173" t="s">
        <v>430</v>
      </c>
      <c r="D12" s="174" t="s">
        <v>431</v>
      </c>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70">
        <v>2.110270019E9</v>
      </c>
      <c r="C13" s="173" t="s">
        <v>432</v>
      </c>
      <c r="D13" s="174" t="s">
        <v>69</v>
      </c>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170">
        <v>2.110270023E9</v>
      </c>
      <c r="C14" s="173" t="s">
        <v>433</v>
      </c>
      <c r="D14" s="174" t="s">
        <v>125</v>
      </c>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170">
        <v>2.110270005E9</v>
      </c>
      <c r="C15" s="171" t="s">
        <v>434</v>
      </c>
      <c r="D15" s="172" t="s">
        <v>56</v>
      </c>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170">
        <v>2.110270016E9</v>
      </c>
      <c r="C16" s="171" t="s">
        <v>204</v>
      </c>
      <c r="D16" s="172" t="s">
        <v>321</v>
      </c>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170">
        <v>2.11027002E9</v>
      </c>
      <c r="C17" s="171" t="s">
        <v>435</v>
      </c>
      <c r="D17" s="172" t="s">
        <v>125</v>
      </c>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70">
        <v>2.110270034E9</v>
      </c>
      <c r="C18" s="171" t="s">
        <v>436</v>
      </c>
      <c r="D18" s="172" t="s">
        <v>45</v>
      </c>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70">
        <v>2.110270007E9</v>
      </c>
      <c r="C19" s="171" t="s">
        <v>437</v>
      </c>
      <c r="D19" s="172" t="s">
        <v>438</v>
      </c>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70">
        <v>2.110270029E9</v>
      </c>
      <c r="C20" s="171" t="s">
        <v>439</v>
      </c>
      <c r="D20" s="172" t="s">
        <v>440</v>
      </c>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70">
        <v>2.110270015E9</v>
      </c>
      <c r="C21" s="171" t="s">
        <v>434</v>
      </c>
      <c r="D21" s="172" t="s">
        <v>119</v>
      </c>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70">
        <v>2.110270018E9</v>
      </c>
      <c r="C22" s="171" t="s">
        <v>348</v>
      </c>
      <c r="D22" s="172" t="s">
        <v>441</v>
      </c>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70">
        <v>2.110270002E9</v>
      </c>
      <c r="C23" s="171" t="s">
        <v>178</v>
      </c>
      <c r="D23" s="172" t="s">
        <v>157</v>
      </c>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70">
        <v>2.110270009E9</v>
      </c>
      <c r="C24" s="171" t="s">
        <v>442</v>
      </c>
      <c r="D24" s="172" t="s">
        <v>438</v>
      </c>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70">
        <v>2.110270024E9</v>
      </c>
      <c r="C25" s="171" t="s">
        <v>443</v>
      </c>
      <c r="D25" s="172" t="s">
        <v>131</v>
      </c>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70">
        <v>2.110270008E9</v>
      </c>
      <c r="C26" s="171" t="s">
        <v>444</v>
      </c>
      <c r="D26" s="172" t="s">
        <v>241</v>
      </c>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170">
        <v>2.110270025E9</v>
      </c>
      <c r="C27" s="171" t="s">
        <v>134</v>
      </c>
      <c r="D27" s="172" t="s">
        <v>445</v>
      </c>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170">
        <v>2.11027004E9</v>
      </c>
      <c r="C28" s="171" t="s">
        <v>446</v>
      </c>
      <c r="D28" s="172" t="s">
        <v>106</v>
      </c>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170">
        <v>2.110270004E9</v>
      </c>
      <c r="C29" s="171" t="s">
        <v>443</v>
      </c>
      <c r="D29" s="172" t="s">
        <v>56</v>
      </c>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170">
        <v>2.110270006E9</v>
      </c>
      <c r="C30" s="171" t="s">
        <v>204</v>
      </c>
      <c r="D30" s="172" t="s">
        <v>56</v>
      </c>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170">
        <v>2.110270028E9</v>
      </c>
      <c r="C31" s="171" t="s">
        <v>259</v>
      </c>
      <c r="D31" s="172" t="s">
        <v>349</v>
      </c>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170">
        <v>2.110270031E9</v>
      </c>
      <c r="C32" s="171" t="s">
        <v>213</v>
      </c>
      <c r="D32" s="172" t="s">
        <v>447</v>
      </c>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170">
        <v>2.110270037E9</v>
      </c>
      <c r="C33" s="171" t="s">
        <v>448</v>
      </c>
      <c r="D33" s="172" t="s">
        <v>449</v>
      </c>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170">
        <v>2.110270012E9</v>
      </c>
      <c r="C34" s="171" t="s">
        <v>450</v>
      </c>
      <c r="D34" s="172" t="s">
        <v>451</v>
      </c>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70">
        <v>2.11027003E9</v>
      </c>
      <c r="C35" s="171" t="s">
        <v>134</v>
      </c>
      <c r="D35" s="172" t="s">
        <v>194</v>
      </c>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70">
        <v>2.11027001E9</v>
      </c>
      <c r="C36" s="171" t="s">
        <v>443</v>
      </c>
      <c r="D36" s="172" t="s">
        <v>438</v>
      </c>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70">
        <v>2.110270014E9</v>
      </c>
      <c r="C37" s="171" t="s">
        <v>452</v>
      </c>
      <c r="D37" s="172" t="s">
        <v>172</v>
      </c>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70">
        <v>2.110270021E9</v>
      </c>
      <c r="C38" s="171" t="s">
        <v>453</v>
      </c>
      <c r="D38" s="172" t="s">
        <v>241</v>
      </c>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70">
        <v>2.110270032E9</v>
      </c>
      <c r="C39" s="171" t="s">
        <v>454</v>
      </c>
      <c r="D39" s="172" t="s">
        <v>299</v>
      </c>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70">
        <v>2.110270011E9</v>
      </c>
      <c r="C40" s="171" t="s">
        <v>99</v>
      </c>
      <c r="D40" s="172" t="s">
        <v>60</v>
      </c>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70">
        <v>2.110270013E9</v>
      </c>
      <c r="C41" s="171" t="s">
        <v>434</v>
      </c>
      <c r="D41" s="172" t="s">
        <v>455</v>
      </c>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456</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1">
        <v>9.0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44805</v>
      </c>
      <c r="F5" s="76">
        <f t="shared" ref="F5:AI5" si="1">E5+1</f>
        <v>44806</v>
      </c>
      <c r="G5" s="76">
        <f t="shared" si="1"/>
        <v>44807</v>
      </c>
      <c r="H5" s="76">
        <f t="shared" si="1"/>
        <v>44808</v>
      </c>
      <c r="I5" s="76">
        <f t="shared" si="1"/>
        <v>44809</v>
      </c>
      <c r="J5" s="76">
        <f t="shared" si="1"/>
        <v>44810</v>
      </c>
      <c r="K5" s="76">
        <f t="shared" si="1"/>
        <v>44811</v>
      </c>
      <c r="L5" s="76">
        <f t="shared" si="1"/>
        <v>44812</v>
      </c>
      <c r="M5" s="76">
        <f t="shared" si="1"/>
        <v>44813</v>
      </c>
      <c r="N5" s="76">
        <f t="shared" si="1"/>
        <v>44814</v>
      </c>
      <c r="O5" s="76">
        <f t="shared" si="1"/>
        <v>44815</v>
      </c>
      <c r="P5" s="76">
        <f t="shared" si="1"/>
        <v>44816</v>
      </c>
      <c r="Q5" s="76">
        <f t="shared" si="1"/>
        <v>44817</v>
      </c>
      <c r="R5" s="76">
        <f t="shared" si="1"/>
        <v>44818</v>
      </c>
      <c r="S5" s="76">
        <f t="shared" si="1"/>
        <v>44819</v>
      </c>
      <c r="T5" s="76">
        <f t="shared" si="1"/>
        <v>44820</v>
      </c>
      <c r="U5" s="76">
        <f t="shared" si="1"/>
        <v>44821</v>
      </c>
      <c r="V5" s="76">
        <f t="shared" si="1"/>
        <v>44822</v>
      </c>
      <c r="W5" s="76">
        <f t="shared" si="1"/>
        <v>44823</v>
      </c>
      <c r="X5" s="76">
        <f t="shared" si="1"/>
        <v>44824</v>
      </c>
      <c r="Y5" s="76">
        <f t="shared" si="1"/>
        <v>44825</v>
      </c>
      <c r="Z5" s="76">
        <f t="shared" si="1"/>
        <v>44826</v>
      </c>
      <c r="AA5" s="76">
        <f t="shared" si="1"/>
        <v>44827</v>
      </c>
      <c r="AB5" s="76">
        <f t="shared" si="1"/>
        <v>44828</v>
      </c>
      <c r="AC5" s="76">
        <f t="shared" si="1"/>
        <v>44829</v>
      </c>
      <c r="AD5" s="76">
        <f t="shared" si="1"/>
        <v>44830</v>
      </c>
      <c r="AE5" s="76">
        <f t="shared" si="1"/>
        <v>44831</v>
      </c>
      <c r="AF5" s="76">
        <f t="shared" si="1"/>
        <v>44832</v>
      </c>
      <c r="AG5" s="76">
        <f t="shared" si="1"/>
        <v>44833</v>
      </c>
      <c r="AH5" s="76">
        <f t="shared" si="1"/>
        <v>44834</v>
      </c>
      <c r="AI5" s="76">
        <f t="shared" si="1"/>
        <v>44835</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5</v>
      </c>
      <c r="F6" s="82">
        <f t="shared" si="2"/>
        <v>6</v>
      </c>
      <c r="G6" s="82">
        <f t="shared" si="2"/>
        <v>7</v>
      </c>
      <c r="H6" s="82" t="str">
        <f t="shared" si="2"/>
        <v>CN</v>
      </c>
      <c r="I6" s="82">
        <f t="shared" si="2"/>
        <v>2</v>
      </c>
      <c r="J6" s="82">
        <f t="shared" si="2"/>
        <v>3</v>
      </c>
      <c r="K6" s="82">
        <f t="shared" si="2"/>
        <v>4</v>
      </c>
      <c r="L6" s="82">
        <f t="shared" si="2"/>
        <v>5</v>
      </c>
      <c r="M6" s="82">
        <f t="shared" si="2"/>
        <v>6</v>
      </c>
      <c r="N6" s="82">
        <f t="shared" si="2"/>
        <v>7</v>
      </c>
      <c r="O6" s="82" t="str">
        <f t="shared" si="2"/>
        <v>CN</v>
      </c>
      <c r="P6" s="82">
        <f t="shared" si="2"/>
        <v>2</v>
      </c>
      <c r="Q6" s="82">
        <f t="shared" si="2"/>
        <v>3</v>
      </c>
      <c r="R6" s="82">
        <f t="shared" si="2"/>
        <v>4</v>
      </c>
      <c r="S6" s="82">
        <f t="shared" si="2"/>
        <v>5</v>
      </c>
      <c r="T6" s="82">
        <f t="shared" si="2"/>
        <v>6</v>
      </c>
      <c r="U6" s="82">
        <f t="shared" si="2"/>
        <v>7</v>
      </c>
      <c r="V6" s="82" t="str">
        <f t="shared" si="2"/>
        <v>CN</v>
      </c>
      <c r="W6" s="82">
        <f t="shared" si="2"/>
        <v>2</v>
      </c>
      <c r="X6" s="82">
        <f t="shared" si="2"/>
        <v>3</v>
      </c>
      <c r="Y6" s="82">
        <f t="shared" si="2"/>
        <v>4</v>
      </c>
      <c r="Z6" s="82">
        <f t="shared" si="2"/>
        <v>5</v>
      </c>
      <c r="AA6" s="82">
        <f t="shared" si="2"/>
        <v>6</v>
      </c>
      <c r="AB6" s="82">
        <f t="shared" si="2"/>
        <v>7</v>
      </c>
      <c r="AC6" s="82" t="str">
        <f t="shared" si="2"/>
        <v>CN</v>
      </c>
      <c r="AD6" s="82">
        <f t="shared" si="2"/>
        <v>2</v>
      </c>
      <c r="AE6" s="82">
        <f t="shared" si="2"/>
        <v>3</v>
      </c>
      <c r="AF6" s="82">
        <f t="shared" si="2"/>
        <v>4</v>
      </c>
      <c r="AG6" s="82">
        <f t="shared" si="2"/>
        <v>5</v>
      </c>
      <c r="AH6" s="82">
        <f t="shared" si="2"/>
        <v>6</v>
      </c>
      <c r="AI6" s="82">
        <f t="shared" si="2"/>
        <v>7</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75"/>
      <c r="C7" s="176"/>
      <c r="D7" s="177"/>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95"/>
      <c r="C8" s="96"/>
      <c r="D8" s="97"/>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95"/>
      <c r="C9" s="96"/>
      <c r="D9" s="97"/>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95"/>
      <c r="C10" s="96"/>
      <c r="D10" s="97"/>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95"/>
      <c r="C11" s="96"/>
      <c r="D11" s="97"/>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95"/>
      <c r="C12" s="96"/>
      <c r="D12" s="97"/>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95"/>
      <c r="C13" s="96"/>
      <c r="D13" s="97"/>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95"/>
      <c r="C14" s="96"/>
      <c r="D14" s="97"/>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95"/>
      <c r="C15" s="96"/>
      <c r="D15" s="97"/>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95"/>
      <c r="C16" s="96"/>
      <c r="D16" s="97"/>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95"/>
      <c r="C17" s="96"/>
      <c r="D17" s="97"/>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95"/>
      <c r="C18" s="96"/>
      <c r="D18" s="97"/>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95"/>
      <c r="C19" s="96"/>
      <c r="D19" s="97"/>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95"/>
      <c r="C20" s="96"/>
      <c r="D20" s="97"/>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95"/>
      <c r="C21" s="96"/>
      <c r="D21" s="97"/>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95"/>
      <c r="C22" s="96"/>
      <c r="D22" s="97"/>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95"/>
      <c r="C23" s="96"/>
      <c r="D23" s="97"/>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95"/>
      <c r="C24" s="96"/>
      <c r="D24" s="97"/>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95"/>
      <c r="C25" s="96"/>
      <c r="D25" s="97"/>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95"/>
      <c r="C26" s="96"/>
      <c r="D26" s="97"/>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95"/>
      <c r="C27" s="96"/>
      <c r="D27" s="97"/>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95"/>
      <c r="C28" s="96"/>
      <c r="D28" s="97"/>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95"/>
      <c r="C29" s="96"/>
      <c r="D29" s="97"/>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95"/>
      <c r="C30" s="96"/>
      <c r="D30" s="97"/>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95"/>
      <c r="C31" s="96"/>
      <c r="D31" s="97"/>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95"/>
      <c r="C32" s="96"/>
      <c r="D32" s="97"/>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95"/>
      <c r="C33" s="96"/>
      <c r="D33" s="97"/>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95"/>
      <c r="C34" s="96"/>
      <c r="D34" s="97"/>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5"/>
      <c r="C35" s="96"/>
      <c r="D35" s="97"/>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5"/>
      <c r="C36" s="96"/>
      <c r="D36" s="97"/>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5" t="s">
        <v>28</v>
      </c>
      <c r="Q1" s="66" t="s">
        <v>29</v>
      </c>
      <c r="AM1" s="67"/>
      <c r="AN1" s="67"/>
      <c r="AO1" s="67"/>
      <c r="AP1" s="67"/>
    </row>
    <row r="2" ht="15.75" customHeight="1">
      <c r="A2" s="66" t="s">
        <v>30</v>
      </c>
      <c r="Q2" s="66" t="s">
        <v>31</v>
      </c>
      <c r="AM2" s="67"/>
      <c r="AN2" s="67"/>
      <c r="AO2" s="67"/>
      <c r="AP2" s="67"/>
    </row>
    <row r="3" ht="15.75" customHeight="1">
      <c r="A3" s="68" t="s">
        <v>457</v>
      </c>
      <c r="AM3" s="67"/>
      <c r="AN3" s="67"/>
      <c r="AO3" s="67"/>
      <c r="AP3" s="67"/>
    </row>
    <row r="4" ht="31.5" customHeight="1">
      <c r="A4" s="67"/>
      <c r="B4" s="70"/>
      <c r="C4" s="70"/>
      <c r="D4" s="70"/>
      <c r="E4" s="70" t="s">
        <v>0</v>
      </c>
      <c r="F4" s="70" t="s">
        <v>0</v>
      </c>
      <c r="G4" s="70"/>
      <c r="H4" s="70"/>
      <c r="I4" s="178" t="s">
        <v>33</v>
      </c>
      <c r="J4" s="72"/>
      <c r="K4" s="72"/>
      <c r="L4" s="72"/>
      <c r="M4" s="178">
        <v>3.0</v>
      </c>
      <c r="N4" s="72"/>
      <c r="O4" s="178" t="s">
        <v>34</v>
      </c>
      <c r="P4" s="72"/>
      <c r="Q4" s="72"/>
      <c r="R4" s="178">
        <v>2022.0</v>
      </c>
      <c r="S4" s="72"/>
      <c r="T4" s="72"/>
      <c r="U4" s="70"/>
      <c r="V4" s="70"/>
      <c r="W4" s="70"/>
      <c r="X4" s="70"/>
      <c r="Y4" s="70"/>
      <c r="Z4" s="70"/>
      <c r="AA4" s="70"/>
      <c r="AB4" s="70"/>
      <c r="AC4" s="70"/>
      <c r="AD4" s="70"/>
      <c r="AE4" s="70"/>
      <c r="AF4" s="70"/>
      <c r="AG4" s="70"/>
      <c r="AH4" s="70"/>
      <c r="AI4" s="70"/>
      <c r="AJ4" s="70"/>
      <c r="AK4" s="70"/>
      <c r="AL4" s="70"/>
      <c r="AM4" s="67"/>
      <c r="AN4" s="67"/>
      <c r="AO4" s="67"/>
      <c r="AP4" s="67"/>
    </row>
    <row r="5" ht="21.0" customHeight="1">
      <c r="A5" s="74" t="s">
        <v>35</v>
      </c>
      <c r="B5" s="74" t="s">
        <v>36</v>
      </c>
      <c r="C5" s="75" t="s">
        <v>37</v>
      </c>
      <c r="D5" s="58"/>
      <c r="E5" s="76">
        <f>DATE(R4,M4,1)</f>
        <v>44621</v>
      </c>
      <c r="F5" s="76">
        <f t="shared" ref="F5:AI5" si="1">E5+1</f>
        <v>44622</v>
      </c>
      <c r="G5" s="76">
        <f t="shared" si="1"/>
        <v>44623</v>
      </c>
      <c r="H5" s="76">
        <f t="shared" si="1"/>
        <v>44624</v>
      </c>
      <c r="I5" s="76">
        <f t="shared" si="1"/>
        <v>44625</v>
      </c>
      <c r="J5" s="76">
        <f t="shared" si="1"/>
        <v>44626</v>
      </c>
      <c r="K5" s="76">
        <f t="shared" si="1"/>
        <v>44627</v>
      </c>
      <c r="L5" s="76">
        <f t="shared" si="1"/>
        <v>44628</v>
      </c>
      <c r="M5" s="76">
        <f t="shared" si="1"/>
        <v>44629</v>
      </c>
      <c r="N5" s="76">
        <f t="shared" si="1"/>
        <v>44630</v>
      </c>
      <c r="O5" s="76">
        <f t="shared" si="1"/>
        <v>44631</v>
      </c>
      <c r="P5" s="76">
        <f t="shared" si="1"/>
        <v>44632</v>
      </c>
      <c r="Q5" s="76">
        <f t="shared" si="1"/>
        <v>44633</v>
      </c>
      <c r="R5" s="76">
        <f t="shared" si="1"/>
        <v>44634</v>
      </c>
      <c r="S5" s="76">
        <f t="shared" si="1"/>
        <v>44635</v>
      </c>
      <c r="T5" s="76">
        <f t="shared" si="1"/>
        <v>44636</v>
      </c>
      <c r="U5" s="76">
        <f t="shared" si="1"/>
        <v>44637</v>
      </c>
      <c r="V5" s="76">
        <f t="shared" si="1"/>
        <v>44638</v>
      </c>
      <c r="W5" s="76">
        <f t="shared" si="1"/>
        <v>44639</v>
      </c>
      <c r="X5" s="76">
        <f t="shared" si="1"/>
        <v>44640</v>
      </c>
      <c r="Y5" s="76">
        <f t="shared" si="1"/>
        <v>44641</v>
      </c>
      <c r="Z5" s="76">
        <f t="shared" si="1"/>
        <v>44642</v>
      </c>
      <c r="AA5" s="76">
        <f t="shared" si="1"/>
        <v>44643</v>
      </c>
      <c r="AB5" s="76">
        <f t="shared" si="1"/>
        <v>44644</v>
      </c>
      <c r="AC5" s="76">
        <f t="shared" si="1"/>
        <v>44645</v>
      </c>
      <c r="AD5" s="76">
        <f t="shared" si="1"/>
        <v>44646</v>
      </c>
      <c r="AE5" s="76">
        <f t="shared" si="1"/>
        <v>44647</v>
      </c>
      <c r="AF5" s="76">
        <f t="shared" si="1"/>
        <v>44648</v>
      </c>
      <c r="AG5" s="76">
        <f t="shared" si="1"/>
        <v>44649</v>
      </c>
      <c r="AH5" s="76">
        <f t="shared" si="1"/>
        <v>44650</v>
      </c>
      <c r="AI5" s="76">
        <f t="shared" si="1"/>
        <v>44651</v>
      </c>
      <c r="AJ5" s="77" t="s">
        <v>38</v>
      </c>
      <c r="AK5" s="77" t="s">
        <v>39</v>
      </c>
      <c r="AL5" s="77" t="s">
        <v>40</v>
      </c>
      <c r="AM5" s="78"/>
      <c r="AN5" s="78"/>
      <c r="AO5" s="78"/>
      <c r="AP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row>
    <row r="7" ht="21.0" customHeight="1">
      <c r="A7" s="83">
        <v>1.0</v>
      </c>
      <c r="B7" s="83">
        <v>2.01009003E9</v>
      </c>
      <c r="C7" s="179" t="s">
        <v>458</v>
      </c>
      <c r="D7" s="180" t="s">
        <v>89</v>
      </c>
      <c r="E7" s="181" t="s">
        <v>38</v>
      </c>
      <c r="F7" s="181"/>
      <c r="G7" s="181" t="s">
        <v>38</v>
      </c>
      <c r="H7" s="181" t="s">
        <v>38</v>
      </c>
      <c r="I7" s="181"/>
      <c r="J7" s="181"/>
      <c r="K7" s="181" t="s">
        <v>38</v>
      </c>
      <c r="L7" s="181" t="s">
        <v>459</v>
      </c>
      <c r="M7" s="181" t="s">
        <v>39</v>
      </c>
      <c r="N7" s="181" t="s">
        <v>38</v>
      </c>
      <c r="O7" s="181" t="s">
        <v>38</v>
      </c>
      <c r="P7" s="181"/>
      <c r="Q7" s="181"/>
      <c r="R7" s="181" t="s">
        <v>38</v>
      </c>
      <c r="S7" s="181" t="s">
        <v>38</v>
      </c>
      <c r="T7" s="181"/>
      <c r="U7" s="181" t="s">
        <v>39</v>
      </c>
      <c r="V7" s="181" t="s">
        <v>39</v>
      </c>
      <c r="W7" s="181"/>
      <c r="X7" s="181"/>
      <c r="Y7" s="181"/>
      <c r="Z7" s="181"/>
      <c r="AA7" s="181"/>
      <c r="AB7" s="181"/>
      <c r="AC7" s="181"/>
      <c r="AD7" s="181"/>
      <c r="AE7" s="181"/>
      <c r="AF7" s="181"/>
      <c r="AG7" s="181"/>
      <c r="AH7" s="181"/>
      <c r="AI7" s="181"/>
      <c r="AJ7" s="88">
        <f t="shared" ref="AJ7:AJ36" si="3">COUNTIF(E7:AI7,"K")+2*COUNTIF(E7:AI7,"2K")+COUNTIF(E7:AI7,"TK")+COUNTIF(E7:AI7,"KT")+COUNTIF(E7:AI7,"PK")+COUNTIF(E7:AI7,"KP")+2*COUNTIF(E7:AI7,"K2")</f>
        <v>9</v>
      </c>
      <c r="AK7" s="9">
        <f t="shared" ref="AK7:AK36" si="4">COUNTIF(F7:AJ7,"P")+2*COUNTIF(F7:AJ7,"2P")+COUNTIF(F7:AJ7,"TP")+COUNTIF(F7:AJ7,"PT")+COUNTIF(F7:AJ7,"PK")+COUNTIF(F7:AJ7,"KP")+2*COUNTIF(F7:AJ7,"P2")</f>
        <v>4</v>
      </c>
      <c r="AL7" s="9">
        <f t="shared" ref="AL7:AL36" si="5">COUNTIF(E7:AI7,"T")+2*COUNTIF(E7:AI7,"2T")+2*COUNTIF(E7:AI7,"T2")+COUNTIF(E7:AI7,"PT")+COUNTIF(E7:AI7,"TP")+COUNTIF(E7:AI7,"TK")+COUNTIF(E7:AI7,"KT")</f>
        <v>0</v>
      </c>
      <c r="AM7" s="182"/>
      <c r="AN7" s="183"/>
      <c r="AO7" s="184"/>
      <c r="AP7" s="185"/>
    </row>
    <row r="8" ht="21.0" customHeight="1">
      <c r="A8" s="83">
        <v>2.0</v>
      </c>
      <c r="B8" s="83">
        <v>2.010090084E9</v>
      </c>
      <c r="C8" s="179" t="s">
        <v>376</v>
      </c>
      <c r="D8" s="180" t="s">
        <v>106</v>
      </c>
      <c r="E8" s="181" t="s">
        <v>38</v>
      </c>
      <c r="F8" s="181"/>
      <c r="G8" s="181"/>
      <c r="H8" s="181" t="s">
        <v>38</v>
      </c>
      <c r="I8" s="181"/>
      <c r="J8" s="181"/>
      <c r="K8" s="181" t="s">
        <v>38</v>
      </c>
      <c r="L8" s="181" t="s">
        <v>38</v>
      </c>
      <c r="M8" s="181" t="s">
        <v>39</v>
      </c>
      <c r="N8" s="181" t="s">
        <v>38</v>
      </c>
      <c r="O8" s="181" t="s">
        <v>38</v>
      </c>
      <c r="P8" s="181"/>
      <c r="Q8" s="181"/>
      <c r="R8" s="181" t="s">
        <v>38</v>
      </c>
      <c r="S8" s="181" t="s">
        <v>38</v>
      </c>
      <c r="T8" s="181" t="s">
        <v>39</v>
      </c>
      <c r="U8" s="181"/>
      <c r="V8" s="181"/>
      <c r="W8" s="181"/>
      <c r="X8" s="181"/>
      <c r="Y8" s="181"/>
      <c r="Z8" s="181"/>
      <c r="AA8" s="181"/>
      <c r="AB8" s="181"/>
      <c r="AC8" s="181"/>
      <c r="AD8" s="181"/>
      <c r="AE8" s="181"/>
      <c r="AF8" s="181"/>
      <c r="AG8" s="181"/>
      <c r="AH8" s="181"/>
      <c r="AI8" s="181"/>
      <c r="AJ8" s="88">
        <f t="shared" si="3"/>
        <v>8</v>
      </c>
      <c r="AK8" s="9">
        <f t="shared" si="4"/>
        <v>2</v>
      </c>
      <c r="AL8" s="9">
        <f t="shared" si="5"/>
        <v>0</v>
      </c>
      <c r="AM8" s="184"/>
      <c r="AN8" s="184"/>
      <c r="AO8" s="184"/>
      <c r="AP8" s="185"/>
    </row>
    <row r="9" ht="21.0" customHeight="1">
      <c r="A9" s="83">
        <v>3.0</v>
      </c>
      <c r="B9" s="83">
        <v>2.010090071E9</v>
      </c>
      <c r="C9" s="179" t="s">
        <v>152</v>
      </c>
      <c r="D9" s="180" t="s">
        <v>460</v>
      </c>
      <c r="E9" s="186"/>
      <c r="F9" s="181"/>
      <c r="G9" s="181"/>
      <c r="H9" s="181" t="s">
        <v>38</v>
      </c>
      <c r="I9" s="181"/>
      <c r="J9" s="181"/>
      <c r="K9" s="181"/>
      <c r="L9" s="181"/>
      <c r="M9" s="181"/>
      <c r="N9" s="181"/>
      <c r="O9" s="181"/>
      <c r="P9" s="181"/>
      <c r="Q9" s="181"/>
      <c r="R9" s="181" t="s">
        <v>38</v>
      </c>
      <c r="S9" s="181"/>
      <c r="T9" s="181"/>
      <c r="U9" s="181"/>
      <c r="V9" s="181"/>
      <c r="W9" s="181"/>
      <c r="X9" s="181"/>
      <c r="Y9" s="181"/>
      <c r="Z9" s="181"/>
      <c r="AA9" s="181"/>
      <c r="AB9" s="181"/>
      <c r="AC9" s="181"/>
      <c r="AD9" s="181"/>
      <c r="AE9" s="181"/>
      <c r="AF9" s="181"/>
      <c r="AG9" s="181"/>
      <c r="AH9" s="181"/>
      <c r="AI9" s="181"/>
      <c r="AJ9" s="88">
        <f t="shared" si="3"/>
        <v>2</v>
      </c>
      <c r="AK9" s="9">
        <f t="shared" si="4"/>
        <v>0</v>
      </c>
      <c r="AL9" s="9">
        <f t="shared" si="5"/>
        <v>0</v>
      </c>
      <c r="AM9" s="184"/>
      <c r="AN9" s="184"/>
      <c r="AO9" s="184"/>
      <c r="AP9" s="185"/>
    </row>
    <row r="10" ht="21.0" customHeight="1">
      <c r="A10" s="83">
        <v>4.0</v>
      </c>
      <c r="B10" s="83">
        <v>2.010090003E9</v>
      </c>
      <c r="C10" s="179" t="s">
        <v>461</v>
      </c>
      <c r="D10" s="180" t="s">
        <v>460</v>
      </c>
      <c r="E10" s="187"/>
      <c r="F10" s="181"/>
      <c r="G10" s="181"/>
      <c r="H10" s="181"/>
      <c r="I10" s="181"/>
      <c r="J10" s="181"/>
      <c r="K10" s="181"/>
      <c r="L10" s="181" t="s">
        <v>38</v>
      </c>
      <c r="M10" s="181"/>
      <c r="N10" s="181"/>
      <c r="O10" s="181"/>
      <c r="P10" s="181"/>
      <c r="Q10" s="181"/>
      <c r="R10" s="181"/>
      <c r="S10" s="181" t="s">
        <v>38</v>
      </c>
      <c r="T10" s="181"/>
      <c r="U10" s="181"/>
      <c r="V10" s="181"/>
      <c r="W10" s="181"/>
      <c r="X10" s="181"/>
      <c r="Y10" s="181" t="s">
        <v>38</v>
      </c>
      <c r="Z10" s="181" t="s">
        <v>38</v>
      </c>
      <c r="AA10" s="181" t="s">
        <v>39</v>
      </c>
      <c r="AB10" s="181" t="s">
        <v>39</v>
      </c>
      <c r="AC10" s="181"/>
      <c r="AD10" s="181"/>
      <c r="AE10" s="181"/>
      <c r="AF10" s="181"/>
      <c r="AG10" s="181"/>
      <c r="AH10" s="181"/>
      <c r="AI10" s="181"/>
      <c r="AJ10" s="88">
        <f t="shared" si="3"/>
        <v>4</v>
      </c>
      <c r="AK10" s="9">
        <f t="shared" si="4"/>
        <v>2</v>
      </c>
      <c r="AL10" s="9">
        <f t="shared" si="5"/>
        <v>0</v>
      </c>
      <c r="AM10" s="184"/>
      <c r="AN10" s="184"/>
      <c r="AO10" s="184"/>
      <c r="AP10" s="185"/>
    </row>
    <row r="11" ht="21.0" customHeight="1">
      <c r="A11" s="83">
        <v>5.0</v>
      </c>
      <c r="B11" s="83">
        <v>2.010090067E9</v>
      </c>
      <c r="C11" s="179" t="s">
        <v>116</v>
      </c>
      <c r="D11" s="180" t="s">
        <v>157</v>
      </c>
      <c r="E11" s="187"/>
      <c r="F11" s="181"/>
      <c r="G11" s="181"/>
      <c r="H11" s="181"/>
      <c r="I11" s="181"/>
      <c r="J11" s="181"/>
      <c r="K11" s="181"/>
      <c r="L11" s="181"/>
      <c r="M11" s="181"/>
      <c r="N11" s="181"/>
      <c r="O11" s="181"/>
      <c r="P11" s="181"/>
      <c r="Q11" s="181"/>
      <c r="R11" s="181"/>
      <c r="S11" s="181" t="s">
        <v>39</v>
      </c>
      <c r="T11" s="181"/>
      <c r="U11" s="181"/>
      <c r="V11" s="181"/>
      <c r="W11" s="181"/>
      <c r="X11" s="181"/>
      <c r="Y11" s="181" t="s">
        <v>38</v>
      </c>
      <c r="Z11" s="181" t="s">
        <v>38</v>
      </c>
      <c r="AA11" s="181" t="s">
        <v>39</v>
      </c>
      <c r="AB11" s="181" t="s">
        <v>38</v>
      </c>
      <c r="AC11" s="181"/>
      <c r="AD11" s="181"/>
      <c r="AE11" s="181"/>
      <c r="AF11" s="181"/>
      <c r="AG11" s="181"/>
      <c r="AH11" s="181"/>
      <c r="AI11" s="181"/>
      <c r="AJ11" s="88">
        <f t="shared" si="3"/>
        <v>3</v>
      </c>
      <c r="AK11" s="9">
        <f t="shared" si="4"/>
        <v>2</v>
      </c>
      <c r="AL11" s="9">
        <f t="shared" si="5"/>
        <v>0</v>
      </c>
      <c r="AM11" s="184"/>
      <c r="AN11" s="184"/>
      <c r="AO11" s="184"/>
      <c r="AP11" s="185"/>
    </row>
    <row r="12" ht="21.0" customHeight="1">
      <c r="A12" s="83">
        <v>6.0</v>
      </c>
      <c r="B12" s="83">
        <v>2.010020004E9</v>
      </c>
      <c r="C12" s="179" t="s">
        <v>148</v>
      </c>
      <c r="D12" s="180" t="s">
        <v>462</v>
      </c>
      <c r="E12" s="187"/>
      <c r="F12" s="181"/>
      <c r="G12" s="181"/>
      <c r="H12" s="181" t="s">
        <v>38</v>
      </c>
      <c r="I12" s="181"/>
      <c r="J12" s="181"/>
      <c r="K12" s="181"/>
      <c r="L12" s="181"/>
      <c r="M12" s="181"/>
      <c r="N12" s="181"/>
      <c r="O12" s="181"/>
      <c r="P12" s="181"/>
      <c r="Q12" s="181"/>
      <c r="R12" s="181"/>
      <c r="S12" s="181"/>
      <c r="T12" s="181"/>
      <c r="U12" s="181"/>
      <c r="V12" s="181"/>
      <c r="W12" s="181"/>
      <c r="X12" s="181"/>
      <c r="Y12" s="181" t="s">
        <v>38</v>
      </c>
      <c r="Z12" s="181"/>
      <c r="AA12" s="181"/>
      <c r="AB12" s="181"/>
      <c r="AC12" s="181"/>
      <c r="AD12" s="181"/>
      <c r="AE12" s="181"/>
      <c r="AF12" s="181"/>
      <c r="AG12" s="181"/>
      <c r="AH12" s="181"/>
      <c r="AI12" s="181"/>
      <c r="AJ12" s="88">
        <f t="shared" si="3"/>
        <v>2</v>
      </c>
      <c r="AK12" s="9">
        <f t="shared" si="4"/>
        <v>0</v>
      </c>
      <c r="AL12" s="9">
        <f t="shared" si="5"/>
        <v>0</v>
      </c>
      <c r="AM12" s="184"/>
      <c r="AN12" s="184"/>
      <c r="AO12" s="184"/>
      <c r="AP12" s="185"/>
    </row>
    <row r="13" ht="21.0" customHeight="1">
      <c r="A13" s="83">
        <v>7.0</v>
      </c>
      <c r="B13" s="83">
        <v>2.010090093E9</v>
      </c>
      <c r="C13" s="179" t="s">
        <v>152</v>
      </c>
      <c r="D13" s="180" t="s">
        <v>56</v>
      </c>
      <c r="E13" s="187"/>
      <c r="F13" s="181"/>
      <c r="G13" s="181"/>
      <c r="H13" s="181"/>
      <c r="I13" s="181"/>
      <c r="J13" s="181"/>
      <c r="K13" s="181" t="s">
        <v>38</v>
      </c>
      <c r="L13" s="181"/>
      <c r="M13" s="181"/>
      <c r="N13" s="181"/>
      <c r="O13" s="181" t="s">
        <v>38</v>
      </c>
      <c r="P13" s="181"/>
      <c r="Q13" s="181"/>
      <c r="R13" s="181" t="s">
        <v>38</v>
      </c>
      <c r="S13" s="181"/>
      <c r="T13" s="181" t="s">
        <v>39</v>
      </c>
      <c r="U13" s="181"/>
      <c r="V13" s="181" t="s">
        <v>39</v>
      </c>
      <c r="W13" s="181"/>
      <c r="X13" s="181"/>
      <c r="Y13" s="181"/>
      <c r="Z13" s="181"/>
      <c r="AA13" s="181" t="s">
        <v>39</v>
      </c>
      <c r="AB13" s="181"/>
      <c r="AC13" s="181"/>
      <c r="AD13" s="181"/>
      <c r="AE13" s="181"/>
      <c r="AF13" s="181"/>
      <c r="AG13" s="181"/>
      <c r="AH13" s="181"/>
      <c r="AI13" s="181"/>
      <c r="AJ13" s="88">
        <f t="shared" si="3"/>
        <v>3</v>
      </c>
      <c r="AK13" s="9">
        <f t="shared" si="4"/>
        <v>3</v>
      </c>
      <c r="AL13" s="9">
        <f t="shared" si="5"/>
        <v>0</v>
      </c>
      <c r="AM13" s="66"/>
      <c r="AN13" s="66"/>
      <c r="AO13" s="66"/>
      <c r="AP13" s="78"/>
    </row>
    <row r="14" ht="21.0" customHeight="1">
      <c r="A14" s="83">
        <v>8.0</v>
      </c>
      <c r="B14" s="83">
        <v>2.010090005E9</v>
      </c>
      <c r="C14" s="179" t="s">
        <v>463</v>
      </c>
      <c r="D14" s="180" t="s">
        <v>56</v>
      </c>
      <c r="E14" s="187" t="s">
        <v>38</v>
      </c>
      <c r="F14" s="181"/>
      <c r="G14" s="181" t="s">
        <v>38</v>
      </c>
      <c r="H14" s="181" t="s">
        <v>38</v>
      </c>
      <c r="I14" s="181"/>
      <c r="J14" s="181"/>
      <c r="K14" s="181" t="s">
        <v>38</v>
      </c>
      <c r="L14" s="181" t="s">
        <v>38</v>
      </c>
      <c r="M14" s="181" t="s">
        <v>39</v>
      </c>
      <c r="N14" s="181" t="s">
        <v>38</v>
      </c>
      <c r="O14" s="181" t="s">
        <v>38</v>
      </c>
      <c r="P14" s="181"/>
      <c r="Q14" s="181"/>
      <c r="R14" s="181" t="s">
        <v>38</v>
      </c>
      <c r="S14" s="181" t="s">
        <v>38</v>
      </c>
      <c r="T14" s="181" t="s">
        <v>39</v>
      </c>
      <c r="U14" s="181" t="s">
        <v>39</v>
      </c>
      <c r="V14" s="181" t="s">
        <v>39</v>
      </c>
      <c r="W14" s="181"/>
      <c r="X14" s="181"/>
      <c r="Y14" s="181"/>
      <c r="Z14" s="181"/>
      <c r="AA14" s="181" t="s">
        <v>39</v>
      </c>
      <c r="AB14" s="181"/>
      <c r="AC14" s="181"/>
      <c r="AD14" s="181"/>
      <c r="AE14" s="181"/>
      <c r="AF14" s="181"/>
      <c r="AG14" s="181"/>
      <c r="AH14" s="181"/>
      <c r="AI14" s="181"/>
      <c r="AJ14" s="88">
        <f t="shared" si="3"/>
        <v>9</v>
      </c>
      <c r="AK14" s="9">
        <f t="shared" si="4"/>
        <v>5</v>
      </c>
      <c r="AL14" s="9">
        <f t="shared" si="5"/>
        <v>0</v>
      </c>
      <c r="AM14" s="66"/>
      <c r="AN14" s="66"/>
      <c r="AO14" s="66"/>
      <c r="AP14" s="78"/>
    </row>
    <row r="15" ht="21.0" customHeight="1">
      <c r="A15" s="83">
        <v>9.0</v>
      </c>
      <c r="B15" s="83">
        <v>2.010090001E9</v>
      </c>
      <c r="C15" s="179" t="s">
        <v>464</v>
      </c>
      <c r="D15" s="180" t="s">
        <v>465</v>
      </c>
      <c r="E15" s="187"/>
      <c r="F15" s="181"/>
      <c r="G15" s="181" t="s">
        <v>38</v>
      </c>
      <c r="H15" s="181"/>
      <c r="I15" s="181"/>
      <c r="J15" s="181"/>
      <c r="K15" s="181"/>
      <c r="L15" s="181" t="s">
        <v>38</v>
      </c>
      <c r="M15" s="181" t="s">
        <v>39</v>
      </c>
      <c r="N15" s="181" t="s">
        <v>38</v>
      </c>
      <c r="O15" s="181" t="s">
        <v>38</v>
      </c>
      <c r="P15" s="181"/>
      <c r="Q15" s="181"/>
      <c r="R15" s="181" t="s">
        <v>38</v>
      </c>
      <c r="S15" s="181" t="s">
        <v>38</v>
      </c>
      <c r="T15" s="181" t="s">
        <v>39</v>
      </c>
      <c r="U15" s="181"/>
      <c r="V15" s="181"/>
      <c r="W15" s="181"/>
      <c r="X15" s="181"/>
      <c r="Y15" s="181"/>
      <c r="Z15" s="181"/>
      <c r="AA15" s="181"/>
      <c r="AB15" s="181" t="s">
        <v>38</v>
      </c>
      <c r="AC15" s="181"/>
      <c r="AD15" s="181"/>
      <c r="AE15" s="181"/>
      <c r="AF15" s="181"/>
      <c r="AG15" s="181"/>
      <c r="AH15" s="181"/>
      <c r="AI15" s="181"/>
      <c r="AJ15" s="88">
        <f t="shared" si="3"/>
        <v>7</v>
      </c>
      <c r="AK15" s="9">
        <f t="shared" si="4"/>
        <v>2</v>
      </c>
      <c r="AL15" s="9">
        <f t="shared" si="5"/>
        <v>0</v>
      </c>
      <c r="AM15" s="66"/>
      <c r="AN15" s="66"/>
      <c r="AO15" s="66"/>
      <c r="AP15" s="78"/>
    </row>
    <row r="16" ht="21.0" customHeight="1">
      <c r="A16" s="83">
        <v>10.0</v>
      </c>
      <c r="B16" s="83">
        <v>2.010090072E9</v>
      </c>
      <c r="C16" s="179" t="s">
        <v>41</v>
      </c>
      <c r="D16" s="180" t="s">
        <v>112</v>
      </c>
      <c r="E16" s="187" t="s">
        <v>38</v>
      </c>
      <c r="F16" s="181"/>
      <c r="G16" s="181"/>
      <c r="H16" s="181" t="s">
        <v>38</v>
      </c>
      <c r="I16" s="181"/>
      <c r="J16" s="181"/>
      <c r="K16" s="181"/>
      <c r="L16" s="181" t="s">
        <v>38</v>
      </c>
      <c r="M16" s="181" t="s">
        <v>38</v>
      </c>
      <c r="N16" s="181"/>
      <c r="O16" s="181" t="s">
        <v>38</v>
      </c>
      <c r="P16" s="181"/>
      <c r="Q16" s="181"/>
      <c r="R16" s="181" t="s">
        <v>38</v>
      </c>
      <c r="S16" s="181" t="s">
        <v>38</v>
      </c>
      <c r="T16" s="181"/>
      <c r="U16" s="181"/>
      <c r="V16" s="181"/>
      <c r="W16" s="181"/>
      <c r="X16" s="181"/>
      <c r="Y16" s="181"/>
      <c r="Z16" s="181"/>
      <c r="AA16" s="181" t="s">
        <v>39</v>
      </c>
      <c r="AB16" s="181"/>
      <c r="AC16" s="181"/>
      <c r="AD16" s="181"/>
      <c r="AE16" s="181"/>
      <c r="AF16" s="181"/>
      <c r="AG16" s="181"/>
      <c r="AH16" s="181"/>
      <c r="AI16" s="181"/>
      <c r="AJ16" s="88">
        <f t="shared" si="3"/>
        <v>7</v>
      </c>
      <c r="AK16" s="9">
        <f t="shared" si="4"/>
        <v>1</v>
      </c>
      <c r="AL16" s="9">
        <f t="shared" si="5"/>
        <v>0</v>
      </c>
      <c r="AM16" s="66"/>
      <c r="AN16" s="66"/>
      <c r="AO16" s="66"/>
      <c r="AP16" s="78"/>
    </row>
    <row r="17" ht="21.0" customHeight="1">
      <c r="A17" s="83">
        <v>11.0</v>
      </c>
      <c r="B17" s="83">
        <v>2.010090026E9</v>
      </c>
      <c r="C17" s="179" t="s">
        <v>466</v>
      </c>
      <c r="D17" s="180" t="s">
        <v>112</v>
      </c>
      <c r="E17" s="188"/>
      <c r="F17" s="181"/>
      <c r="G17" s="181"/>
      <c r="H17" s="181" t="s">
        <v>38</v>
      </c>
      <c r="I17" s="181"/>
      <c r="J17" s="181"/>
      <c r="K17" s="181" t="s">
        <v>38</v>
      </c>
      <c r="L17" s="181"/>
      <c r="M17" s="181" t="s">
        <v>38</v>
      </c>
      <c r="N17" s="181"/>
      <c r="O17" s="181" t="s">
        <v>38</v>
      </c>
      <c r="P17" s="181"/>
      <c r="Q17" s="181"/>
      <c r="R17" s="181" t="s">
        <v>38</v>
      </c>
      <c r="S17" s="181"/>
      <c r="T17" s="181"/>
      <c r="U17" s="181"/>
      <c r="V17" s="181" t="s">
        <v>38</v>
      </c>
      <c r="W17" s="181"/>
      <c r="X17" s="181"/>
      <c r="Y17" s="181"/>
      <c r="Z17" s="181"/>
      <c r="AA17" s="181" t="s">
        <v>39</v>
      </c>
      <c r="AB17" s="181"/>
      <c r="AC17" s="181"/>
      <c r="AD17" s="181"/>
      <c r="AE17" s="181"/>
      <c r="AF17" s="181"/>
      <c r="AG17" s="181"/>
      <c r="AH17" s="181"/>
      <c r="AI17" s="181"/>
      <c r="AJ17" s="88">
        <f t="shared" si="3"/>
        <v>6</v>
      </c>
      <c r="AK17" s="9">
        <f t="shared" si="4"/>
        <v>1</v>
      </c>
      <c r="AL17" s="9">
        <f t="shared" si="5"/>
        <v>0</v>
      </c>
      <c r="AM17" s="66"/>
      <c r="AN17" s="66"/>
      <c r="AO17" s="66"/>
      <c r="AP17" s="78"/>
    </row>
    <row r="18" ht="21.0" customHeight="1">
      <c r="A18" s="83">
        <v>12.0</v>
      </c>
      <c r="B18" s="83">
        <v>2.010090041E9</v>
      </c>
      <c r="C18" s="179" t="s">
        <v>429</v>
      </c>
      <c r="D18" s="180" t="s">
        <v>217</v>
      </c>
      <c r="E18" s="187"/>
      <c r="F18" s="181"/>
      <c r="G18" s="181"/>
      <c r="H18" s="181" t="s">
        <v>38</v>
      </c>
      <c r="I18" s="181"/>
      <c r="J18" s="181"/>
      <c r="K18" s="181"/>
      <c r="L18" s="181"/>
      <c r="M18" s="181"/>
      <c r="N18" s="181"/>
      <c r="O18" s="181"/>
      <c r="P18" s="181"/>
      <c r="Q18" s="181"/>
      <c r="R18" s="181"/>
      <c r="S18" s="181"/>
      <c r="T18" s="181"/>
      <c r="U18" s="181"/>
      <c r="V18" s="181"/>
      <c r="W18" s="181"/>
      <c r="X18" s="181"/>
      <c r="Y18" s="181"/>
      <c r="Z18" s="181"/>
      <c r="AA18" s="181"/>
      <c r="AB18" s="181" t="s">
        <v>38</v>
      </c>
      <c r="AC18" s="181"/>
      <c r="AD18" s="181"/>
      <c r="AE18" s="181"/>
      <c r="AF18" s="181"/>
      <c r="AG18" s="181"/>
      <c r="AH18" s="181"/>
      <c r="AI18" s="181"/>
      <c r="AJ18" s="88">
        <f t="shared" si="3"/>
        <v>2</v>
      </c>
      <c r="AK18" s="9">
        <f t="shared" si="4"/>
        <v>0</v>
      </c>
      <c r="AL18" s="9">
        <f t="shared" si="5"/>
        <v>0</v>
      </c>
      <c r="AM18" s="66"/>
      <c r="AN18" s="66"/>
      <c r="AO18" s="66"/>
      <c r="AP18" s="78"/>
    </row>
    <row r="19" ht="21.0" customHeight="1">
      <c r="A19" s="83">
        <v>13.0</v>
      </c>
      <c r="B19" s="83">
        <v>2.010020023E9</v>
      </c>
      <c r="C19" s="179" t="s">
        <v>467</v>
      </c>
      <c r="D19" s="180" t="s">
        <v>363</v>
      </c>
      <c r="E19" s="187" t="s">
        <v>38</v>
      </c>
      <c r="F19" s="181"/>
      <c r="G19" s="181" t="s">
        <v>38</v>
      </c>
      <c r="H19" s="181" t="s">
        <v>468</v>
      </c>
      <c r="I19" s="181"/>
      <c r="J19" s="181"/>
      <c r="K19" s="181"/>
      <c r="L19" s="181" t="s">
        <v>38</v>
      </c>
      <c r="M19" s="181"/>
      <c r="N19" s="181" t="s">
        <v>38</v>
      </c>
      <c r="O19" s="181" t="s">
        <v>38</v>
      </c>
      <c r="P19" s="181"/>
      <c r="Q19" s="181"/>
      <c r="R19" s="181"/>
      <c r="S19" s="181"/>
      <c r="T19" s="181" t="s">
        <v>39</v>
      </c>
      <c r="U19" s="181" t="s">
        <v>39</v>
      </c>
      <c r="V19" s="181"/>
      <c r="W19" s="181"/>
      <c r="X19" s="181"/>
      <c r="Y19" s="181"/>
      <c r="Z19" s="181"/>
      <c r="AA19" s="181"/>
      <c r="AB19" s="181" t="s">
        <v>38</v>
      </c>
      <c r="AC19" s="181"/>
      <c r="AD19" s="181" t="s">
        <v>38</v>
      </c>
      <c r="AE19" s="181"/>
      <c r="AF19" s="181"/>
      <c r="AG19" s="181"/>
      <c r="AH19" s="181"/>
      <c r="AI19" s="181"/>
      <c r="AJ19" s="88">
        <f t="shared" si="3"/>
        <v>9</v>
      </c>
      <c r="AK19" s="9">
        <f t="shared" si="4"/>
        <v>2</v>
      </c>
      <c r="AL19" s="9">
        <f t="shared" si="5"/>
        <v>0</v>
      </c>
      <c r="AM19" s="66"/>
      <c r="AN19" s="66"/>
      <c r="AO19" s="66"/>
      <c r="AP19" s="78"/>
    </row>
    <row r="20" ht="21.0" customHeight="1">
      <c r="A20" s="83">
        <v>14.0</v>
      </c>
      <c r="B20" s="83">
        <v>2.010120026E9</v>
      </c>
      <c r="C20" s="179" t="s">
        <v>469</v>
      </c>
      <c r="D20" s="180" t="s">
        <v>470</v>
      </c>
      <c r="E20" s="187"/>
      <c r="F20" s="181"/>
      <c r="G20" s="181"/>
      <c r="H20" s="181" t="s">
        <v>38</v>
      </c>
      <c r="I20" s="181"/>
      <c r="J20" s="181"/>
      <c r="K20" s="181" t="s">
        <v>38</v>
      </c>
      <c r="L20" s="181"/>
      <c r="M20" s="181" t="s">
        <v>38</v>
      </c>
      <c r="N20" s="181"/>
      <c r="O20" s="181" t="s">
        <v>38</v>
      </c>
      <c r="P20" s="181"/>
      <c r="Q20" s="181"/>
      <c r="R20" s="181" t="s">
        <v>38</v>
      </c>
      <c r="S20" s="181"/>
      <c r="T20" s="181"/>
      <c r="U20" s="181"/>
      <c r="V20" s="181" t="s">
        <v>38</v>
      </c>
      <c r="W20" s="181"/>
      <c r="X20" s="181"/>
      <c r="Y20" s="181"/>
      <c r="Z20" s="181"/>
      <c r="AA20" s="181" t="s">
        <v>39</v>
      </c>
      <c r="AB20" s="181"/>
      <c r="AC20" s="181"/>
      <c r="AD20" s="181"/>
      <c r="AE20" s="181"/>
      <c r="AF20" s="181"/>
      <c r="AG20" s="181"/>
      <c r="AH20" s="181"/>
      <c r="AI20" s="181"/>
      <c r="AJ20" s="88">
        <f t="shared" si="3"/>
        <v>6</v>
      </c>
      <c r="AK20" s="9">
        <f t="shared" si="4"/>
        <v>1</v>
      </c>
      <c r="AL20" s="9">
        <f t="shared" si="5"/>
        <v>0</v>
      </c>
      <c r="AM20" s="101"/>
      <c r="AO20" s="66"/>
      <c r="AP20" s="78"/>
    </row>
    <row r="21" ht="21.0" customHeight="1">
      <c r="A21" s="83">
        <v>15.0</v>
      </c>
      <c r="B21" s="83">
        <v>2.010090057E9</v>
      </c>
      <c r="C21" s="179" t="s">
        <v>471</v>
      </c>
      <c r="D21" s="180" t="s">
        <v>321</v>
      </c>
      <c r="E21" s="187" t="s">
        <v>38</v>
      </c>
      <c r="F21" s="181"/>
      <c r="G21" s="181"/>
      <c r="H21" s="181"/>
      <c r="I21" s="181"/>
      <c r="J21" s="181"/>
      <c r="K21" s="181" t="s">
        <v>38</v>
      </c>
      <c r="L21" s="181" t="s">
        <v>38</v>
      </c>
      <c r="M21" s="181" t="s">
        <v>38</v>
      </c>
      <c r="N21" s="181"/>
      <c r="O21" s="181" t="s">
        <v>38</v>
      </c>
      <c r="P21" s="181"/>
      <c r="Q21" s="181"/>
      <c r="R21" s="181" t="s">
        <v>39</v>
      </c>
      <c r="S21" s="181" t="s">
        <v>38</v>
      </c>
      <c r="T21" s="181"/>
      <c r="U21" s="181"/>
      <c r="V21" s="181" t="s">
        <v>38</v>
      </c>
      <c r="W21" s="181"/>
      <c r="X21" s="181"/>
      <c r="Y21" s="181"/>
      <c r="Z21" s="181"/>
      <c r="AA21" s="181"/>
      <c r="AB21" s="181"/>
      <c r="AC21" s="181"/>
      <c r="AD21" s="181"/>
      <c r="AE21" s="181"/>
      <c r="AF21" s="181"/>
      <c r="AG21" s="181"/>
      <c r="AH21" s="181"/>
      <c r="AI21" s="181"/>
      <c r="AJ21" s="88">
        <f t="shared" si="3"/>
        <v>7</v>
      </c>
      <c r="AK21" s="9">
        <f t="shared" si="4"/>
        <v>1</v>
      </c>
      <c r="AL21" s="9">
        <f t="shared" si="5"/>
        <v>0</v>
      </c>
      <c r="AM21" s="66"/>
      <c r="AN21" s="66"/>
      <c r="AO21" s="66"/>
      <c r="AP21" s="78"/>
    </row>
    <row r="22" ht="21.0" customHeight="1">
      <c r="A22" s="83">
        <v>16.0</v>
      </c>
      <c r="B22" s="83">
        <v>2.010110064E9</v>
      </c>
      <c r="C22" s="179" t="s">
        <v>434</v>
      </c>
      <c r="D22" s="180" t="s">
        <v>472</v>
      </c>
      <c r="E22" s="187"/>
      <c r="F22" s="181"/>
      <c r="G22" s="181"/>
      <c r="H22" s="181"/>
      <c r="I22" s="181"/>
      <c r="J22" s="181"/>
      <c r="K22" s="181" t="s">
        <v>38</v>
      </c>
      <c r="L22" s="181"/>
      <c r="M22" s="181"/>
      <c r="N22" s="181"/>
      <c r="O22" s="181" t="s">
        <v>38</v>
      </c>
      <c r="P22" s="181"/>
      <c r="Q22" s="181"/>
      <c r="R22" s="181"/>
      <c r="S22" s="181"/>
      <c r="T22" s="181"/>
      <c r="U22" s="181"/>
      <c r="V22" s="181" t="s">
        <v>38</v>
      </c>
      <c r="W22" s="181"/>
      <c r="X22" s="181"/>
      <c r="Y22" s="181"/>
      <c r="Z22" s="181"/>
      <c r="AA22" s="181" t="s">
        <v>39</v>
      </c>
      <c r="AB22" s="181"/>
      <c r="AC22" s="181"/>
      <c r="AD22" s="181"/>
      <c r="AE22" s="181"/>
      <c r="AF22" s="181"/>
      <c r="AG22" s="181"/>
      <c r="AH22" s="181"/>
      <c r="AI22" s="181"/>
      <c r="AJ22" s="88">
        <f t="shared" si="3"/>
        <v>3</v>
      </c>
      <c r="AK22" s="9">
        <f t="shared" si="4"/>
        <v>1</v>
      </c>
      <c r="AL22" s="9">
        <f t="shared" si="5"/>
        <v>0</v>
      </c>
      <c r="AM22" s="66"/>
      <c r="AN22" s="66"/>
      <c r="AO22" s="66"/>
      <c r="AP22" s="78"/>
    </row>
    <row r="23" ht="21.0" customHeight="1">
      <c r="A23" s="83">
        <v>17.0</v>
      </c>
      <c r="B23" s="83">
        <v>2.010080005E9</v>
      </c>
      <c r="C23" s="179" t="s">
        <v>64</v>
      </c>
      <c r="D23" s="180" t="s">
        <v>179</v>
      </c>
      <c r="E23" s="187"/>
      <c r="F23" s="181"/>
      <c r="G23" s="181"/>
      <c r="H23" s="181" t="s">
        <v>38</v>
      </c>
      <c r="I23" s="181"/>
      <c r="J23" s="181"/>
      <c r="K23" s="181"/>
      <c r="L23" s="181"/>
      <c r="M23" s="181"/>
      <c r="N23" s="181" t="s">
        <v>38</v>
      </c>
      <c r="O23" s="181" t="s">
        <v>38</v>
      </c>
      <c r="P23" s="181"/>
      <c r="Q23" s="181"/>
      <c r="R23" s="181"/>
      <c r="S23" s="181"/>
      <c r="T23" s="181"/>
      <c r="U23" s="181"/>
      <c r="V23" s="181"/>
      <c r="W23" s="181"/>
      <c r="X23" s="181"/>
      <c r="Y23" s="181"/>
      <c r="Z23" s="181"/>
      <c r="AA23" s="181"/>
      <c r="AB23" s="181" t="s">
        <v>38</v>
      </c>
      <c r="AC23" s="181"/>
      <c r="AD23" s="181"/>
      <c r="AE23" s="181"/>
      <c r="AF23" s="181"/>
      <c r="AG23" s="181"/>
      <c r="AH23" s="181"/>
      <c r="AI23" s="181"/>
      <c r="AJ23" s="88">
        <f t="shared" si="3"/>
        <v>4</v>
      </c>
      <c r="AK23" s="9">
        <f t="shared" si="4"/>
        <v>0</v>
      </c>
      <c r="AL23" s="9">
        <f t="shared" si="5"/>
        <v>0</v>
      </c>
      <c r="AM23" s="66"/>
      <c r="AN23" s="66"/>
      <c r="AO23" s="66"/>
      <c r="AP23" s="78"/>
    </row>
    <row r="24" ht="21.0" customHeight="1">
      <c r="A24" s="83">
        <v>18.0</v>
      </c>
      <c r="B24" s="83">
        <v>2.010090011E9</v>
      </c>
      <c r="C24" s="179" t="s">
        <v>57</v>
      </c>
      <c r="D24" s="180" t="s">
        <v>179</v>
      </c>
      <c r="E24" s="187"/>
      <c r="F24" s="181"/>
      <c r="G24" s="181"/>
      <c r="H24" s="181" t="s">
        <v>39</v>
      </c>
      <c r="I24" s="181"/>
      <c r="J24" s="181"/>
      <c r="K24" s="181" t="s">
        <v>38</v>
      </c>
      <c r="L24" s="181" t="s">
        <v>459</v>
      </c>
      <c r="M24" s="181" t="s">
        <v>38</v>
      </c>
      <c r="N24" s="181"/>
      <c r="O24" s="181" t="s">
        <v>38</v>
      </c>
      <c r="P24" s="181"/>
      <c r="Q24" s="181"/>
      <c r="R24" s="181" t="s">
        <v>38</v>
      </c>
      <c r="S24" s="181" t="s">
        <v>38</v>
      </c>
      <c r="T24" s="181" t="s">
        <v>39</v>
      </c>
      <c r="U24" s="181" t="s">
        <v>39</v>
      </c>
      <c r="V24" s="181"/>
      <c r="W24" s="181"/>
      <c r="X24" s="181"/>
      <c r="Y24" s="181"/>
      <c r="Z24" s="181"/>
      <c r="AA24" s="181"/>
      <c r="AB24" s="181"/>
      <c r="AC24" s="181"/>
      <c r="AD24" s="181"/>
      <c r="AE24" s="181"/>
      <c r="AF24" s="181"/>
      <c r="AG24" s="181"/>
      <c r="AH24" s="181"/>
      <c r="AI24" s="181"/>
      <c r="AJ24" s="88">
        <f t="shared" si="3"/>
        <v>6</v>
      </c>
      <c r="AK24" s="9">
        <f t="shared" si="4"/>
        <v>4</v>
      </c>
      <c r="AL24" s="9">
        <f t="shared" si="5"/>
        <v>0</v>
      </c>
      <c r="AM24" s="66"/>
      <c r="AN24" s="66"/>
      <c r="AO24" s="66"/>
      <c r="AP24" s="78"/>
    </row>
    <row r="25" ht="21.0" customHeight="1">
      <c r="A25" s="83">
        <v>19.0</v>
      </c>
      <c r="B25" s="83">
        <v>2.010090027E9</v>
      </c>
      <c r="C25" s="179" t="s">
        <v>473</v>
      </c>
      <c r="D25" s="180" t="s">
        <v>255</v>
      </c>
      <c r="E25" s="187"/>
      <c r="F25" s="181"/>
      <c r="G25" s="181"/>
      <c r="H25" s="181"/>
      <c r="I25" s="181"/>
      <c r="J25" s="181"/>
      <c r="K25" s="181"/>
      <c r="L25" s="181" t="s">
        <v>38</v>
      </c>
      <c r="M25" s="181" t="s">
        <v>38</v>
      </c>
      <c r="N25" s="181"/>
      <c r="O25" s="181"/>
      <c r="P25" s="181"/>
      <c r="Q25" s="181"/>
      <c r="R25" s="181" t="s">
        <v>38</v>
      </c>
      <c r="S25" s="181" t="s">
        <v>38</v>
      </c>
      <c r="T25" s="181" t="s">
        <v>39</v>
      </c>
      <c r="U25" s="181" t="s">
        <v>39</v>
      </c>
      <c r="V25" s="181" t="s">
        <v>39</v>
      </c>
      <c r="W25" s="181"/>
      <c r="X25" s="181"/>
      <c r="Y25" s="181" t="s">
        <v>38</v>
      </c>
      <c r="Z25" s="181" t="s">
        <v>38</v>
      </c>
      <c r="AA25" s="181"/>
      <c r="AB25" s="181" t="s">
        <v>39</v>
      </c>
      <c r="AC25" s="181"/>
      <c r="AD25" s="181"/>
      <c r="AE25" s="181"/>
      <c r="AF25" s="181"/>
      <c r="AG25" s="181"/>
      <c r="AH25" s="181"/>
      <c r="AI25" s="181"/>
      <c r="AJ25" s="88">
        <f t="shared" si="3"/>
        <v>6</v>
      </c>
      <c r="AK25" s="9">
        <f t="shared" si="4"/>
        <v>4</v>
      </c>
      <c r="AL25" s="9">
        <f t="shared" si="5"/>
        <v>0</v>
      </c>
      <c r="AM25" s="66"/>
      <c r="AN25" s="66"/>
      <c r="AO25" s="66"/>
      <c r="AP25" s="78"/>
    </row>
    <row r="26" ht="21.0" customHeight="1">
      <c r="A26" s="83">
        <v>20.0</v>
      </c>
      <c r="B26" s="83">
        <v>2.010090002E9</v>
      </c>
      <c r="C26" s="179" t="s">
        <v>474</v>
      </c>
      <c r="D26" s="180" t="s">
        <v>341</v>
      </c>
      <c r="E26" s="187"/>
      <c r="F26" s="181"/>
      <c r="G26" s="181"/>
      <c r="H26" s="181" t="s">
        <v>38</v>
      </c>
      <c r="I26" s="181"/>
      <c r="J26" s="181"/>
      <c r="K26" s="181"/>
      <c r="L26" s="181"/>
      <c r="M26" s="181"/>
      <c r="N26" s="181"/>
      <c r="O26" s="181"/>
      <c r="P26" s="181"/>
      <c r="Q26" s="181"/>
      <c r="R26" s="181" t="s">
        <v>38</v>
      </c>
      <c r="S26" s="181"/>
      <c r="T26" s="181"/>
      <c r="U26" s="181"/>
      <c r="V26" s="181"/>
      <c r="W26" s="181"/>
      <c r="X26" s="181"/>
      <c r="Y26" s="181"/>
      <c r="Z26" s="181"/>
      <c r="AA26" s="181"/>
      <c r="AB26" s="181"/>
      <c r="AC26" s="181"/>
      <c r="AD26" s="181"/>
      <c r="AE26" s="181"/>
      <c r="AF26" s="181"/>
      <c r="AG26" s="181"/>
      <c r="AH26" s="181"/>
      <c r="AI26" s="181"/>
      <c r="AJ26" s="88">
        <f t="shared" si="3"/>
        <v>2</v>
      </c>
      <c r="AK26" s="9">
        <f t="shared" si="4"/>
        <v>0</v>
      </c>
      <c r="AL26" s="9">
        <f t="shared" si="5"/>
        <v>0</v>
      </c>
      <c r="AM26" s="66"/>
      <c r="AN26" s="66"/>
      <c r="AO26" s="66"/>
      <c r="AP26" s="78"/>
    </row>
    <row r="27" ht="21.0" customHeight="1">
      <c r="A27" s="83">
        <v>21.0</v>
      </c>
      <c r="B27" s="83">
        <v>2.010090054E9</v>
      </c>
      <c r="C27" s="179" t="s">
        <v>475</v>
      </c>
      <c r="D27" s="180" t="s">
        <v>125</v>
      </c>
      <c r="E27" s="187"/>
      <c r="F27" s="181"/>
      <c r="G27" s="181" t="s">
        <v>38</v>
      </c>
      <c r="H27" s="181"/>
      <c r="I27" s="181"/>
      <c r="J27" s="181"/>
      <c r="K27" s="181" t="s">
        <v>38</v>
      </c>
      <c r="L27" s="181"/>
      <c r="M27" s="181" t="s">
        <v>39</v>
      </c>
      <c r="N27" s="181"/>
      <c r="O27" s="181"/>
      <c r="P27" s="181"/>
      <c r="Q27" s="181"/>
      <c r="R27" s="181" t="s">
        <v>38</v>
      </c>
      <c r="S27" s="181" t="s">
        <v>38</v>
      </c>
      <c r="T27" s="181"/>
      <c r="U27" s="181"/>
      <c r="V27" s="181"/>
      <c r="W27" s="181"/>
      <c r="X27" s="181"/>
      <c r="Y27" s="181"/>
      <c r="Z27" s="181" t="s">
        <v>38</v>
      </c>
      <c r="AA27" s="181"/>
      <c r="AB27" s="181"/>
      <c r="AC27" s="181"/>
      <c r="AD27" s="181"/>
      <c r="AE27" s="181"/>
      <c r="AF27" s="181"/>
      <c r="AG27" s="181"/>
      <c r="AH27" s="181"/>
      <c r="AI27" s="181"/>
      <c r="AJ27" s="88">
        <f t="shared" si="3"/>
        <v>5</v>
      </c>
      <c r="AK27" s="9">
        <f t="shared" si="4"/>
        <v>1</v>
      </c>
      <c r="AL27" s="9">
        <f t="shared" si="5"/>
        <v>0</v>
      </c>
      <c r="AM27" s="66"/>
      <c r="AN27" s="66"/>
      <c r="AO27" s="66"/>
      <c r="AP27" s="78"/>
    </row>
    <row r="28" ht="21.0" customHeight="1">
      <c r="A28" s="83">
        <v>22.0</v>
      </c>
      <c r="B28" s="83">
        <v>2.01009006E9</v>
      </c>
      <c r="C28" s="179" t="s">
        <v>443</v>
      </c>
      <c r="D28" s="180" t="s">
        <v>131</v>
      </c>
      <c r="E28" s="187" t="s">
        <v>38</v>
      </c>
      <c r="F28" s="181" t="s">
        <v>38</v>
      </c>
      <c r="G28" s="181" t="s">
        <v>38</v>
      </c>
      <c r="H28" s="181"/>
      <c r="I28" s="181"/>
      <c r="J28" s="181"/>
      <c r="K28" s="181"/>
      <c r="L28" s="181"/>
      <c r="M28" s="181" t="s">
        <v>38</v>
      </c>
      <c r="N28" s="181"/>
      <c r="O28" s="181" t="s">
        <v>38</v>
      </c>
      <c r="P28" s="181"/>
      <c r="Q28" s="181"/>
      <c r="R28" s="181" t="s">
        <v>38</v>
      </c>
      <c r="S28" s="181" t="s">
        <v>38</v>
      </c>
      <c r="T28" s="181" t="s">
        <v>39</v>
      </c>
      <c r="U28" s="181"/>
      <c r="V28" s="181" t="s">
        <v>38</v>
      </c>
      <c r="W28" s="181"/>
      <c r="X28" s="181"/>
      <c r="Y28" s="181"/>
      <c r="Z28" s="181"/>
      <c r="AA28" s="181" t="s">
        <v>39</v>
      </c>
      <c r="AB28" s="181" t="s">
        <v>39</v>
      </c>
      <c r="AC28" s="181"/>
      <c r="AD28" s="181"/>
      <c r="AE28" s="181"/>
      <c r="AF28" s="181"/>
      <c r="AG28" s="181"/>
      <c r="AH28" s="181"/>
      <c r="AI28" s="181"/>
      <c r="AJ28" s="88">
        <f t="shared" si="3"/>
        <v>8</v>
      </c>
      <c r="AK28" s="9">
        <f t="shared" si="4"/>
        <v>3</v>
      </c>
      <c r="AL28" s="9">
        <f t="shared" si="5"/>
        <v>0</v>
      </c>
      <c r="AM28" s="66"/>
      <c r="AN28" s="66"/>
      <c r="AO28" s="66"/>
      <c r="AP28" s="78"/>
    </row>
    <row r="29" ht="21.0" customHeight="1">
      <c r="A29" s="83">
        <v>23.0</v>
      </c>
      <c r="B29" s="83">
        <v>2.010090083E9</v>
      </c>
      <c r="C29" s="179" t="s">
        <v>476</v>
      </c>
      <c r="D29" s="180" t="s">
        <v>75</v>
      </c>
      <c r="E29" s="187"/>
      <c r="F29" s="181" t="s">
        <v>38</v>
      </c>
      <c r="G29" s="181" t="s">
        <v>38</v>
      </c>
      <c r="H29" s="181" t="s">
        <v>468</v>
      </c>
      <c r="I29" s="181"/>
      <c r="J29" s="181"/>
      <c r="K29" s="181"/>
      <c r="L29" s="181" t="s">
        <v>38</v>
      </c>
      <c r="M29" s="181" t="s">
        <v>38</v>
      </c>
      <c r="N29" s="181" t="s">
        <v>38</v>
      </c>
      <c r="O29" s="181" t="s">
        <v>38</v>
      </c>
      <c r="P29" s="181"/>
      <c r="Q29" s="181"/>
      <c r="R29" s="181"/>
      <c r="S29" s="181" t="s">
        <v>38</v>
      </c>
      <c r="T29" s="181" t="s">
        <v>39</v>
      </c>
      <c r="U29" s="181"/>
      <c r="V29" s="181" t="s">
        <v>39</v>
      </c>
      <c r="W29" s="181"/>
      <c r="X29" s="181"/>
      <c r="Y29" s="181"/>
      <c r="Z29" s="181"/>
      <c r="AA29" s="181"/>
      <c r="AB29" s="181" t="s">
        <v>38</v>
      </c>
      <c r="AC29" s="181"/>
      <c r="AD29" s="181" t="s">
        <v>38</v>
      </c>
      <c r="AE29" s="181"/>
      <c r="AF29" s="181"/>
      <c r="AG29" s="181"/>
      <c r="AH29" s="181"/>
      <c r="AI29" s="181"/>
      <c r="AJ29" s="88">
        <f t="shared" si="3"/>
        <v>11</v>
      </c>
      <c r="AK29" s="9">
        <f t="shared" si="4"/>
        <v>2</v>
      </c>
      <c r="AL29" s="9">
        <f t="shared" si="5"/>
        <v>0</v>
      </c>
      <c r="AM29" s="66"/>
      <c r="AN29" s="66"/>
      <c r="AO29" s="66"/>
      <c r="AP29" s="78"/>
    </row>
    <row r="30" ht="21.0" customHeight="1">
      <c r="A30" s="83">
        <v>24.0</v>
      </c>
      <c r="B30" s="83">
        <v>2.01009004E9</v>
      </c>
      <c r="C30" s="179" t="s">
        <v>477</v>
      </c>
      <c r="D30" s="180" t="s">
        <v>77</v>
      </c>
      <c r="E30" s="187"/>
      <c r="F30" s="181"/>
      <c r="G30" s="181"/>
      <c r="H30" s="181" t="s">
        <v>38</v>
      </c>
      <c r="I30" s="181"/>
      <c r="J30" s="181"/>
      <c r="K30" s="181"/>
      <c r="L30" s="181"/>
      <c r="M30" s="181"/>
      <c r="N30" s="181"/>
      <c r="O30" s="181"/>
      <c r="P30" s="181"/>
      <c r="Q30" s="181"/>
      <c r="R30" s="181" t="s">
        <v>38</v>
      </c>
      <c r="S30" s="181"/>
      <c r="T30" s="181"/>
      <c r="U30" s="181"/>
      <c r="V30" s="181"/>
      <c r="W30" s="181"/>
      <c r="X30" s="181"/>
      <c r="Y30" s="181"/>
      <c r="Z30" s="181"/>
      <c r="AA30" s="181"/>
      <c r="AB30" s="181"/>
      <c r="AC30" s="181"/>
      <c r="AD30" s="181"/>
      <c r="AE30" s="181"/>
      <c r="AF30" s="181"/>
      <c r="AG30" s="181"/>
      <c r="AH30" s="181"/>
      <c r="AI30" s="181"/>
      <c r="AJ30" s="88">
        <f t="shared" si="3"/>
        <v>2</v>
      </c>
      <c r="AK30" s="9">
        <f t="shared" si="4"/>
        <v>0</v>
      </c>
      <c r="AL30" s="9">
        <f t="shared" si="5"/>
        <v>0</v>
      </c>
      <c r="AM30" s="66"/>
      <c r="AN30" s="66"/>
      <c r="AO30" s="66"/>
      <c r="AP30" s="78"/>
    </row>
    <row r="31" ht="21.0" customHeight="1">
      <c r="A31" s="83">
        <v>25.0</v>
      </c>
      <c r="B31" s="83">
        <v>2.010090036E9</v>
      </c>
      <c r="C31" s="179" t="s">
        <v>478</v>
      </c>
      <c r="D31" s="180" t="s">
        <v>189</v>
      </c>
      <c r="E31" s="187"/>
      <c r="F31" s="181"/>
      <c r="G31" s="181"/>
      <c r="H31" s="181" t="s">
        <v>38</v>
      </c>
      <c r="I31" s="181"/>
      <c r="J31" s="181"/>
      <c r="K31" s="181"/>
      <c r="L31" s="181" t="s">
        <v>38</v>
      </c>
      <c r="M31" s="181"/>
      <c r="N31" s="181" t="s">
        <v>38</v>
      </c>
      <c r="O31" s="181" t="s">
        <v>38</v>
      </c>
      <c r="P31" s="181"/>
      <c r="Q31" s="181"/>
      <c r="R31" s="181"/>
      <c r="S31" s="181"/>
      <c r="T31" s="181"/>
      <c r="U31" s="181" t="s">
        <v>39</v>
      </c>
      <c r="V31" s="181" t="s">
        <v>39</v>
      </c>
      <c r="W31" s="181"/>
      <c r="X31" s="181"/>
      <c r="Y31" s="181"/>
      <c r="Z31" s="181"/>
      <c r="AA31" s="181"/>
      <c r="AB31" s="181"/>
      <c r="AC31" s="181"/>
      <c r="AD31" s="181"/>
      <c r="AE31" s="181"/>
      <c r="AF31" s="181"/>
      <c r="AG31" s="181"/>
      <c r="AH31" s="181"/>
      <c r="AI31" s="181"/>
      <c r="AJ31" s="88">
        <f t="shared" si="3"/>
        <v>4</v>
      </c>
      <c r="AK31" s="9">
        <f t="shared" si="4"/>
        <v>2</v>
      </c>
      <c r="AL31" s="9">
        <f t="shared" si="5"/>
        <v>0</v>
      </c>
      <c r="AM31" s="66"/>
      <c r="AN31" s="66"/>
      <c r="AO31" s="66"/>
      <c r="AP31" s="78"/>
    </row>
    <row r="32" ht="21.0" customHeight="1">
      <c r="A32" s="83">
        <v>26.0</v>
      </c>
      <c r="B32" s="83">
        <v>2.010090032E9</v>
      </c>
      <c r="C32" s="179" t="s">
        <v>479</v>
      </c>
      <c r="D32" s="180" t="s">
        <v>140</v>
      </c>
      <c r="E32" s="187"/>
      <c r="F32" s="181"/>
      <c r="G32" s="181"/>
      <c r="H32" s="181" t="s">
        <v>38</v>
      </c>
      <c r="I32" s="181"/>
      <c r="J32" s="181"/>
      <c r="K32" s="181"/>
      <c r="L32" s="181"/>
      <c r="M32" s="181"/>
      <c r="N32" s="181"/>
      <c r="O32" s="181"/>
      <c r="P32" s="181"/>
      <c r="Q32" s="181"/>
      <c r="R32" s="181" t="s">
        <v>38</v>
      </c>
      <c r="S32" s="181" t="s">
        <v>38</v>
      </c>
      <c r="T32" s="181"/>
      <c r="U32" s="181"/>
      <c r="V32" s="181"/>
      <c r="W32" s="181"/>
      <c r="X32" s="181"/>
      <c r="Y32" s="181"/>
      <c r="Z32" s="181"/>
      <c r="AA32" s="181"/>
      <c r="AB32" s="181"/>
      <c r="AC32" s="181"/>
      <c r="AD32" s="181"/>
      <c r="AE32" s="181"/>
      <c r="AF32" s="181"/>
      <c r="AG32" s="181"/>
      <c r="AH32" s="181"/>
      <c r="AI32" s="181"/>
      <c r="AJ32" s="88">
        <f t="shared" si="3"/>
        <v>3</v>
      </c>
      <c r="AK32" s="9">
        <f t="shared" si="4"/>
        <v>0</v>
      </c>
      <c r="AL32" s="9">
        <f t="shared" si="5"/>
        <v>0</v>
      </c>
      <c r="AM32" s="66"/>
      <c r="AN32" s="66"/>
      <c r="AO32" s="66"/>
      <c r="AP32" s="78"/>
    </row>
    <row r="33" ht="21.0" customHeight="1">
      <c r="A33" s="83">
        <v>27.0</v>
      </c>
      <c r="B33" s="83">
        <v>2.010090065E9</v>
      </c>
      <c r="C33" s="179" t="s">
        <v>480</v>
      </c>
      <c r="D33" s="180" t="s">
        <v>349</v>
      </c>
      <c r="E33" s="187"/>
      <c r="F33" s="181"/>
      <c r="G33" s="181" t="s">
        <v>38</v>
      </c>
      <c r="H33" s="181" t="s">
        <v>39</v>
      </c>
      <c r="I33" s="181"/>
      <c r="J33" s="181"/>
      <c r="K33" s="181" t="s">
        <v>38</v>
      </c>
      <c r="L33" s="181" t="s">
        <v>459</v>
      </c>
      <c r="M33" s="181" t="s">
        <v>38</v>
      </c>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88">
        <f t="shared" si="3"/>
        <v>4</v>
      </c>
      <c r="AK33" s="9">
        <f t="shared" si="4"/>
        <v>2</v>
      </c>
      <c r="AL33" s="9">
        <f t="shared" si="5"/>
        <v>0</v>
      </c>
      <c r="AM33" s="66"/>
      <c r="AN33" s="66"/>
      <c r="AO33" s="66"/>
      <c r="AP33" s="78"/>
    </row>
    <row r="34" ht="21.0" customHeight="1">
      <c r="A34" s="83">
        <v>28.0</v>
      </c>
      <c r="B34" s="83">
        <v>2.01009001E9</v>
      </c>
      <c r="C34" s="179" t="s">
        <v>481</v>
      </c>
      <c r="D34" s="180" t="s">
        <v>194</v>
      </c>
      <c r="E34" s="187"/>
      <c r="F34" s="181"/>
      <c r="G34" s="181"/>
      <c r="H34" s="181" t="s">
        <v>39</v>
      </c>
      <c r="I34" s="181"/>
      <c r="J34" s="181"/>
      <c r="K34" s="181" t="s">
        <v>38</v>
      </c>
      <c r="L34" s="181"/>
      <c r="M34" s="181"/>
      <c r="N34" s="181"/>
      <c r="O34" s="181"/>
      <c r="P34" s="181"/>
      <c r="Q34" s="181"/>
      <c r="R34" s="181"/>
      <c r="S34" s="181" t="s">
        <v>38</v>
      </c>
      <c r="T34" s="181"/>
      <c r="U34" s="181"/>
      <c r="V34" s="181"/>
      <c r="W34" s="181"/>
      <c r="X34" s="181"/>
      <c r="Y34" s="181" t="s">
        <v>38</v>
      </c>
      <c r="Z34" s="181" t="s">
        <v>38</v>
      </c>
      <c r="AA34" s="181" t="s">
        <v>39</v>
      </c>
      <c r="AB34" s="181" t="s">
        <v>482</v>
      </c>
      <c r="AC34" s="181"/>
      <c r="AD34" s="181"/>
      <c r="AE34" s="181"/>
      <c r="AF34" s="181"/>
      <c r="AG34" s="181"/>
      <c r="AH34" s="181"/>
      <c r="AI34" s="181"/>
      <c r="AJ34" s="88">
        <f t="shared" si="3"/>
        <v>4</v>
      </c>
      <c r="AK34" s="9">
        <f t="shared" si="4"/>
        <v>2</v>
      </c>
      <c r="AL34" s="9">
        <f t="shared" si="5"/>
        <v>0</v>
      </c>
      <c r="AM34" s="66"/>
      <c r="AN34" s="66"/>
      <c r="AO34" s="66"/>
      <c r="AP34" s="78"/>
    </row>
    <row r="35" ht="21.0" customHeight="1">
      <c r="A35" s="83">
        <v>29.0</v>
      </c>
      <c r="B35" s="83">
        <v>2.010090068E9</v>
      </c>
      <c r="C35" s="179" t="s">
        <v>148</v>
      </c>
      <c r="D35" s="180" t="s">
        <v>483</v>
      </c>
      <c r="E35" s="181"/>
      <c r="F35" s="181"/>
      <c r="G35" s="181" t="s">
        <v>38</v>
      </c>
      <c r="H35" s="181"/>
      <c r="I35" s="181"/>
      <c r="J35" s="181"/>
      <c r="K35" s="181" t="s">
        <v>38</v>
      </c>
      <c r="L35" s="181"/>
      <c r="M35" s="181"/>
      <c r="N35" s="181"/>
      <c r="O35" s="181"/>
      <c r="P35" s="181"/>
      <c r="Q35" s="181"/>
      <c r="R35" s="181" t="s">
        <v>38</v>
      </c>
      <c r="S35" s="181" t="s">
        <v>38</v>
      </c>
      <c r="T35" s="181"/>
      <c r="U35" s="181"/>
      <c r="V35" s="181"/>
      <c r="W35" s="181"/>
      <c r="X35" s="181"/>
      <c r="Y35" s="181"/>
      <c r="Z35" s="181" t="s">
        <v>38</v>
      </c>
      <c r="AA35" s="181"/>
      <c r="AB35" s="181"/>
      <c r="AC35" s="181"/>
      <c r="AD35" s="181"/>
      <c r="AE35" s="181"/>
      <c r="AF35" s="181"/>
      <c r="AG35" s="181"/>
      <c r="AH35" s="181"/>
      <c r="AI35" s="181"/>
      <c r="AJ35" s="88">
        <f t="shared" si="3"/>
        <v>5</v>
      </c>
      <c r="AK35" s="9">
        <f t="shared" si="4"/>
        <v>0</v>
      </c>
      <c r="AL35" s="9">
        <f t="shared" si="5"/>
        <v>0</v>
      </c>
      <c r="AM35" s="66"/>
      <c r="AN35" s="66"/>
      <c r="AO35" s="66"/>
      <c r="AP35" s="78"/>
    </row>
    <row r="36" ht="21.0" customHeight="1">
      <c r="A36" s="83">
        <v>30.0</v>
      </c>
      <c r="B36" s="83">
        <v>2.010090061E9</v>
      </c>
      <c r="C36" s="179" t="s">
        <v>484</v>
      </c>
      <c r="D36" s="180" t="s">
        <v>299</v>
      </c>
      <c r="E36" s="181"/>
      <c r="F36" s="181" t="s">
        <v>39</v>
      </c>
      <c r="G36" s="181" t="s">
        <v>38</v>
      </c>
      <c r="H36" s="181" t="s">
        <v>39</v>
      </c>
      <c r="I36" s="181"/>
      <c r="J36" s="181"/>
      <c r="K36" s="181" t="s">
        <v>38</v>
      </c>
      <c r="L36" s="181"/>
      <c r="M36" s="181"/>
      <c r="N36" s="181"/>
      <c r="O36" s="181"/>
      <c r="P36" s="181"/>
      <c r="Q36" s="181"/>
      <c r="R36" s="181"/>
      <c r="S36" s="181"/>
      <c r="T36" s="181"/>
      <c r="U36" s="181"/>
      <c r="V36" s="181"/>
      <c r="W36" s="181"/>
      <c r="X36" s="181"/>
      <c r="Y36" s="181"/>
      <c r="Z36" s="181" t="s">
        <v>38</v>
      </c>
      <c r="AA36" s="181"/>
      <c r="AB36" s="181" t="s">
        <v>38</v>
      </c>
      <c r="AC36" s="181"/>
      <c r="AD36" s="181"/>
      <c r="AE36" s="181"/>
      <c r="AF36" s="181"/>
      <c r="AG36" s="181"/>
      <c r="AH36" s="181"/>
      <c r="AI36" s="181"/>
      <c r="AJ36" s="88">
        <f t="shared" si="3"/>
        <v>4</v>
      </c>
      <c r="AK36" s="9">
        <f t="shared" si="4"/>
        <v>2</v>
      </c>
      <c r="AL36" s="9">
        <f t="shared" si="5"/>
        <v>0</v>
      </c>
      <c r="AM36" s="66"/>
      <c r="AN36" s="66"/>
      <c r="AO36" s="66"/>
      <c r="AP36" s="78"/>
    </row>
    <row r="37" ht="21.0" customHeight="1">
      <c r="A37" s="103" t="s">
        <v>90</v>
      </c>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6"/>
      <c r="AJ37" s="88">
        <f t="shared" ref="AJ37:AL37" si="6">SUM(AJ7:AJ36)</f>
        <v>155</v>
      </c>
      <c r="AK37" s="88">
        <f t="shared" si="6"/>
        <v>49</v>
      </c>
      <c r="AL37" s="88">
        <f t="shared" si="6"/>
        <v>0</v>
      </c>
      <c r="AM37" s="67"/>
      <c r="AN37" s="67"/>
      <c r="AO37" s="78"/>
      <c r="AP37" s="78"/>
    </row>
    <row r="38" ht="21.0" customHeight="1">
      <c r="A38" s="104" t="s">
        <v>94</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6"/>
      <c r="AM38" s="66"/>
      <c r="AN38" s="78"/>
      <c r="AO38" s="78"/>
      <c r="AP38" s="78"/>
    </row>
    <row r="39" ht="15.75" customHeight="1">
      <c r="A39" s="67"/>
      <c r="B39" s="67"/>
      <c r="C39" s="106"/>
      <c r="D39" s="67"/>
      <c r="E39" s="67"/>
      <c r="F39" s="67"/>
      <c r="G39" s="67"/>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67"/>
      <c r="AN39" s="67"/>
      <c r="AO39" s="67"/>
      <c r="AP39" s="67"/>
    </row>
    <row r="40" ht="15.75" customHeight="1">
      <c r="A40" s="67"/>
      <c r="B40" s="67"/>
      <c r="C40" s="106"/>
      <c r="D40" s="67"/>
      <c r="E40" s="67"/>
      <c r="F40" s="67"/>
      <c r="G40" s="67"/>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67"/>
      <c r="AN40" s="67"/>
      <c r="AO40" s="67"/>
      <c r="AP40" s="67"/>
    </row>
    <row r="41" ht="15.75" customHeight="1">
      <c r="A41" s="67"/>
      <c r="B41" s="67"/>
      <c r="C41" s="106"/>
      <c r="E41" s="67"/>
      <c r="F41" s="67"/>
      <c r="G41" s="67"/>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67"/>
      <c r="AN41" s="67"/>
      <c r="AO41" s="67"/>
      <c r="AP41" s="67"/>
    </row>
    <row r="42" ht="15.75" customHeight="1">
      <c r="A42" s="67"/>
      <c r="B42" s="67"/>
      <c r="C42" s="106"/>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67"/>
      <c r="AN42" s="67"/>
      <c r="AO42" s="67"/>
      <c r="AP42" s="67"/>
    </row>
    <row r="43" ht="15.75" customHeight="1">
      <c r="A43" s="67"/>
      <c r="B43" s="67"/>
      <c r="C43" s="106"/>
      <c r="F43" s="67"/>
      <c r="G43" s="67"/>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67"/>
      <c r="AN43" s="67"/>
      <c r="AO43" s="67"/>
      <c r="AP43" s="67"/>
    </row>
    <row r="44" ht="15.75" customHeight="1">
      <c r="A44" s="67"/>
      <c r="B44" s="67"/>
      <c r="C44" s="106"/>
      <c r="E44" s="67"/>
      <c r="F44" s="67"/>
      <c r="G44" s="67"/>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row>
    <row r="45"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row>
    <row r="49"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row>
    <row r="50"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row>
    <row r="53"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row>
    <row r="57"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row>
    <row r="58"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row>
    <row r="61"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row>
    <row r="64"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row>
    <row r="6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row>
    <row r="67"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row>
    <row r="68"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row>
    <row r="71"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row>
    <row r="72"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row>
    <row r="73"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row>
    <row r="74"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row>
    <row r="75"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row>
    <row r="80"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row>
    <row r="87"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row>
    <row r="88"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row>
    <row r="89"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row>
    <row r="91"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row>
    <row r="92"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row>
    <row r="93"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row>
    <row r="107"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row>
    <row r="123"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row>
    <row r="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row>
    <row r="135"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row>
    <row r="13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row>
    <row r="137"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row>
    <row r="138"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row>
    <row r="139"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row>
    <row r="140"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row>
    <row r="141"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row>
    <row r="142"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row>
    <row r="143"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row>
    <row r="144"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row>
    <row r="145"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row>
    <row r="14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row>
    <row r="147"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row>
    <row r="148"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row>
    <row r="149"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row>
    <row r="150"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row>
    <row r="151"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row>
    <row r="152"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row>
    <row r="153"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row>
    <row r="154"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row>
    <row r="155"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row>
    <row r="15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row>
    <row r="157"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row>
    <row r="158"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row>
    <row r="159"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row>
    <row r="160"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row>
    <row r="161"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row>
    <row r="162"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row>
    <row r="163"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row>
    <row r="164"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row>
    <row r="165"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row>
    <row r="16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row>
    <row r="167"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row>
    <row r="168"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row>
    <row r="169"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row>
    <row r="170"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row>
    <row r="171"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row>
    <row r="172"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row>
    <row r="173"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row>
    <row r="174"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row>
    <row r="175"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row>
    <row r="17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row>
    <row r="177"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row>
    <row r="178"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row>
    <row r="179"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row>
    <row r="180"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row>
    <row r="181"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row>
    <row r="182"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row>
    <row r="183"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row>
    <row r="184"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row>
    <row r="185"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row>
    <row r="18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row>
    <row r="187"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row>
    <row r="188"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row>
    <row r="189"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row>
    <row r="190"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row>
    <row r="191"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row>
    <row r="192"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row>
    <row r="193"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row>
    <row r="194"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row>
    <row r="195"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row>
    <row r="19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row>
    <row r="197"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row>
    <row r="198"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row>
    <row r="199"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row>
    <row r="200"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row>
    <row r="201"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row>
    <row r="202"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row>
    <row r="203"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row>
    <row r="204"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row>
    <row r="205"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row>
    <row r="20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row>
    <row r="207"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row>
    <row r="208"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row>
    <row r="209"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row>
    <row r="210"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row>
    <row r="211"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row>
    <row r="212"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row>
    <row r="213"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row>
    <row r="214"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row>
    <row r="215"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row>
    <row r="21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row>
    <row r="217"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row>
    <row r="218"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row>
    <row r="219"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row>
    <row r="220"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row>
    <row r="221"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row>
    <row r="222"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row>
    <row r="223"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row>
    <row r="224"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row>
    <row r="225"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row>
    <row r="2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row>
    <row r="227"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row>
    <row r="228"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row>
    <row r="229"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row>
    <row r="230"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row>
    <row r="231"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row>
    <row r="232"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row>
    <row r="233"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row>
    <row r="234"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row>
    <row r="235"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row>
    <row r="23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row>
    <row r="237"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row>
    <row r="238"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1"/>
      <c r="K1" s="1"/>
      <c r="L1" s="1"/>
      <c r="M1" s="2" t="s">
        <v>1</v>
      </c>
      <c r="Y1" s="3"/>
    </row>
    <row r="2" ht="20.25" customHeight="1">
      <c r="A2" s="4" t="s">
        <v>2</v>
      </c>
      <c r="Y2" s="3"/>
    </row>
    <row r="3" ht="33.0" customHeight="1">
      <c r="A3" s="5" t="s">
        <v>3</v>
      </c>
      <c r="B3" s="6"/>
      <c r="C3" s="6"/>
      <c r="D3" s="6"/>
      <c r="E3" s="6"/>
      <c r="F3" s="6"/>
      <c r="G3" s="6"/>
      <c r="H3" s="6"/>
      <c r="I3" s="6"/>
      <c r="J3" s="6"/>
      <c r="K3" s="6"/>
      <c r="L3" s="6"/>
      <c r="M3" s="6"/>
      <c r="N3" s="6"/>
      <c r="O3" s="6"/>
      <c r="P3" s="6"/>
      <c r="Q3" s="6"/>
      <c r="R3" s="6"/>
      <c r="S3" s="6"/>
      <c r="T3" s="6"/>
      <c r="U3" s="6"/>
      <c r="V3" s="6"/>
      <c r="W3" s="6"/>
      <c r="X3" s="7"/>
      <c r="Y3" s="3"/>
    </row>
    <row r="4" ht="30.0" customHeight="1">
      <c r="A4" s="8" t="s">
        <v>4</v>
      </c>
      <c r="B4" s="9" t="s">
        <v>5</v>
      </c>
      <c r="C4" s="8" t="s">
        <v>6</v>
      </c>
      <c r="D4" s="10" t="s">
        <v>7</v>
      </c>
      <c r="E4" s="10" t="s">
        <v>8</v>
      </c>
      <c r="F4" s="10" t="s">
        <v>9</v>
      </c>
      <c r="G4" s="8" t="s">
        <v>4</v>
      </c>
      <c r="H4" s="9" t="s">
        <v>5</v>
      </c>
      <c r="I4" s="8" t="s">
        <v>6</v>
      </c>
      <c r="J4" s="10" t="s">
        <v>7</v>
      </c>
      <c r="K4" s="10" t="s">
        <v>8</v>
      </c>
      <c r="L4" s="11" t="s">
        <v>9</v>
      </c>
      <c r="M4" s="8" t="s">
        <v>4</v>
      </c>
      <c r="N4" s="9" t="s">
        <v>5</v>
      </c>
      <c r="O4" s="8" t="s">
        <v>6</v>
      </c>
      <c r="P4" s="10" t="s">
        <v>7</v>
      </c>
      <c r="Q4" s="10" t="s">
        <v>8</v>
      </c>
      <c r="R4" s="10" t="s">
        <v>9</v>
      </c>
      <c r="S4" s="8" t="s">
        <v>4</v>
      </c>
      <c r="T4" s="9" t="s">
        <v>5</v>
      </c>
      <c r="U4" s="8" t="s">
        <v>6</v>
      </c>
      <c r="V4" s="10" t="s">
        <v>7</v>
      </c>
      <c r="W4" s="10" t="s">
        <v>8</v>
      </c>
      <c r="X4" s="10" t="s">
        <v>9</v>
      </c>
      <c r="Y4" s="12"/>
    </row>
    <row r="5" ht="20.25" customHeight="1">
      <c r="A5" s="13">
        <v>1.0</v>
      </c>
      <c r="B5" s="14" t="s">
        <v>10</v>
      </c>
      <c r="C5" s="13"/>
      <c r="D5" s="15">
        <f>THUD21.4.CT!AJ42</f>
        <v>24</v>
      </c>
      <c r="E5" s="15">
        <f>THUD21.4.CT!AK42</f>
        <v>6</v>
      </c>
      <c r="F5" s="15">
        <f>THUD21.4.CT!AL42</f>
        <v>0</v>
      </c>
      <c r="G5" s="13">
        <v>1.0</v>
      </c>
      <c r="H5" s="14" t="s">
        <v>11</v>
      </c>
      <c r="I5" s="13"/>
      <c r="J5" s="16">
        <f>TQW21.1.CVA!AJ73</f>
        <v>0</v>
      </c>
      <c r="K5" s="16">
        <f>TQW21.1.CVA!AK73</f>
        <v>0</v>
      </c>
      <c r="L5" s="16">
        <f>TQW21.1.CVA!AL73</f>
        <v>0</v>
      </c>
      <c r="M5" s="13">
        <v>1.0</v>
      </c>
      <c r="N5" s="14" t="s">
        <v>12</v>
      </c>
      <c r="O5" s="13"/>
      <c r="P5" s="15">
        <f>CNOT21.1.GT!AJ60</f>
        <v>0</v>
      </c>
      <c r="Q5" s="15">
        <f>CNOT21.1.GT!AK60</f>
        <v>0</v>
      </c>
      <c r="R5" s="15">
        <f>CNOT21.1.GT!AL60</f>
        <v>0</v>
      </c>
      <c r="S5" s="13">
        <v>1.0</v>
      </c>
      <c r="T5" s="14"/>
      <c r="U5" s="13"/>
      <c r="V5" s="15" t="str">
        <f t="shared" ref="V5:X5" si="1">#REF!</f>
        <v>#REF!</v>
      </c>
      <c r="W5" s="17" t="str">
        <f t="shared" si="1"/>
        <v>#REF!</v>
      </c>
      <c r="X5" s="18" t="str">
        <f t="shared" si="1"/>
        <v>#REF!</v>
      </c>
      <c r="Y5" s="19"/>
    </row>
    <row r="6" ht="20.25" customHeight="1">
      <c r="A6" s="13">
        <v>2.0</v>
      </c>
      <c r="B6" s="14" t="s">
        <v>13</v>
      </c>
      <c r="C6" s="13"/>
      <c r="D6" s="15">
        <f>THUD21.5.CT!AJ51</f>
        <v>40</v>
      </c>
      <c r="E6" s="15">
        <f>THUD21.5.CT!AK51</f>
        <v>10</v>
      </c>
      <c r="F6" s="15">
        <f>THUD21.5.CT!AL51</f>
        <v>0</v>
      </c>
      <c r="G6" s="13">
        <v>2.0</v>
      </c>
      <c r="H6" s="14" t="s">
        <v>14</v>
      </c>
      <c r="I6" s="13"/>
      <c r="J6" s="16">
        <f>BHST21.2.CVA!AJ60</f>
        <v>0</v>
      </c>
      <c r="K6" s="16">
        <f>BHST21.2.CVA!AK60</f>
        <v>0</v>
      </c>
      <c r="L6" s="16">
        <f>BHST21.2.CVA!AL60</f>
        <v>0</v>
      </c>
      <c r="M6" s="13">
        <v>2.0</v>
      </c>
      <c r="N6" s="14"/>
      <c r="O6" s="13"/>
      <c r="P6" s="15"/>
      <c r="Q6" s="17"/>
      <c r="R6" s="18"/>
      <c r="S6" s="13">
        <v>2.0</v>
      </c>
      <c r="T6" s="14"/>
      <c r="U6" s="13"/>
      <c r="V6" s="15" t="str">
        <f t="shared" ref="V6:X6" si="2">#REF!</f>
        <v>#REF!</v>
      </c>
      <c r="W6" s="17" t="str">
        <f t="shared" si="2"/>
        <v>#REF!</v>
      </c>
      <c r="X6" s="18" t="str">
        <f t="shared" si="2"/>
        <v>#REF!</v>
      </c>
      <c r="Y6" s="19"/>
    </row>
    <row r="7" ht="20.25" customHeight="1">
      <c r="A7" s="13">
        <v>3.0</v>
      </c>
      <c r="B7" s="14" t="s">
        <v>15</v>
      </c>
      <c r="C7" s="13"/>
      <c r="D7" s="15">
        <f>BHST21.4.CT!AJ75</f>
        <v>0</v>
      </c>
      <c r="E7" s="15">
        <f>BHST21.4.CT!AK75</f>
        <v>0</v>
      </c>
      <c r="F7" s="15">
        <f>BHST21.4.CT!AL75</f>
        <v>0</v>
      </c>
      <c r="G7" s="13">
        <v>3.0</v>
      </c>
      <c r="H7" s="14" t="s">
        <v>16</v>
      </c>
      <c r="I7" s="13"/>
      <c r="J7" s="16">
        <f>BHST21.3.CVA!AJ60</f>
        <v>0</v>
      </c>
      <c r="K7" s="16">
        <f>BHST21.3.CVA!AK60</f>
        <v>0</v>
      </c>
      <c r="L7" s="16">
        <f>BHST21.3.CVA!AL60</f>
        <v>0</v>
      </c>
      <c r="M7" s="13">
        <v>3.0</v>
      </c>
      <c r="N7" s="14"/>
      <c r="O7" s="13"/>
      <c r="P7" s="15"/>
      <c r="Q7" s="17"/>
      <c r="R7" s="18"/>
      <c r="S7" s="13">
        <v>3.0</v>
      </c>
      <c r="T7" s="14"/>
      <c r="U7" s="13"/>
      <c r="V7" s="15" t="str">
        <f t="shared" ref="V7:X7" si="3">#REF!</f>
        <v>#REF!</v>
      </c>
      <c r="W7" s="17" t="str">
        <f t="shared" si="3"/>
        <v>#REF!</v>
      </c>
      <c r="X7" s="18" t="str">
        <f t="shared" si="3"/>
        <v>#REF!</v>
      </c>
      <c r="Y7" s="19"/>
    </row>
    <row r="8" ht="20.25" customHeight="1">
      <c r="A8" s="13">
        <v>4.0</v>
      </c>
      <c r="B8" s="14" t="s">
        <v>17</v>
      </c>
      <c r="C8" s="13"/>
      <c r="D8" s="15">
        <f>BHST21.5.CT!AJ60</f>
        <v>0</v>
      </c>
      <c r="E8" s="15">
        <f>BHST21.5.CT!AK60</f>
        <v>0</v>
      </c>
      <c r="F8" s="15">
        <f>BHST21.5.CT!AL60</f>
        <v>0</v>
      </c>
      <c r="G8" s="13">
        <v>4.0</v>
      </c>
      <c r="H8" s="14" t="s">
        <v>18</v>
      </c>
      <c r="I8" s="13"/>
      <c r="J8" s="16">
        <f>TBN21.3.CVA!AJ60</f>
        <v>0</v>
      </c>
      <c r="K8" s="16">
        <f>TBN21.3.CVA!AK60</f>
        <v>0</v>
      </c>
      <c r="L8" s="16">
        <f>TBN21.3.CVA!AL60</f>
        <v>0</v>
      </c>
      <c r="M8" s="13">
        <v>4.0</v>
      </c>
      <c r="N8" s="14"/>
      <c r="O8" s="13"/>
      <c r="P8" s="15"/>
      <c r="Q8" s="17"/>
      <c r="R8" s="18"/>
      <c r="S8" s="13">
        <v>4.0</v>
      </c>
      <c r="T8" s="14"/>
      <c r="U8" s="13"/>
      <c r="V8" s="15" t="str">
        <f t="shared" ref="V8:X8" si="4">#REF!</f>
        <v>#REF!</v>
      </c>
      <c r="W8" s="17" t="str">
        <f t="shared" si="4"/>
        <v>#REF!</v>
      </c>
      <c r="X8" s="18" t="str">
        <f t="shared" si="4"/>
        <v>#REF!</v>
      </c>
      <c r="Y8" s="19"/>
    </row>
    <row r="9" ht="20.25" customHeight="1">
      <c r="A9" s="13">
        <v>5.0</v>
      </c>
      <c r="B9" s="14"/>
      <c r="C9" s="13"/>
      <c r="D9" s="15"/>
      <c r="E9" s="17"/>
      <c r="F9" s="18"/>
      <c r="G9" s="13">
        <v>5.0</v>
      </c>
      <c r="H9" s="14" t="s">
        <v>19</v>
      </c>
      <c r="I9" s="13"/>
      <c r="J9" s="16">
        <f>LGT21.2.CVA!AJ60</f>
        <v>6</v>
      </c>
      <c r="K9" s="16">
        <f>LGT21.2.CVA!AK60</f>
        <v>0</v>
      </c>
      <c r="L9" s="16">
        <f>LGT21.2.CVA!AL60</f>
        <v>0</v>
      </c>
      <c r="M9" s="13">
        <v>5.0</v>
      </c>
      <c r="N9" s="20"/>
      <c r="O9" s="20"/>
      <c r="P9" s="20"/>
      <c r="Q9" s="20"/>
      <c r="R9" s="20"/>
      <c r="S9" s="13">
        <v>5.0</v>
      </c>
      <c r="T9" s="14"/>
      <c r="U9" s="13"/>
      <c r="V9" s="15" t="str">
        <f t="shared" ref="V9:X9" si="5">#REF!</f>
        <v>#REF!</v>
      </c>
      <c r="W9" s="17" t="str">
        <f t="shared" si="5"/>
        <v>#REF!</v>
      </c>
      <c r="X9" s="18" t="str">
        <f t="shared" si="5"/>
        <v>#REF!</v>
      </c>
      <c r="Y9" s="19"/>
    </row>
    <row r="10" ht="20.25" customHeight="1">
      <c r="A10" s="13">
        <v>6.0</v>
      </c>
      <c r="B10" s="21"/>
      <c r="C10" s="20"/>
      <c r="D10" s="15"/>
      <c r="E10" s="17"/>
      <c r="F10" s="18"/>
      <c r="G10" s="13">
        <v>6.0</v>
      </c>
      <c r="H10" s="14"/>
      <c r="I10" s="13"/>
      <c r="J10" s="16"/>
      <c r="K10" s="22"/>
      <c r="L10" s="23"/>
      <c r="M10" s="13">
        <v>6.0</v>
      </c>
      <c r="N10" s="20"/>
      <c r="O10" s="20"/>
      <c r="P10" s="20"/>
      <c r="Q10" s="20"/>
      <c r="R10" s="20"/>
      <c r="S10" s="13">
        <v>6.0</v>
      </c>
      <c r="T10" s="14"/>
      <c r="U10" s="13"/>
      <c r="V10" s="15" t="str">
        <f t="shared" ref="V10:X10" si="6">#REF!</f>
        <v>#REF!</v>
      </c>
      <c r="W10" s="17" t="str">
        <f t="shared" si="6"/>
        <v>#REF!</v>
      </c>
      <c r="X10" s="18" t="str">
        <f t="shared" si="6"/>
        <v>#REF!</v>
      </c>
      <c r="Y10" s="19"/>
    </row>
    <row r="11" ht="20.25" customHeight="1">
      <c r="A11" s="13">
        <v>7.0</v>
      </c>
      <c r="B11" s="14"/>
      <c r="C11" s="13"/>
      <c r="D11" s="15"/>
      <c r="E11" s="24"/>
      <c r="F11" s="25"/>
      <c r="G11" s="13">
        <v>7.0</v>
      </c>
      <c r="H11" s="21"/>
      <c r="I11" s="20"/>
      <c r="J11" s="16"/>
      <c r="K11" s="22"/>
      <c r="L11" s="23"/>
      <c r="M11" s="13">
        <v>7.0</v>
      </c>
      <c r="N11" s="26"/>
      <c r="O11" s="27"/>
      <c r="P11" s="28"/>
      <c r="Q11" s="29"/>
      <c r="R11" s="30"/>
      <c r="S11" s="13">
        <v>7.0</v>
      </c>
      <c r="T11" s="14"/>
      <c r="U11" s="13"/>
      <c r="V11" s="15" t="str">
        <f t="shared" ref="V11:X11" si="7">#REF!</f>
        <v>#REF!</v>
      </c>
      <c r="W11" s="17" t="str">
        <f t="shared" si="7"/>
        <v>#REF!</v>
      </c>
      <c r="X11" s="18" t="str">
        <f t="shared" si="7"/>
        <v>#REF!</v>
      </c>
      <c r="Y11" s="19"/>
    </row>
    <row r="12" ht="20.25" customHeight="1">
      <c r="A12" s="13">
        <v>8.0</v>
      </c>
      <c r="B12" s="14"/>
      <c r="C12" s="13"/>
      <c r="D12" s="15"/>
      <c r="E12" s="24"/>
      <c r="F12" s="25"/>
      <c r="G12" s="13">
        <v>8.0</v>
      </c>
      <c r="H12" s="14"/>
      <c r="I12" s="13"/>
      <c r="J12" s="16"/>
      <c r="K12" s="22"/>
      <c r="L12" s="23"/>
      <c r="M12" s="13">
        <v>8.0</v>
      </c>
      <c r="N12" s="26"/>
      <c r="O12" s="27"/>
      <c r="P12" s="28"/>
      <c r="Q12" s="29"/>
      <c r="R12" s="30"/>
      <c r="S12" s="13">
        <v>8.0</v>
      </c>
      <c r="T12" s="14"/>
      <c r="U12" s="13"/>
      <c r="V12" s="16"/>
      <c r="W12" s="31"/>
      <c r="X12" s="32"/>
      <c r="Y12" s="19"/>
    </row>
    <row r="13" ht="20.25" customHeight="1">
      <c r="A13" s="13">
        <v>9.0</v>
      </c>
      <c r="B13" s="14"/>
      <c r="C13" s="13"/>
      <c r="D13" s="15"/>
      <c r="E13" s="24"/>
      <c r="F13" s="25"/>
      <c r="G13" s="13">
        <v>9.0</v>
      </c>
      <c r="H13" s="14"/>
      <c r="I13" s="13"/>
      <c r="J13" s="16"/>
      <c r="K13" s="31"/>
      <c r="L13" s="32"/>
      <c r="M13" s="13">
        <v>9.0</v>
      </c>
      <c r="N13" s="14"/>
      <c r="O13" s="13"/>
      <c r="P13" s="15"/>
      <c r="Q13" s="24"/>
      <c r="R13" s="33"/>
      <c r="S13" s="13">
        <v>9.0</v>
      </c>
      <c r="T13" s="14"/>
      <c r="U13" s="13"/>
      <c r="V13" s="15"/>
      <c r="W13" s="24"/>
      <c r="X13" s="33"/>
      <c r="Y13" s="19"/>
    </row>
    <row r="14" ht="20.25" customHeight="1">
      <c r="A14" s="13">
        <v>10.0</v>
      </c>
      <c r="B14" s="14"/>
      <c r="C14" s="13"/>
      <c r="D14" s="15"/>
      <c r="E14" s="24"/>
      <c r="F14" s="25"/>
      <c r="G14" s="13">
        <v>10.0</v>
      </c>
      <c r="H14" s="14"/>
      <c r="I14" s="13"/>
      <c r="J14" s="16"/>
      <c r="K14" s="31"/>
      <c r="L14" s="32"/>
      <c r="M14" s="13">
        <v>10.0</v>
      </c>
      <c r="N14" s="14"/>
      <c r="O14" s="13"/>
      <c r="P14" s="15"/>
      <c r="Q14" s="24"/>
      <c r="R14" s="33"/>
      <c r="S14" s="13">
        <v>10.0</v>
      </c>
      <c r="T14" s="14"/>
      <c r="U14" s="13"/>
      <c r="V14" s="15"/>
      <c r="W14" s="24"/>
      <c r="X14" s="33"/>
      <c r="Y14" s="19"/>
    </row>
    <row r="15" ht="20.25" customHeight="1">
      <c r="A15" s="13">
        <v>11.0</v>
      </c>
      <c r="B15" s="14"/>
      <c r="C15" s="13"/>
      <c r="D15" s="15"/>
      <c r="E15" s="24"/>
      <c r="F15" s="25"/>
      <c r="G15" s="13">
        <v>11.0</v>
      </c>
      <c r="H15" s="14"/>
      <c r="I15" s="13"/>
      <c r="J15" s="16"/>
      <c r="K15" s="31"/>
      <c r="L15" s="32"/>
      <c r="M15" s="13">
        <v>11.0</v>
      </c>
      <c r="N15" s="14"/>
      <c r="O15" s="13"/>
      <c r="P15" s="15"/>
      <c r="Q15" s="24"/>
      <c r="R15" s="33"/>
      <c r="S15" s="13">
        <v>11.0</v>
      </c>
      <c r="T15" s="14"/>
      <c r="U15" s="13"/>
      <c r="V15" s="15"/>
      <c r="W15" s="24"/>
      <c r="X15" s="33"/>
      <c r="Y15" s="19"/>
    </row>
    <row r="16" ht="20.25" customHeight="1">
      <c r="A16" s="13">
        <v>12.0</v>
      </c>
      <c r="B16" s="14"/>
      <c r="C16" s="13"/>
      <c r="D16" s="15"/>
      <c r="E16" s="24"/>
      <c r="F16" s="25"/>
      <c r="G16" s="13">
        <v>12.0</v>
      </c>
      <c r="H16" s="14"/>
      <c r="I16" s="13"/>
      <c r="J16" s="16"/>
      <c r="K16" s="31"/>
      <c r="L16" s="32"/>
      <c r="M16" s="13">
        <v>12.0</v>
      </c>
      <c r="N16" s="14"/>
      <c r="O16" s="13"/>
      <c r="P16" s="15"/>
      <c r="Q16" s="24"/>
      <c r="R16" s="33"/>
      <c r="S16" s="13">
        <v>12.0</v>
      </c>
      <c r="T16" s="14"/>
      <c r="U16" s="13"/>
      <c r="V16" s="15"/>
      <c r="W16" s="24"/>
      <c r="X16" s="33"/>
      <c r="Y16" s="19"/>
    </row>
    <row r="17" ht="21.0" customHeight="1">
      <c r="A17" s="34" t="s">
        <v>20</v>
      </c>
      <c r="B17" s="35"/>
      <c r="C17" s="35"/>
      <c r="D17" s="35"/>
      <c r="E17" s="35"/>
      <c r="F17" s="36"/>
      <c r="G17" s="13">
        <v>13.0</v>
      </c>
      <c r="H17" s="14"/>
      <c r="I17" s="13"/>
      <c r="J17" s="16"/>
      <c r="K17" s="31"/>
      <c r="L17" s="32"/>
      <c r="M17" s="13">
        <v>13.0</v>
      </c>
      <c r="N17" s="14"/>
      <c r="O17" s="13"/>
      <c r="P17" s="15"/>
      <c r="Q17" s="24"/>
      <c r="R17" s="33"/>
      <c r="S17" s="13">
        <v>13.0</v>
      </c>
      <c r="T17" s="14"/>
      <c r="U17" s="13"/>
      <c r="V17" s="15"/>
      <c r="W17" s="24"/>
      <c r="X17" s="33"/>
      <c r="Y17" s="19"/>
    </row>
    <row r="18" ht="21.0" customHeight="1">
      <c r="A18" s="37" t="s">
        <v>21</v>
      </c>
      <c r="B18" s="35"/>
      <c r="C18" s="35"/>
      <c r="D18" s="38"/>
      <c r="E18" s="39">
        <f>SUM(D5:D16)</f>
        <v>64</v>
      </c>
      <c r="F18" s="36"/>
      <c r="G18" s="40" t="s">
        <v>22</v>
      </c>
      <c r="H18" s="6"/>
      <c r="I18" s="6"/>
      <c r="J18" s="6"/>
      <c r="K18" s="6"/>
      <c r="L18" s="41"/>
      <c r="M18" s="13">
        <v>14.0</v>
      </c>
      <c r="N18" s="14"/>
      <c r="O18" s="13"/>
      <c r="P18" s="15"/>
      <c r="Q18" s="24"/>
      <c r="R18" s="33"/>
      <c r="S18" s="13">
        <v>14.0</v>
      </c>
      <c r="T18" s="14"/>
      <c r="U18" s="13"/>
      <c r="V18" s="15"/>
      <c r="W18" s="24"/>
      <c r="X18" s="33"/>
      <c r="Y18" s="19"/>
    </row>
    <row r="19" ht="21.0" customHeight="1">
      <c r="A19" s="42" t="str">
        <f>"Tổng HS vắng có phép "&amp;SUM(E5:E16)+SUM(E11:E16)</f>
        <v>Tổng HS vắng có phép 16</v>
      </c>
      <c r="B19" s="35"/>
      <c r="C19" s="35"/>
      <c r="D19" s="35"/>
      <c r="E19" s="35"/>
      <c r="F19" s="36"/>
      <c r="G19" s="43" t="s">
        <v>21</v>
      </c>
      <c r="H19" s="35"/>
      <c r="I19" s="35"/>
      <c r="J19" s="38"/>
      <c r="K19" s="39">
        <f>SUM(J5:J17)</f>
        <v>6</v>
      </c>
      <c r="L19" s="36"/>
      <c r="M19" s="34" t="s">
        <v>23</v>
      </c>
      <c r="N19" s="35"/>
      <c r="O19" s="35"/>
      <c r="P19" s="35"/>
      <c r="Q19" s="35"/>
      <c r="R19" s="36"/>
      <c r="S19" s="13">
        <v>15.0</v>
      </c>
      <c r="T19" s="14"/>
      <c r="U19" s="13"/>
      <c r="V19" s="15"/>
      <c r="W19" s="24"/>
      <c r="X19" s="33"/>
      <c r="Y19" s="19"/>
    </row>
    <row r="20" ht="21.0" customHeight="1">
      <c r="A20" s="44" t="str">
        <f>"Tổng HS đi học trễ "&amp;SUM(F5:F9)+SUM(F5:F16)</f>
        <v>Tổng HS đi học trễ 0</v>
      </c>
      <c r="B20" s="35"/>
      <c r="C20" s="35"/>
      <c r="D20" s="35"/>
      <c r="E20" s="35"/>
      <c r="F20" s="36"/>
      <c r="G20" s="42" t="str">
        <f>"Tổng HS vắng có phép "&amp; SUM(K5:K17)</f>
        <v>Tổng HS vắng có phép 0</v>
      </c>
      <c r="H20" s="35"/>
      <c r="I20" s="35"/>
      <c r="J20" s="35"/>
      <c r="K20" s="35"/>
      <c r="L20" s="38"/>
      <c r="M20" s="43" t="s">
        <v>24</v>
      </c>
      <c r="N20" s="35"/>
      <c r="O20" s="35"/>
      <c r="P20" s="38"/>
      <c r="Q20" s="39">
        <f>SUM(P5:P18)</f>
        <v>0</v>
      </c>
      <c r="R20" s="36"/>
      <c r="S20" s="13">
        <v>16.0</v>
      </c>
      <c r="T20" s="14"/>
      <c r="U20" s="13"/>
      <c r="V20" s="16"/>
      <c r="W20" s="31"/>
      <c r="X20" s="32"/>
      <c r="Y20" s="19"/>
    </row>
    <row r="21" ht="15.75" customHeight="1">
      <c r="A21" s="45"/>
      <c r="B21" s="45"/>
      <c r="C21" s="45"/>
      <c r="D21" s="45"/>
      <c r="E21" s="45"/>
      <c r="F21" s="45"/>
      <c r="G21" s="46" t="str">
        <f>"Tổng HS đi học trễ "&amp; SUM(L5:L17)</f>
        <v>Tổng HS đi học trễ 0</v>
      </c>
      <c r="H21" s="47"/>
      <c r="I21" s="47"/>
      <c r="J21" s="47"/>
      <c r="K21" s="47"/>
      <c r="L21" s="48"/>
      <c r="M21" s="42" t="str">
        <f>"Tổng HS vắng có phép "&amp;SUM(Q5:Q18)</f>
        <v>Tổng HS vắng có phép 0</v>
      </c>
      <c r="N21" s="35"/>
      <c r="O21" s="35"/>
      <c r="P21" s="35"/>
      <c r="Q21" s="35"/>
      <c r="R21" s="36"/>
      <c r="S21" s="40" t="s">
        <v>25</v>
      </c>
      <c r="T21" s="6"/>
      <c r="U21" s="6"/>
      <c r="V21" s="6"/>
      <c r="W21" s="6"/>
      <c r="X21" s="41"/>
      <c r="Y21" s="45"/>
    </row>
    <row r="22" ht="24.75" customHeight="1">
      <c r="A22" s="49"/>
      <c r="B22" s="50"/>
      <c r="C22" s="50"/>
      <c r="D22" s="50"/>
      <c r="E22" s="50"/>
      <c r="F22" s="50"/>
      <c r="G22" s="50"/>
      <c r="H22" s="50"/>
      <c r="I22" s="50"/>
      <c r="J22" s="51"/>
      <c r="K22" s="52" t="str">
        <f>SUM(D5:D16)+SUM(J5:J17)+SUM(P5:P18)+SUM(V5:V20)</f>
        <v>#REF!</v>
      </c>
      <c r="L22" s="51"/>
      <c r="M22" s="44" t="str">
        <f>"Tổng HS đi học trễ "&amp;SUM(R5:R18)</f>
        <v>Tổng HS đi học trễ 0</v>
      </c>
      <c r="N22" s="35"/>
      <c r="O22" s="35"/>
      <c r="P22" s="35"/>
      <c r="Q22" s="35"/>
      <c r="R22" s="36"/>
      <c r="S22" s="43" t="s">
        <v>24</v>
      </c>
      <c r="T22" s="35"/>
      <c r="U22" s="35"/>
      <c r="V22" s="38"/>
      <c r="W22" s="39" t="str">
        <f>SUM(V5:V20)</f>
        <v>#REF!</v>
      </c>
      <c r="X22" s="36"/>
      <c r="Y22" s="53"/>
    </row>
    <row r="23" ht="24.75" customHeight="1">
      <c r="A23" s="3"/>
      <c r="B23" s="54" t="s">
        <v>26</v>
      </c>
      <c r="C23" s="50"/>
      <c r="D23" s="50"/>
      <c r="E23" s="50"/>
      <c r="F23" s="50"/>
      <c r="G23" s="50"/>
      <c r="H23" s="50"/>
      <c r="I23" s="50"/>
      <c r="J23" s="50"/>
      <c r="K23" s="50"/>
      <c r="L23" s="50"/>
      <c r="M23" s="51"/>
      <c r="N23" s="55" t="str">
        <f>SUM(E5:E16)+SUM(K5:K17)+SUM(Q5:Q18)+SUM(W5:W20)</f>
        <v>#REF!</v>
      </c>
      <c r="O23" s="51"/>
      <c r="P23" s="56"/>
      <c r="Q23" s="57"/>
      <c r="R23" s="58"/>
      <c r="S23" s="42" t="str">
        <f>"Tổng HS vắng có phép "&amp; SUM(W5:W20)</f>
        <v>#REF!</v>
      </c>
      <c r="T23" s="35"/>
      <c r="U23" s="35"/>
      <c r="V23" s="35"/>
      <c r="W23" s="35"/>
      <c r="X23" s="36"/>
      <c r="Y23" s="3"/>
    </row>
    <row r="24" ht="24.75" customHeight="1">
      <c r="A24" s="59"/>
      <c r="B24" s="60"/>
      <c r="C24" s="12"/>
      <c r="D24" s="61" t="s">
        <v>27</v>
      </c>
      <c r="E24" s="50"/>
      <c r="F24" s="50"/>
      <c r="G24" s="50"/>
      <c r="H24" s="50"/>
      <c r="I24" s="50"/>
      <c r="J24" s="50"/>
      <c r="K24" s="50"/>
      <c r="L24" s="50"/>
      <c r="M24" s="50"/>
      <c r="N24" s="51"/>
      <c r="O24" s="62" t="str">
        <f>SUM(F5:F16)+SUM(L5:L17)+SUM(R5:R18)+SUM(X5:X20)</f>
        <v>#REF!</v>
      </c>
      <c r="P24" s="50"/>
      <c r="Q24" s="50"/>
      <c r="R24" s="63"/>
      <c r="S24" s="44" t="str">
        <f>"Tổng HS đi học trễ "&amp; SUM(X5:X20)</f>
        <v>#REF!</v>
      </c>
      <c r="T24" s="35"/>
      <c r="U24" s="35"/>
      <c r="V24" s="35"/>
      <c r="W24" s="35"/>
      <c r="X24" s="36"/>
      <c r="Y24" s="3"/>
    </row>
    <row r="25" ht="15.75" customHeight="1">
      <c r="A25" s="3"/>
      <c r="B25" s="64"/>
      <c r="C25" s="12"/>
      <c r="D25" s="12"/>
      <c r="E25" s="12"/>
      <c r="F25" s="12"/>
      <c r="G25" s="12"/>
      <c r="H25" s="3"/>
      <c r="I25" s="3"/>
      <c r="J25" s="3"/>
      <c r="K25" s="3"/>
      <c r="L25" s="3"/>
      <c r="M25" s="3"/>
      <c r="N25" s="64"/>
      <c r="O25" s="3"/>
      <c r="P25" s="3"/>
      <c r="Q25" s="3"/>
      <c r="R25" s="3"/>
      <c r="S25" s="3"/>
      <c r="T25" s="3"/>
      <c r="U25" s="3"/>
      <c r="V25" s="3"/>
      <c r="W25" s="3"/>
      <c r="X25" s="3"/>
      <c r="Y25" s="3"/>
    </row>
    <row r="26" ht="15.75" customHeight="1">
      <c r="A26" s="3"/>
      <c r="B26" s="3"/>
      <c r="C26" s="3"/>
      <c r="D26" s="3"/>
      <c r="E26" s="3"/>
      <c r="F26" s="3"/>
      <c r="G26" s="12"/>
      <c r="H26" s="3"/>
      <c r="I26" s="3"/>
      <c r="J26" s="3"/>
      <c r="K26" s="3"/>
      <c r="L26" s="3"/>
      <c r="M26" s="3"/>
      <c r="N26" s="64"/>
      <c r="O26" s="3"/>
      <c r="P26" s="3"/>
      <c r="Q26" s="3"/>
      <c r="R26" s="3"/>
      <c r="S26" s="3"/>
      <c r="T26" s="3"/>
      <c r="U26" s="3"/>
      <c r="V26" s="3"/>
      <c r="W26" s="3"/>
      <c r="X26" s="3"/>
      <c r="Y26" s="3"/>
    </row>
    <row r="27" ht="15.75" customHeight="1">
      <c r="A27" s="3"/>
      <c r="B27" s="64"/>
      <c r="C27" s="12"/>
      <c r="D27" s="12"/>
      <c r="E27" s="12"/>
      <c r="F27" s="12"/>
      <c r="G27" s="12"/>
      <c r="H27" s="3"/>
      <c r="I27" s="3"/>
      <c r="J27" s="3"/>
      <c r="K27" s="3"/>
      <c r="L27" s="3"/>
      <c r="M27" s="3"/>
      <c r="N27" s="64"/>
      <c r="O27" s="3"/>
      <c r="P27" s="3"/>
      <c r="Q27" s="3"/>
      <c r="R27" s="3"/>
      <c r="S27" s="3"/>
      <c r="T27" s="3"/>
      <c r="U27" s="3"/>
      <c r="V27" s="3"/>
      <c r="W27" s="3"/>
      <c r="X27" s="3"/>
      <c r="Y27" s="3"/>
    </row>
    <row r="28" ht="15.75" customHeight="1">
      <c r="A28" s="3"/>
      <c r="B28" s="64"/>
      <c r="C28" s="12"/>
      <c r="D28" s="12"/>
      <c r="E28" s="12"/>
      <c r="F28" s="12"/>
      <c r="G28" s="12"/>
      <c r="H28" s="3"/>
      <c r="I28" s="3"/>
      <c r="J28" s="3"/>
      <c r="K28" s="3"/>
      <c r="L28" s="3"/>
      <c r="M28" s="3"/>
      <c r="N28" s="64"/>
      <c r="O28" s="3"/>
      <c r="P28" s="3"/>
      <c r="Q28" s="3"/>
      <c r="R28" s="3"/>
      <c r="S28" s="3"/>
      <c r="T28" s="3"/>
      <c r="U28" s="3"/>
      <c r="V28" s="3"/>
      <c r="W28" s="3"/>
      <c r="X28" s="3"/>
      <c r="Y28" s="3"/>
    </row>
    <row r="29" ht="15.75" customHeight="1">
      <c r="A29" s="3"/>
      <c r="B29" s="64"/>
      <c r="C29" s="12"/>
      <c r="D29" s="12"/>
      <c r="E29" s="12"/>
      <c r="F29" s="12"/>
      <c r="G29" s="12"/>
      <c r="H29" s="3"/>
      <c r="I29" s="3"/>
      <c r="J29" s="3"/>
      <c r="K29" s="3"/>
      <c r="L29" s="3"/>
      <c r="M29" s="3"/>
      <c r="N29" s="64"/>
      <c r="O29" s="3"/>
      <c r="P29" s="3"/>
      <c r="Q29" s="3"/>
      <c r="R29" s="3"/>
      <c r="S29" s="3"/>
      <c r="T29" s="3"/>
      <c r="U29" s="3"/>
      <c r="V29" s="3"/>
      <c r="W29" s="3"/>
      <c r="X29" s="3"/>
      <c r="Y29" s="3"/>
    </row>
    <row r="30" ht="15.75" customHeight="1">
      <c r="A30" s="3"/>
      <c r="B30" s="64"/>
      <c r="C30" s="12"/>
      <c r="D30" s="12"/>
      <c r="E30" s="12"/>
      <c r="F30" s="12"/>
      <c r="G30" s="12"/>
      <c r="H30" s="3"/>
      <c r="I30" s="3"/>
      <c r="J30" s="3"/>
      <c r="K30" s="3"/>
      <c r="L30" s="3"/>
      <c r="M30" s="3"/>
      <c r="N30" s="64"/>
      <c r="O30" s="3"/>
      <c r="P30" s="3"/>
      <c r="Q30" s="3"/>
      <c r="R30" s="3"/>
      <c r="S30" s="3"/>
      <c r="T30" s="3"/>
      <c r="U30" s="3"/>
      <c r="V30" s="3"/>
      <c r="W30" s="3"/>
      <c r="X30" s="3"/>
      <c r="Y30" s="3"/>
    </row>
    <row r="31" ht="15.75" customHeight="1">
      <c r="A31" s="3"/>
      <c r="B31" s="64"/>
      <c r="C31" s="12"/>
      <c r="D31" s="12"/>
      <c r="E31" s="12"/>
      <c r="F31" s="12"/>
      <c r="G31" s="12"/>
      <c r="H31" s="3"/>
      <c r="I31" s="3"/>
      <c r="J31" s="3"/>
      <c r="K31" s="3"/>
      <c r="L31" s="3"/>
      <c r="M31" s="3"/>
      <c r="N31" s="64"/>
      <c r="O31" s="3"/>
      <c r="P31" s="3"/>
      <c r="Q31" s="3"/>
      <c r="R31" s="3"/>
      <c r="S31" s="3"/>
      <c r="T31" s="3"/>
      <c r="U31" s="3"/>
      <c r="V31" s="3"/>
      <c r="W31" s="3"/>
      <c r="X31" s="3"/>
      <c r="Y31" s="3"/>
    </row>
    <row r="32" ht="15.75" customHeight="1">
      <c r="A32" s="3"/>
      <c r="B32" s="64"/>
      <c r="C32" s="12"/>
      <c r="D32" s="12"/>
      <c r="E32" s="12"/>
      <c r="F32" s="12"/>
      <c r="G32" s="12"/>
      <c r="H32" s="3"/>
      <c r="I32" s="3"/>
      <c r="J32" s="3"/>
      <c r="K32" s="3"/>
      <c r="L32" s="3"/>
      <c r="M32" s="3"/>
      <c r="N32" s="64"/>
      <c r="O32" s="3"/>
      <c r="P32" s="3"/>
      <c r="Q32" s="3"/>
      <c r="R32" s="3"/>
      <c r="S32" s="3"/>
      <c r="T32" s="3"/>
      <c r="U32" s="3"/>
      <c r="V32" s="3"/>
      <c r="W32" s="3"/>
      <c r="X32" s="3"/>
      <c r="Y32" s="3"/>
    </row>
    <row r="33" ht="15.75" customHeight="1">
      <c r="A33" s="3"/>
      <c r="B33" s="64"/>
      <c r="C33" s="12"/>
      <c r="D33" s="12"/>
      <c r="E33" s="12"/>
      <c r="F33" s="12"/>
      <c r="G33" s="12"/>
      <c r="H33" s="3"/>
      <c r="I33" s="3"/>
      <c r="J33" s="3"/>
      <c r="K33" s="3"/>
      <c r="L33" s="3"/>
      <c r="M33" s="3"/>
      <c r="N33" s="64"/>
      <c r="O33" s="3"/>
      <c r="P33" s="3"/>
      <c r="Q33" s="3"/>
      <c r="R33" s="3"/>
      <c r="S33" s="3"/>
      <c r="T33" s="3"/>
      <c r="U33" s="3"/>
      <c r="V33" s="3"/>
      <c r="W33" s="3"/>
      <c r="X33" s="3"/>
      <c r="Y33" s="3"/>
    </row>
    <row r="34" ht="15.75" customHeight="1">
      <c r="A34" s="3"/>
      <c r="B34" s="64"/>
      <c r="C34" s="12"/>
      <c r="D34" s="12"/>
      <c r="E34" s="12"/>
      <c r="F34" s="12"/>
      <c r="G34" s="12"/>
      <c r="H34" s="3"/>
      <c r="I34" s="3"/>
      <c r="J34" s="3"/>
      <c r="K34" s="3"/>
      <c r="L34" s="3"/>
      <c r="M34" s="3"/>
      <c r="N34" s="64"/>
      <c r="O34" s="3"/>
      <c r="P34" s="3"/>
      <c r="Q34" s="3"/>
      <c r="R34" s="3"/>
      <c r="S34" s="3"/>
      <c r="T34" s="3"/>
      <c r="U34" s="3"/>
      <c r="V34" s="3"/>
      <c r="W34" s="3"/>
      <c r="X34" s="3"/>
      <c r="Y34" s="3"/>
    </row>
    <row r="35" ht="15.75" customHeight="1">
      <c r="A35" s="3"/>
      <c r="B35" s="64"/>
      <c r="C35" s="12"/>
      <c r="D35" s="12"/>
      <c r="E35" s="12"/>
      <c r="F35" s="12"/>
      <c r="G35" s="12"/>
      <c r="H35" s="3"/>
      <c r="I35" s="3"/>
      <c r="J35" s="3"/>
      <c r="K35" s="3"/>
      <c r="L35" s="3"/>
      <c r="M35" s="3"/>
      <c r="N35" s="64"/>
      <c r="O35" s="3"/>
      <c r="P35" s="3"/>
      <c r="Q35" s="3"/>
      <c r="R35" s="3"/>
      <c r="S35" s="3"/>
      <c r="T35" s="3"/>
      <c r="U35" s="3"/>
      <c r="V35" s="3"/>
      <c r="W35" s="3"/>
      <c r="X35" s="3"/>
      <c r="Y35" s="3"/>
    </row>
    <row r="36" ht="15.75" customHeight="1">
      <c r="A36" s="3"/>
      <c r="B36" s="64"/>
      <c r="C36" s="12"/>
      <c r="D36" s="12"/>
      <c r="E36" s="12"/>
      <c r="F36" s="12"/>
      <c r="G36" s="12"/>
      <c r="H36" s="3"/>
      <c r="I36" s="3"/>
      <c r="J36" s="3"/>
      <c r="K36" s="3"/>
      <c r="L36" s="3"/>
      <c r="M36" s="3"/>
      <c r="N36" s="64"/>
      <c r="O36" s="3"/>
      <c r="P36" s="3"/>
      <c r="Q36" s="3"/>
      <c r="R36" s="3"/>
      <c r="S36" s="3"/>
      <c r="T36" s="3"/>
      <c r="U36" s="3"/>
      <c r="V36" s="3"/>
      <c r="W36" s="3"/>
      <c r="X36" s="3"/>
      <c r="Y36" s="3"/>
    </row>
    <row r="37" ht="15.75" customHeight="1">
      <c r="A37" s="3"/>
      <c r="B37" s="64"/>
      <c r="C37" s="12"/>
      <c r="D37" s="12"/>
      <c r="E37" s="12"/>
      <c r="F37" s="12"/>
      <c r="G37" s="12"/>
      <c r="H37" s="3"/>
      <c r="I37" s="3"/>
      <c r="J37" s="3"/>
      <c r="K37" s="3"/>
      <c r="L37" s="3"/>
      <c r="M37" s="3"/>
      <c r="N37" s="64"/>
      <c r="O37" s="3"/>
      <c r="P37" s="3"/>
      <c r="Q37" s="3"/>
      <c r="R37" s="3"/>
      <c r="S37" s="3"/>
      <c r="T37" s="3"/>
      <c r="U37" s="3"/>
      <c r="V37" s="3"/>
      <c r="W37" s="3"/>
      <c r="X37" s="3"/>
      <c r="Y37" s="3"/>
    </row>
    <row r="38" ht="15.75" customHeight="1">
      <c r="A38" s="3"/>
      <c r="B38" s="64"/>
      <c r="C38" s="12"/>
      <c r="D38" s="12"/>
      <c r="E38" s="12"/>
      <c r="F38" s="12"/>
      <c r="G38" s="12"/>
      <c r="H38" s="3"/>
      <c r="I38" s="3"/>
      <c r="J38" s="3"/>
      <c r="K38" s="3"/>
      <c r="L38" s="3"/>
      <c r="M38" s="3"/>
      <c r="N38" s="64"/>
      <c r="O38" s="3"/>
      <c r="P38" s="3"/>
      <c r="Q38" s="3"/>
      <c r="R38" s="3"/>
      <c r="S38" s="3"/>
      <c r="T38" s="3"/>
      <c r="U38" s="3"/>
      <c r="V38" s="3"/>
      <c r="W38" s="3"/>
      <c r="X38" s="3"/>
      <c r="Y38" s="3"/>
    </row>
    <row r="39" ht="15.75" customHeight="1">
      <c r="A39" s="3"/>
      <c r="B39" s="64"/>
      <c r="C39" s="12"/>
      <c r="D39" s="12"/>
      <c r="E39" s="12"/>
      <c r="F39" s="12"/>
      <c r="G39" s="12"/>
      <c r="H39" s="3"/>
      <c r="I39" s="3"/>
      <c r="J39" s="3"/>
      <c r="K39" s="3"/>
      <c r="L39" s="3"/>
      <c r="M39" s="3"/>
      <c r="N39" s="64"/>
      <c r="O39" s="3"/>
      <c r="P39" s="3"/>
      <c r="Q39" s="3"/>
      <c r="R39" s="3"/>
      <c r="S39" s="3"/>
      <c r="T39" s="3"/>
      <c r="U39" s="3"/>
      <c r="V39" s="3"/>
      <c r="W39" s="3"/>
      <c r="X39" s="3"/>
      <c r="Y39" s="3"/>
    </row>
    <row r="40" ht="15.75" customHeight="1">
      <c r="A40" s="3"/>
      <c r="B40" s="64"/>
      <c r="C40" s="12"/>
      <c r="D40" s="12"/>
      <c r="E40" s="12"/>
      <c r="F40" s="12"/>
      <c r="G40" s="12"/>
      <c r="H40" s="3"/>
      <c r="I40" s="3"/>
      <c r="J40" s="3"/>
      <c r="K40" s="3"/>
      <c r="L40" s="3"/>
      <c r="M40" s="3"/>
      <c r="N40" s="64"/>
      <c r="O40" s="3"/>
      <c r="P40" s="3"/>
      <c r="Q40" s="3"/>
      <c r="R40" s="3"/>
      <c r="S40" s="3"/>
      <c r="T40" s="3"/>
      <c r="U40" s="3"/>
      <c r="V40" s="3"/>
      <c r="W40" s="3"/>
      <c r="X40" s="3"/>
      <c r="Y40" s="3"/>
    </row>
    <row r="41" ht="15.75" customHeight="1">
      <c r="A41" s="3"/>
      <c r="B41" s="64"/>
      <c r="C41" s="12"/>
      <c r="D41" s="12"/>
      <c r="E41" s="12"/>
      <c r="F41" s="12"/>
      <c r="G41" s="12"/>
      <c r="H41" s="3"/>
      <c r="I41" s="3"/>
      <c r="J41" s="3"/>
      <c r="K41" s="3"/>
      <c r="L41" s="3"/>
      <c r="M41" s="3"/>
      <c r="N41" s="64"/>
      <c r="O41" s="3"/>
      <c r="P41" s="3"/>
      <c r="Q41" s="3"/>
      <c r="R41" s="3"/>
      <c r="S41" s="3"/>
      <c r="T41" s="3"/>
      <c r="U41" s="3"/>
      <c r="V41" s="3"/>
      <c r="W41" s="3"/>
      <c r="X41" s="3"/>
      <c r="Y41" s="3"/>
    </row>
    <row r="42" ht="15.75" customHeight="1">
      <c r="A42" s="3"/>
      <c r="B42" s="64"/>
      <c r="C42" s="12"/>
      <c r="D42" s="12"/>
      <c r="E42" s="12"/>
      <c r="F42" s="12"/>
      <c r="G42" s="12"/>
      <c r="H42" s="3"/>
      <c r="I42" s="3"/>
      <c r="J42" s="3"/>
      <c r="K42" s="3"/>
      <c r="L42" s="3"/>
      <c r="M42" s="3"/>
      <c r="N42" s="64"/>
      <c r="O42" s="3"/>
      <c r="P42" s="3"/>
      <c r="Q42" s="3"/>
      <c r="R42" s="3"/>
      <c r="S42" s="3"/>
      <c r="T42" s="3"/>
      <c r="U42" s="3"/>
      <c r="V42" s="3"/>
      <c r="W42" s="3"/>
      <c r="X42" s="3"/>
      <c r="Y42" s="3"/>
    </row>
    <row r="43" ht="15.75" customHeight="1">
      <c r="A43" s="3"/>
      <c r="B43" s="64"/>
      <c r="C43" s="12"/>
      <c r="D43" s="12"/>
      <c r="E43" s="12"/>
      <c r="F43" s="12"/>
      <c r="G43" s="12"/>
      <c r="H43" s="3"/>
      <c r="I43" s="3"/>
      <c r="J43" s="3"/>
      <c r="K43" s="3"/>
      <c r="L43" s="3"/>
      <c r="M43" s="3"/>
      <c r="N43" s="64"/>
      <c r="O43" s="3"/>
      <c r="P43" s="3"/>
      <c r="Q43" s="3"/>
      <c r="R43" s="3"/>
      <c r="S43" s="3"/>
      <c r="T43" s="3"/>
      <c r="U43" s="3"/>
      <c r="V43" s="3"/>
      <c r="W43" s="3"/>
      <c r="X43" s="3"/>
      <c r="Y43" s="3"/>
    </row>
    <row r="44" ht="15.75" customHeight="1">
      <c r="A44" s="3"/>
      <c r="B44" s="64"/>
      <c r="C44" s="12"/>
      <c r="D44" s="12"/>
      <c r="E44" s="12"/>
      <c r="F44" s="12"/>
      <c r="G44" s="12"/>
      <c r="H44" s="3"/>
      <c r="I44" s="3"/>
      <c r="J44" s="3"/>
      <c r="K44" s="3"/>
      <c r="L44" s="3"/>
      <c r="M44" s="3"/>
      <c r="N44" s="64"/>
      <c r="O44" s="3"/>
      <c r="P44" s="3"/>
      <c r="Q44" s="3"/>
      <c r="R44" s="3"/>
      <c r="S44" s="3"/>
      <c r="T44" s="3"/>
      <c r="U44" s="3"/>
      <c r="V44" s="3"/>
      <c r="W44" s="3"/>
      <c r="X44" s="3"/>
      <c r="Y44" s="3"/>
    </row>
    <row r="45" ht="15.75" customHeight="1">
      <c r="A45" s="3"/>
      <c r="B45" s="64"/>
      <c r="C45" s="12"/>
      <c r="D45" s="12"/>
      <c r="E45" s="12"/>
      <c r="F45" s="12"/>
      <c r="G45" s="12"/>
      <c r="H45" s="3"/>
      <c r="I45" s="3"/>
      <c r="J45" s="3"/>
      <c r="K45" s="3"/>
      <c r="L45" s="3"/>
      <c r="M45" s="3"/>
      <c r="N45" s="64"/>
      <c r="O45" s="3"/>
      <c r="P45" s="3"/>
      <c r="Q45" s="3"/>
      <c r="R45" s="3"/>
      <c r="S45" s="3"/>
      <c r="T45" s="3"/>
      <c r="U45" s="3"/>
      <c r="V45" s="3"/>
      <c r="W45" s="3"/>
      <c r="X45" s="3"/>
      <c r="Y45" s="3"/>
    </row>
    <row r="46" ht="15.75" customHeight="1">
      <c r="A46" s="3"/>
      <c r="B46" s="64"/>
      <c r="C46" s="12"/>
      <c r="D46" s="12"/>
      <c r="E46" s="12"/>
      <c r="F46" s="12"/>
      <c r="G46" s="12"/>
      <c r="H46" s="3"/>
      <c r="I46" s="3"/>
      <c r="J46" s="3"/>
      <c r="K46" s="3"/>
      <c r="L46" s="3"/>
      <c r="M46" s="3"/>
      <c r="N46" s="64"/>
      <c r="O46" s="3"/>
      <c r="P46" s="3"/>
      <c r="Q46" s="3"/>
      <c r="R46" s="3"/>
      <c r="S46" s="3"/>
      <c r="T46" s="3"/>
      <c r="U46" s="3"/>
      <c r="V46" s="3"/>
      <c r="W46" s="3"/>
      <c r="X46" s="3"/>
      <c r="Y46" s="3"/>
    </row>
    <row r="47" ht="15.75" customHeight="1">
      <c r="A47" s="3"/>
      <c r="B47" s="64"/>
      <c r="C47" s="12"/>
      <c r="D47" s="12"/>
      <c r="E47" s="12"/>
      <c r="F47" s="12"/>
      <c r="G47" s="12"/>
      <c r="H47" s="3"/>
      <c r="I47" s="3"/>
      <c r="J47" s="3"/>
      <c r="K47" s="3"/>
      <c r="L47" s="3"/>
      <c r="M47" s="3"/>
      <c r="N47" s="64"/>
      <c r="O47" s="3"/>
      <c r="P47" s="3"/>
      <c r="Q47" s="3"/>
      <c r="R47" s="3"/>
      <c r="S47" s="3"/>
      <c r="T47" s="3"/>
      <c r="U47" s="3"/>
      <c r="V47" s="3"/>
      <c r="W47" s="3"/>
      <c r="X47" s="3"/>
      <c r="Y47" s="3"/>
    </row>
    <row r="48" ht="15.75" customHeight="1">
      <c r="A48" s="3"/>
      <c r="B48" s="64"/>
      <c r="C48" s="12"/>
      <c r="D48" s="12"/>
      <c r="E48" s="12"/>
      <c r="F48" s="12"/>
      <c r="G48" s="12"/>
      <c r="H48" s="3"/>
      <c r="I48" s="3"/>
      <c r="J48" s="3"/>
      <c r="K48" s="3"/>
      <c r="L48" s="3"/>
      <c r="M48" s="3"/>
      <c r="N48" s="64"/>
      <c r="O48" s="3"/>
      <c r="P48" s="3"/>
      <c r="Q48" s="3"/>
      <c r="R48" s="3"/>
      <c r="S48" s="3"/>
      <c r="T48" s="3"/>
      <c r="U48" s="3"/>
      <c r="V48" s="3"/>
      <c r="W48" s="3"/>
      <c r="X48" s="3"/>
      <c r="Y48" s="3"/>
    </row>
    <row r="49" ht="15.75" customHeight="1">
      <c r="A49" s="3"/>
      <c r="B49" s="64"/>
      <c r="C49" s="12"/>
      <c r="D49" s="12"/>
      <c r="E49" s="12"/>
      <c r="F49" s="12"/>
      <c r="G49" s="12"/>
      <c r="H49" s="3"/>
      <c r="I49" s="3"/>
      <c r="J49" s="3"/>
      <c r="K49" s="3"/>
      <c r="L49" s="3"/>
      <c r="M49" s="3"/>
      <c r="N49" s="64"/>
      <c r="O49" s="3"/>
      <c r="P49" s="3"/>
      <c r="Q49" s="3"/>
      <c r="R49" s="3"/>
      <c r="S49" s="3"/>
      <c r="T49" s="3"/>
      <c r="U49" s="3"/>
      <c r="V49" s="3"/>
      <c r="W49" s="3"/>
      <c r="X49" s="3"/>
      <c r="Y49" s="3"/>
    </row>
    <row r="50" ht="15.75" customHeight="1">
      <c r="A50" s="3"/>
      <c r="B50" s="64"/>
      <c r="C50" s="12"/>
      <c r="D50" s="12"/>
      <c r="E50" s="12"/>
      <c r="F50" s="12"/>
      <c r="G50" s="12"/>
      <c r="H50" s="3"/>
      <c r="I50" s="3"/>
      <c r="J50" s="3"/>
      <c r="K50" s="3"/>
      <c r="L50" s="3"/>
      <c r="M50" s="3"/>
      <c r="N50" s="64"/>
      <c r="O50" s="3"/>
      <c r="P50" s="3"/>
      <c r="Q50" s="3"/>
      <c r="R50" s="3"/>
      <c r="S50" s="3"/>
      <c r="T50" s="3"/>
      <c r="U50" s="3"/>
      <c r="V50" s="3"/>
      <c r="W50" s="3"/>
      <c r="X50" s="3"/>
      <c r="Y50" s="3"/>
    </row>
    <row r="51" ht="15.75" customHeight="1">
      <c r="A51" s="3"/>
      <c r="B51" s="64"/>
      <c r="C51" s="12"/>
      <c r="D51" s="12"/>
      <c r="E51" s="12"/>
      <c r="F51" s="12"/>
      <c r="G51" s="12"/>
      <c r="H51" s="3"/>
      <c r="I51" s="3"/>
      <c r="J51" s="3"/>
      <c r="K51" s="3"/>
      <c r="L51" s="3"/>
      <c r="M51" s="3"/>
      <c r="N51" s="64"/>
      <c r="O51" s="3"/>
      <c r="P51" s="3"/>
      <c r="Q51" s="3"/>
      <c r="R51" s="3"/>
      <c r="S51" s="3"/>
      <c r="T51" s="3"/>
      <c r="U51" s="3"/>
      <c r="V51" s="3"/>
      <c r="W51" s="3"/>
      <c r="X51" s="3"/>
      <c r="Y51" s="3"/>
    </row>
    <row r="52" ht="15.75" customHeight="1">
      <c r="A52" s="3"/>
      <c r="B52" s="64"/>
      <c r="C52" s="12"/>
      <c r="D52" s="12"/>
      <c r="E52" s="12"/>
      <c r="F52" s="12"/>
      <c r="G52" s="12"/>
      <c r="H52" s="3"/>
      <c r="I52" s="3"/>
      <c r="J52" s="3"/>
      <c r="K52" s="3"/>
      <c r="L52" s="3"/>
      <c r="M52" s="3"/>
      <c r="N52" s="64"/>
      <c r="O52" s="3"/>
      <c r="P52" s="3"/>
      <c r="Q52" s="3"/>
      <c r="R52" s="3"/>
      <c r="S52" s="3"/>
      <c r="T52" s="3"/>
      <c r="U52" s="3"/>
      <c r="V52" s="3"/>
      <c r="W52" s="3"/>
      <c r="X52" s="3"/>
      <c r="Y52" s="3"/>
    </row>
    <row r="53" ht="15.75" customHeight="1">
      <c r="A53" s="3"/>
      <c r="B53" s="64"/>
      <c r="C53" s="12"/>
      <c r="D53" s="12"/>
      <c r="E53" s="12"/>
      <c r="F53" s="12"/>
      <c r="G53" s="12"/>
      <c r="H53" s="3"/>
      <c r="I53" s="3"/>
      <c r="J53" s="3"/>
      <c r="K53" s="3"/>
      <c r="L53" s="3"/>
      <c r="M53" s="3"/>
      <c r="N53" s="64"/>
      <c r="O53" s="3"/>
      <c r="P53" s="3"/>
      <c r="Q53" s="3"/>
      <c r="R53" s="3"/>
      <c r="S53" s="3"/>
      <c r="T53" s="3"/>
      <c r="U53" s="3"/>
      <c r="V53" s="3"/>
      <c r="W53" s="3"/>
      <c r="X53" s="3"/>
      <c r="Y53" s="3"/>
    </row>
    <row r="54" ht="15.75" customHeight="1">
      <c r="A54" s="3"/>
      <c r="B54" s="64"/>
      <c r="C54" s="12"/>
      <c r="D54" s="12"/>
      <c r="E54" s="12"/>
      <c r="F54" s="12"/>
      <c r="G54" s="12"/>
      <c r="H54" s="3"/>
      <c r="I54" s="3"/>
      <c r="J54" s="3"/>
      <c r="K54" s="3"/>
      <c r="L54" s="3"/>
      <c r="M54" s="3"/>
      <c r="N54" s="64"/>
      <c r="O54" s="3"/>
      <c r="P54" s="3"/>
      <c r="Q54" s="3"/>
      <c r="R54" s="3"/>
      <c r="S54" s="3"/>
      <c r="T54" s="3"/>
      <c r="U54" s="3"/>
      <c r="V54" s="3"/>
      <c r="W54" s="3"/>
      <c r="X54" s="3"/>
      <c r="Y54" s="3"/>
    </row>
    <row r="55" ht="15.75" customHeight="1">
      <c r="A55" s="3"/>
      <c r="B55" s="64"/>
      <c r="C55" s="12"/>
      <c r="D55" s="12"/>
      <c r="E55" s="12"/>
      <c r="F55" s="12"/>
      <c r="G55" s="12"/>
      <c r="H55" s="3"/>
      <c r="I55" s="3"/>
      <c r="J55" s="3"/>
      <c r="K55" s="3"/>
      <c r="L55" s="3"/>
      <c r="M55" s="3"/>
      <c r="N55" s="64"/>
      <c r="O55" s="3"/>
      <c r="P55" s="3"/>
      <c r="Q55" s="3"/>
      <c r="R55" s="3"/>
      <c r="S55" s="3"/>
      <c r="T55" s="3"/>
      <c r="U55" s="3"/>
      <c r="V55" s="3"/>
      <c r="W55" s="3"/>
      <c r="X55" s="3"/>
      <c r="Y55" s="3"/>
    </row>
    <row r="56" ht="15.75" customHeight="1">
      <c r="A56" s="3"/>
      <c r="B56" s="64"/>
      <c r="C56" s="12"/>
      <c r="D56" s="12"/>
      <c r="E56" s="12"/>
      <c r="F56" s="12"/>
      <c r="G56" s="12"/>
      <c r="H56" s="3"/>
      <c r="I56" s="3"/>
      <c r="J56" s="3"/>
      <c r="K56" s="3"/>
      <c r="L56" s="3"/>
      <c r="M56" s="3"/>
      <c r="N56" s="64"/>
      <c r="O56" s="3"/>
      <c r="P56" s="3"/>
      <c r="Q56" s="3"/>
      <c r="R56" s="3"/>
      <c r="S56" s="3"/>
      <c r="T56" s="3"/>
      <c r="U56" s="3"/>
      <c r="V56" s="3"/>
      <c r="W56" s="3"/>
      <c r="X56" s="3"/>
      <c r="Y56" s="3"/>
    </row>
    <row r="57" ht="15.75" customHeight="1">
      <c r="A57" s="3"/>
      <c r="B57" s="64"/>
      <c r="C57" s="12"/>
      <c r="D57" s="12"/>
      <c r="E57" s="12"/>
      <c r="F57" s="12"/>
      <c r="G57" s="12"/>
      <c r="H57" s="3"/>
      <c r="I57" s="3"/>
      <c r="J57" s="3"/>
      <c r="K57" s="3"/>
      <c r="L57" s="3"/>
      <c r="M57" s="3"/>
      <c r="N57" s="64"/>
      <c r="O57" s="3"/>
      <c r="P57" s="3"/>
      <c r="Q57" s="3"/>
      <c r="R57" s="3"/>
      <c r="S57" s="3"/>
      <c r="T57" s="3"/>
      <c r="U57" s="3"/>
      <c r="V57" s="3"/>
      <c r="W57" s="3"/>
      <c r="X57" s="3"/>
      <c r="Y57" s="3"/>
    </row>
    <row r="58" ht="15.75" customHeight="1">
      <c r="A58" s="3"/>
      <c r="B58" s="64"/>
      <c r="C58" s="12"/>
      <c r="D58" s="12"/>
      <c r="E58" s="12"/>
      <c r="F58" s="12"/>
      <c r="G58" s="12"/>
      <c r="H58" s="3"/>
      <c r="I58" s="3"/>
      <c r="J58" s="3"/>
      <c r="K58" s="3"/>
      <c r="L58" s="3"/>
      <c r="M58" s="3"/>
      <c r="N58" s="64"/>
      <c r="O58" s="3"/>
      <c r="P58" s="3"/>
      <c r="Q58" s="3"/>
      <c r="R58" s="3"/>
      <c r="S58" s="3"/>
      <c r="T58" s="3"/>
      <c r="U58" s="3"/>
      <c r="V58" s="3"/>
      <c r="W58" s="3"/>
      <c r="X58" s="3"/>
      <c r="Y58" s="3"/>
    </row>
    <row r="59" ht="15.75" customHeight="1">
      <c r="A59" s="3"/>
      <c r="B59" s="64"/>
      <c r="C59" s="12"/>
      <c r="D59" s="12"/>
      <c r="E59" s="12"/>
      <c r="F59" s="12"/>
      <c r="G59" s="12"/>
      <c r="H59" s="3"/>
      <c r="I59" s="3"/>
      <c r="J59" s="3"/>
      <c r="K59" s="3"/>
      <c r="L59" s="3"/>
      <c r="M59" s="3"/>
      <c r="N59" s="64"/>
      <c r="O59" s="3"/>
      <c r="P59" s="3"/>
      <c r="Q59" s="3"/>
      <c r="R59" s="3"/>
      <c r="S59" s="3"/>
      <c r="T59" s="3"/>
      <c r="U59" s="3"/>
      <c r="V59" s="3"/>
      <c r="W59" s="3"/>
      <c r="X59" s="3"/>
      <c r="Y59" s="3"/>
    </row>
    <row r="60" ht="15.75" customHeight="1">
      <c r="A60" s="3"/>
      <c r="B60" s="64"/>
      <c r="C60" s="12"/>
      <c r="D60" s="12"/>
      <c r="E60" s="12"/>
      <c r="F60" s="12"/>
      <c r="G60" s="12"/>
      <c r="H60" s="3"/>
      <c r="I60" s="3"/>
      <c r="J60" s="3"/>
      <c r="K60" s="3"/>
      <c r="L60" s="3"/>
      <c r="M60" s="3"/>
      <c r="N60" s="64"/>
      <c r="O60" s="3"/>
      <c r="P60" s="3"/>
      <c r="Q60" s="3"/>
      <c r="R60" s="3"/>
      <c r="S60" s="3"/>
      <c r="T60" s="3"/>
      <c r="U60" s="3"/>
      <c r="V60" s="3"/>
      <c r="W60" s="3"/>
      <c r="X60" s="3"/>
      <c r="Y60" s="3"/>
    </row>
    <row r="61" ht="15.75" customHeight="1">
      <c r="A61" s="3"/>
      <c r="B61" s="64"/>
      <c r="C61" s="12"/>
      <c r="D61" s="12"/>
      <c r="E61" s="12"/>
      <c r="F61" s="12"/>
      <c r="G61" s="12"/>
      <c r="H61" s="3"/>
      <c r="I61" s="3"/>
      <c r="J61" s="3"/>
      <c r="K61" s="3"/>
      <c r="L61" s="3"/>
      <c r="M61" s="3"/>
      <c r="N61" s="64"/>
      <c r="O61" s="3"/>
      <c r="P61" s="3"/>
      <c r="Q61" s="3"/>
      <c r="R61" s="3"/>
      <c r="S61" s="3"/>
      <c r="T61" s="3"/>
      <c r="U61" s="3"/>
      <c r="V61" s="3"/>
      <c r="W61" s="3"/>
      <c r="X61" s="3"/>
      <c r="Y61" s="3"/>
    </row>
    <row r="62" ht="15.75" customHeight="1">
      <c r="A62" s="3"/>
      <c r="B62" s="64"/>
      <c r="C62" s="12"/>
      <c r="D62" s="12"/>
      <c r="E62" s="12"/>
      <c r="F62" s="12"/>
      <c r="G62" s="12"/>
      <c r="H62" s="3"/>
      <c r="I62" s="3"/>
      <c r="J62" s="3"/>
      <c r="K62" s="3"/>
      <c r="L62" s="3"/>
      <c r="M62" s="3"/>
      <c r="N62" s="64"/>
      <c r="O62" s="3"/>
      <c r="P62" s="3"/>
      <c r="Q62" s="3"/>
      <c r="R62" s="3"/>
      <c r="S62" s="3"/>
      <c r="T62" s="3"/>
      <c r="U62" s="3"/>
      <c r="V62" s="3"/>
      <c r="W62" s="3"/>
      <c r="X62" s="3"/>
      <c r="Y62" s="3"/>
    </row>
    <row r="63" ht="15.75" customHeight="1">
      <c r="A63" s="3"/>
      <c r="B63" s="64"/>
      <c r="C63" s="12"/>
      <c r="D63" s="12"/>
      <c r="E63" s="12"/>
      <c r="F63" s="12"/>
      <c r="G63" s="12"/>
      <c r="H63" s="3"/>
      <c r="I63" s="3"/>
      <c r="J63" s="3"/>
      <c r="K63" s="3"/>
      <c r="L63" s="3"/>
      <c r="M63" s="3"/>
      <c r="N63" s="64"/>
      <c r="O63" s="3"/>
      <c r="P63" s="3"/>
      <c r="Q63" s="3"/>
      <c r="R63" s="3"/>
      <c r="S63" s="3"/>
      <c r="T63" s="3"/>
      <c r="U63" s="3"/>
      <c r="V63" s="3"/>
      <c r="W63" s="3"/>
      <c r="X63" s="3"/>
      <c r="Y63" s="3"/>
    </row>
    <row r="64" ht="15.75" customHeight="1">
      <c r="A64" s="3"/>
      <c r="B64" s="64"/>
      <c r="C64" s="12"/>
      <c r="D64" s="12"/>
      <c r="E64" s="12"/>
      <c r="F64" s="12"/>
      <c r="G64" s="12"/>
      <c r="H64" s="3"/>
      <c r="I64" s="3"/>
      <c r="J64" s="3"/>
      <c r="K64" s="3"/>
      <c r="L64" s="3"/>
      <c r="M64" s="3"/>
      <c r="N64" s="64"/>
      <c r="O64" s="3"/>
      <c r="P64" s="3"/>
      <c r="Q64" s="3"/>
      <c r="R64" s="3"/>
      <c r="S64" s="3"/>
      <c r="T64" s="3"/>
      <c r="U64" s="3"/>
      <c r="V64" s="3"/>
      <c r="W64" s="3"/>
      <c r="X64" s="3"/>
      <c r="Y64" s="3"/>
    </row>
    <row r="65" ht="15.75" customHeight="1">
      <c r="A65" s="3"/>
      <c r="B65" s="64"/>
      <c r="C65" s="12"/>
      <c r="D65" s="12"/>
      <c r="E65" s="12"/>
      <c r="F65" s="12"/>
      <c r="G65" s="12"/>
      <c r="H65" s="3"/>
      <c r="I65" s="3"/>
      <c r="J65" s="3"/>
      <c r="K65" s="3"/>
      <c r="L65" s="3"/>
      <c r="M65" s="3"/>
      <c r="N65" s="64"/>
      <c r="O65" s="3"/>
      <c r="P65" s="3"/>
      <c r="Q65" s="3"/>
      <c r="R65" s="3"/>
      <c r="S65" s="3"/>
      <c r="T65" s="3"/>
      <c r="U65" s="3"/>
      <c r="V65" s="3"/>
      <c r="W65" s="3"/>
      <c r="X65" s="3"/>
      <c r="Y65" s="3"/>
    </row>
    <row r="66" ht="15.75" customHeight="1">
      <c r="A66" s="3"/>
      <c r="B66" s="64"/>
      <c r="C66" s="12"/>
      <c r="D66" s="12"/>
      <c r="E66" s="12"/>
      <c r="F66" s="12"/>
      <c r="G66" s="12"/>
      <c r="H66" s="3"/>
      <c r="I66" s="3"/>
      <c r="J66" s="3"/>
      <c r="K66" s="3"/>
      <c r="L66" s="3"/>
      <c r="M66" s="3"/>
      <c r="N66" s="64"/>
      <c r="O66" s="3"/>
      <c r="P66" s="3"/>
      <c r="Q66" s="3"/>
      <c r="R66" s="3"/>
      <c r="S66" s="3"/>
      <c r="T66" s="3"/>
      <c r="U66" s="3"/>
      <c r="V66" s="3"/>
      <c r="W66" s="3"/>
      <c r="X66" s="3"/>
      <c r="Y66" s="3"/>
    </row>
    <row r="67" ht="15.75" customHeight="1">
      <c r="A67" s="3"/>
      <c r="B67" s="64"/>
      <c r="C67" s="12"/>
      <c r="D67" s="12"/>
      <c r="E67" s="12"/>
      <c r="F67" s="12"/>
      <c r="G67" s="12"/>
      <c r="H67" s="3"/>
      <c r="I67" s="3"/>
      <c r="J67" s="3"/>
      <c r="K67" s="3"/>
      <c r="L67" s="3"/>
      <c r="M67" s="3"/>
      <c r="N67" s="64"/>
      <c r="O67" s="3"/>
      <c r="P67" s="3"/>
      <c r="Q67" s="3"/>
      <c r="R67" s="3"/>
      <c r="S67" s="3"/>
      <c r="T67" s="3"/>
      <c r="U67" s="3"/>
      <c r="V67" s="3"/>
      <c r="W67" s="3"/>
      <c r="X67" s="3"/>
      <c r="Y67" s="3"/>
    </row>
    <row r="68" ht="15.75" customHeight="1">
      <c r="A68" s="3"/>
      <c r="B68" s="64"/>
      <c r="C68" s="12"/>
      <c r="D68" s="12"/>
      <c r="E68" s="12"/>
      <c r="F68" s="12"/>
      <c r="G68" s="12"/>
      <c r="H68" s="3"/>
      <c r="I68" s="3"/>
      <c r="J68" s="3"/>
      <c r="K68" s="3"/>
      <c r="L68" s="3"/>
      <c r="M68" s="3"/>
      <c r="N68" s="64"/>
      <c r="O68" s="3"/>
      <c r="P68" s="3"/>
      <c r="Q68" s="3"/>
      <c r="R68" s="3"/>
      <c r="S68" s="3"/>
      <c r="T68" s="3"/>
      <c r="U68" s="3"/>
      <c r="V68" s="3"/>
      <c r="W68" s="3"/>
      <c r="X68" s="3"/>
      <c r="Y68" s="3"/>
    </row>
    <row r="69" ht="15.75" customHeight="1">
      <c r="A69" s="3"/>
      <c r="B69" s="64"/>
      <c r="C69" s="12"/>
      <c r="D69" s="12"/>
      <c r="E69" s="12"/>
      <c r="F69" s="12"/>
      <c r="G69" s="12"/>
      <c r="H69" s="3"/>
      <c r="I69" s="3"/>
      <c r="J69" s="3"/>
      <c r="K69" s="3"/>
      <c r="L69" s="3"/>
      <c r="M69" s="3"/>
      <c r="N69" s="64"/>
      <c r="O69" s="3"/>
      <c r="P69" s="3"/>
      <c r="Q69" s="3"/>
      <c r="R69" s="3"/>
      <c r="S69" s="3"/>
      <c r="T69" s="3"/>
      <c r="U69" s="3"/>
      <c r="V69" s="3"/>
      <c r="W69" s="3"/>
      <c r="X69" s="3"/>
      <c r="Y69" s="3"/>
    </row>
    <row r="70" ht="15.75" customHeight="1">
      <c r="A70" s="3"/>
      <c r="B70" s="64"/>
      <c r="C70" s="12"/>
      <c r="D70" s="12"/>
      <c r="E70" s="12"/>
      <c r="F70" s="12"/>
      <c r="G70" s="12"/>
      <c r="H70" s="3"/>
      <c r="I70" s="3"/>
      <c r="J70" s="3"/>
      <c r="K70" s="3"/>
      <c r="L70" s="3"/>
      <c r="M70" s="3"/>
      <c r="N70" s="64"/>
      <c r="O70" s="3"/>
      <c r="P70" s="3"/>
      <c r="Q70" s="3"/>
      <c r="R70" s="3"/>
      <c r="S70" s="3"/>
      <c r="T70" s="3"/>
      <c r="U70" s="3"/>
      <c r="V70" s="3"/>
      <c r="W70" s="3"/>
      <c r="X70" s="3"/>
      <c r="Y70" s="3"/>
    </row>
    <row r="71" ht="15.75" customHeight="1">
      <c r="A71" s="3"/>
      <c r="B71" s="64"/>
      <c r="C71" s="12"/>
      <c r="D71" s="12"/>
      <c r="E71" s="12"/>
      <c r="F71" s="12"/>
      <c r="G71" s="12"/>
      <c r="H71" s="3"/>
      <c r="I71" s="3"/>
      <c r="J71" s="3"/>
      <c r="K71" s="3"/>
      <c r="L71" s="3"/>
      <c r="M71" s="3"/>
      <c r="N71" s="64"/>
      <c r="O71" s="3"/>
      <c r="P71" s="3"/>
      <c r="Q71" s="3"/>
      <c r="R71" s="3"/>
      <c r="S71" s="3"/>
      <c r="T71" s="3"/>
      <c r="U71" s="3"/>
      <c r="V71" s="3"/>
      <c r="W71" s="3"/>
      <c r="X71" s="3"/>
      <c r="Y71" s="3"/>
    </row>
    <row r="72" ht="15.75" customHeight="1">
      <c r="A72" s="3"/>
      <c r="B72" s="64"/>
      <c r="C72" s="12"/>
      <c r="D72" s="12"/>
      <c r="E72" s="12"/>
      <c r="F72" s="12"/>
      <c r="G72" s="12"/>
      <c r="H72" s="3"/>
      <c r="I72" s="3"/>
      <c r="J72" s="3"/>
      <c r="K72" s="3"/>
      <c r="L72" s="3"/>
      <c r="M72" s="3"/>
      <c r="N72" s="64"/>
      <c r="O72" s="3"/>
      <c r="P72" s="3"/>
      <c r="Q72" s="3"/>
      <c r="R72" s="3"/>
      <c r="S72" s="3"/>
      <c r="T72" s="3"/>
      <c r="U72" s="3"/>
      <c r="V72" s="3"/>
      <c r="W72" s="3"/>
      <c r="X72" s="3"/>
      <c r="Y72" s="3"/>
    </row>
    <row r="73" ht="15.75" customHeight="1">
      <c r="A73" s="3"/>
      <c r="B73" s="64"/>
      <c r="C73" s="12"/>
      <c r="D73" s="12"/>
      <c r="E73" s="12"/>
      <c r="F73" s="12"/>
      <c r="G73" s="12"/>
      <c r="H73" s="3"/>
      <c r="I73" s="3"/>
      <c r="J73" s="3"/>
      <c r="K73" s="3"/>
      <c r="L73" s="3"/>
      <c r="M73" s="3"/>
      <c r="N73" s="64"/>
      <c r="O73" s="3"/>
      <c r="P73" s="3"/>
      <c r="Q73" s="3"/>
      <c r="R73" s="3"/>
      <c r="S73" s="3"/>
      <c r="T73" s="3"/>
      <c r="U73" s="3"/>
      <c r="V73" s="3"/>
      <c r="W73" s="3"/>
      <c r="X73" s="3"/>
      <c r="Y73" s="3"/>
    </row>
    <row r="74" ht="15.75" customHeight="1">
      <c r="A74" s="3"/>
      <c r="B74" s="64"/>
      <c r="C74" s="12"/>
      <c r="D74" s="12"/>
      <c r="E74" s="12"/>
      <c r="F74" s="12"/>
      <c r="G74" s="12"/>
      <c r="H74" s="3"/>
      <c r="I74" s="3"/>
      <c r="J74" s="3"/>
      <c r="K74" s="3"/>
      <c r="L74" s="3"/>
      <c r="M74" s="3"/>
      <c r="N74" s="64"/>
      <c r="O74" s="3"/>
      <c r="P74" s="3"/>
      <c r="Q74" s="3"/>
      <c r="R74" s="3"/>
      <c r="S74" s="3"/>
      <c r="T74" s="3"/>
      <c r="U74" s="3"/>
      <c r="V74" s="3"/>
      <c r="W74" s="3"/>
      <c r="X74" s="3"/>
      <c r="Y74" s="3"/>
    </row>
    <row r="75" ht="15.75" customHeight="1">
      <c r="A75" s="3"/>
      <c r="B75" s="64"/>
      <c r="C75" s="12"/>
      <c r="D75" s="12"/>
      <c r="E75" s="12"/>
      <c r="F75" s="12"/>
      <c r="G75" s="12"/>
      <c r="H75" s="3"/>
      <c r="I75" s="3"/>
      <c r="J75" s="3"/>
      <c r="K75" s="3"/>
      <c r="L75" s="3"/>
      <c r="M75" s="3"/>
      <c r="N75" s="64"/>
      <c r="O75" s="3"/>
      <c r="P75" s="3"/>
      <c r="Q75" s="3"/>
      <c r="R75" s="3"/>
      <c r="S75" s="3"/>
      <c r="T75" s="3"/>
      <c r="U75" s="3"/>
      <c r="V75" s="3"/>
      <c r="W75" s="3"/>
      <c r="X75" s="3"/>
      <c r="Y75" s="3"/>
    </row>
    <row r="76" ht="15.75" customHeight="1">
      <c r="A76" s="3"/>
      <c r="B76" s="64"/>
      <c r="C76" s="12"/>
      <c r="D76" s="12"/>
      <c r="E76" s="12"/>
      <c r="F76" s="12"/>
      <c r="G76" s="12"/>
      <c r="H76" s="3"/>
      <c r="I76" s="3"/>
      <c r="J76" s="3"/>
      <c r="K76" s="3"/>
      <c r="L76" s="3"/>
      <c r="M76" s="3"/>
      <c r="N76" s="64"/>
      <c r="O76" s="3"/>
      <c r="P76" s="3"/>
      <c r="Q76" s="3"/>
      <c r="R76" s="3"/>
      <c r="S76" s="3"/>
      <c r="T76" s="3"/>
      <c r="U76" s="3"/>
      <c r="V76" s="3"/>
      <c r="W76" s="3"/>
      <c r="X76" s="3"/>
      <c r="Y76" s="3"/>
    </row>
    <row r="77" ht="15.75" customHeight="1">
      <c r="A77" s="3"/>
      <c r="B77" s="64"/>
      <c r="C77" s="12"/>
      <c r="D77" s="12"/>
      <c r="E77" s="12"/>
      <c r="F77" s="12"/>
      <c r="G77" s="12"/>
      <c r="H77" s="3"/>
      <c r="I77" s="3"/>
      <c r="J77" s="3"/>
      <c r="K77" s="3"/>
      <c r="L77" s="3"/>
      <c r="M77" s="3"/>
      <c r="N77" s="64"/>
      <c r="O77" s="3"/>
      <c r="P77" s="3"/>
      <c r="Q77" s="3"/>
      <c r="R77" s="3"/>
      <c r="S77" s="3"/>
      <c r="T77" s="3"/>
      <c r="U77" s="3"/>
      <c r="V77" s="3"/>
      <c r="W77" s="3"/>
      <c r="X77" s="3"/>
      <c r="Y77" s="3"/>
    </row>
    <row r="78" ht="15.75" customHeight="1">
      <c r="A78" s="3"/>
      <c r="B78" s="64"/>
      <c r="C78" s="12"/>
      <c r="D78" s="12"/>
      <c r="E78" s="12"/>
      <c r="F78" s="12"/>
      <c r="G78" s="12"/>
      <c r="H78" s="3"/>
      <c r="I78" s="3"/>
      <c r="J78" s="3"/>
      <c r="K78" s="3"/>
      <c r="L78" s="3"/>
      <c r="M78" s="3"/>
      <c r="N78" s="64"/>
      <c r="O78" s="3"/>
      <c r="P78" s="3"/>
      <c r="Q78" s="3"/>
      <c r="R78" s="3"/>
      <c r="S78" s="3"/>
      <c r="T78" s="3"/>
      <c r="U78" s="3"/>
      <c r="V78" s="3"/>
      <c r="W78" s="3"/>
      <c r="X78" s="3"/>
      <c r="Y78" s="3"/>
    </row>
    <row r="79" ht="15.75" customHeight="1">
      <c r="A79" s="3"/>
      <c r="B79" s="64"/>
      <c r="C79" s="12"/>
      <c r="D79" s="12"/>
      <c r="E79" s="12"/>
      <c r="F79" s="12"/>
      <c r="G79" s="12"/>
      <c r="H79" s="3"/>
      <c r="I79" s="3"/>
      <c r="J79" s="3"/>
      <c r="K79" s="3"/>
      <c r="L79" s="3"/>
      <c r="M79" s="3"/>
      <c r="N79" s="64"/>
      <c r="O79" s="3"/>
      <c r="P79" s="3"/>
      <c r="Q79" s="3"/>
      <c r="R79" s="3"/>
      <c r="S79" s="3"/>
      <c r="T79" s="3"/>
      <c r="U79" s="3"/>
      <c r="V79" s="3"/>
      <c r="W79" s="3"/>
      <c r="X79" s="3"/>
      <c r="Y79" s="3"/>
    </row>
    <row r="80" ht="15.75" customHeight="1">
      <c r="A80" s="3"/>
      <c r="B80" s="64"/>
      <c r="C80" s="12"/>
      <c r="D80" s="12"/>
      <c r="E80" s="12"/>
      <c r="F80" s="12"/>
      <c r="G80" s="12"/>
      <c r="H80" s="3"/>
      <c r="I80" s="3"/>
      <c r="J80" s="3"/>
      <c r="K80" s="3"/>
      <c r="L80" s="3"/>
      <c r="M80" s="3"/>
      <c r="N80" s="64"/>
      <c r="O80" s="3"/>
      <c r="P80" s="3"/>
      <c r="Q80" s="3"/>
      <c r="R80" s="3"/>
      <c r="S80" s="3"/>
      <c r="T80" s="3"/>
      <c r="U80" s="3"/>
      <c r="V80" s="3"/>
      <c r="W80" s="3"/>
      <c r="X80" s="3"/>
      <c r="Y80" s="3"/>
    </row>
    <row r="81" ht="15.75" customHeight="1">
      <c r="A81" s="3"/>
      <c r="B81" s="64"/>
      <c r="C81" s="12"/>
      <c r="D81" s="12"/>
      <c r="E81" s="12"/>
      <c r="F81" s="12"/>
      <c r="G81" s="12"/>
      <c r="H81" s="3"/>
      <c r="I81" s="3"/>
      <c r="J81" s="3"/>
      <c r="K81" s="3"/>
      <c r="L81" s="3"/>
      <c r="M81" s="3"/>
      <c r="N81" s="64"/>
      <c r="O81" s="3"/>
      <c r="P81" s="3"/>
      <c r="Q81" s="3"/>
      <c r="R81" s="3"/>
      <c r="S81" s="3"/>
      <c r="T81" s="3"/>
      <c r="U81" s="3"/>
      <c r="V81" s="3"/>
      <c r="W81" s="3"/>
      <c r="X81" s="3"/>
      <c r="Y81" s="3"/>
    </row>
    <row r="82" ht="15.75" customHeight="1">
      <c r="A82" s="3"/>
      <c r="B82" s="64"/>
      <c r="C82" s="12"/>
      <c r="D82" s="12"/>
      <c r="E82" s="12"/>
      <c r="F82" s="12"/>
      <c r="G82" s="12"/>
      <c r="H82" s="3"/>
      <c r="I82" s="3"/>
      <c r="J82" s="3"/>
      <c r="K82" s="3"/>
      <c r="L82" s="3"/>
      <c r="M82" s="3"/>
      <c r="N82" s="64"/>
      <c r="O82" s="3"/>
      <c r="P82" s="3"/>
      <c r="Q82" s="3"/>
      <c r="R82" s="3"/>
      <c r="S82" s="3"/>
      <c r="T82" s="3"/>
      <c r="U82" s="3"/>
      <c r="V82" s="3"/>
      <c r="W82" s="3"/>
      <c r="X82" s="3"/>
      <c r="Y82" s="3"/>
    </row>
    <row r="83" ht="15.75" customHeight="1">
      <c r="A83" s="3"/>
      <c r="B83" s="64"/>
      <c r="C83" s="12"/>
      <c r="D83" s="12"/>
      <c r="E83" s="12"/>
      <c r="F83" s="12"/>
      <c r="G83" s="12"/>
      <c r="H83" s="3"/>
      <c r="I83" s="3"/>
      <c r="J83" s="3"/>
      <c r="K83" s="3"/>
      <c r="L83" s="3"/>
      <c r="M83" s="3"/>
      <c r="N83" s="64"/>
      <c r="O83" s="3"/>
      <c r="P83" s="3"/>
      <c r="Q83" s="3"/>
      <c r="R83" s="3"/>
      <c r="S83" s="3"/>
      <c r="T83" s="3"/>
      <c r="U83" s="3"/>
      <c r="V83" s="3"/>
      <c r="W83" s="3"/>
      <c r="X83" s="3"/>
      <c r="Y83" s="3"/>
    </row>
    <row r="84" ht="15.75" customHeight="1">
      <c r="A84" s="3"/>
      <c r="B84" s="64"/>
      <c r="C84" s="12"/>
      <c r="D84" s="12"/>
      <c r="E84" s="12"/>
      <c r="F84" s="12"/>
      <c r="G84" s="12"/>
      <c r="H84" s="3"/>
      <c r="I84" s="3"/>
      <c r="J84" s="3"/>
      <c r="K84" s="3"/>
      <c r="L84" s="3"/>
      <c r="M84" s="3"/>
      <c r="N84" s="64"/>
      <c r="O84" s="3"/>
      <c r="P84" s="3"/>
      <c r="Q84" s="3"/>
      <c r="R84" s="3"/>
      <c r="S84" s="3"/>
      <c r="T84" s="3"/>
      <c r="U84" s="3"/>
      <c r="V84" s="3"/>
      <c r="W84" s="3"/>
      <c r="X84" s="3"/>
      <c r="Y84" s="3"/>
    </row>
    <row r="85" ht="15.75" customHeight="1">
      <c r="A85" s="3"/>
      <c r="B85" s="64"/>
      <c r="C85" s="12"/>
      <c r="D85" s="12"/>
      <c r="E85" s="12"/>
      <c r="F85" s="12"/>
      <c r="G85" s="12"/>
      <c r="H85" s="3"/>
      <c r="I85" s="3"/>
      <c r="J85" s="3"/>
      <c r="K85" s="3"/>
      <c r="L85" s="3"/>
      <c r="M85" s="3"/>
      <c r="N85" s="64"/>
      <c r="O85" s="3"/>
      <c r="P85" s="3"/>
      <c r="Q85" s="3"/>
      <c r="R85" s="3"/>
      <c r="S85" s="3"/>
      <c r="T85" s="3"/>
      <c r="U85" s="3"/>
      <c r="V85" s="3"/>
      <c r="W85" s="3"/>
      <c r="X85" s="3"/>
      <c r="Y85" s="3"/>
    </row>
    <row r="86" ht="15.75" customHeight="1">
      <c r="A86" s="3"/>
      <c r="B86" s="64"/>
      <c r="C86" s="12"/>
      <c r="D86" s="12"/>
      <c r="E86" s="12"/>
      <c r="F86" s="12"/>
      <c r="G86" s="12"/>
      <c r="H86" s="3"/>
      <c r="I86" s="3"/>
      <c r="J86" s="3"/>
      <c r="K86" s="3"/>
      <c r="L86" s="3"/>
      <c r="M86" s="3"/>
      <c r="N86" s="64"/>
      <c r="O86" s="3"/>
      <c r="P86" s="3"/>
      <c r="Q86" s="3"/>
      <c r="R86" s="3"/>
      <c r="S86" s="3"/>
      <c r="T86" s="3"/>
      <c r="U86" s="3"/>
      <c r="V86" s="3"/>
      <c r="W86" s="3"/>
      <c r="X86" s="3"/>
      <c r="Y86" s="3"/>
    </row>
    <row r="87" ht="15.75" customHeight="1">
      <c r="A87" s="3"/>
      <c r="B87" s="64"/>
      <c r="C87" s="12"/>
      <c r="D87" s="12"/>
      <c r="E87" s="12"/>
      <c r="F87" s="12"/>
      <c r="G87" s="12"/>
      <c r="H87" s="3"/>
      <c r="I87" s="3"/>
      <c r="J87" s="3"/>
      <c r="K87" s="3"/>
      <c r="L87" s="3"/>
      <c r="M87" s="3"/>
      <c r="N87" s="64"/>
      <c r="O87" s="3"/>
      <c r="P87" s="3"/>
      <c r="Q87" s="3"/>
      <c r="R87" s="3"/>
      <c r="S87" s="3"/>
      <c r="T87" s="3"/>
      <c r="U87" s="3"/>
      <c r="V87" s="3"/>
      <c r="W87" s="3"/>
      <c r="X87" s="3"/>
      <c r="Y87" s="3"/>
    </row>
    <row r="88" ht="15.75" customHeight="1">
      <c r="A88" s="3"/>
      <c r="B88" s="64"/>
      <c r="C88" s="12"/>
      <c r="D88" s="12"/>
      <c r="E88" s="12"/>
      <c r="F88" s="12"/>
      <c r="G88" s="12"/>
      <c r="H88" s="3"/>
      <c r="I88" s="3"/>
      <c r="J88" s="3"/>
      <c r="K88" s="3"/>
      <c r="L88" s="3"/>
      <c r="M88" s="3"/>
      <c r="N88" s="64"/>
      <c r="O88" s="3"/>
      <c r="P88" s="3"/>
      <c r="Q88" s="3"/>
      <c r="R88" s="3"/>
      <c r="S88" s="3"/>
      <c r="T88" s="3"/>
      <c r="U88" s="3"/>
      <c r="V88" s="3"/>
      <c r="W88" s="3"/>
      <c r="X88" s="3"/>
      <c r="Y88" s="3"/>
    </row>
    <row r="89" ht="15.75" customHeight="1">
      <c r="A89" s="3"/>
      <c r="B89" s="64"/>
      <c r="C89" s="12"/>
      <c r="D89" s="12"/>
      <c r="E89" s="12"/>
      <c r="F89" s="12"/>
      <c r="G89" s="12"/>
      <c r="H89" s="3"/>
      <c r="I89" s="3"/>
      <c r="J89" s="3"/>
      <c r="K89" s="3"/>
      <c r="L89" s="3"/>
      <c r="M89" s="3"/>
      <c r="N89" s="64"/>
      <c r="O89" s="3"/>
      <c r="P89" s="3"/>
      <c r="Q89" s="3"/>
      <c r="R89" s="3"/>
      <c r="S89" s="3"/>
      <c r="T89" s="3"/>
      <c r="U89" s="3"/>
      <c r="V89" s="3"/>
      <c r="W89" s="3"/>
      <c r="X89" s="3"/>
      <c r="Y89" s="3"/>
    </row>
    <row r="90" ht="15.75" customHeight="1">
      <c r="A90" s="3"/>
      <c r="B90" s="64"/>
      <c r="C90" s="12"/>
      <c r="D90" s="12"/>
      <c r="E90" s="12"/>
      <c r="F90" s="12"/>
      <c r="G90" s="12"/>
      <c r="H90" s="3"/>
      <c r="I90" s="3"/>
      <c r="J90" s="3"/>
      <c r="K90" s="3"/>
      <c r="L90" s="3"/>
      <c r="M90" s="3"/>
      <c r="N90" s="64"/>
      <c r="O90" s="3"/>
      <c r="P90" s="3"/>
      <c r="Q90" s="3"/>
      <c r="R90" s="3"/>
      <c r="S90" s="3"/>
      <c r="T90" s="3"/>
      <c r="U90" s="3"/>
      <c r="V90" s="3"/>
      <c r="W90" s="3"/>
      <c r="X90" s="3"/>
      <c r="Y90" s="3"/>
    </row>
    <row r="91" ht="15.75" customHeight="1">
      <c r="A91" s="3"/>
      <c r="B91" s="64"/>
      <c r="C91" s="12"/>
      <c r="D91" s="12"/>
      <c r="E91" s="12"/>
      <c r="F91" s="12"/>
      <c r="G91" s="12"/>
      <c r="H91" s="3"/>
      <c r="I91" s="3"/>
      <c r="J91" s="3"/>
      <c r="K91" s="3"/>
      <c r="L91" s="3"/>
      <c r="M91" s="3"/>
      <c r="N91" s="64"/>
      <c r="O91" s="3"/>
      <c r="P91" s="3"/>
      <c r="Q91" s="3"/>
      <c r="R91" s="3"/>
      <c r="S91" s="3"/>
      <c r="T91" s="3"/>
      <c r="U91" s="3"/>
      <c r="V91" s="3"/>
      <c r="W91" s="3"/>
      <c r="X91" s="3"/>
      <c r="Y91" s="3"/>
    </row>
    <row r="92" ht="15.75" customHeight="1">
      <c r="A92" s="3"/>
      <c r="B92" s="64"/>
      <c r="C92" s="12"/>
      <c r="D92" s="12"/>
      <c r="E92" s="12"/>
      <c r="F92" s="12"/>
      <c r="G92" s="12"/>
      <c r="H92" s="3"/>
      <c r="I92" s="3"/>
      <c r="J92" s="3"/>
      <c r="K92" s="3"/>
      <c r="L92" s="3"/>
      <c r="M92" s="3"/>
      <c r="N92" s="64"/>
      <c r="O92" s="3"/>
      <c r="P92" s="3"/>
      <c r="Q92" s="3"/>
      <c r="R92" s="3"/>
      <c r="S92" s="3"/>
      <c r="T92" s="3"/>
      <c r="U92" s="3"/>
      <c r="V92" s="3"/>
      <c r="W92" s="3"/>
      <c r="X92" s="3"/>
      <c r="Y92" s="3"/>
    </row>
    <row r="93" ht="15.75" customHeight="1">
      <c r="A93" s="3"/>
      <c r="B93" s="64"/>
      <c r="C93" s="12"/>
      <c r="D93" s="12"/>
      <c r="E93" s="12"/>
      <c r="F93" s="12"/>
      <c r="G93" s="12"/>
      <c r="H93" s="3"/>
      <c r="I93" s="3"/>
      <c r="J93" s="3"/>
      <c r="K93" s="3"/>
      <c r="L93" s="3"/>
      <c r="M93" s="3"/>
      <c r="N93" s="64"/>
      <c r="O93" s="3"/>
      <c r="P93" s="3"/>
      <c r="Q93" s="3"/>
      <c r="R93" s="3"/>
      <c r="S93" s="3"/>
      <c r="T93" s="3"/>
      <c r="U93" s="3"/>
      <c r="V93" s="3"/>
      <c r="W93" s="3"/>
      <c r="X93" s="3"/>
      <c r="Y93" s="3"/>
    </row>
    <row r="94" ht="15.75" customHeight="1">
      <c r="A94" s="3"/>
      <c r="B94" s="64"/>
      <c r="C94" s="12"/>
      <c r="D94" s="12"/>
      <c r="E94" s="12"/>
      <c r="F94" s="12"/>
      <c r="G94" s="12"/>
      <c r="H94" s="3"/>
      <c r="I94" s="3"/>
      <c r="J94" s="3"/>
      <c r="K94" s="3"/>
      <c r="L94" s="3"/>
      <c r="M94" s="3"/>
      <c r="N94" s="64"/>
      <c r="O94" s="3"/>
      <c r="P94" s="3"/>
      <c r="Q94" s="3"/>
      <c r="R94" s="3"/>
      <c r="S94" s="3"/>
      <c r="T94" s="3"/>
      <c r="U94" s="3"/>
      <c r="V94" s="3"/>
      <c r="W94" s="3"/>
      <c r="X94" s="3"/>
      <c r="Y94" s="3"/>
    </row>
    <row r="95" ht="15.75" customHeight="1">
      <c r="A95" s="3"/>
      <c r="B95" s="64"/>
      <c r="C95" s="12"/>
      <c r="D95" s="12"/>
      <c r="E95" s="12"/>
      <c r="F95" s="12"/>
      <c r="G95" s="12"/>
      <c r="H95" s="3"/>
      <c r="I95" s="3"/>
      <c r="J95" s="3"/>
      <c r="K95" s="3"/>
      <c r="L95" s="3"/>
      <c r="M95" s="3"/>
      <c r="N95" s="64"/>
      <c r="O95" s="3"/>
      <c r="P95" s="3"/>
      <c r="Q95" s="3"/>
      <c r="R95" s="3"/>
      <c r="S95" s="3"/>
      <c r="T95" s="3"/>
      <c r="U95" s="3"/>
      <c r="V95" s="3"/>
      <c r="W95" s="3"/>
      <c r="X95" s="3"/>
      <c r="Y95" s="3"/>
    </row>
    <row r="96" ht="15.75" customHeight="1">
      <c r="A96" s="3"/>
      <c r="B96" s="64"/>
      <c r="C96" s="12"/>
      <c r="D96" s="12"/>
      <c r="E96" s="12"/>
      <c r="F96" s="12"/>
      <c r="G96" s="12"/>
      <c r="H96" s="3"/>
      <c r="I96" s="3"/>
      <c r="J96" s="3"/>
      <c r="K96" s="3"/>
      <c r="L96" s="3"/>
      <c r="M96" s="3"/>
      <c r="N96" s="64"/>
      <c r="O96" s="3"/>
      <c r="P96" s="3"/>
      <c r="Q96" s="3"/>
      <c r="R96" s="3"/>
      <c r="S96" s="3"/>
      <c r="T96" s="3"/>
      <c r="U96" s="3"/>
      <c r="V96" s="3"/>
      <c r="W96" s="3"/>
      <c r="X96" s="3"/>
      <c r="Y96" s="3"/>
    </row>
    <row r="97" ht="15.75" customHeight="1">
      <c r="A97" s="3"/>
      <c r="B97" s="64"/>
      <c r="C97" s="12"/>
      <c r="D97" s="12"/>
      <c r="E97" s="12"/>
      <c r="F97" s="12"/>
      <c r="G97" s="12"/>
      <c r="H97" s="3"/>
      <c r="I97" s="3"/>
      <c r="J97" s="3"/>
      <c r="K97" s="3"/>
      <c r="L97" s="3"/>
      <c r="M97" s="3"/>
      <c r="N97" s="64"/>
      <c r="O97" s="3"/>
      <c r="P97" s="3"/>
      <c r="Q97" s="3"/>
      <c r="R97" s="3"/>
      <c r="S97" s="3"/>
      <c r="T97" s="3"/>
      <c r="U97" s="3"/>
      <c r="V97" s="3"/>
      <c r="W97" s="3"/>
      <c r="X97" s="3"/>
      <c r="Y97" s="3"/>
    </row>
    <row r="98" ht="15.75" customHeight="1">
      <c r="A98" s="3"/>
      <c r="B98" s="64"/>
      <c r="C98" s="12"/>
      <c r="D98" s="12"/>
      <c r="E98" s="12"/>
      <c r="F98" s="12"/>
      <c r="G98" s="12"/>
      <c r="H98" s="3"/>
      <c r="I98" s="3"/>
      <c r="J98" s="3"/>
      <c r="K98" s="3"/>
      <c r="L98" s="3"/>
      <c r="M98" s="3"/>
      <c r="N98" s="64"/>
      <c r="O98" s="3"/>
      <c r="P98" s="3"/>
      <c r="Q98" s="3"/>
      <c r="R98" s="3"/>
      <c r="S98" s="3"/>
      <c r="T98" s="3"/>
      <c r="U98" s="3"/>
      <c r="V98" s="3"/>
      <c r="W98" s="3"/>
      <c r="X98" s="3"/>
      <c r="Y98" s="3"/>
    </row>
    <row r="99" ht="15.75" customHeight="1">
      <c r="A99" s="3"/>
      <c r="B99" s="64"/>
      <c r="C99" s="12"/>
      <c r="D99" s="12"/>
      <c r="E99" s="12"/>
      <c r="F99" s="12"/>
      <c r="G99" s="12"/>
      <c r="H99" s="3"/>
      <c r="I99" s="3"/>
      <c r="J99" s="3"/>
      <c r="K99" s="3"/>
      <c r="L99" s="3"/>
      <c r="M99" s="3"/>
      <c r="N99" s="64"/>
      <c r="O99" s="3"/>
      <c r="P99" s="3"/>
      <c r="Q99" s="3"/>
      <c r="R99" s="3"/>
      <c r="S99" s="3"/>
      <c r="T99" s="3"/>
      <c r="U99" s="3"/>
      <c r="V99" s="3"/>
      <c r="W99" s="3"/>
      <c r="X99" s="3"/>
      <c r="Y99" s="3"/>
    </row>
    <row r="100" ht="15.75" customHeight="1">
      <c r="A100" s="3"/>
      <c r="B100" s="64"/>
      <c r="C100" s="12"/>
      <c r="D100" s="12"/>
      <c r="E100" s="12"/>
      <c r="F100" s="12"/>
      <c r="G100" s="12"/>
      <c r="H100" s="3"/>
      <c r="I100" s="3"/>
      <c r="J100" s="3"/>
      <c r="K100" s="3"/>
      <c r="L100" s="3"/>
      <c r="M100" s="3"/>
      <c r="N100" s="64"/>
      <c r="O100" s="3"/>
      <c r="P100" s="3"/>
      <c r="Q100" s="3"/>
      <c r="R100" s="3"/>
      <c r="S100" s="3"/>
      <c r="T100" s="3"/>
      <c r="U100" s="3"/>
      <c r="V100" s="3"/>
      <c r="W100" s="3"/>
      <c r="X100" s="3"/>
      <c r="Y100" s="3"/>
    </row>
    <row r="101" ht="15.75" customHeight="1">
      <c r="A101" s="3"/>
      <c r="B101" s="64"/>
      <c r="C101" s="12"/>
      <c r="D101" s="12"/>
      <c r="E101" s="12"/>
      <c r="F101" s="12"/>
      <c r="G101" s="12"/>
      <c r="H101" s="3"/>
      <c r="I101" s="3"/>
      <c r="J101" s="3"/>
      <c r="K101" s="3"/>
      <c r="L101" s="3"/>
      <c r="M101" s="3"/>
      <c r="N101" s="64"/>
      <c r="O101" s="3"/>
      <c r="P101" s="3"/>
      <c r="Q101" s="3"/>
      <c r="R101" s="3"/>
      <c r="S101" s="3"/>
      <c r="T101" s="3"/>
      <c r="U101" s="3"/>
      <c r="V101" s="3"/>
      <c r="W101" s="3"/>
      <c r="X101" s="3"/>
      <c r="Y101" s="3"/>
    </row>
    <row r="102" ht="15.75" customHeight="1">
      <c r="A102" s="3"/>
      <c r="B102" s="64"/>
      <c r="C102" s="12"/>
      <c r="D102" s="12"/>
      <c r="E102" s="12"/>
      <c r="F102" s="12"/>
      <c r="G102" s="12"/>
      <c r="H102" s="3"/>
      <c r="I102" s="3"/>
      <c r="J102" s="3"/>
      <c r="K102" s="3"/>
      <c r="L102" s="3"/>
      <c r="M102" s="3"/>
      <c r="N102" s="64"/>
      <c r="O102" s="3"/>
      <c r="P102" s="3"/>
      <c r="Q102" s="3"/>
      <c r="R102" s="3"/>
      <c r="S102" s="3"/>
      <c r="T102" s="3"/>
      <c r="U102" s="3"/>
      <c r="V102" s="3"/>
      <c r="W102" s="3"/>
      <c r="X102" s="3"/>
      <c r="Y102" s="3"/>
    </row>
    <row r="103" ht="15.75" customHeight="1">
      <c r="A103" s="3"/>
      <c r="B103" s="64"/>
      <c r="C103" s="12"/>
      <c r="D103" s="12"/>
      <c r="E103" s="12"/>
      <c r="F103" s="12"/>
      <c r="G103" s="12"/>
      <c r="H103" s="3"/>
      <c r="I103" s="3"/>
      <c r="J103" s="3"/>
      <c r="K103" s="3"/>
      <c r="L103" s="3"/>
      <c r="M103" s="3"/>
      <c r="N103" s="64"/>
      <c r="O103" s="3"/>
      <c r="P103" s="3"/>
      <c r="Q103" s="3"/>
      <c r="R103" s="3"/>
      <c r="S103" s="3"/>
      <c r="T103" s="3"/>
      <c r="U103" s="3"/>
      <c r="V103" s="3"/>
      <c r="W103" s="3"/>
      <c r="X103" s="3"/>
      <c r="Y103" s="3"/>
    </row>
    <row r="104" ht="15.75" customHeight="1">
      <c r="A104" s="3"/>
      <c r="B104" s="64"/>
      <c r="C104" s="12"/>
      <c r="D104" s="12"/>
      <c r="E104" s="12"/>
      <c r="F104" s="12"/>
      <c r="G104" s="12"/>
      <c r="H104" s="3"/>
      <c r="I104" s="3"/>
      <c r="J104" s="3"/>
      <c r="K104" s="3"/>
      <c r="L104" s="3"/>
      <c r="M104" s="3"/>
      <c r="N104" s="64"/>
      <c r="O104" s="3"/>
      <c r="P104" s="3"/>
      <c r="Q104" s="3"/>
      <c r="R104" s="3"/>
      <c r="S104" s="3"/>
      <c r="T104" s="3"/>
      <c r="U104" s="3"/>
      <c r="V104" s="3"/>
      <c r="W104" s="3"/>
      <c r="X104" s="3"/>
      <c r="Y104" s="3"/>
    </row>
    <row r="105" ht="15.75" customHeight="1">
      <c r="A105" s="3"/>
      <c r="B105" s="64"/>
      <c r="C105" s="12"/>
      <c r="D105" s="12"/>
      <c r="E105" s="12"/>
      <c r="F105" s="12"/>
      <c r="G105" s="12"/>
      <c r="H105" s="3"/>
      <c r="I105" s="3"/>
      <c r="J105" s="3"/>
      <c r="K105" s="3"/>
      <c r="L105" s="3"/>
      <c r="M105" s="3"/>
      <c r="N105" s="64"/>
      <c r="O105" s="3"/>
      <c r="P105" s="3"/>
      <c r="Q105" s="3"/>
      <c r="R105" s="3"/>
      <c r="S105" s="3"/>
      <c r="T105" s="3"/>
      <c r="U105" s="3"/>
      <c r="V105" s="3"/>
      <c r="W105" s="3"/>
      <c r="X105" s="3"/>
      <c r="Y105" s="3"/>
    </row>
    <row r="106" ht="15.75" customHeight="1">
      <c r="A106" s="3"/>
      <c r="B106" s="64"/>
      <c r="C106" s="12"/>
      <c r="D106" s="12"/>
      <c r="E106" s="12"/>
      <c r="F106" s="12"/>
      <c r="G106" s="12"/>
      <c r="H106" s="3"/>
      <c r="I106" s="3"/>
      <c r="J106" s="3"/>
      <c r="K106" s="3"/>
      <c r="L106" s="3"/>
      <c r="M106" s="3"/>
      <c r="N106" s="64"/>
      <c r="O106" s="3"/>
      <c r="P106" s="3"/>
      <c r="Q106" s="3"/>
      <c r="R106" s="3"/>
      <c r="S106" s="3"/>
      <c r="T106" s="3"/>
      <c r="U106" s="3"/>
      <c r="V106" s="3"/>
      <c r="W106" s="3"/>
      <c r="X106" s="3"/>
      <c r="Y106" s="3"/>
    </row>
    <row r="107" ht="15.75" customHeight="1">
      <c r="A107" s="3"/>
      <c r="B107" s="64"/>
      <c r="C107" s="12"/>
      <c r="D107" s="12"/>
      <c r="E107" s="12"/>
      <c r="F107" s="12"/>
      <c r="G107" s="12"/>
      <c r="H107" s="3"/>
      <c r="I107" s="3"/>
      <c r="J107" s="3"/>
      <c r="K107" s="3"/>
      <c r="L107" s="3"/>
      <c r="M107" s="3"/>
      <c r="N107" s="64"/>
      <c r="O107" s="3"/>
      <c r="P107" s="3"/>
      <c r="Q107" s="3"/>
      <c r="R107" s="3"/>
      <c r="S107" s="3"/>
      <c r="T107" s="3"/>
      <c r="U107" s="3"/>
      <c r="V107" s="3"/>
      <c r="W107" s="3"/>
      <c r="X107" s="3"/>
      <c r="Y107" s="3"/>
    </row>
    <row r="108" ht="15.75" customHeight="1">
      <c r="A108" s="3"/>
      <c r="B108" s="64"/>
      <c r="C108" s="12"/>
      <c r="D108" s="12"/>
      <c r="E108" s="12"/>
      <c r="F108" s="12"/>
      <c r="G108" s="12"/>
      <c r="H108" s="3"/>
      <c r="I108" s="3"/>
      <c r="J108" s="3"/>
      <c r="K108" s="3"/>
      <c r="L108" s="3"/>
      <c r="M108" s="3"/>
      <c r="N108" s="64"/>
      <c r="O108" s="3"/>
      <c r="P108" s="3"/>
      <c r="Q108" s="3"/>
      <c r="R108" s="3"/>
      <c r="S108" s="3"/>
      <c r="T108" s="3"/>
      <c r="U108" s="3"/>
      <c r="V108" s="3"/>
      <c r="W108" s="3"/>
      <c r="X108" s="3"/>
      <c r="Y108" s="3"/>
    </row>
    <row r="109" ht="15.75" customHeight="1">
      <c r="A109" s="3"/>
      <c r="B109" s="64"/>
      <c r="C109" s="12"/>
      <c r="D109" s="12"/>
      <c r="E109" s="12"/>
      <c r="F109" s="12"/>
      <c r="G109" s="12"/>
      <c r="H109" s="3"/>
      <c r="I109" s="3"/>
      <c r="J109" s="3"/>
      <c r="K109" s="3"/>
      <c r="L109" s="3"/>
      <c r="M109" s="3"/>
      <c r="N109" s="64"/>
      <c r="O109" s="3"/>
      <c r="P109" s="3"/>
      <c r="Q109" s="3"/>
      <c r="R109" s="3"/>
      <c r="S109" s="3"/>
      <c r="T109" s="3"/>
      <c r="U109" s="3"/>
      <c r="V109" s="3"/>
      <c r="W109" s="3"/>
      <c r="X109" s="3"/>
      <c r="Y109" s="3"/>
    </row>
    <row r="110" ht="15.75" customHeight="1">
      <c r="A110" s="3"/>
      <c r="B110" s="64"/>
      <c r="C110" s="12"/>
      <c r="D110" s="12"/>
      <c r="E110" s="12"/>
      <c r="F110" s="12"/>
      <c r="G110" s="12"/>
      <c r="H110" s="3"/>
      <c r="I110" s="3"/>
      <c r="J110" s="3"/>
      <c r="K110" s="3"/>
      <c r="L110" s="3"/>
      <c r="M110" s="3"/>
      <c r="N110" s="64"/>
      <c r="O110" s="3"/>
      <c r="P110" s="3"/>
      <c r="Q110" s="3"/>
      <c r="R110" s="3"/>
      <c r="S110" s="3"/>
      <c r="T110" s="3"/>
      <c r="U110" s="3"/>
      <c r="V110" s="3"/>
      <c r="W110" s="3"/>
      <c r="X110" s="3"/>
      <c r="Y110" s="3"/>
    </row>
    <row r="111" ht="15.75" customHeight="1">
      <c r="A111" s="3"/>
      <c r="B111" s="64"/>
      <c r="C111" s="12"/>
      <c r="D111" s="12"/>
      <c r="E111" s="12"/>
      <c r="F111" s="12"/>
      <c r="G111" s="12"/>
      <c r="H111" s="3"/>
      <c r="I111" s="3"/>
      <c r="J111" s="3"/>
      <c r="K111" s="3"/>
      <c r="L111" s="3"/>
      <c r="M111" s="3"/>
      <c r="N111" s="64"/>
      <c r="O111" s="3"/>
      <c r="P111" s="3"/>
      <c r="Q111" s="3"/>
      <c r="R111" s="3"/>
      <c r="S111" s="3"/>
      <c r="T111" s="3"/>
      <c r="U111" s="3"/>
      <c r="V111" s="3"/>
      <c r="W111" s="3"/>
      <c r="X111" s="3"/>
      <c r="Y111" s="3"/>
    </row>
    <row r="112" ht="15.75" customHeight="1">
      <c r="A112" s="3"/>
      <c r="B112" s="64"/>
      <c r="C112" s="12"/>
      <c r="D112" s="12"/>
      <c r="E112" s="12"/>
      <c r="F112" s="12"/>
      <c r="G112" s="12"/>
      <c r="H112" s="3"/>
      <c r="I112" s="3"/>
      <c r="J112" s="3"/>
      <c r="K112" s="3"/>
      <c r="L112" s="3"/>
      <c r="M112" s="3"/>
      <c r="N112" s="64"/>
      <c r="O112" s="3"/>
      <c r="P112" s="3"/>
      <c r="Q112" s="3"/>
      <c r="R112" s="3"/>
      <c r="S112" s="3"/>
      <c r="T112" s="3"/>
      <c r="U112" s="3"/>
      <c r="V112" s="3"/>
      <c r="W112" s="3"/>
      <c r="X112" s="3"/>
      <c r="Y112" s="3"/>
    </row>
    <row r="113" ht="15.75" customHeight="1">
      <c r="A113" s="3"/>
      <c r="B113" s="64"/>
      <c r="C113" s="12"/>
      <c r="D113" s="12"/>
      <c r="E113" s="12"/>
      <c r="F113" s="12"/>
      <c r="G113" s="12"/>
      <c r="H113" s="3"/>
      <c r="I113" s="3"/>
      <c r="J113" s="3"/>
      <c r="K113" s="3"/>
      <c r="L113" s="3"/>
      <c r="M113" s="3"/>
      <c r="N113" s="64"/>
      <c r="O113" s="3"/>
      <c r="P113" s="3"/>
      <c r="Q113" s="3"/>
      <c r="R113" s="3"/>
      <c r="S113" s="3"/>
      <c r="T113" s="3"/>
      <c r="U113" s="3"/>
      <c r="V113" s="3"/>
      <c r="W113" s="3"/>
      <c r="X113" s="3"/>
      <c r="Y113" s="3"/>
    </row>
    <row r="114" ht="15.75" customHeight="1">
      <c r="A114" s="3"/>
      <c r="B114" s="64"/>
      <c r="C114" s="12"/>
      <c r="D114" s="12"/>
      <c r="E114" s="12"/>
      <c r="F114" s="12"/>
      <c r="G114" s="12"/>
      <c r="H114" s="3"/>
      <c r="I114" s="3"/>
      <c r="J114" s="3"/>
      <c r="K114" s="3"/>
      <c r="L114" s="3"/>
      <c r="M114" s="3"/>
      <c r="N114" s="64"/>
      <c r="O114" s="3"/>
      <c r="P114" s="3"/>
      <c r="Q114" s="3"/>
      <c r="R114" s="3"/>
      <c r="S114" s="3"/>
      <c r="T114" s="3"/>
      <c r="U114" s="3"/>
      <c r="V114" s="3"/>
      <c r="W114" s="3"/>
      <c r="X114" s="3"/>
      <c r="Y114" s="3"/>
    </row>
    <row r="115" ht="15.75" customHeight="1">
      <c r="A115" s="3"/>
      <c r="B115" s="64"/>
      <c r="C115" s="12"/>
      <c r="D115" s="12"/>
      <c r="E115" s="12"/>
      <c r="F115" s="12"/>
      <c r="G115" s="12"/>
      <c r="H115" s="3"/>
      <c r="I115" s="3"/>
      <c r="J115" s="3"/>
      <c r="K115" s="3"/>
      <c r="L115" s="3"/>
      <c r="M115" s="3"/>
      <c r="N115" s="64"/>
      <c r="O115" s="3"/>
      <c r="P115" s="3"/>
      <c r="Q115" s="3"/>
      <c r="R115" s="3"/>
      <c r="S115" s="3"/>
      <c r="T115" s="3"/>
      <c r="U115" s="3"/>
      <c r="V115" s="3"/>
      <c r="W115" s="3"/>
      <c r="X115" s="3"/>
      <c r="Y115" s="3"/>
    </row>
    <row r="116" ht="15.75" customHeight="1">
      <c r="A116" s="3"/>
      <c r="B116" s="64"/>
      <c r="C116" s="12"/>
      <c r="D116" s="12"/>
      <c r="E116" s="12"/>
      <c r="F116" s="12"/>
      <c r="G116" s="12"/>
      <c r="H116" s="3"/>
      <c r="I116" s="3"/>
      <c r="J116" s="3"/>
      <c r="K116" s="3"/>
      <c r="L116" s="3"/>
      <c r="M116" s="3"/>
      <c r="N116" s="64"/>
      <c r="O116" s="3"/>
      <c r="P116" s="3"/>
      <c r="Q116" s="3"/>
      <c r="R116" s="3"/>
      <c r="S116" s="3"/>
      <c r="T116" s="3"/>
      <c r="U116" s="3"/>
      <c r="V116" s="3"/>
      <c r="W116" s="3"/>
      <c r="X116" s="3"/>
      <c r="Y116" s="3"/>
    </row>
    <row r="117" ht="15.75" customHeight="1">
      <c r="A117" s="3"/>
      <c r="B117" s="64"/>
      <c r="C117" s="12"/>
      <c r="D117" s="12"/>
      <c r="E117" s="12"/>
      <c r="F117" s="12"/>
      <c r="G117" s="12"/>
      <c r="H117" s="3"/>
      <c r="I117" s="3"/>
      <c r="J117" s="3"/>
      <c r="K117" s="3"/>
      <c r="L117" s="3"/>
      <c r="M117" s="3"/>
      <c r="N117" s="64"/>
      <c r="O117" s="3"/>
      <c r="P117" s="3"/>
      <c r="Q117" s="3"/>
      <c r="R117" s="3"/>
      <c r="S117" s="3"/>
      <c r="T117" s="3"/>
      <c r="U117" s="3"/>
      <c r="V117" s="3"/>
      <c r="W117" s="3"/>
      <c r="X117" s="3"/>
      <c r="Y117" s="3"/>
    </row>
    <row r="118" ht="15.75" customHeight="1">
      <c r="A118" s="3"/>
      <c r="B118" s="64"/>
      <c r="C118" s="12"/>
      <c r="D118" s="12"/>
      <c r="E118" s="12"/>
      <c r="F118" s="12"/>
      <c r="G118" s="12"/>
      <c r="H118" s="3"/>
      <c r="I118" s="3"/>
      <c r="J118" s="3"/>
      <c r="K118" s="3"/>
      <c r="L118" s="3"/>
      <c r="M118" s="3"/>
      <c r="N118" s="64"/>
      <c r="O118" s="3"/>
      <c r="P118" s="3"/>
      <c r="Q118" s="3"/>
      <c r="R118" s="3"/>
      <c r="S118" s="3"/>
      <c r="T118" s="3"/>
      <c r="U118" s="3"/>
      <c r="V118" s="3"/>
      <c r="W118" s="3"/>
      <c r="X118" s="3"/>
      <c r="Y118" s="3"/>
    </row>
    <row r="119" ht="15.75" customHeight="1">
      <c r="A119" s="3"/>
      <c r="B119" s="64"/>
      <c r="C119" s="12"/>
      <c r="D119" s="12"/>
      <c r="E119" s="12"/>
      <c r="F119" s="12"/>
      <c r="G119" s="12"/>
      <c r="H119" s="3"/>
      <c r="I119" s="3"/>
      <c r="J119" s="3"/>
      <c r="K119" s="3"/>
      <c r="L119" s="3"/>
      <c r="M119" s="3"/>
      <c r="N119" s="64"/>
      <c r="O119" s="3"/>
      <c r="P119" s="3"/>
      <c r="Q119" s="3"/>
      <c r="R119" s="3"/>
      <c r="S119" s="3"/>
      <c r="T119" s="3"/>
      <c r="U119" s="3"/>
      <c r="V119" s="3"/>
      <c r="W119" s="3"/>
      <c r="X119" s="3"/>
      <c r="Y119" s="3"/>
    </row>
    <row r="120" ht="15.75" customHeight="1">
      <c r="A120" s="3"/>
      <c r="B120" s="64"/>
      <c r="C120" s="12"/>
      <c r="D120" s="12"/>
      <c r="E120" s="12"/>
      <c r="F120" s="12"/>
      <c r="G120" s="12"/>
      <c r="H120" s="3"/>
      <c r="I120" s="3"/>
      <c r="J120" s="3"/>
      <c r="K120" s="3"/>
      <c r="L120" s="3"/>
      <c r="M120" s="3"/>
      <c r="N120" s="64"/>
      <c r="O120" s="3"/>
      <c r="P120" s="3"/>
      <c r="Q120" s="3"/>
      <c r="R120" s="3"/>
      <c r="S120" s="3"/>
      <c r="T120" s="3"/>
      <c r="U120" s="3"/>
      <c r="V120" s="3"/>
      <c r="W120" s="3"/>
      <c r="X120" s="3"/>
      <c r="Y120" s="3"/>
    </row>
    <row r="121" ht="15.75" customHeight="1">
      <c r="A121" s="3"/>
      <c r="B121" s="64"/>
      <c r="C121" s="12"/>
      <c r="D121" s="12"/>
      <c r="E121" s="12"/>
      <c r="F121" s="12"/>
      <c r="G121" s="12"/>
      <c r="H121" s="3"/>
      <c r="I121" s="3"/>
      <c r="J121" s="3"/>
      <c r="K121" s="3"/>
      <c r="L121" s="3"/>
      <c r="M121" s="3"/>
      <c r="N121" s="64"/>
      <c r="O121" s="3"/>
      <c r="P121" s="3"/>
      <c r="Q121" s="3"/>
      <c r="R121" s="3"/>
      <c r="S121" s="3"/>
      <c r="T121" s="3"/>
      <c r="U121" s="3"/>
      <c r="V121" s="3"/>
      <c r="W121" s="3"/>
      <c r="X121" s="3"/>
      <c r="Y121" s="3"/>
    </row>
    <row r="122" ht="15.75" customHeight="1">
      <c r="A122" s="3"/>
      <c r="B122" s="64"/>
      <c r="C122" s="12"/>
      <c r="D122" s="12"/>
      <c r="E122" s="12"/>
      <c r="F122" s="12"/>
      <c r="G122" s="12"/>
      <c r="H122" s="3"/>
      <c r="I122" s="3"/>
      <c r="J122" s="3"/>
      <c r="K122" s="3"/>
      <c r="L122" s="3"/>
      <c r="M122" s="3"/>
      <c r="N122" s="64"/>
      <c r="O122" s="3"/>
      <c r="P122" s="3"/>
      <c r="Q122" s="3"/>
      <c r="R122" s="3"/>
      <c r="S122" s="3"/>
      <c r="T122" s="3"/>
      <c r="U122" s="3"/>
      <c r="V122" s="3"/>
      <c r="W122" s="3"/>
      <c r="X122" s="3"/>
      <c r="Y122" s="3"/>
    </row>
    <row r="123" ht="15.75" customHeight="1">
      <c r="A123" s="3"/>
      <c r="B123" s="64"/>
      <c r="C123" s="12"/>
      <c r="D123" s="12"/>
      <c r="E123" s="12"/>
      <c r="F123" s="12"/>
      <c r="G123" s="12"/>
      <c r="H123" s="3"/>
      <c r="I123" s="3"/>
      <c r="J123" s="3"/>
      <c r="K123" s="3"/>
      <c r="L123" s="3"/>
      <c r="M123" s="3"/>
      <c r="N123" s="64"/>
      <c r="O123" s="3"/>
      <c r="P123" s="3"/>
      <c r="Q123" s="3"/>
      <c r="R123" s="3"/>
      <c r="S123" s="3"/>
      <c r="T123" s="3"/>
      <c r="U123" s="3"/>
      <c r="V123" s="3"/>
      <c r="W123" s="3"/>
      <c r="X123" s="3"/>
      <c r="Y123" s="3"/>
    </row>
    <row r="124" ht="15.75" customHeight="1">
      <c r="A124" s="3"/>
      <c r="B124" s="64"/>
      <c r="C124" s="12"/>
      <c r="D124" s="12"/>
      <c r="E124" s="12"/>
      <c r="F124" s="12"/>
      <c r="G124" s="12"/>
      <c r="H124" s="3"/>
      <c r="I124" s="3"/>
      <c r="J124" s="3"/>
      <c r="K124" s="3"/>
      <c r="L124" s="3"/>
      <c r="M124" s="3"/>
      <c r="N124" s="64"/>
      <c r="O124" s="3"/>
      <c r="P124" s="3"/>
      <c r="Q124" s="3"/>
      <c r="R124" s="3"/>
      <c r="S124" s="3"/>
      <c r="T124" s="3"/>
      <c r="U124" s="3"/>
      <c r="V124" s="3"/>
      <c r="W124" s="3"/>
      <c r="X124" s="3"/>
      <c r="Y124" s="3"/>
    </row>
    <row r="125" ht="15.75" customHeight="1">
      <c r="A125" s="3"/>
      <c r="B125" s="64"/>
      <c r="C125" s="12"/>
      <c r="D125" s="12"/>
      <c r="E125" s="12"/>
      <c r="F125" s="12"/>
      <c r="G125" s="12"/>
      <c r="H125" s="3"/>
      <c r="I125" s="3"/>
      <c r="J125" s="3"/>
      <c r="K125" s="3"/>
      <c r="L125" s="3"/>
      <c r="M125" s="3"/>
      <c r="N125" s="64"/>
      <c r="O125" s="3"/>
      <c r="P125" s="3"/>
      <c r="Q125" s="3"/>
      <c r="R125" s="3"/>
      <c r="S125" s="3"/>
      <c r="T125" s="3"/>
      <c r="U125" s="3"/>
      <c r="V125" s="3"/>
      <c r="W125" s="3"/>
      <c r="X125" s="3"/>
      <c r="Y125" s="3"/>
    </row>
    <row r="126" ht="15.75" customHeight="1">
      <c r="A126" s="3"/>
      <c r="B126" s="64"/>
      <c r="C126" s="12"/>
      <c r="D126" s="12"/>
      <c r="E126" s="12"/>
      <c r="F126" s="12"/>
      <c r="G126" s="12"/>
      <c r="H126" s="3"/>
      <c r="I126" s="3"/>
      <c r="J126" s="3"/>
      <c r="K126" s="3"/>
      <c r="L126" s="3"/>
      <c r="M126" s="3"/>
      <c r="N126" s="64"/>
      <c r="O126" s="3"/>
      <c r="P126" s="3"/>
      <c r="Q126" s="3"/>
      <c r="R126" s="3"/>
      <c r="S126" s="3"/>
      <c r="T126" s="3"/>
      <c r="U126" s="3"/>
      <c r="V126" s="3"/>
      <c r="W126" s="3"/>
      <c r="X126" s="3"/>
      <c r="Y126" s="3"/>
    </row>
    <row r="127" ht="15.75" customHeight="1">
      <c r="A127" s="3"/>
      <c r="B127" s="64"/>
      <c r="C127" s="12"/>
      <c r="D127" s="12"/>
      <c r="E127" s="12"/>
      <c r="F127" s="12"/>
      <c r="G127" s="12"/>
      <c r="H127" s="3"/>
      <c r="I127" s="3"/>
      <c r="J127" s="3"/>
      <c r="K127" s="3"/>
      <c r="L127" s="3"/>
      <c r="M127" s="3"/>
      <c r="N127" s="64"/>
      <c r="O127" s="3"/>
      <c r="P127" s="3"/>
      <c r="Q127" s="3"/>
      <c r="R127" s="3"/>
      <c r="S127" s="3"/>
      <c r="T127" s="3"/>
      <c r="U127" s="3"/>
      <c r="V127" s="3"/>
      <c r="W127" s="3"/>
      <c r="X127" s="3"/>
      <c r="Y127" s="3"/>
    </row>
    <row r="128" ht="15.75" customHeight="1">
      <c r="A128" s="3"/>
      <c r="B128" s="64"/>
      <c r="C128" s="12"/>
      <c r="D128" s="12"/>
      <c r="E128" s="12"/>
      <c r="F128" s="12"/>
      <c r="G128" s="12"/>
      <c r="H128" s="3"/>
      <c r="I128" s="3"/>
      <c r="J128" s="3"/>
      <c r="K128" s="3"/>
      <c r="L128" s="3"/>
      <c r="M128" s="3"/>
      <c r="N128" s="64"/>
      <c r="O128" s="3"/>
      <c r="P128" s="3"/>
      <c r="Q128" s="3"/>
      <c r="R128" s="3"/>
      <c r="S128" s="3"/>
      <c r="T128" s="3"/>
      <c r="U128" s="3"/>
      <c r="V128" s="3"/>
      <c r="W128" s="3"/>
      <c r="X128" s="3"/>
      <c r="Y128" s="3"/>
    </row>
    <row r="129" ht="15.75" customHeight="1">
      <c r="A129" s="3"/>
      <c r="B129" s="64"/>
      <c r="C129" s="12"/>
      <c r="D129" s="12"/>
      <c r="E129" s="12"/>
      <c r="F129" s="12"/>
      <c r="G129" s="12"/>
      <c r="H129" s="3"/>
      <c r="I129" s="3"/>
      <c r="J129" s="3"/>
      <c r="K129" s="3"/>
      <c r="L129" s="3"/>
      <c r="M129" s="3"/>
      <c r="N129" s="64"/>
      <c r="O129" s="3"/>
      <c r="P129" s="3"/>
      <c r="Q129" s="3"/>
      <c r="R129" s="3"/>
      <c r="S129" s="3"/>
      <c r="T129" s="3"/>
      <c r="U129" s="3"/>
      <c r="V129" s="3"/>
      <c r="W129" s="3"/>
      <c r="X129" s="3"/>
      <c r="Y129" s="3"/>
    </row>
    <row r="130" ht="15.75" customHeight="1">
      <c r="A130" s="3"/>
      <c r="B130" s="64"/>
      <c r="C130" s="12"/>
      <c r="D130" s="12"/>
      <c r="E130" s="12"/>
      <c r="F130" s="12"/>
      <c r="G130" s="12"/>
      <c r="H130" s="3"/>
      <c r="I130" s="3"/>
      <c r="J130" s="3"/>
      <c r="K130" s="3"/>
      <c r="L130" s="3"/>
      <c r="M130" s="3"/>
      <c r="N130" s="64"/>
      <c r="O130" s="3"/>
      <c r="P130" s="3"/>
      <c r="Q130" s="3"/>
      <c r="R130" s="3"/>
      <c r="S130" s="3"/>
      <c r="T130" s="3"/>
      <c r="U130" s="3"/>
      <c r="V130" s="3"/>
      <c r="W130" s="3"/>
      <c r="X130" s="3"/>
      <c r="Y130" s="3"/>
    </row>
    <row r="131" ht="15.75" customHeight="1">
      <c r="A131" s="3"/>
      <c r="B131" s="64"/>
      <c r="C131" s="12"/>
      <c r="D131" s="12"/>
      <c r="E131" s="12"/>
      <c r="F131" s="12"/>
      <c r="G131" s="12"/>
      <c r="H131" s="3"/>
      <c r="I131" s="3"/>
      <c r="J131" s="3"/>
      <c r="K131" s="3"/>
      <c r="L131" s="3"/>
      <c r="M131" s="3"/>
      <c r="N131" s="64"/>
      <c r="O131" s="3"/>
      <c r="P131" s="3"/>
      <c r="Q131" s="3"/>
      <c r="R131" s="3"/>
      <c r="S131" s="3"/>
      <c r="T131" s="3"/>
      <c r="U131" s="3"/>
      <c r="V131" s="3"/>
      <c r="W131" s="3"/>
      <c r="X131" s="3"/>
      <c r="Y131" s="3"/>
    </row>
    <row r="132" ht="15.75" customHeight="1">
      <c r="A132" s="3"/>
      <c r="B132" s="64"/>
      <c r="C132" s="12"/>
      <c r="D132" s="12"/>
      <c r="E132" s="12"/>
      <c r="F132" s="12"/>
      <c r="G132" s="12"/>
      <c r="H132" s="3"/>
      <c r="I132" s="3"/>
      <c r="J132" s="3"/>
      <c r="K132" s="3"/>
      <c r="L132" s="3"/>
      <c r="M132" s="3"/>
      <c r="N132" s="64"/>
      <c r="O132" s="3"/>
      <c r="P132" s="3"/>
      <c r="Q132" s="3"/>
      <c r="R132" s="3"/>
      <c r="S132" s="3"/>
      <c r="T132" s="3"/>
      <c r="U132" s="3"/>
      <c r="V132" s="3"/>
      <c r="W132" s="3"/>
      <c r="X132" s="3"/>
      <c r="Y132" s="3"/>
    </row>
    <row r="133" ht="15.75" customHeight="1">
      <c r="A133" s="3"/>
      <c r="B133" s="64"/>
      <c r="C133" s="12"/>
      <c r="D133" s="12"/>
      <c r="E133" s="12"/>
      <c r="F133" s="12"/>
      <c r="G133" s="12"/>
      <c r="H133" s="3"/>
      <c r="I133" s="3"/>
      <c r="J133" s="3"/>
      <c r="K133" s="3"/>
      <c r="L133" s="3"/>
      <c r="M133" s="3"/>
      <c r="N133" s="64"/>
      <c r="O133" s="3"/>
      <c r="P133" s="3"/>
      <c r="Q133" s="3"/>
      <c r="R133" s="3"/>
      <c r="S133" s="3"/>
      <c r="T133" s="3"/>
      <c r="U133" s="3"/>
      <c r="V133" s="3"/>
      <c r="W133" s="3"/>
      <c r="X133" s="3"/>
      <c r="Y133" s="3"/>
    </row>
    <row r="134" ht="15.75" customHeight="1">
      <c r="A134" s="3"/>
      <c r="B134" s="64"/>
      <c r="C134" s="12"/>
      <c r="D134" s="12"/>
      <c r="E134" s="12"/>
      <c r="F134" s="12"/>
      <c r="G134" s="12"/>
      <c r="H134" s="3"/>
      <c r="I134" s="3"/>
      <c r="J134" s="3"/>
      <c r="K134" s="3"/>
      <c r="L134" s="3"/>
      <c r="M134" s="3"/>
      <c r="N134" s="64"/>
      <c r="O134" s="3"/>
      <c r="P134" s="3"/>
      <c r="Q134" s="3"/>
      <c r="R134" s="3"/>
      <c r="S134" s="3"/>
      <c r="T134" s="3"/>
      <c r="U134" s="3"/>
      <c r="V134" s="3"/>
      <c r="W134" s="3"/>
      <c r="X134" s="3"/>
      <c r="Y134" s="3"/>
    </row>
    <row r="135" ht="15.75" customHeight="1">
      <c r="A135" s="3"/>
      <c r="B135" s="64"/>
      <c r="C135" s="12"/>
      <c r="D135" s="12"/>
      <c r="E135" s="12"/>
      <c r="F135" s="12"/>
      <c r="G135" s="12"/>
      <c r="H135" s="3"/>
      <c r="I135" s="3"/>
      <c r="J135" s="3"/>
      <c r="K135" s="3"/>
      <c r="L135" s="3"/>
      <c r="M135" s="3"/>
      <c r="N135" s="64"/>
      <c r="O135" s="3"/>
      <c r="P135" s="3"/>
      <c r="Q135" s="3"/>
      <c r="R135" s="3"/>
      <c r="S135" s="3"/>
      <c r="T135" s="3"/>
      <c r="U135" s="3"/>
      <c r="V135" s="3"/>
      <c r="W135" s="3"/>
      <c r="X135" s="3"/>
      <c r="Y135" s="3"/>
    </row>
    <row r="136" ht="15.75" customHeight="1">
      <c r="A136" s="3"/>
      <c r="B136" s="64"/>
      <c r="C136" s="12"/>
      <c r="D136" s="12"/>
      <c r="E136" s="12"/>
      <c r="F136" s="12"/>
      <c r="G136" s="12"/>
      <c r="H136" s="3"/>
      <c r="I136" s="3"/>
      <c r="J136" s="3"/>
      <c r="K136" s="3"/>
      <c r="L136" s="3"/>
      <c r="M136" s="3"/>
      <c r="N136" s="64"/>
      <c r="O136" s="3"/>
      <c r="P136" s="3"/>
      <c r="Q136" s="3"/>
      <c r="R136" s="3"/>
      <c r="S136" s="3"/>
      <c r="T136" s="3"/>
      <c r="U136" s="3"/>
      <c r="V136" s="3"/>
      <c r="W136" s="3"/>
      <c r="X136" s="3"/>
      <c r="Y136" s="3"/>
    </row>
    <row r="137" ht="15.75" customHeight="1">
      <c r="A137" s="3"/>
      <c r="B137" s="64"/>
      <c r="C137" s="12"/>
      <c r="D137" s="12"/>
      <c r="E137" s="12"/>
      <c r="F137" s="12"/>
      <c r="G137" s="12"/>
      <c r="H137" s="3"/>
      <c r="I137" s="3"/>
      <c r="J137" s="3"/>
      <c r="K137" s="3"/>
      <c r="L137" s="3"/>
      <c r="M137" s="3"/>
      <c r="N137" s="64"/>
      <c r="O137" s="3"/>
      <c r="P137" s="3"/>
      <c r="Q137" s="3"/>
      <c r="R137" s="3"/>
      <c r="S137" s="3"/>
      <c r="T137" s="3"/>
      <c r="U137" s="3"/>
      <c r="V137" s="3"/>
      <c r="W137" s="3"/>
      <c r="X137" s="3"/>
      <c r="Y137" s="3"/>
    </row>
    <row r="138" ht="15.75" customHeight="1">
      <c r="A138" s="3"/>
      <c r="B138" s="64"/>
      <c r="C138" s="12"/>
      <c r="D138" s="12"/>
      <c r="E138" s="12"/>
      <c r="F138" s="12"/>
      <c r="G138" s="12"/>
      <c r="H138" s="3"/>
      <c r="I138" s="3"/>
      <c r="J138" s="3"/>
      <c r="K138" s="3"/>
      <c r="L138" s="3"/>
      <c r="M138" s="3"/>
      <c r="N138" s="64"/>
      <c r="O138" s="3"/>
      <c r="P138" s="3"/>
      <c r="Q138" s="3"/>
      <c r="R138" s="3"/>
      <c r="S138" s="3"/>
      <c r="T138" s="3"/>
      <c r="U138" s="3"/>
      <c r="V138" s="3"/>
      <c r="W138" s="3"/>
      <c r="X138" s="3"/>
      <c r="Y138" s="3"/>
    </row>
    <row r="139" ht="15.75" customHeight="1">
      <c r="A139" s="3"/>
      <c r="B139" s="64"/>
      <c r="C139" s="12"/>
      <c r="D139" s="12"/>
      <c r="E139" s="12"/>
      <c r="F139" s="12"/>
      <c r="G139" s="12"/>
      <c r="H139" s="3"/>
      <c r="I139" s="3"/>
      <c r="J139" s="3"/>
      <c r="K139" s="3"/>
      <c r="L139" s="3"/>
      <c r="M139" s="3"/>
      <c r="N139" s="64"/>
      <c r="O139" s="3"/>
      <c r="P139" s="3"/>
      <c r="Q139" s="3"/>
      <c r="R139" s="3"/>
      <c r="S139" s="3"/>
      <c r="T139" s="3"/>
      <c r="U139" s="3"/>
      <c r="V139" s="3"/>
      <c r="W139" s="3"/>
      <c r="X139" s="3"/>
      <c r="Y139" s="3"/>
    </row>
    <row r="140" ht="15.75" customHeight="1">
      <c r="A140" s="3"/>
      <c r="B140" s="64"/>
      <c r="C140" s="12"/>
      <c r="D140" s="12"/>
      <c r="E140" s="12"/>
      <c r="F140" s="12"/>
      <c r="G140" s="12"/>
      <c r="H140" s="3"/>
      <c r="I140" s="3"/>
      <c r="J140" s="3"/>
      <c r="K140" s="3"/>
      <c r="L140" s="3"/>
      <c r="M140" s="3"/>
      <c r="N140" s="64"/>
      <c r="O140" s="3"/>
      <c r="P140" s="3"/>
      <c r="Q140" s="3"/>
      <c r="R140" s="3"/>
      <c r="S140" s="3"/>
      <c r="T140" s="3"/>
      <c r="U140" s="3"/>
      <c r="V140" s="3"/>
      <c r="W140" s="3"/>
      <c r="X140" s="3"/>
      <c r="Y140" s="3"/>
    </row>
    <row r="141" ht="15.75" customHeight="1">
      <c r="A141" s="3"/>
      <c r="B141" s="64"/>
      <c r="C141" s="12"/>
      <c r="D141" s="12"/>
      <c r="E141" s="12"/>
      <c r="F141" s="12"/>
      <c r="G141" s="12"/>
      <c r="H141" s="3"/>
      <c r="I141" s="3"/>
      <c r="J141" s="3"/>
      <c r="K141" s="3"/>
      <c r="L141" s="3"/>
      <c r="M141" s="3"/>
      <c r="N141" s="64"/>
      <c r="O141" s="3"/>
      <c r="P141" s="3"/>
      <c r="Q141" s="3"/>
      <c r="R141" s="3"/>
      <c r="S141" s="3"/>
      <c r="T141" s="3"/>
      <c r="U141" s="3"/>
      <c r="V141" s="3"/>
      <c r="W141" s="3"/>
      <c r="X141" s="3"/>
      <c r="Y141" s="3"/>
    </row>
    <row r="142" ht="15.75" customHeight="1">
      <c r="A142" s="3"/>
      <c r="B142" s="64"/>
      <c r="C142" s="12"/>
      <c r="D142" s="12"/>
      <c r="E142" s="12"/>
      <c r="F142" s="12"/>
      <c r="G142" s="12"/>
      <c r="H142" s="3"/>
      <c r="I142" s="3"/>
      <c r="J142" s="3"/>
      <c r="K142" s="3"/>
      <c r="L142" s="3"/>
      <c r="M142" s="3"/>
      <c r="N142" s="64"/>
      <c r="O142" s="3"/>
      <c r="P142" s="3"/>
      <c r="Q142" s="3"/>
      <c r="R142" s="3"/>
      <c r="S142" s="3"/>
      <c r="T142" s="3"/>
      <c r="U142" s="3"/>
      <c r="V142" s="3"/>
      <c r="W142" s="3"/>
      <c r="X142" s="3"/>
      <c r="Y142" s="3"/>
    </row>
    <row r="143" ht="15.75" customHeight="1">
      <c r="A143" s="3"/>
      <c r="B143" s="64"/>
      <c r="C143" s="12"/>
      <c r="D143" s="12"/>
      <c r="E143" s="12"/>
      <c r="F143" s="12"/>
      <c r="G143" s="12"/>
      <c r="H143" s="3"/>
      <c r="I143" s="3"/>
      <c r="J143" s="3"/>
      <c r="K143" s="3"/>
      <c r="L143" s="3"/>
      <c r="M143" s="3"/>
      <c r="N143" s="64"/>
      <c r="O143" s="3"/>
      <c r="P143" s="3"/>
      <c r="Q143" s="3"/>
      <c r="R143" s="3"/>
      <c r="S143" s="3"/>
      <c r="T143" s="3"/>
      <c r="U143" s="3"/>
      <c r="V143" s="3"/>
      <c r="W143" s="3"/>
      <c r="X143" s="3"/>
      <c r="Y143" s="3"/>
    </row>
    <row r="144" ht="15.75" customHeight="1">
      <c r="A144" s="3"/>
      <c r="B144" s="64"/>
      <c r="C144" s="12"/>
      <c r="D144" s="12"/>
      <c r="E144" s="12"/>
      <c r="F144" s="12"/>
      <c r="G144" s="12"/>
      <c r="H144" s="3"/>
      <c r="I144" s="3"/>
      <c r="J144" s="3"/>
      <c r="K144" s="3"/>
      <c r="L144" s="3"/>
      <c r="M144" s="3"/>
      <c r="N144" s="64"/>
      <c r="O144" s="3"/>
      <c r="P144" s="3"/>
      <c r="Q144" s="3"/>
      <c r="R144" s="3"/>
      <c r="S144" s="3"/>
      <c r="T144" s="3"/>
      <c r="U144" s="3"/>
      <c r="V144" s="3"/>
      <c r="W144" s="3"/>
      <c r="X144" s="3"/>
      <c r="Y144" s="3"/>
    </row>
    <row r="145" ht="15.75" customHeight="1">
      <c r="A145" s="3"/>
      <c r="B145" s="64"/>
      <c r="C145" s="12"/>
      <c r="D145" s="12"/>
      <c r="E145" s="12"/>
      <c r="F145" s="12"/>
      <c r="G145" s="12"/>
      <c r="H145" s="3"/>
      <c r="I145" s="3"/>
      <c r="J145" s="3"/>
      <c r="K145" s="3"/>
      <c r="L145" s="3"/>
      <c r="M145" s="3"/>
      <c r="N145" s="64"/>
      <c r="O145" s="3"/>
      <c r="P145" s="3"/>
      <c r="Q145" s="3"/>
      <c r="R145" s="3"/>
      <c r="S145" s="3"/>
      <c r="T145" s="3"/>
      <c r="U145" s="3"/>
      <c r="V145" s="3"/>
      <c r="W145" s="3"/>
      <c r="X145" s="3"/>
      <c r="Y145" s="3"/>
    </row>
    <row r="146" ht="15.75" customHeight="1">
      <c r="A146" s="3"/>
      <c r="B146" s="64"/>
      <c r="C146" s="12"/>
      <c r="D146" s="12"/>
      <c r="E146" s="12"/>
      <c r="F146" s="12"/>
      <c r="G146" s="12"/>
      <c r="H146" s="3"/>
      <c r="I146" s="3"/>
      <c r="J146" s="3"/>
      <c r="K146" s="3"/>
      <c r="L146" s="3"/>
      <c r="M146" s="3"/>
      <c r="N146" s="64"/>
      <c r="O146" s="3"/>
      <c r="P146" s="3"/>
      <c r="Q146" s="3"/>
      <c r="R146" s="3"/>
      <c r="S146" s="3"/>
      <c r="T146" s="3"/>
      <c r="U146" s="3"/>
      <c r="V146" s="3"/>
      <c r="W146" s="3"/>
      <c r="X146" s="3"/>
      <c r="Y146" s="3"/>
    </row>
    <row r="147" ht="15.75" customHeight="1">
      <c r="A147" s="3"/>
      <c r="B147" s="64"/>
      <c r="C147" s="12"/>
      <c r="D147" s="12"/>
      <c r="E147" s="12"/>
      <c r="F147" s="12"/>
      <c r="G147" s="12"/>
      <c r="H147" s="3"/>
      <c r="I147" s="3"/>
      <c r="J147" s="3"/>
      <c r="K147" s="3"/>
      <c r="L147" s="3"/>
      <c r="M147" s="3"/>
      <c r="N147" s="64"/>
      <c r="O147" s="3"/>
      <c r="P147" s="3"/>
      <c r="Q147" s="3"/>
      <c r="R147" s="3"/>
      <c r="S147" s="3"/>
      <c r="T147" s="3"/>
      <c r="U147" s="3"/>
      <c r="V147" s="3"/>
      <c r="W147" s="3"/>
      <c r="X147" s="3"/>
      <c r="Y147" s="3"/>
    </row>
    <row r="148" ht="15.75" customHeight="1">
      <c r="A148" s="3"/>
      <c r="B148" s="64"/>
      <c r="C148" s="12"/>
      <c r="D148" s="12"/>
      <c r="E148" s="12"/>
      <c r="F148" s="12"/>
      <c r="G148" s="12"/>
      <c r="H148" s="3"/>
      <c r="I148" s="3"/>
      <c r="J148" s="3"/>
      <c r="K148" s="3"/>
      <c r="L148" s="3"/>
      <c r="M148" s="3"/>
      <c r="N148" s="64"/>
      <c r="O148" s="3"/>
      <c r="P148" s="3"/>
      <c r="Q148" s="3"/>
      <c r="R148" s="3"/>
      <c r="S148" s="3"/>
      <c r="T148" s="3"/>
      <c r="U148" s="3"/>
      <c r="V148" s="3"/>
      <c r="W148" s="3"/>
      <c r="X148" s="3"/>
      <c r="Y148" s="3"/>
    </row>
    <row r="149" ht="15.75" customHeight="1">
      <c r="A149" s="3"/>
      <c r="B149" s="64"/>
      <c r="C149" s="12"/>
      <c r="D149" s="12"/>
      <c r="E149" s="12"/>
      <c r="F149" s="12"/>
      <c r="G149" s="12"/>
      <c r="H149" s="3"/>
      <c r="I149" s="3"/>
      <c r="J149" s="3"/>
      <c r="K149" s="3"/>
      <c r="L149" s="3"/>
      <c r="M149" s="3"/>
      <c r="N149" s="64"/>
      <c r="O149" s="3"/>
      <c r="P149" s="3"/>
      <c r="Q149" s="3"/>
      <c r="R149" s="3"/>
      <c r="S149" s="3"/>
      <c r="T149" s="3"/>
      <c r="U149" s="3"/>
      <c r="V149" s="3"/>
      <c r="W149" s="3"/>
      <c r="X149" s="3"/>
      <c r="Y149" s="3"/>
    </row>
    <row r="150" ht="15.75" customHeight="1">
      <c r="A150" s="3"/>
      <c r="B150" s="64"/>
      <c r="C150" s="12"/>
      <c r="D150" s="12"/>
      <c r="E150" s="12"/>
      <c r="F150" s="12"/>
      <c r="G150" s="12"/>
      <c r="H150" s="3"/>
      <c r="I150" s="3"/>
      <c r="J150" s="3"/>
      <c r="K150" s="3"/>
      <c r="L150" s="3"/>
      <c r="M150" s="3"/>
      <c r="N150" s="64"/>
      <c r="O150" s="3"/>
      <c r="P150" s="3"/>
      <c r="Q150" s="3"/>
      <c r="R150" s="3"/>
      <c r="S150" s="3"/>
      <c r="T150" s="3"/>
      <c r="U150" s="3"/>
      <c r="V150" s="3"/>
      <c r="W150" s="3"/>
      <c r="X150" s="3"/>
      <c r="Y150" s="3"/>
    </row>
    <row r="151" ht="15.75" customHeight="1">
      <c r="A151" s="3"/>
      <c r="B151" s="64"/>
      <c r="C151" s="12"/>
      <c r="D151" s="12"/>
      <c r="E151" s="12"/>
      <c r="F151" s="12"/>
      <c r="G151" s="12"/>
      <c r="H151" s="3"/>
      <c r="I151" s="3"/>
      <c r="J151" s="3"/>
      <c r="K151" s="3"/>
      <c r="L151" s="3"/>
      <c r="M151" s="3"/>
      <c r="N151" s="64"/>
      <c r="O151" s="3"/>
      <c r="P151" s="3"/>
      <c r="Q151" s="3"/>
      <c r="R151" s="3"/>
      <c r="S151" s="3"/>
      <c r="T151" s="3"/>
      <c r="U151" s="3"/>
      <c r="V151" s="3"/>
      <c r="W151" s="3"/>
      <c r="X151" s="3"/>
      <c r="Y151" s="3"/>
    </row>
    <row r="152" ht="15.75" customHeight="1">
      <c r="A152" s="3"/>
      <c r="B152" s="64"/>
      <c r="C152" s="12"/>
      <c r="D152" s="12"/>
      <c r="E152" s="12"/>
      <c r="F152" s="12"/>
      <c r="G152" s="12"/>
      <c r="H152" s="3"/>
      <c r="I152" s="3"/>
      <c r="J152" s="3"/>
      <c r="K152" s="3"/>
      <c r="L152" s="3"/>
      <c r="M152" s="3"/>
      <c r="N152" s="64"/>
      <c r="O152" s="3"/>
      <c r="P152" s="3"/>
      <c r="Q152" s="3"/>
      <c r="R152" s="3"/>
      <c r="S152" s="3"/>
      <c r="T152" s="3"/>
      <c r="U152" s="3"/>
      <c r="V152" s="3"/>
      <c r="W152" s="3"/>
      <c r="X152" s="3"/>
      <c r="Y152" s="3"/>
    </row>
    <row r="153" ht="15.75" customHeight="1">
      <c r="A153" s="3"/>
      <c r="B153" s="64"/>
      <c r="C153" s="12"/>
      <c r="D153" s="12"/>
      <c r="E153" s="12"/>
      <c r="F153" s="12"/>
      <c r="G153" s="12"/>
      <c r="H153" s="3"/>
      <c r="I153" s="3"/>
      <c r="J153" s="3"/>
      <c r="K153" s="3"/>
      <c r="L153" s="3"/>
      <c r="M153" s="3"/>
      <c r="N153" s="64"/>
      <c r="O153" s="3"/>
      <c r="P153" s="3"/>
      <c r="Q153" s="3"/>
      <c r="R153" s="3"/>
      <c r="S153" s="3"/>
      <c r="T153" s="3"/>
      <c r="U153" s="3"/>
      <c r="V153" s="3"/>
      <c r="W153" s="3"/>
      <c r="X153" s="3"/>
      <c r="Y153" s="3"/>
    </row>
    <row r="154" ht="15.75" customHeight="1">
      <c r="A154" s="3"/>
      <c r="B154" s="64"/>
      <c r="C154" s="12"/>
      <c r="D154" s="12"/>
      <c r="E154" s="12"/>
      <c r="F154" s="12"/>
      <c r="G154" s="12"/>
      <c r="H154" s="3"/>
      <c r="I154" s="3"/>
      <c r="J154" s="3"/>
      <c r="K154" s="3"/>
      <c r="L154" s="3"/>
      <c r="M154" s="3"/>
      <c r="N154" s="64"/>
      <c r="O154" s="3"/>
      <c r="P154" s="3"/>
      <c r="Q154" s="3"/>
      <c r="R154" s="3"/>
      <c r="S154" s="3"/>
      <c r="T154" s="3"/>
      <c r="U154" s="3"/>
      <c r="V154" s="3"/>
      <c r="W154" s="3"/>
      <c r="X154" s="3"/>
      <c r="Y154" s="3"/>
    </row>
    <row r="155" ht="15.75" customHeight="1">
      <c r="A155" s="3"/>
      <c r="B155" s="64"/>
      <c r="C155" s="12"/>
      <c r="D155" s="12"/>
      <c r="E155" s="12"/>
      <c r="F155" s="12"/>
      <c r="G155" s="12"/>
      <c r="H155" s="3"/>
      <c r="I155" s="3"/>
      <c r="J155" s="3"/>
      <c r="K155" s="3"/>
      <c r="L155" s="3"/>
      <c r="M155" s="3"/>
      <c r="N155" s="64"/>
      <c r="O155" s="3"/>
      <c r="P155" s="3"/>
      <c r="Q155" s="3"/>
      <c r="R155" s="3"/>
      <c r="S155" s="3"/>
      <c r="T155" s="3"/>
      <c r="U155" s="3"/>
      <c r="V155" s="3"/>
      <c r="W155" s="3"/>
      <c r="X155" s="3"/>
      <c r="Y155" s="3"/>
    </row>
    <row r="156" ht="15.75" customHeight="1">
      <c r="A156" s="3"/>
      <c r="B156" s="64"/>
      <c r="C156" s="12"/>
      <c r="D156" s="12"/>
      <c r="E156" s="12"/>
      <c r="F156" s="12"/>
      <c r="G156" s="12"/>
      <c r="H156" s="3"/>
      <c r="I156" s="3"/>
      <c r="J156" s="3"/>
      <c r="K156" s="3"/>
      <c r="L156" s="3"/>
      <c r="M156" s="3"/>
      <c r="N156" s="64"/>
      <c r="O156" s="3"/>
      <c r="P156" s="3"/>
      <c r="Q156" s="3"/>
      <c r="R156" s="3"/>
      <c r="S156" s="3"/>
      <c r="T156" s="3"/>
      <c r="U156" s="3"/>
      <c r="V156" s="3"/>
      <c r="W156" s="3"/>
      <c r="X156" s="3"/>
      <c r="Y156" s="3"/>
    </row>
    <row r="157" ht="15.75" customHeight="1">
      <c r="A157" s="3"/>
      <c r="B157" s="64"/>
      <c r="C157" s="12"/>
      <c r="D157" s="12"/>
      <c r="E157" s="12"/>
      <c r="F157" s="12"/>
      <c r="G157" s="12"/>
      <c r="H157" s="3"/>
      <c r="I157" s="3"/>
      <c r="J157" s="3"/>
      <c r="K157" s="3"/>
      <c r="L157" s="3"/>
      <c r="M157" s="3"/>
      <c r="N157" s="64"/>
      <c r="O157" s="3"/>
      <c r="P157" s="3"/>
      <c r="Q157" s="3"/>
      <c r="R157" s="3"/>
      <c r="S157" s="3"/>
      <c r="T157" s="3"/>
      <c r="U157" s="3"/>
      <c r="V157" s="3"/>
      <c r="W157" s="3"/>
      <c r="X157" s="3"/>
      <c r="Y157" s="3"/>
    </row>
    <row r="158" ht="15.75" customHeight="1">
      <c r="A158" s="3"/>
      <c r="B158" s="64"/>
      <c r="C158" s="12"/>
      <c r="D158" s="12"/>
      <c r="E158" s="12"/>
      <c r="F158" s="12"/>
      <c r="G158" s="12"/>
      <c r="H158" s="3"/>
      <c r="I158" s="3"/>
      <c r="J158" s="3"/>
      <c r="K158" s="3"/>
      <c r="L158" s="3"/>
      <c r="M158" s="3"/>
      <c r="N158" s="64"/>
      <c r="O158" s="3"/>
      <c r="P158" s="3"/>
      <c r="Q158" s="3"/>
      <c r="R158" s="3"/>
      <c r="S158" s="3"/>
      <c r="T158" s="3"/>
      <c r="U158" s="3"/>
      <c r="V158" s="3"/>
      <c r="W158" s="3"/>
      <c r="X158" s="3"/>
      <c r="Y158" s="3"/>
    </row>
    <row r="159" ht="15.75" customHeight="1">
      <c r="A159" s="3"/>
      <c r="B159" s="64"/>
      <c r="C159" s="12"/>
      <c r="D159" s="12"/>
      <c r="E159" s="12"/>
      <c r="F159" s="12"/>
      <c r="G159" s="12"/>
      <c r="H159" s="3"/>
      <c r="I159" s="3"/>
      <c r="J159" s="3"/>
      <c r="K159" s="3"/>
      <c r="L159" s="3"/>
      <c r="M159" s="3"/>
      <c r="N159" s="64"/>
      <c r="O159" s="3"/>
      <c r="P159" s="3"/>
      <c r="Q159" s="3"/>
      <c r="R159" s="3"/>
      <c r="S159" s="3"/>
      <c r="T159" s="3"/>
      <c r="U159" s="3"/>
      <c r="V159" s="3"/>
      <c r="W159" s="3"/>
      <c r="X159" s="3"/>
      <c r="Y159" s="3"/>
    </row>
    <row r="160" ht="15.75" customHeight="1">
      <c r="A160" s="3"/>
      <c r="B160" s="64"/>
      <c r="C160" s="12"/>
      <c r="D160" s="12"/>
      <c r="E160" s="12"/>
      <c r="F160" s="12"/>
      <c r="G160" s="12"/>
      <c r="H160" s="3"/>
      <c r="I160" s="3"/>
      <c r="J160" s="3"/>
      <c r="K160" s="3"/>
      <c r="L160" s="3"/>
      <c r="M160" s="3"/>
      <c r="N160" s="64"/>
      <c r="O160" s="3"/>
      <c r="P160" s="3"/>
      <c r="Q160" s="3"/>
      <c r="R160" s="3"/>
      <c r="S160" s="3"/>
      <c r="T160" s="3"/>
      <c r="U160" s="3"/>
      <c r="V160" s="3"/>
      <c r="W160" s="3"/>
      <c r="X160" s="3"/>
      <c r="Y160" s="3"/>
    </row>
    <row r="161" ht="15.75" customHeight="1">
      <c r="A161" s="3"/>
      <c r="B161" s="64"/>
      <c r="C161" s="12"/>
      <c r="D161" s="12"/>
      <c r="E161" s="12"/>
      <c r="F161" s="12"/>
      <c r="G161" s="12"/>
      <c r="H161" s="3"/>
      <c r="I161" s="3"/>
      <c r="J161" s="3"/>
      <c r="K161" s="3"/>
      <c r="L161" s="3"/>
      <c r="M161" s="3"/>
      <c r="N161" s="64"/>
      <c r="O161" s="3"/>
      <c r="P161" s="3"/>
      <c r="Q161" s="3"/>
      <c r="R161" s="3"/>
      <c r="S161" s="3"/>
      <c r="T161" s="3"/>
      <c r="U161" s="3"/>
      <c r="V161" s="3"/>
      <c r="W161" s="3"/>
      <c r="X161" s="3"/>
      <c r="Y161" s="3"/>
    </row>
    <row r="162" ht="15.75" customHeight="1">
      <c r="A162" s="3"/>
      <c r="B162" s="64"/>
      <c r="C162" s="12"/>
      <c r="D162" s="12"/>
      <c r="E162" s="12"/>
      <c r="F162" s="12"/>
      <c r="G162" s="12"/>
      <c r="H162" s="3"/>
      <c r="I162" s="3"/>
      <c r="J162" s="3"/>
      <c r="K162" s="3"/>
      <c r="L162" s="3"/>
      <c r="M162" s="3"/>
      <c r="N162" s="64"/>
      <c r="O162" s="3"/>
      <c r="P162" s="3"/>
      <c r="Q162" s="3"/>
      <c r="R162" s="3"/>
      <c r="S162" s="3"/>
      <c r="T162" s="3"/>
      <c r="U162" s="3"/>
      <c r="V162" s="3"/>
      <c r="W162" s="3"/>
      <c r="X162" s="3"/>
      <c r="Y162" s="3"/>
    </row>
    <row r="163" ht="15.75" customHeight="1">
      <c r="A163" s="3"/>
      <c r="B163" s="64"/>
      <c r="C163" s="12"/>
      <c r="D163" s="12"/>
      <c r="E163" s="12"/>
      <c r="F163" s="12"/>
      <c r="G163" s="12"/>
      <c r="H163" s="3"/>
      <c r="I163" s="3"/>
      <c r="J163" s="3"/>
      <c r="K163" s="3"/>
      <c r="L163" s="3"/>
      <c r="M163" s="3"/>
      <c r="N163" s="64"/>
      <c r="O163" s="3"/>
      <c r="P163" s="3"/>
      <c r="Q163" s="3"/>
      <c r="R163" s="3"/>
      <c r="S163" s="3"/>
      <c r="T163" s="3"/>
      <c r="U163" s="3"/>
      <c r="V163" s="3"/>
      <c r="W163" s="3"/>
      <c r="X163" s="3"/>
      <c r="Y163" s="3"/>
    </row>
    <row r="164" ht="15.75" customHeight="1">
      <c r="A164" s="3"/>
      <c r="B164" s="64"/>
      <c r="C164" s="12"/>
      <c r="D164" s="12"/>
      <c r="E164" s="12"/>
      <c r="F164" s="12"/>
      <c r="G164" s="12"/>
      <c r="H164" s="3"/>
      <c r="I164" s="3"/>
      <c r="J164" s="3"/>
      <c r="K164" s="3"/>
      <c r="L164" s="3"/>
      <c r="M164" s="3"/>
      <c r="N164" s="64"/>
      <c r="O164" s="3"/>
      <c r="P164" s="3"/>
      <c r="Q164" s="3"/>
      <c r="R164" s="3"/>
      <c r="S164" s="3"/>
      <c r="T164" s="3"/>
      <c r="U164" s="3"/>
      <c r="V164" s="3"/>
      <c r="W164" s="3"/>
      <c r="X164" s="3"/>
      <c r="Y164" s="3"/>
    </row>
    <row r="165" ht="15.75" customHeight="1">
      <c r="A165" s="3"/>
      <c r="B165" s="64"/>
      <c r="C165" s="12"/>
      <c r="D165" s="12"/>
      <c r="E165" s="12"/>
      <c r="F165" s="12"/>
      <c r="G165" s="12"/>
      <c r="H165" s="3"/>
      <c r="I165" s="3"/>
      <c r="J165" s="3"/>
      <c r="K165" s="3"/>
      <c r="L165" s="3"/>
      <c r="M165" s="3"/>
      <c r="N165" s="64"/>
      <c r="O165" s="3"/>
      <c r="P165" s="3"/>
      <c r="Q165" s="3"/>
      <c r="R165" s="3"/>
      <c r="S165" s="3"/>
      <c r="T165" s="3"/>
      <c r="U165" s="3"/>
      <c r="V165" s="3"/>
      <c r="W165" s="3"/>
      <c r="X165" s="3"/>
      <c r="Y165" s="3"/>
    </row>
    <row r="166" ht="15.75" customHeight="1">
      <c r="A166" s="3"/>
      <c r="B166" s="64"/>
      <c r="C166" s="12"/>
      <c r="D166" s="12"/>
      <c r="E166" s="12"/>
      <c r="F166" s="12"/>
      <c r="G166" s="12"/>
      <c r="H166" s="3"/>
      <c r="I166" s="3"/>
      <c r="J166" s="3"/>
      <c r="K166" s="3"/>
      <c r="L166" s="3"/>
      <c r="M166" s="3"/>
      <c r="N166" s="64"/>
      <c r="O166" s="3"/>
      <c r="P166" s="3"/>
      <c r="Q166" s="3"/>
      <c r="R166" s="3"/>
      <c r="S166" s="3"/>
      <c r="T166" s="3"/>
      <c r="U166" s="3"/>
      <c r="V166" s="3"/>
      <c r="W166" s="3"/>
      <c r="X166" s="3"/>
      <c r="Y166" s="3"/>
    </row>
    <row r="167" ht="15.75" customHeight="1">
      <c r="A167" s="3"/>
      <c r="B167" s="64"/>
      <c r="C167" s="12"/>
      <c r="D167" s="12"/>
      <c r="E167" s="12"/>
      <c r="F167" s="12"/>
      <c r="G167" s="12"/>
      <c r="H167" s="3"/>
      <c r="I167" s="3"/>
      <c r="J167" s="3"/>
      <c r="K167" s="3"/>
      <c r="L167" s="3"/>
      <c r="M167" s="3"/>
      <c r="N167" s="64"/>
      <c r="O167" s="3"/>
      <c r="P167" s="3"/>
      <c r="Q167" s="3"/>
      <c r="R167" s="3"/>
      <c r="S167" s="3"/>
      <c r="T167" s="3"/>
      <c r="U167" s="3"/>
      <c r="V167" s="3"/>
      <c r="W167" s="3"/>
      <c r="X167" s="3"/>
      <c r="Y167" s="3"/>
    </row>
    <row r="168" ht="15.75" customHeight="1">
      <c r="A168" s="3"/>
      <c r="B168" s="64"/>
      <c r="C168" s="12"/>
      <c r="D168" s="12"/>
      <c r="E168" s="12"/>
      <c r="F168" s="12"/>
      <c r="G168" s="12"/>
      <c r="H168" s="3"/>
      <c r="I168" s="3"/>
      <c r="J168" s="3"/>
      <c r="K168" s="3"/>
      <c r="L168" s="3"/>
      <c r="M168" s="3"/>
      <c r="N168" s="64"/>
      <c r="O168" s="3"/>
      <c r="P168" s="3"/>
      <c r="Q168" s="3"/>
      <c r="R168" s="3"/>
      <c r="S168" s="3"/>
      <c r="T168" s="3"/>
      <c r="U168" s="3"/>
      <c r="V168" s="3"/>
      <c r="W168" s="3"/>
      <c r="X168" s="3"/>
      <c r="Y168" s="3"/>
    </row>
    <row r="169" ht="15.75" customHeight="1">
      <c r="A169" s="3"/>
      <c r="B169" s="64"/>
      <c r="C169" s="12"/>
      <c r="D169" s="12"/>
      <c r="E169" s="12"/>
      <c r="F169" s="12"/>
      <c r="G169" s="12"/>
      <c r="H169" s="3"/>
      <c r="I169" s="3"/>
      <c r="J169" s="3"/>
      <c r="K169" s="3"/>
      <c r="L169" s="3"/>
      <c r="M169" s="3"/>
      <c r="N169" s="64"/>
      <c r="O169" s="3"/>
      <c r="P169" s="3"/>
      <c r="Q169" s="3"/>
      <c r="R169" s="3"/>
      <c r="S169" s="3"/>
      <c r="T169" s="3"/>
      <c r="U169" s="3"/>
      <c r="V169" s="3"/>
      <c r="W169" s="3"/>
      <c r="X169" s="3"/>
      <c r="Y169" s="3"/>
    </row>
    <row r="170" ht="15.75" customHeight="1">
      <c r="A170" s="3"/>
      <c r="B170" s="64"/>
      <c r="C170" s="12"/>
      <c r="D170" s="12"/>
      <c r="E170" s="12"/>
      <c r="F170" s="12"/>
      <c r="G170" s="12"/>
      <c r="H170" s="3"/>
      <c r="I170" s="3"/>
      <c r="J170" s="3"/>
      <c r="K170" s="3"/>
      <c r="L170" s="3"/>
      <c r="M170" s="3"/>
      <c r="N170" s="64"/>
      <c r="O170" s="3"/>
      <c r="P170" s="3"/>
      <c r="Q170" s="3"/>
      <c r="R170" s="3"/>
      <c r="S170" s="3"/>
      <c r="T170" s="3"/>
      <c r="U170" s="3"/>
      <c r="V170" s="3"/>
      <c r="W170" s="3"/>
      <c r="X170" s="3"/>
      <c r="Y170" s="3"/>
    </row>
    <row r="171" ht="15.75" customHeight="1">
      <c r="A171" s="3"/>
      <c r="B171" s="64"/>
      <c r="C171" s="12"/>
      <c r="D171" s="12"/>
      <c r="E171" s="12"/>
      <c r="F171" s="12"/>
      <c r="G171" s="12"/>
      <c r="H171" s="3"/>
      <c r="I171" s="3"/>
      <c r="J171" s="3"/>
      <c r="K171" s="3"/>
      <c r="L171" s="3"/>
      <c r="M171" s="3"/>
      <c r="N171" s="64"/>
      <c r="O171" s="3"/>
      <c r="P171" s="3"/>
      <c r="Q171" s="3"/>
      <c r="R171" s="3"/>
      <c r="S171" s="3"/>
      <c r="T171" s="3"/>
      <c r="U171" s="3"/>
      <c r="V171" s="3"/>
      <c r="W171" s="3"/>
      <c r="X171" s="3"/>
      <c r="Y171" s="3"/>
    </row>
    <row r="172" ht="15.75" customHeight="1">
      <c r="A172" s="3"/>
      <c r="B172" s="64"/>
      <c r="C172" s="12"/>
      <c r="D172" s="12"/>
      <c r="E172" s="12"/>
      <c r="F172" s="12"/>
      <c r="G172" s="12"/>
      <c r="H172" s="3"/>
      <c r="I172" s="3"/>
      <c r="J172" s="3"/>
      <c r="K172" s="3"/>
      <c r="L172" s="3"/>
      <c r="M172" s="3"/>
      <c r="N172" s="64"/>
      <c r="O172" s="3"/>
      <c r="P172" s="3"/>
      <c r="Q172" s="3"/>
      <c r="R172" s="3"/>
      <c r="S172" s="3"/>
      <c r="T172" s="3"/>
      <c r="U172" s="3"/>
      <c r="V172" s="3"/>
      <c r="W172" s="3"/>
      <c r="X172" s="3"/>
      <c r="Y172" s="3"/>
    </row>
    <row r="173" ht="15.75" customHeight="1">
      <c r="A173" s="3"/>
      <c r="B173" s="64"/>
      <c r="C173" s="12"/>
      <c r="D173" s="12"/>
      <c r="E173" s="12"/>
      <c r="F173" s="12"/>
      <c r="G173" s="12"/>
      <c r="H173" s="3"/>
      <c r="I173" s="3"/>
      <c r="J173" s="3"/>
      <c r="K173" s="3"/>
      <c r="L173" s="3"/>
      <c r="M173" s="3"/>
      <c r="N173" s="64"/>
      <c r="O173" s="3"/>
      <c r="P173" s="3"/>
      <c r="Q173" s="3"/>
      <c r="R173" s="3"/>
      <c r="S173" s="3"/>
      <c r="T173" s="3"/>
      <c r="U173" s="3"/>
      <c r="V173" s="3"/>
      <c r="W173" s="3"/>
      <c r="X173" s="3"/>
      <c r="Y173" s="3"/>
    </row>
    <row r="174" ht="15.75" customHeight="1">
      <c r="A174" s="3"/>
      <c r="B174" s="64"/>
      <c r="C174" s="12"/>
      <c r="D174" s="12"/>
      <c r="E174" s="12"/>
      <c r="F174" s="12"/>
      <c r="G174" s="12"/>
      <c r="H174" s="3"/>
      <c r="I174" s="3"/>
      <c r="J174" s="3"/>
      <c r="K174" s="3"/>
      <c r="L174" s="3"/>
      <c r="M174" s="3"/>
      <c r="N174" s="64"/>
      <c r="O174" s="3"/>
      <c r="P174" s="3"/>
      <c r="Q174" s="3"/>
      <c r="R174" s="3"/>
      <c r="S174" s="3"/>
      <c r="T174" s="3"/>
      <c r="U174" s="3"/>
      <c r="V174" s="3"/>
      <c r="W174" s="3"/>
      <c r="X174" s="3"/>
      <c r="Y174" s="3"/>
    </row>
    <row r="175" ht="15.75" customHeight="1">
      <c r="A175" s="3"/>
      <c r="B175" s="64"/>
      <c r="C175" s="12"/>
      <c r="D175" s="12"/>
      <c r="E175" s="12"/>
      <c r="F175" s="12"/>
      <c r="G175" s="12"/>
      <c r="H175" s="3"/>
      <c r="I175" s="3"/>
      <c r="J175" s="3"/>
      <c r="K175" s="3"/>
      <c r="L175" s="3"/>
      <c r="M175" s="3"/>
      <c r="N175" s="64"/>
      <c r="O175" s="3"/>
      <c r="P175" s="3"/>
      <c r="Q175" s="3"/>
      <c r="R175" s="3"/>
      <c r="S175" s="3"/>
      <c r="T175" s="3"/>
      <c r="U175" s="3"/>
      <c r="V175" s="3"/>
      <c r="W175" s="3"/>
      <c r="X175" s="3"/>
      <c r="Y175" s="3"/>
    </row>
    <row r="176" ht="15.75" customHeight="1">
      <c r="A176" s="3"/>
      <c r="B176" s="64"/>
      <c r="C176" s="12"/>
      <c r="D176" s="12"/>
      <c r="E176" s="12"/>
      <c r="F176" s="12"/>
      <c r="G176" s="12"/>
      <c r="H176" s="3"/>
      <c r="I176" s="3"/>
      <c r="J176" s="3"/>
      <c r="K176" s="3"/>
      <c r="L176" s="3"/>
      <c r="M176" s="3"/>
      <c r="N176" s="64"/>
      <c r="O176" s="3"/>
      <c r="P176" s="3"/>
      <c r="Q176" s="3"/>
      <c r="R176" s="3"/>
      <c r="S176" s="3"/>
      <c r="T176" s="3"/>
      <c r="U176" s="3"/>
      <c r="V176" s="3"/>
      <c r="W176" s="3"/>
      <c r="X176" s="3"/>
      <c r="Y176" s="3"/>
    </row>
    <row r="177" ht="15.75" customHeight="1">
      <c r="A177" s="3"/>
      <c r="B177" s="64"/>
      <c r="C177" s="12"/>
      <c r="D177" s="12"/>
      <c r="E177" s="12"/>
      <c r="F177" s="12"/>
      <c r="G177" s="12"/>
      <c r="H177" s="3"/>
      <c r="I177" s="3"/>
      <c r="J177" s="3"/>
      <c r="K177" s="3"/>
      <c r="L177" s="3"/>
      <c r="M177" s="3"/>
      <c r="N177" s="64"/>
      <c r="O177" s="3"/>
      <c r="P177" s="3"/>
      <c r="Q177" s="3"/>
      <c r="R177" s="3"/>
      <c r="S177" s="3"/>
      <c r="T177" s="3"/>
      <c r="U177" s="3"/>
      <c r="V177" s="3"/>
      <c r="W177" s="3"/>
      <c r="X177" s="3"/>
      <c r="Y177" s="3"/>
    </row>
    <row r="178" ht="15.75" customHeight="1">
      <c r="A178" s="3"/>
      <c r="B178" s="64"/>
      <c r="C178" s="12"/>
      <c r="D178" s="12"/>
      <c r="E178" s="12"/>
      <c r="F178" s="12"/>
      <c r="G178" s="12"/>
      <c r="H178" s="3"/>
      <c r="I178" s="3"/>
      <c r="J178" s="3"/>
      <c r="K178" s="3"/>
      <c r="L178" s="3"/>
      <c r="M178" s="3"/>
      <c r="N178" s="64"/>
      <c r="O178" s="3"/>
      <c r="P178" s="3"/>
      <c r="Q178" s="3"/>
      <c r="R178" s="3"/>
      <c r="S178" s="3"/>
      <c r="T178" s="3"/>
      <c r="U178" s="3"/>
      <c r="V178" s="3"/>
      <c r="W178" s="3"/>
      <c r="X178" s="3"/>
      <c r="Y178" s="3"/>
    </row>
    <row r="179" ht="15.75" customHeight="1">
      <c r="A179" s="3"/>
      <c r="B179" s="64"/>
      <c r="C179" s="12"/>
      <c r="D179" s="12"/>
      <c r="E179" s="12"/>
      <c r="F179" s="12"/>
      <c r="G179" s="12"/>
      <c r="H179" s="3"/>
      <c r="I179" s="3"/>
      <c r="J179" s="3"/>
      <c r="K179" s="3"/>
      <c r="L179" s="3"/>
      <c r="M179" s="3"/>
      <c r="N179" s="64"/>
      <c r="O179" s="3"/>
      <c r="P179" s="3"/>
      <c r="Q179" s="3"/>
      <c r="R179" s="3"/>
      <c r="S179" s="3"/>
      <c r="T179" s="3"/>
      <c r="U179" s="3"/>
      <c r="V179" s="3"/>
      <c r="W179" s="3"/>
      <c r="X179" s="3"/>
      <c r="Y179" s="3"/>
    </row>
    <row r="180" ht="15.75" customHeight="1">
      <c r="A180" s="3"/>
      <c r="B180" s="64"/>
      <c r="C180" s="12"/>
      <c r="D180" s="12"/>
      <c r="E180" s="12"/>
      <c r="F180" s="12"/>
      <c r="G180" s="12"/>
      <c r="H180" s="3"/>
      <c r="I180" s="3"/>
      <c r="J180" s="3"/>
      <c r="K180" s="3"/>
      <c r="L180" s="3"/>
      <c r="M180" s="3"/>
      <c r="N180" s="64"/>
      <c r="O180" s="3"/>
      <c r="P180" s="3"/>
      <c r="Q180" s="3"/>
      <c r="R180" s="3"/>
      <c r="S180" s="3"/>
      <c r="T180" s="3"/>
      <c r="U180" s="3"/>
      <c r="V180" s="3"/>
      <c r="W180" s="3"/>
      <c r="X180" s="3"/>
      <c r="Y180" s="3"/>
    </row>
    <row r="181" ht="15.75" customHeight="1">
      <c r="A181" s="3"/>
      <c r="B181" s="64"/>
      <c r="C181" s="12"/>
      <c r="D181" s="12"/>
      <c r="E181" s="12"/>
      <c r="F181" s="12"/>
      <c r="G181" s="12"/>
      <c r="H181" s="3"/>
      <c r="I181" s="3"/>
      <c r="J181" s="3"/>
      <c r="K181" s="3"/>
      <c r="L181" s="3"/>
      <c r="M181" s="3"/>
      <c r="N181" s="64"/>
      <c r="O181" s="3"/>
      <c r="P181" s="3"/>
      <c r="Q181" s="3"/>
      <c r="R181" s="3"/>
      <c r="S181" s="3"/>
      <c r="T181" s="3"/>
      <c r="U181" s="3"/>
      <c r="V181" s="3"/>
      <c r="W181" s="3"/>
      <c r="X181" s="3"/>
      <c r="Y181" s="3"/>
    </row>
    <row r="182" ht="15.75" customHeight="1">
      <c r="A182" s="3"/>
      <c r="B182" s="64"/>
      <c r="C182" s="12"/>
      <c r="D182" s="12"/>
      <c r="E182" s="12"/>
      <c r="F182" s="12"/>
      <c r="G182" s="12"/>
      <c r="H182" s="3"/>
      <c r="I182" s="3"/>
      <c r="J182" s="3"/>
      <c r="K182" s="3"/>
      <c r="L182" s="3"/>
      <c r="M182" s="3"/>
      <c r="N182" s="64"/>
      <c r="O182" s="3"/>
      <c r="P182" s="3"/>
      <c r="Q182" s="3"/>
      <c r="R182" s="3"/>
      <c r="S182" s="3"/>
      <c r="T182" s="3"/>
      <c r="U182" s="3"/>
      <c r="V182" s="3"/>
      <c r="W182" s="3"/>
      <c r="X182" s="3"/>
      <c r="Y182" s="3"/>
    </row>
    <row r="183" ht="15.75" customHeight="1">
      <c r="A183" s="3"/>
      <c r="B183" s="64"/>
      <c r="C183" s="12"/>
      <c r="D183" s="12"/>
      <c r="E183" s="12"/>
      <c r="F183" s="12"/>
      <c r="G183" s="12"/>
      <c r="H183" s="3"/>
      <c r="I183" s="3"/>
      <c r="J183" s="3"/>
      <c r="K183" s="3"/>
      <c r="L183" s="3"/>
      <c r="M183" s="3"/>
      <c r="N183" s="64"/>
      <c r="O183" s="3"/>
      <c r="P183" s="3"/>
      <c r="Q183" s="3"/>
      <c r="R183" s="3"/>
      <c r="S183" s="3"/>
      <c r="T183" s="3"/>
      <c r="U183" s="3"/>
      <c r="V183" s="3"/>
      <c r="W183" s="3"/>
      <c r="X183" s="3"/>
      <c r="Y183" s="3"/>
    </row>
    <row r="184" ht="15.75" customHeight="1">
      <c r="A184" s="3"/>
      <c r="B184" s="64"/>
      <c r="C184" s="12"/>
      <c r="D184" s="12"/>
      <c r="E184" s="12"/>
      <c r="F184" s="12"/>
      <c r="G184" s="12"/>
      <c r="H184" s="3"/>
      <c r="I184" s="3"/>
      <c r="J184" s="3"/>
      <c r="K184" s="3"/>
      <c r="L184" s="3"/>
      <c r="M184" s="3"/>
      <c r="N184" s="64"/>
      <c r="O184" s="3"/>
      <c r="P184" s="3"/>
      <c r="Q184" s="3"/>
      <c r="R184" s="3"/>
      <c r="S184" s="3"/>
      <c r="T184" s="3"/>
      <c r="U184" s="3"/>
      <c r="V184" s="3"/>
      <c r="W184" s="3"/>
      <c r="X184" s="3"/>
      <c r="Y184" s="3"/>
    </row>
    <row r="185" ht="15.75" customHeight="1">
      <c r="A185" s="3"/>
      <c r="B185" s="64"/>
      <c r="C185" s="12"/>
      <c r="D185" s="12"/>
      <c r="E185" s="12"/>
      <c r="F185" s="12"/>
      <c r="G185" s="12"/>
      <c r="H185" s="3"/>
      <c r="I185" s="3"/>
      <c r="J185" s="3"/>
      <c r="K185" s="3"/>
      <c r="L185" s="3"/>
      <c r="M185" s="3"/>
      <c r="N185" s="64"/>
      <c r="O185" s="3"/>
      <c r="P185" s="3"/>
      <c r="Q185" s="3"/>
      <c r="R185" s="3"/>
      <c r="S185" s="3"/>
      <c r="T185" s="3"/>
      <c r="U185" s="3"/>
      <c r="V185" s="3"/>
      <c r="W185" s="3"/>
      <c r="X185" s="3"/>
      <c r="Y185" s="3"/>
    </row>
    <row r="186" ht="15.75" customHeight="1">
      <c r="A186" s="3"/>
      <c r="B186" s="64"/>
      <c r="C186" s="12"/>
      <c r="D186" s="12"/>
      <c r="E186" s="12"/>
      <c r="F186" s="12"/>
      <c r="G186" s="12"/>
      <c r="H186" s="3"/>
      <c r="I186" s="3"/>
      <c r="J186" s="3"/>
      <c r="K186" s="3"/>
      <c r="L186" s="3"/>
      <c r="M186" s="3"/>
      <c r="N186" s="64"/>
      <c r="O186" s="3"/>
      <c r="P186" s="3"/>
      <c r="Q186" s="3"/>
      <c r="R186" s="3"/>
      <c r="S186" s="3"/>
      <c r="T186" s="3"/>
      <c r="U186" s="3"/>
      <c r="V186" s="3"/>
      <c r="W186" s="3"/>
      <c r="X186" s="3"/>
      <c r="Y186" s="3"/>
    </row>
    <row r="187" ht="15.75" customHeight="1">
      <c r="A187" s="3"/>
      <c r="B187" s="64"/>
      <c r="C187" s="12"/>
      <c r="D187" s="12"/>
      <c r="E187" s="12"/>
      <c r="F187" s="12"/>
      <c r="G187" s="12"/>
      <c r="H187" s="3"/>
      <c r="I187" s="3"/>
      <c r="J187" s="3"/>
      <c r="K187" s="3"/>
      <c r="L187" s="3"/>
      <c r="M187" s="3"/>
      <c r="N187" s="64"/>
      <c r="O187" s="3"/>
      <c r="P187" s="3"/>
      <c r="Q187" s="3"/>
      <c r="R187" s="3"/>
      <c r="S187" s="3"/>
      <c r="T187" s="3"/>
      <c r="U187" s="3"/>
      <c r="V187" s="3"/>
      <c r="W187" s="3"/>
      <c r="X187" s="3"/>
      <c r="Y187" s="3"/>
    </row>
    <row r="188" ht="15.75" customHeight="1">
      <c r="A188" s="3"/>
      <c r="B188" s="64"/>
      <c r="C188" s="12"/>
      <c r="D188" s="12"/>
      <c r="E188" s="12"/>
      <c r="F188" s="12"/>
      <c r="G188" s="12"/>
      <c r="H188" s="3"/>
      <c r="I188" s="3"/>
      <c r="J188" s="3"/>
      <c r="K188" s="3"/>
      <c r="L188" s="3"/>
      <c r="M188" s="3"/>
      <c r="N188" s="64"/>
      <c r="O188" s="3"/>
      <c r="P188" s="3"/>
      <c r="Q188" s="3"/>
      <c r="R188" s="3"/>
      <c r="S188" s="3"/>
      <c r="T188" s="3"/>
      <c r="U188" s="3"/>
      <c r="V188" s="3"/>
      <c r="W188" s="3"/>
      <c r="X188" s="3"/>
      <c r="Y188" s="3"/>
    </row>
    <row r="189" ht="15.75" customHeight="1">
      <c r="A189" s="3"/>
      <c r="B189" s="64"/>
      <c r="C189" s="12"/>
      <c r="D189" s="12"/>
      <c r="E189" s="12"/>
      <c r="F189" s="12"/>
      <c r="G189" s="12"/>
      <c r="H189" s="3"/>
      <c r="I189" s="3"/>
      <c r="J189" s="3"/>
      <c r="K189" s="3"/>
      <c r="L189" s="3"/>
      <c r="M189" s="3"/>
      <c r="N189" s="64"/>
      <c r="O189" s="3"/>
      <c r="P189" s="3"/>
      <c r="Q189" s="3"/>
      <c r="R189" s="3"/>
      <c r="S189" s="3"/>
      <c r="T189" s="3"/>
      <c r="U189" s="3"/>
      <c r="V189" s="3"/>
      <c r="W189" s="3"/>
      <c r="X189" s="3"/>
      <c r="Y189" s="3"/>
    </row>
    <row r="190" ht="15.75" customHeight="1">
      <c r="A190" s="3"/>
      <c r="B190" s="64"/>
      <c r="C190" s="12"/>
      <c r="D190" s="12"/>
      <c r="E190" s="12"/>
      <c r="F190" s="12"/>
      <c r="G190" s="12"/>
      <c r="H190" s="3"/>
      <c r="I190" s="3"/>
      <c r="J190" s="3"/>
      <c r="K190" s="3"/>
      <c r="L190" s="3"/>
      <c r="M190" s="3"/>
      <c r="N190" s="64"/>
      <c r="O190" s="3"/>
      <c r="P190" s="3"/>
      <c r="Q190" s="3"/>
      <c r="R190" s="3"/>
      <c r="S190" s="3"/>
      <c r="T190" s="3"/>
      <c r="U190" s="3"/>
      <c r="V190" s="3"/>
      <c r="W190" s="3"/>
      <c r="X190" s="3"/>
      <c r="Y190" s="3"/>
    </row>
    <row r="191" ht="15.75" customHeight="1">
      <c r="A191" s="3"/>
      <c r="B191" s="64"/>
      <c r="C191" s="12"/>
      <c r="D191" s="12"/>
      <c r="E191" s="12"/>
      <c r="F191" s="12"/>
      <c r="G191" s="12"/>
      <c r="H191" s="3"/>
      <c r="I191" s="3"/>
      <c r="J191" s="3"/>
      <c r="K191" s="3"/>
      <c r="L191" s="3"/>
      <c r="M191" s="3"/>
      <c r="N191" s="64"/>
      <c r="O191" s="3"/>
      <c r="P191" s="3"/>
      <c r="Q191" s="3"/>
      <c r="R191" s="3"/>
      <c r="S191" s="3"/>
      <c r="T191" s="3"/>
      <c r="U191" s="3"/>
      <c r="V191" s="3"/>
      <c r="W191" s="3"/>
      <c r="X191" s="3"/>
      <c r="Y191" s="3"/>
    </row>
    <row r="192" ht="15.75" customHeight="1">
      <c r="A192" s="3"/>
      <c r="B192" s="64"/>
      <c r="C192" s="12"/>
      <c r="D192" s="12"/>
      <c r="E192" s="12"/>
      <c r="F192" s="12"/>
      <c r="G192" s="12"/>
      <c r="H192" s="3"/>
      <c r="I192" s="3"/>
      <c r="J192" s="3"/>
      <c r="K192" s="3"/>
      <c r="L192" s="3"/>
      <c r="M192" s="3"/>
      <c r="N192" s="64"/>
      <c r="O192" s="3"/>
      <c r="P192" s="3"/>
      <c r="Q192" s="3"/>
      <c r="R192" s="3"/>
      <c r="S192" s="3"/>
      <c r="T192" s="3"/>
      <c r="U192" s="3"/>
      <c r="V192" s="3"/>
      <c r="W192" s="3"/>
      <c r="X192" s="3"/>
      <c r="Y192" s="3"/>
    </row>
    <row r="193" ht="15.75" customHeight="1">
      <c r="A193" s="3"/>
      <c r="B193" s="64"/>
      <c r="C193" s="12"/>
      <c r="D193" s="12"/>
      <c r="E193" s="12"/>
      <c r="F193" s="12"/>
      <c r="G193" s="12"/>
      <c r="H193" s="3"/>
      <c r="I193" s="3"/>
      <c r="J193" s="3"/>
      <c r="K193" s="3"/>
      <c r="L193" s="3"/>
      <c r="M193" s="3"/>
      <c r="N193" s="64"/>
      <c r="O193" s="3"/>
      <c r="P193" s="3"/>
      <c r="Q193" s="3"/>
      <c r="R193" s="3"/>
      <c r="S193" s="3"/>
      <c r="T193" s="3"/>
      <c r="U193" s="3"/>
      <c r="V193" s="3"/>
      <c r="W193" s="3"/>
      <c r="X193" s="3"/>
      <c r="Y193" s="3"/>
    </row>
    <row r="194" ht="15.75" customHeight="1">
      <c r="A194" s="3"/>
      <c r="B194" s="64"/>
      <c r="C194" s="12"/>
      <c r="D194" s="12"/>
      <c r="E194" s="12"/>
      <c r="F194" s="12"/>
      <c r="G194" s="12"/>
      <c r="H194" s="3"/>
      <c r="I194" s="3"/>
      <c r="J194" s="3"/>
      <c r="K194" s="3"/>
      <c r="L194" s="3"/>
      <c r="M194" s="3"/>
      <c r="N194" s="64"/>
      <c r="O194" s="3"/>
      <c r="P194" s="3"/>
      <c r="Q194" s="3"/>
      <c r="R194" s="3"/>
      <c r="S194" s="3"/>
      <c r="T194" s="3"/>
      <c r="U194" s="3"/>
      <c r="V194" s="3"/>
      <c r="W194" s="3"/>
      <c r="X194" s="3"/>
      <c r="Y194" s="3"/>
    </row>
    <row r="195" ht="15.75" customHeight="1">
      <c r="A195" s="3"/>
      <c r="B195" s="64"/>
      <c r="C195" s="12"/>
      <c r="D195" s="12"/>
      <c r="E195" s="12"/>
      <c r="F195" s="12"/>
      <c r="G195" s="12"/>
      <c r="H195" s="3"/>
      <c r="I195" s="3"/>
      <c r="J195" s="3"/>
      <c r="K195" s="3"/>
      <c r="L195" s="3"/>
      <c r="M195" s="3"/>
      <c r="N195" s="64"/>
      <c r="O195" s="3"/>
      <c r="P195" s="3"/>
      <c r="Q195" s="3"/>
      <c r="R195" s="3"/>
      <c r="S195" s="3"/>
      <c r="T195" s="3"/>
      <c r="U195" s="3"/>
      <c r="V195" s="3"/>
      <c r="W195" s="3"/>
      <c r="X195" s="3"/>
      <c r="Y195" s="3"/>
    </row>
    <row r="196" ht="15.75" customHeight="1">
      <c r="A196" s="3"/>
      <c r="B196" s="64"/>
      <c r="C196" s="12"/>
      <c r="D196" s="12"/>
      <c r="E196" s="12"/>
      <c r="F196" s="12"/>
      <c r="G196" s="12"/>
      <c r="H196" s="3"/>
      <c r="I196" s="3"/>
      <c r="J196" s="3"/>
      <c r="K196" s="3"/>
      <c r="L196" s="3"/>
      <c r="M196" s="3"/>
      <c r="N196" s="64"/>
      <c r="O196" s="3"/>
      <c r="P196" s="3"/>
      <c r="Q196" s="3"/>
      <c r="R196" s="3"/>
      <c r="S196" s="3"/>
      <c r="T196" s="3"/>
      <c r="U196" s="3"/>
      <c r="V196" s="3"/>
      <c r="W196" s="3"/>
      <c r="X196" s="3"/>
      <c r="Y196" s="3"/>
    </row>
    <row r="197" ht="15.75" customHeight="1">
      <c r="A197" s="3"/>
      <c r="B197" s="64"/>
      <c r="C197" s="12"/>
      <c r="D197" s="12"/>
      <c r="E197" s="12"/>
      <c r="F197" s="12"/>
      <c r="G197" s="12"/>
      <c r="H197" s="3"/>
      <c r="I197" s="3"/>
      <c r="J197" s="3"/>
      <c r="K197" s="3"/>
      <c r="L197" s="3"/>
      <c r="M197" s="3"/>
      <c r="N197" s="64"/>
      <c r="O197" s="3"/>
      <c r="P197" s="3"/>
      <c r="Q197" s="3"/>
      <c r="R197" s="3"/>
      <c r="S197" s="3"/>
      <c r="T197" s="3"/>
      <c r="U197" s="3"/>
      <c r="V197" s="3"/>
      <c r="W197" s="3"/>
      <c r="X197" s="3"/>
      <c r="Y197" s="3"/>
    </row>
    <row r="198" ht="15.75" customHeight="1">
      <c r="A198" s="3"/>
      <c r="B198" s="64"/>
      <c r="C198" s="12"/>
      <c r="D198" s="12"/>
      <c r="E198" s="12"/>
      <c r="F198" s="12"/>
      <c r="G198" s="12"/>
      <c r="H198" s="3"/>
      <c r="I198" s="3"/>
      <c r="J198" s="3"/>
      <c r="K198" s="3"/>
      <c r="L198" s="3"/>
      <c r="M198" s="3"/>
      <c r="N198" s="64"/>
      <c r="O198" s="3"/>
      <c r="P198" s="3"/>
      <c r="Q198" s="3"/>
      <c r="R198" s="3"/>
      <c r="S198" s="3"/>
      <c r="T198" s="3"/>
      <c r="U198" s="3"/>
      <c r="V198" s="3"/>
      <c r="W198" s="3"/>
      <c r="X198" s="3"/>
      <c r="Y198" s="3"/>
    </row>
    <row r="199" ht="15.75" customHeight="1">
      <c r="A199" s="3"/>
      <c r="B199" s="64"/>
      <c r="C199" s="12"/>
      <c r="D199" s="12"/>
      <c r="E199" s="12"/>
      <c r="F199" s="12"/>
      <c r="G199" s="12"/>
      <c r="H199" s="3"/>
      <c r="I199" s="3"/>
      <c r="J199" s="3"/>
      <c r="K199" s="3"/>
      <c r="L199" s="3"/>
      <c r="M199" s="3"/>
      <c r="N199" s="64"/>
      <c r="O199" s="3"/>
      <c r="P199" s="3"/>
      <c r="Q199" s="3"/>
      <c r="R199" s="3"/>
      <c r="S199" s="3"/>
      <c r="T199" s="3"/>
      <c r="U199" s="3"/>
      <c r="V199" s="3"/>
      <c r="W199" s="3"/>
      <c r="X199" s="3"/>
      <c r="Y199" s="3"/>
    </row>
    <row r="200" ht="15.75" customHeight="1">
      <c r="A200" s="3"/>
      <c r="B200" s="64"/>
      <c r="C200" s="12"/>
      <c r="D200" s="12"/>
      <c r="E200" s="12"/>
      <c r="F200" s="12"/>
      <c r="G200" s="12"/>
      <c r="H200" s="3"/>
      <c r="I200" s="3"/>
      <c r="J200" s="3"/>
      <c r="K200" s="3"/>
      <c r="L200" s="3"/>
      <c r="M200" s="3"/>
      <c r="N200" s="64"/>
      <c r="O200" s="3"/>
      <c r="P200" s="3"/>
      <c r="Q200" s="3"/>
      <c r="R200" s="3"/>
      <c r="S200" s="3"/>
      <c r="T200" s="3"/>
      <c r="U200" s="3"/>
      <c r="V200" s="3"/>
      <c r="W200" s="3"/>
      <c r="X200" s="3"/>
      <c r="Y200" s="3"/>
    </row>
    <row r="201" ht="15.75" customHeight="1">
      <c r="A201" s="3"/>
      <c r="B201" s="64"/>
      <c r="C201" s="12"/>
      <c r="D201" s="12"/>
      <c r="E201" s="12"/>
      <c r="F201" s="12"/>
      <c r="G201" s="12"/>
      <c r="H201" s="3"/>
      <c r="I201" s="3"/>
      <c r="J201" s="3"/>
      <c r="K201" s="3"/>
      <c r="L201" s="3"/>
      <c r="M201" s="3"/>
      <c r="N201" s="64"/>
      <c r="O201" s="3"/>
      <c r="P201" s="3"/>
      <c r="Q201" s="3"/>
      <c r="R201" s="3"/>
      <c r="S201" s="3"/>
      <c r="T201" s="3"/>
      <c r="U201" s="3"/>
      <c r="V201" s="3"/>
      <c r="W201" s="3"/>
      <c r="X201" s="3"/>
      <c r="Y201" s="3"/>
    </row>
    <row r="202" ht="15.75" customHeight="1">
      <c r="A202" s="3"/>
      <c r="B202" s="64"/>
      <c r="C202" s="12"/>
      <c r="D202" s="12"/>
      <c r="E202" s="12"/>
      <c r="F202" s="12"/>
      <c r="G202" s="12"/>
      <c r="H202" s="3"/>
      <c r="I202" s="3"/>
      <c r="J202" s="3"/>
      <c r="K202" s="3"/>
      <c r="L202" s="3"/>
      <c r="M202" s="3"/>
      <c r="N202" s="64"/>
      <c r="O202" s="3"/>
      <c r="P202" s="3"/>
      <c r="Q202" s="3"/>
      <c r="R202" s="3"/>
      <c r="S202" s="3"/>
      <c r="T202" s="3"/>
      <c r="U202" s="3"/>
      <c r="V202" s="3"/>
      <c r="W202" s="3"/>
      <c r="X202" s="3"/>
      <c r="Y202" s="3"/>
    </row>
    <row r="203" ht="15.75" customHeight="1">
      <c r="A203" s="3"/>
      <c r="B203" s="64"/>
      <c r="C203" s="12"/>
      <c r="D203" s="12"/>
      <c r="E203" s="12"/>
      <c r="F203" s="12"/>
      <c r="G203" s="12"/>
      <c r="H203" s="3"/>
      <c r="I203" s="3"/>
      <c r="J203" s="3"/>
      <c r="K203" s="3"/>
      <c r="L203" s="3"/>
      <c r="M203" s="3"/>
      <c r="N203" s="64"/>
      <c r="O203" s="3"/>
      <c r="P203" s="3"/>
      <c r="Q203" s="3"/>
      <c r="R203" s="3"/>
      <c r="S203" s="3"/>
      <c r="T203" s="3"/>
      <c r="U203" s="3"/>
      <c r="V203" s="3"/>
      <c r="W203" s="3"/>
      <c r="X203" s="3"/>
      <c r="Y203" s="3"/>
    </row>
    <row r="204" ht="15.75" customHeight="1">
      <c r="A204" s="3"/>
      <c r="B204" s="64"/>
      <c r="C204" s="12"/>
      <c r="D204" s="12"/>
      <c r="E204" s="12"/>
      <c r="F204" s="12"/>
      <c r="G204" s="12"/>
      <c r="H204" s="3"/>
      <c r="I204" s="3"/>
      <c r="J204" s="3"/>
      <c r="K204" s="3"/>
      <c r="L204" s="3"/>
      <c r="M204" s="3"/>
      <c r="N204" s="64"/>
      <c r="O204" s="3"/>
      <c r="P204" s="3"/>
      <c r="Q204" s="3"/>
      <c r="R204" s="3"/>
      <c r="S204" s="3"/>
      <c r="T204" s="3"/>
      <c r="U204" s="3"/>
      <c r="V204" s="3"/>
      <c r="W204" s="3"/>
      <c r="X204" s="3"/>
      <c r="Y204" s="3"/>
    </row>
    <row r="205" ht="15.75" customHeight="1">
      <c r="A205" s="3"/>
      <c r="B205" s="64"/>
      <c r="C205" s="12"/>
      <c r="D205" s="12"/>
      <c r="E205" s="12"/>
      <c r="F205" s="12"/>
      <c r="G205" s="12"/>
      <c r="H205" s="3"/>
      <c r="I205" s="3"/>
      <c r="J205" s="3"/>
      <c r="K205" s="3"/>
      <c r="L205" s="3"/>
      <c r="M205" s="3"/>
      <c r="N205" s="64"/>
      <c r="O205" s="3"/>
      <c r="P205" s="3"/>
      <c r="Q205" s="3"/>
      <c r="R205" s="3"/>
      <c r="S205" s="3"/>
      <c r="T205" s="3"/>
      <c r="U205" s="3"/>
      <c r="V205" s="3"/>
      <c r="W205" s="3"/>
      <c r="X205" s="3"/>
      <c r="Y205" s="3"/>
    </row>
    <row r="206" ht="15.75" customHeight="1">
      <c r="A206" s="3"/>
      <c r="B206" s="64"/>
      <c r="C206" s="12"/>
      <c r="D206" s="12"/>
      <c r="E206" s="12"/>
      <c r="F206" s="12"/>
      <c r="G206" s="12"/>
      <c r="H206" s="3"/>
      <c r="I206" s="3"/>
      <c r="J206" s="3"/>
      <c r="K206" s="3"/>
      <c r="L206" s="3"/>
      <c r="M206" s="3"/>
      <c r="N206" s="64"/>
      <c r="O206" s="3"/>
      <c r="P206" s="3"/>
      <c r="Q206" s="3"/>
      <c r="R206" s="3"/>
      <c r="S206" s="3"/>
      <c r="T206" s="3"/>
      <c r="U206" s="3"/>
      <c r="V206" s="3"/>
      <c r="W206" s="3"/>
      <c r="X206" s="3"/>
      <c r="Y206" s="3"/>
    </row>
    <row r="207" ht="15.75" customHeight="1">
      <c r="A207" s="3"/>
      <c r="B207" s="64"/>
      <c r="C207" s="12"/>
      <c r="D207" s="12"/>
      <c r="E207" s="12"/>
      <c r="F207" s="12"/>
      <c r="G207" s="12"/>
      <c r="H207" s="3"/>
      <c r="I207" s="3"/>
      <c r="J207" s="3"/>
      <c r="K207" s="3"/>
      <c r="L207" s="3"/>
      <c r="M207" s="3"/>
      <c r="N207" s="64"/>
      <c r="O207" s="3"/>
      <c r="P207" s="3"/>
      <c r="Q207" s="3"/>
      <c r="R207" s="3"/>
      <c r="S207" s="3"/>
      <c r="T207" s="3"/>
      <c r="U207" s="3"/>
      <c r="V207" s="3"/>
      <c r="W207" s="3"/>
      <c r="X207" s="3"/>
      <c r="Y207" s="3"/>
    </row>
    <row r="208" ht="15.75" customHeight="1">
      <c r="A208" s="3"/>
      <c r="B208" s="64"/>
      <c r="C208" s="12"/>
      <c r="D208" s="12"/>
      <c r="E208" s="12"/>
      <c r="F208" s="12"/>
      <c r="G208" s="12"/>
      <c r="H208" s="3"/>
      <c r="I208" s="3"/>
      <c r="J208" s="3"/>
      <c r="K208" s="3"/>
      <c r="L208" s="3"/>
      <c r="M208" s="3"/>
      <c r="N208" s="64"/>
      <c r="O208" s="3"/>
      <c r="P208" s="3"/>
      <c r="Q208" s="3"/>
      <c r="R208" s="3"/>
      <c r="S208" s="3"/>
      <c r="T208" s="3"/>
      <c r="U208" s="3"/>
      <c r="V208" s="3"/>
      <c r="W208" s="3"/>
      <c r="X208" s="3"/>
      <c r="Y208" s="3"/>
    </row>
    <row r="209" ht="15.75" customHeight="1">
      <c r="A209" s="3"/>
      <c r="B209" s="64"/>
      <c r="C209" s="12"/>
      <c r="D209" s="12"/>
      <c r="E209" s="12"/>
      <c r="F209" s="12"/>
      <c r="G209" s="12"/>
      <c r="H209" s="3"/>
      <c r="I209" s="3"/>
      <c r="J209" s="3"/>
      <c r="K209" s="3"/>
      <c r="L209" s="3"/>
      <c r="M209" s="3"/>
      <c r="N209" s="64"/>
      <c r="O209" s="3"/>
      <c r="P209" s="3"/>
      <c r="Q209" s="3"/>
      <c r="R209" s="3"/>
      <c r="S209" s="3"/>
      <c r="T209" s="3"/>
      <c r="U209" s="3"/>
      <c r="V209" s="3"/>
      <c r="W209" s="3"/>
      <c r="X209" s="3"/>
      <c r="Y209" s="3"/>
    </row>
    <row r="210" ht="15.75" customHeight="1">
      <c r="A210" s="3"/>
      <c r="B210" s="64"/>
      <c r="C210" s="12"/>
      <c r="D210" s="12"/>
      <c r="E210" s="12"/>
      <c r="F210" s="12"/>
      <c r="G210" s="12"/>
      <c r="H210" s="3"/>
      <c r="I210" s="3"/>
      <c r="J210" s="3"/>
      <c r="K210" s="3"/>
      <c r="L210" s="3"/>
      <c r="M210" s="3"/>
      <c r="N210" s="64"/>
      <c r="O210" s="3"/>
      <c r="P210" s="3"/>
      <c r="Q210" s="3"/>
      <c r="R210" s="3"/>
      <c r="S210" s="3"/>
      <c r="T210" s="3"/>
      <c r="U210" s="3"/>
      <c r="V210" s="3"/>
      <c r="W210" s="3"/>
      <c r="X210" s="3"/>
      <c r="Y210" s="3"/>
    </row>
    <row r="211" ht="15.75" customHeight="1">
      <c r="A211" s="3"/>
      <c r="B211" s="64"/>
      <c r="C211" s="12"/>
      <c r="D211" s="12"/>
      <c r="E211" s="12"/>
      <c r="F211" s="12"/>
      <c r="G211" s="12"/>
      <c r="H211" s="3"/>
      <c r="I211" s="3"/>
      <c r="J211" s="3"/>
      <c r="K211" s="3"/>
      <c r="L211" s="3"/>
      <c r="M211" s="3"/>
      <c r="N211" s="64"/>
      <c r="O211" s="3"/>
      <c r="P211" s="3"/>
      <c r="Q211" s="3"/>
      <c r="R211" s="3"/>
      <c r="S211" s="3"/>
      <c r="T211" s="3"/>
      <c r="U211" s="3"/>
      <c r="V211" s="3"/>
      <c r="W211" s="3"/>
      <c r="X211" s="3"/>
      <c r="Y211" s="3"/>
    </row>
    <row r="212" ht="15.75" customHeight="1">
      <c r="A212" s="3"/>
      <c r="B212" s="64"/>
      <c r="C212" s="12"/>
      <c r="D212" s="12"/>
      <c r="E212" s="12"/>
      <c r="F212" s="12"/>
      <c r="G212" s="12"/>
      <c r="H212" s="3"/>
      <c r="I212" s="3"/>
      <c r="J212" s="3"/>
      <c r="K212" s="3"/>
      <c r="L212" s="3"/>
      <c r="M212" s="3"/>
      <c r="N212" s="64"/>
      <c r="O212" s="3"/>
      <c r="P212" s="3"/>
      <c r="Q212" s="3"/>
      <c r="R212" s="3"/>
      <c r="S212" s="3"/>
      <c r="T212" s="3"/>
      <c r="U212" s="3"/>
      <c r="V212" s="3"/>
      <c r="W212" s="3"/>
      <c r="X212" s="3"/>
      <c r="Y212" s="3"/>
    </row>
    <row r="213" ht="15.75" customHeight="1">
      <c r="A213" s="3"/>
      <c r="B213" s="64"/>
      <c r="C213" s="12"/>
      <c r="D213" s="12"/>
      <c r="E213" s="12"/>
      <c r="F213" s="12"/>
      <c r="G213" s="12"/>
      <c r="H213" s="3"/>
      <c r="I213" s="3"/>
      <c r="J213" s="3"/>
      <c r="K213" s="3"/>
      <c r="L213" s="3"/>
      <c r="M213" s="3"/>
      <c r="N213" s="64"/>
      <c r="O213" s="3"/>
      <c r="P213" s="3"/>
      <c r="Q213" s="3"/>
      <c r="R213" s="3"/>
      <c r="S213" s="3"/>
      <c r="T213" s="3"/>
      <c r="U213" s="3"/>
      <c r="V213" s="3"/>
      <c r="W213" s="3"/>
      <c r="X213" s="3"/>
      <c r="Y213" s="3"/>
    </row>
    <row r="214" ht="15.75" customHeight="1">
      <c r="A214" s="3"/>
      <c r="B214" s="64"/>
      <c r="C214" s="12"/>
      <c r="D214" s="12"/>
      <c r="E214" s="12"/>
      <c r="F214" s="12"/>
      <c r="G214" s="12"/>
      <c r="H214" s="3"/>
      <c r="I214" s="3"/>
      <c r="J214" s="3"/>
      <c r="K214" s="3"/>
      <c r="L214" s="3"/>
      <c r="M214" s="3"/>
      <c r="N214" s="64"/>
      <c r="O214" s="3"/>
      <c r="P214" s="3"/>
      <c r="Q214" s="3"/>
      <c r="R214" s="3"/>
      <c r="S214" s="3"/>
      <c r="T214" s="3"/>
      <c r="U214" s="3"/>
      <c r="V214" s="3"/>
      <c r="W214" s="3"/>
      <c r="X214" s="3"/>
      <c r="Y214" s="3"/>
    </row>
    <row r="215" ht="15.75" customHeight="1">
      <c r="A215" s="3"/>
      <c r="B215" s="64"/>
      <c r="C215" s="12"/>
      <c r="D215" s="12"/>
      <c r="E215" s="12"/>
      <c r="F215" s="12"/>
      <c r="G215" s="12"/>
      <c r="H215" s="3"/>
      <c r="I215" s="3"/>
      <c r="J215" s="3"/>
      <c r="K215" s="3"/>
      <c r="L215" s="3"/>
      <c r="M215" s="3"/>
      <c r="N215" s="64"/>
      <c r="O215" s="3"/>
      <c r="P215" s="3"/>
      <c r="Q215" s="3"/>
      <c r="R215" s="3"/>
      <c r="S215" s="3"/>
      <c r="T215" s="3"/>
      <c r="U215" s="3"/>
      <c r="V215" s="3"/>
      <c r="W215" s="3"/>
      <c r="X215" s="3"/>
      <c r="Y215" s="3"/>
    </row>
    <row r="216" ht="15.75" customHeight="1">
      <c r="A216" s="3"/>
      <c r="B216" s="64"/>
      <c r="C216" s="12"/>
      <c r="D216" s="12"/>
      <c r="E216" s="12"/>
      <c r="F216" s="12"/>
      <c r="G216" s="12"/>
      <c r="H216" s="3"/>
      <c r="I216" s="3"/>
      <c r="J216" s="3"/>
      <c r="K216" s="3"/>
      <c r="L216" s="3"/>
      <c r="M216" s="3"/>
      <c r="N216" s="64"/>
      <c r="O216" s="3"/>
      <c r="P216" s="3"/>
      <c r="Q216" s="3"/>
      <c r="R216" s="3"/>
      <c r="S216" s="3"/>
      <c r="T216" s="3"/>
      <c r="U216" s="3"/>
      <c r="V216" s="3"/>
      <c r="W216" s="3"/>
      <c r="X216" s="3"/>
      <c r="Y216" s="3"/>
    </row>
    <row r="217" ht="15.75" customHeight="1">
      <c r="A217" s="3"/>
      <c r="B217" s="64"/>
      <c r="C217" s="12"/>
      <c r="D217" s="12"/>
      <c r="E217" s="12"/>
      <c r="F217" s="12"/>
      <c r="G217" s="12"/>
      <c r="H217" s="3"/>
      <c r="I217" s="3"/>
      <c r="J217" s="3"/>
      <c r="K217" s="3"/>
      <c r="L217" s="3"/>
      <c r="M217" s="3"/>
      <c r="N217" s="64"/>
      <c r="O217" s="3"/>
      <c r="P217" s="3"/>
      <c r="Q217" s="3"/>
      <c r="R217" s="3"/>
      <c r="S217" s="3"/>
      <c r="T217" s="3"/>
      <c r="U217" s="3"/>
      <c r="V217" s="3"/>
      <c r="W217" s="3"/>
      <c r="X217" s="3"/>
      <c r="Y217" s="3"/>
    </row>
    <row r="218" ht="15.75" customHeight="1">
      <c r="A218" s="3"/>
      <c r="B218" s="64"/>
      <c r="C218" s="12"/>
      <c r="D218" s="12"/>
      <c r="E218" s="12"/>
      <c r="F218" s="12"/>
      <c r="G218" s="12"/>
      <c r="H218" s="3"/>
      <c r="I218" s="3"/>
      <c r="J218" s="3"/>
      <c r="K218" s="3"/>
      <c r="L218" s="3"/>
      <c r="M218" s="3"/>
      <c r="N218" s="64"/>
      <c r="O218" s="3"/>
      <c r="P218" s="3"/>
      <c r="Q218" s="3"/>
      <c r="R218" s="3"/>
      <c r="S218" s="3"/>
      <c r="T218" s="3"/>
      <c r="U218" s="3"/>
      <c r="V218" s="3"/>
      <c r="W218" s="3"/>
      <c r="X218" s="3"/>
      <c r="Y218" s="3"/>
    </row>
    <row r="219" ht="15.75" customHeight="1">
      <c r="A219" s="3"/>
      <c r="B219" s="64"/>
      <c r="C219" s="12"/>
      <c r="D219" s="12"/>
      <c r="E219" s="12"/>
      <c r="F219" s="12"/>
      <c r="G219" s="12"/>
      <c r="H219" s="3"/>
      <c r="I219" s="3"/>
      <c r="J219" s="3"/>
      <c r="K219" s="3"/>
      <c r="L219" s="3"/>
      <c r="M219" s="3"/>
      <c r="N219" s="64"/>
      <c r="O219" s="3"/>
      <c r="P219" s="3"/>
      <c r="Q219" s="3"/>
      <c r="R219" s="3"/>
      <c r="S219" s="3"/>
      <c r="T219" s="3"/>
      <c r="U219" s="3"/>
      <c r="V219" s="3"/>
      <c r="W219" s="3"/>
      <c r="X219" s="3"/>
      <c r="Y219" s="3"/>
    </row>
    <row r="220" ht="15.75" customHeight="1">
      <c r="A220" s="3"/>
      <c r="B220" s="64"/>
      <c r="C220" s="12"/>
      <c r="D220" s="12"/>
      <c r="E220" s="12"/>
      <c r="F220" s="12"/>
      <c r="G220" s="12"/>
      <c r="H220" s="3"/>
      <c r="I220" s="3"/>
      <c r="J220" s="3"/>
      <c r="K220" s="3"/>
      <c r="L220" s="3"/>
      <c r="M220" s="3"/>
      <c r="N220" s="64"/>
      <c r="O220" s="3"/>
      <c r="P220" s="3"/>
      <c r="Q220" s="3"/>
      <c r="R220" s="3"/>
      <c r="S220" s="3"/>
      <c r="T220" s="3"/>
      <c r="U220" s="3"/>
      <c r="V220" s="3"/>
      <c r="W220" s="3"/>
      <c r="X220" s="3"/>
      <c r="Y220" s="3"/>
    </row>
    <row r="221" ht="15.75" customHeight="1">
      <c r="A221" s="3"/>
      <c r="B221" s="64"/>
      <c r="C221" s="12"/>
      <c r="D221" s="12"/>
      <c r="E221" s="12"/>
      <c r="F221" s="12"/>
      <c r="G221" s="12"/>
      <c r="H221" s="3"/>
      <c r="I221" s="3"/>
      <c r="J221" s="3"/>
      <c r="K221" s="3"/>
      <c r="L221" s="3"/>
      <c r="M221" s="3"/>
      <c r="N221" s="64"/>
      <c r="O221" s="3"/>
      <c r="P221" s="3"/>
      <c r="Q221" s="3"/>
      <c r="R221" s="3"/>
      <c r="S221" s="3"/>
      <c r="T221" s="3"/>
      <c r="U221" s="3"/>
      <c r="V221" s="3"/>
      <c r="W221" s="3"/>
      <c r="X221" s="3"/>
      <c r="Y221" s="3"/>
    </row>
    <row r="222" ht="15.75" customHeight="1">
      <c r="A222" s="3"/>
      <c r="B222" s="64"/>
      <c r="C222" s="12"/>
      <c r="D222" s="12"/>
      <c r="E222" s="12"/>
      <c r="F222" s="12"/>
      <c r="G222" s="12"/>
      <c r="H222" s="3"/>
      <c r="I222" s="3"/>
      <c r="J222" s="3"/>
      <c r="K222" s="3"/>
      <c r="L222" s="3"/>
      <c r="M222" s="3"/>
      <c r="N222" s="64"/>
      <c r="O222" s="3"/>
      <c r="P222" s="3"/>
      <c r="Q222" s="3"/>
      <c r="R222" s="3"/>
      <c r="S222" s="3"/>
      <c r="T222" s="3"/>
      <c r="U222" s="3"/>
      <c r="V222" s="3"/>
      <c r="W222" s="3"/>
      <c r="X222" s="3"/>
      <c r="Y222" s="3"/>
    </row>
    <row r="223" ht="15.75" customHeight="1">
      <c r="A223" s="3"/>
      <c r="B223" s="64"/>
      <c r="C223" s="12"/>
      <c r="D223" s="12"/>
      <c r="E223" s="12"/>
      <c r="F223" s="12"/>
      <c r="G223" s="12"/>
      <c r="H223" s="3"/>
      <c r="I223" s="3"/>
      <c r="J223" s="3"/>
      <c r="K223" s="3"/>
      <c r="L223" s="3"/>
      <c r="M223" s="3"/>
      <c r="N223" s="64"/>
      <c r="O223" s="3"/>
      <c r="P223" s="3"/>
      <c r="Q223" s="3"/>
      <c r="R223" s="3"/>
      <c r="S223" s="3"/>
      <c r="T223" s="3"/>
      <c r="U223" s="3"/>
      <c r="V223" s="3"/>
      <c r="W223" s="3"/>
      <c r="X223" s="3"/>
      <c r="Y223" s="3"/>
    </row>
    <row r="224" ht="15.75" customHeight="1">
      <c r="A224" s="3"/>
      <c r="B224" s="64"/>
      <c r="C224" s="12"/>
      <c r="D224" s="12"/>
      <c r="E224" s="12"/>
      <c r="F224" s="12"/>
      <c r="G224" s="12"/>
      <c r="H224" s="3"/>
      <c r="I224" s="3"/>
      <c r="J224" s="3"/>
      <c r="K224" s="3"/>
      <c r="L224" s="3"/>
      <c r="M224" s="3"/>
      <c r="N224" s="64"/>
      <c r="O224" s="3"/>
      <c r="P224" s="3"/>
      <c r="Q224" s="3"/>
      <c r="R224" s="3"/>
      <c r="S224" s="3"/>
      <c r="T224" s="3"/>
      <c r="U224" s="3"/>
      <c r="V224" s="3"/>
      <c r="W224" s="3"/>
      <c r="X224" s="3"/>
      <c r="Y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32</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12.0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44896</v>
      </c>
      <c r="F5" s="76">
        <f t="shared" ref="F5:AI5" si="1">E5+1</f>
        <v>44897</v>
      </c>
      <c r="G5" s="76">
        <f t="shared" si="1"/>
        <v>44898</v>
      </c>
      <c r="H5" s="76">
        <f t="shared" si="1"/>
        <v>44899</v>
      </c>
      <c r="I5" s="76">
        <f t="shared" si="1"/>
        <v>44900</v>
      </c>
      <c r="J5" s="76">
        <f t="shared" si="1"/>
        <v>44901</v>
      </c>
      <c r="K5" s="76">
        <f t="shared" si="1"/>
        <v>44902</v>
      </c>
      <c r="L5" s="76">
        <f t="shared" si="1"/>
        <v>44903</v>
      </c>
      <c r="M5" s="76">
        <f t="shared" si="1"/>
        <v>44904</v>
      </c>
      <c r="N5" s="76">
        <f t="shared" si="1"/>
        <v>44905</v>
      </c>
      <c r="O5" s="76">
        <f t="shared" si="1"/>
        <v>44906</v>
      </c>
      <c r="P5" s="76">
        <f t="shared" si="1"/>
        <v>44907</v>
      </c>
      <c r="Q5" s="76">
        <f t="shared" si="1"/>
        <v>44908</v>
      </c>
      <c r="R5" s="76">
        <f t="shared" si="1"/>
        <v>44909</v>
      </c>
      <c r="S5" s="76">
        <f t="shared" si="1"/>
        <v>44910</v>
      </c>
      <c r="T5" s="76">
        <f t="shared" si="1"/>
        <v>44911</v>
      </c>
      <c r="U5" s="76">
        <f t="shared" si="1"/>
        <v>44912</v>
      </c>
      <c r="V5" s="76">
        <f t="shared" si="1"/>
        <v>44913</v>
      </c>
      <c r="W5" s="76">
        <f t="shared" si="1"/>
        <v>44914</v>
      </c>
      <c r="X5" s="76">
        <f t="shared" si="1"/>
        <v>44915</v>
      </c>
      <c r="Y5" s="76">
        <f t="shared" si="1"/>
        <v>44916</v>
      </c>
      <c r="Z5" s="76">
        <f t="shared" si="1"/>
        <v>44917</v>
      </c>
      <c r="AA5" s="76">
        <f t="shared" si="1"/>
        <v>44918</v>
      </c>
      <c r="AB5" s="76">
        <f t="shared" si="1"/>
        <v>44919</v>
      </c>
      <c r="AC5" s="76">
        <f t="shared" si="1"/>
        <v>44920</v>
      </c>
      <c r="AD5" s="76">
        <f t="shared" si="1"/>
        <v>44921</v>
      </c>
      <c r="AE5" s="76">
        <f t="shared" si="1"/>
        <v>44922</v>
      </c>
      <c r="AF5" s="76">
        <f t="shared" si="1"/>
        <v>44923</v>
      </c>
      <c r="AG5" s="76">
        <f t="shared" si="1"/>
        <v>44924</v>
      </c>
      <c r="AH5" s="76">
        <f t="shared" si="1"/>
        <v>44925</v>
      </c>
      <c r="AI5" s="76">
        <f t="shared" si="1"/>
        <v>44926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5</v>
      </c>
      <c r="F6" s="82">
        <f t="shared" si="2"/>
        <v>6</v>
      </c>
      <c r="G6" s="82">
        <f t="shared" si="2"/>
        <v>7</v>
      </c>
      <c r="H6" s="82" t="str">
        <f t="shared" si="2"/>
        <v>CN</v>
      </c>
      <c r="I6" s="82">
        <f t="shared" si="2"/>
        <v>2</v>
      </c>
      <c r="J6" s="82">
        <f t="shared" si="2"/>
        <v>3</v>
      </c>
      <c r="K6" s="82">
        <f t="shared" si="2"/>
        <v>4</v>
      </c>
      <c r="L6" s="82">
        <f t="shared" si="2"/>
        <v>5</v>
      </c>
      <c r="M6" s="82">
        <f t="shared" si="2"/>
        <v>6</v>
      </c>
      <c r="N6" s="82">
        <f t="shared" si="2"/>
        <v>7</v>
      </c>
      <c r="O6" s="82" t="str">
        <f t="shared" si="2"/>
        <v>CN</v>
      </c>
      <c r="P6" s="82">
        <f t="shared" si="2"/>
        <v>2</v>
      </c>
      <c r="Q6" s="82">
        <f t="shared" si="2"/>
        <v>3</v>
      </c>
      <c r="R6" s="82">
        <f t="shared" si="2"/>
        <v>4</v>
      </c>
      <c r="S6" s="82">
        <f t="shared" si="2"/>
        <v>5</v>
      </c>
      <c r="T6" s="82">
        <f t="shared" si="2"/>
        <v>6</v>
      </c>
      <c r="U6" s="82">
        <f t="shared" si="2"/>
        <v>7</v>
      </c>
      <c r="V6" s="82" t="str">
        <f t="shared" si="2"/>
        <v>CN</v>
      </c>
      <c r="W6" s="82">
        <f t="shared" si="2"/>
        <v>2</v>
      </c>
      <c r="X6" s="82">
        <f t="shared" si="2"/>
        <v>3</v>
      </c>
      <c r="Y6" s="82">
        <f t="shared" si="2"/>
        <v>4</v>
      </c>
      <c r="Z6" s="82">
        <f t="shared" si="2"/>
        <v>5</v>
      </c>
      <c r="AA6" s="82">
        <f t="shared" si="2"/>
        <v>6</v>
      </c>
      <c r="AB6" s="82">
        <f t="shared" si="2"/>
        <v>7</v>
      </c>
      <c r="AC6" s="82" t="str">
        <f t="shared" si="2"/>
        <v>CN</v>
      </c>
      <c r="AD6" s="82">
        <f t="shared" si="2"/>
        <v>2</v>
      </c>
      <c r="AE6" s="82">
        <f t="shared" si="2"/>
        <v>3</v>
      </c>
      <c r="AF6" s="82">
        <f t="shared" si="2"/>
        <v>4</v>
      </c>
      <c r="AG6" s="82">
        <f t="shared" si="2"/>
        <v>5</v>
      </c>
      <c r="AH6" s="82">
        <f t="shared" si="2"/>
        <v>6</v>
      </c>
      <c r="AI6" s="82">
        <f t="shared" si="2"/>
        <v>7</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2.110070022E9</v>
      </c>
      <c r="C7" s="85" t="s">
        <v>41</v>
      </c>
      <c r="D7" s="86" t="s">
        <v>42</v>
      </c>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89">
        <v>2.110070023E9</v>
      </c>
      <c r="C8" s="90" t="s">
        <v>43</v>
      </c>
      <c r="D8" s="91" t="s">
        <v>42</v>
      </c>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89">
        <v>2.110070024E9</v>
      </c>
      <c r="C9" s="90" t="s">
        <v>44</v>
      </c>
      <c r="D9" s="91" t="s">
        <v>45</v>
      </c>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89">
        <v>2.110070026E9</v>
      </c>
      <c r="C10" s="90" t="s">
        <v>46</v>
      </c>
      <c r="D10" s="91" t="s">
        <v>45</v>
      </c>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89">
        <v>2.110070029E9</v>
      </c>
      <c r="C11" s="90" t="s">
        <v>47</v>
      </c>
      <c r="D11" s="91" t="s">
        <v>48</v>
      </c>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89">
        <v>2.11007003E9</v>
      </c>
      <c r="C12" s="90" t="s">
        <v>49</v>
      </c>
      <c r="D12" s="91" t="s">
        <v>50</v>
      </c>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89">
        <v>2.110070031E9</v>
      </c>
      <c r="C13" s="90" t="s">
        <v>51</v>
      </c>
      <c r="D13" s="91" t="s">
        <v>52</v>
      </c>
      <c r="E13" s="94" t="s">
        <v>38</v>
      </c>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8">
        <f t="shared" si="3"/>
        <v>1</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89">
        <v>2.110070032E9</v>
      </c>
      <c r="C14" s="90" t="s">
        <v>53</v>
      </c>
      <c r="D14" s="91" t="s">
        <v>54</v>
      </c>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89">
        <v>2.110070033E9</v>
      </c>
      <c r="C15" s="90" t="s">
        <v>55</v>
      </c>
      <c r="D15" s="91" t="s">
        <v>56</v>
      </c>
      <c r="E15" s="94" t="s">
        <v>38</v>
      </c>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8">
        <f t="shared" si="3"/>
        <v>1</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89">
        <v>2.110070035E9</v>
      </c>
      <c r="C16" s="90" t="s">
        <v>57</v>
      </c>
      <c r="D16" s="91" t="s">
        <v>58</v>
      </c>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89">
        <v>2.110070036E9</v>
      </c>
      <c r="C17" s="90" t="s">
        <v>59</v>
      </c>
      <c r="D17" s="91" t="s">
        <v>60</v>
      </c>
      <c r="E17" s="94" t="s">
        <v>38</v>
      </c>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8">
        <f t="shared" si="3"/>
        <v>1</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89">
        <v>2.110070038E9</v>
      </c>
      <c r="C18" s="90" t="s">
        <v>61</v>
      </c>
      <c r="D18" s="91" t="s">
        <v>62</v>
      </c>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89">
        <v>2.110070039E9</v>
      </c>
      <c r="C19" s="90" t="s">
        <v>63</v>
      </c>
      <c r="D19" s="91" t="s">
        <v>62</v>
      </c>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89">
        <v>2.110070041E9</v>
      </c>
      <c r="C20" s="90" t="s">
        <v>64</v>
      </c>
      <c r="D20" s="91" t="s">
        <v>65</v>
      </c>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89">
        <v>2.110070042E9</v>
      </c>
      <c r="C21" s="90" t="s">
        <v>66</v>
      </c>
      <c r="D21" s="91" t="s">
        <v>67</v>
      </c>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89">
        <v>2.110070044E9</v>
      </c>
      <c r="C22" s="90" t="s">
        <v>68</v>
      </c>
      <c r="D22" s="91" t="s">
        <v>69</v>
      </c>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89">
        <v>2.110070046E9</v>
      </c>
      <c r="C23" s="90" t="s">
        <v>70</v>
      </c>
      <c r="D23" s="91" t="s">
        <v>71</v>
      </c>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89">
        <v>2.110070047E9</v>
      </c>
      <c r="C24" s="90" t="s">
        <v>72</v>
      </c>
      <c r="D24" s="91" t="s">
        <v>73</v>
      </c>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89">
        <v>2.110070048E9</v>
      </c>
      <c r="C25" s="90" t="s">
        <v>74</v>
      </c>
      <c r="D25" s="91" t="s">
        <v>75</v>
      </c>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89">
        <v>2.11007005E9</v>
      </c>
      <c r="C26" s="90" t="s">
        <v>76</v>
      </c>
      <c r="D26" s="91" t="s">
        <v>77</v>
      </c>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89">
        <v>2.110070051E9</v>
      </c>
      <c r="C27" s="90" t="s">
        <v>78</v>
      </c>
      <c r="D27" s="91" t="s">
        <v>79</v>
      </c>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89">
        <v>2.110070052E9</v>
      </c>
      <c r="C28" s="90" t="s">
        <v>80</v>
      </c>
      <c r="D28" s="91" t="s">
        <v>81</v>
      </c>
      <c r="E28" s="94" t="s">
        <v>38</v>
      </c>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8">
        <f t="shared" si="3"/>
        <v>1</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89">
        <v>2.110070053E9</v>
      </c>
      <c r="C29" s="90" t="s">
        <v>82</v>
      </c>
      <c r="D29" s="91" t="s">
        <v>83</v>
      </c>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89">
        <v>2.110070056E9</v>
      </c>
      <c r="C30" s="90" t="s">
        <v>84</v>
      </c>
      <c r="D30" s="91" t="s">
        <v>85</v>
      </c>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89">
        <v>2.110070043E9</v>
      </c>
      <c r="C31" s="90" t="s">
        <v>86</v>
      </c>
      <c r="D31" s="91" t="s">
        <v>87</v>
      </c>
      <c r="E31" s="94" t="s">
        <v>38</v>
      </c>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8">
        <f t="shared" si="3"/>
        <v>1</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89">
        <v>2.110070027E9</v>
      </c>
      <c r="C32" s="90" t="s">
        <v>88</v>
      </c>
      <c r="D32" s="91" t="s">
        <v>89</v>
      </c>
      <c r="E32" s="94" t="s">
        <v>38</v>
      </c>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8">
        <f t="shared" si="3"/>
        <v>1</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95"/>
      <c r="C33" s="96"/>
      <c r="D33" s="97"/>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95"/>
      <c r="C34" s="96"/>
      <c r="D34" s="97"/>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5"/>
      <c r="C35" s="96"/>
      <c r="D35" s="97"/>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94"/>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5"/>
      <c r="C36" s="96"/>
      <c r="D36" s="97"/>
      <c r="E36" s="87"/>
      <c r="F36" s="87"/>
      <c r="G36" s="87"/>
      <c r="H36" s="87"/>
      <c r="I36" s="87"/>
      <c r="J36" s="87"/>
      <c r="K36" s="87"/>
      <c r="L36" s="87"/>
      <c r="M36" s="87"/>
      <c r="N36" s="87"/>
      <c r="O36" s="87"/>
      <c r="P36" s="98"/>
      <c r="Q36" s="94"/>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6</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H32 I6:I44 J6:J59 K6:L44 M6:N59 O6:P32 Q6:AI59">
    <cfRule type="expression" dxfId="0" priority="1">
      <formula>IF(E$6="CN",1,0)</formula>
    </cfRule>
  </conditionalFormatting>
  <conditionalFormatting sqref="E6:G59 H6:H32 I6:N59 O6:P32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95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2.110140013E9</v>
      </c>
      <c r="C7" s="111" t="s">
        <v>96</v>
      </c>
      <c r="D7" s="112" t="s">
        <v>45</v>
      </c>
      <c r="E7" s="113"/>
      <c r="F7" s="114"/>
      <c r="G7" s="115"/>
      <c r="H7" s="115"/>
      <c r="I7" s="115"/>
      <c r="J7" s="115"/>
      <c r="K7" s="115"/>
      <c r="L7" s="115"/>
      <c r="M7" s="114"/>
      <c r="N7" s="115"/>
      <c r="O7" s="115"/>
      <c r="P7" s="116"/>
      <c r="Q7" s="115"/>
      <c r="R7" s="115"/>
      <c r="S7" s="115"/>
      <c r="T7" s="114"/>
      <c r="U7" s="115"/>
      <c r="V7" s="115"/>
      <c r="W7" s="115"/>
      <c r="X7" s="115"/>
      <c r="Y7" s="115"/>
      <c r="Z7" s="117"/>
      <c r="AA7" s="114"/>
      <c r="AB7" s="115"/>
      <c r="AC7" s="115"/>
      <c r="AD7" s="115"/>
      <c r="AE7" s="115"/>
      <c r="AF7" s="115"/>
      <c r="AG7" s="115"/>
      <c r="AH7" s="114"/>
      <c r="AI7" s="115"/>
      <c r="AJ7" s="88">
        <f t="shared" ref="AJ7:AJ41" si="3">COUNTIF(E7:AI7,"K")+2*COUNTIF(E7:AI7,"2K")+COUNTIF(E7:AI7,"TK")+COUNTIF(E7:AI7,"KT")+COUNTIF(E7:AI7,"PK")+COUNTIF(E7:AI7,"KP")+2*COUNTIF(E7:AI7,"K2")</f>
        <v>0</v>
      </c>
      <c r="AK7" s="9">
        <f t="shared" ref="AK7:AK41" si="4">COUNTIF(F7:AJ7,"P")+2*COUNTIF(F7:AJ7,"2P")+COUNTIF(F7:AJ7,"TP")+COUNTIF(F7:AJ7,"PT")+COUNTIF(F7:AJ7,"PK")+COUNTIF(F7:AJ7,"KP")+2*COUNTIF(F7:AJ7,"P2")</f>
        <v>0</v>
      </c>
      <c r="AL7" s="9">
        <f t="shared" ref="AL7:AL41"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2.110140014E9</v>
      </c>
      <c r="C8" s="119" t="s">
        <v>86</v>
      </c>
      <c r="D8" s="120" t="s">
        <v>45</v>
      </c>
      <c r="E8" s="121"/>
      <c r="F8" s="114"/>
      <c r="G8" s="122"/>
      <c r="H8" s="122"/>
      <c r="I8" s="123" t="s">
        <v>38</v>
      </c>
      <c r="J8" s="123"/>
      <c r="K8" s="122"/>
      <c r="L8" s="122"/>
      <c r="M8" s="124" t="s">
        <v>38</v>
      </c>
      <c r="N8" s="123" t="s">
        <v>38</v>
      </c>
      <c r="O8" s="122"/>
      <c r="P8" s="125" t="s">
        <v>38</v>
      </c>
      <c r="Q8" s="123"/>
      <c r="R8" s="123"/>
      <c r="S8" s="123"/>
      <c r="T8" s="114"/>
      <c r="U8" s="122"/>
      <c r="V8" s="122"/>
      <c r="W8" s="122"/>
      <c r="X8" s="122"/>
      <c r="Y8" s="122"/>
      <c r="Z8" s="126"/>
      <c r="AA8" s="114"/>
      <c r="AB8" s="122"/>
      <c r="AC8" s="123"/>
      <c r="AD8" s="122"/>
      <c r="AE8" s="122"/>
      <c r="AF8" s="122"/>
      <c r="AG8" s="122"/>
      <c r="AH8" s="114"/>
      <c r="AI8" s="122"/>
      <c r="AJ8" s="88">
        <f t="shared" si="3"/>
        <v>4</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27">
        <v>2.110140015E9</v>
      </c>
      <c r="C9" s="128" t="s">
        <v>97</v>
      </c>
      <c r="D9" s="91" t="s">
        <v>98</v>
      </c>
      <c r="E9" s="129"/>
      <c r="F9" s="114"/>
      <c r="G9" s="122"/>
      <c r="H9" s="122"/>
      <c r="I9" s="122"/>
      <c r="J9" s="122"/>
      <c r="K9" s="122"/>
      <c r="L9" s="122"/>
      <c r="M9" s="114"/>
      <c r="N9" s="122"/>
      <c r="O9" s="123" t="s">
        <v>39</v>
      </c>
      <c r="P9" s="130"/>
      <c r="Q9" s="122"/>
      <c r="R9" s="122"/>
      <c r="S9" s="122"/>
      <c r="T9" s="114"/>
      <c r="U9" s="122"/>
      <c r="V9" s="122"/>
      <c r="W9" s="122"/>
      <c r="X9" s="122"/>
      <c r="Y9" s="122"/>
      <c r="Z9" s="126"/>
      <c r="AA9" s="114"/>
      <c r="AB9" s="122"/>
      <c r="AC9" s="122"/>
      <c r="AD9" s="122"/>
      <c r="AE9" s="122"/>
      <c r="AF9" s="122"/>
      <c r="AG9" s="122"/>
      <c r="AH9" s="131"/>
      <c r="AI9" s="122"/>
      <c r="AJ9" s="88">
        <f t="shared" si="3"/>
        <v>0</v>
      </c>
      <c r="AK9" s="9">
        <f t="shared" si="4"/>
        <v>1</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32">
        <v>2.110140017E9</v>
      </c>
      <c r="C10" s="119" t="s">
        <v>99</v>
      </c>
      <c r="D10" s="120" t="s">
        <v>100</v>
      </c>
      <c r="E10" s="121" t="s">
        <v>101</v>
      </c>
      <c r="F10" s="114"/>
      <c r="G10" s="123"/>
      <c r="H10" s="133"/>
      <c r="I10" s="123"/>
      <c r="J10" s="123"/>
      <c r="K10" s="123"/>
      <c r="L10" s="123"/>
      <c r="M10" s="114"/>
      <c r="N10" s="123" t="s">
        <v>38</v>
      </c>
      <c r="O10" s="123"/>
      <c r="P10" s="125" t="s">
        <v>38</v>
      </c>
      <c r="Q10" s="123"/>
      <c r="R10" s="123"/>
      <c r="S10" s="123"/>
      <c r="T10" s="114"/>
      <c r="U10" s="123"/>
      <c r="V10" s="122"/>
      <c r="W10" s="123"/>
      <c r="X10" s="123"/>
      <c r="Y10" s="123"/>
      <c r="Z10" s="134"/>
      <c r="AA10" s="114"/>
      <c r="AB10" s="123"/>
      <c r="AC10" s="123"/>
      <c r="AD10" s="122"/>
      <c r="AE10" s="133"/>
      <c r="AF10" s="122"/>
      <c r="AG10" s="133"/>
      <c r="AH10" s="131"/>
      <c r="AI10" s="122"/>
      <c r="AJ10" s="88">
        <f t="shared" si="3"/>
        <v>2</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2.110140018E9</v>
      </c>
      <c r="C11" s="119" t="s">
        <v>102</v>
      </c>
      <c r="D11" s="120" t="s">
        <v>103</v>
      </c>
      <c r="E11" s="129"/>
      <c r="F11" s="114"/>
      <c r="G11" s="122"/>
      <c r="H11" s="122"/>
      <c r="I11" s="122"/>
      <c r="J11" s="122"/>
      <c r="K11" s="123"/>
      <c r="L11" s="122"/>
      <c r="M11" s="114"/>
      <c r="N11" s="122"/>
      <c r="O11" s="122"/>
      <c r="P11" s="130"/>
      <c r="Q11" s="122"/>
      <c r="R11" s="122"/>
      <c r="S11" s="122"/>
      <c r="T11" s="114"/>
      <c r="U11" s="122"/>
      <c r="V11" s="122"/>
      <c r="W11" s="122"/>
      <c r="X11" s="122"/>
      <c r="Y11" s="122"/>
      <c r="Z11" s="126"/>
      <c r="AA11" s="114"/>
      <c r="AB11" s="122"/>
      <c r="AC11" s="123"/>
      <c r="AD11" s="122"/>
      <c r="AE11" s="122"/>
      <c r="AF11" s="122"/>
      <c r="AG11" s="122"/>
      <c r="AH11" s="114"/>
      <c r="AI11" s="122"/>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2.110140019E9</v>
      </c>
      <c r="C12" s="119" t="s">
        <v>104</v>
      </c>
      <c r="D12" s="120" t="s">
        <v>48</v>
      </c>
      <c r="E12" s="129"/>
      <c r="F12" s="114"/>
      <c r="G12" s="122"/>
      <c r="H12" s="122"/>
      <c r="I12" s="122"/>
      <c r="J12" s="122"/>
      <c r="K12" s="122"/>
      <c r="L12" s="122"/>
      <c r="M12" s="114"/>
      <c r="N12" s="122"/>
      <c r="O12" s="122"/>
      <c r="P12" s="130"/>
      <c r="Q12" s="122"/>
      <c r="R12" s="122"/>
      <c r="S12" s="122"/>
      <c r="T12" s="114"/>
      <c r="U12" s="122"/>
      <c r="V12" s="122"/>
      <c r="W12" s="122"/>
      <c r="X12" s="122"/>
      <c r="Y12" s="122"/>
      <c r="Z12" s="126"/>
      <c r="AA12" s="114"/>
      <c r="AB12" s="122"/>
      <c r="AC12" s="122"/>
      <c r="AD12" s="122"/>
      <c r="AE12" s="122"/>
      <c r="AF12" s="122"/>
      <c r="AG12" s="122"/>
      <c r="AH12" s="114"/>
      <c r="AI12" s="122"/>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18">
        <v>2.11014002E9</v>
      </c>
      <c r="C13" s="119" t="s">
        <v>105</v>
      </c>
      <c r="D13" s="120" t="s">
        <v>106</v>
      </c>
      <c r="E13" s="121" t="s">
        <v>38</v>
      </c>
      <c r="F13" s="114"/>
      <c r="G13" s="122"/>
      <c r="H13" s="122"/>
      <c r="I13" s="122"/>
      <c r="J13" s="122"/>
      <c r="K13" s="122"/>
      <c r="L13" s="122"/>
      <c r="M13" s="114"/>
      <c r="N13" s="122"/>
      <c r="O13" s="122"/>
      <c r="P13" s="130"/>
      <c r="Q13" s="122"/>
      <c r="R13" s="122"/>
      <c r="S13" s="122"/>
      <c r="T13" s="114"/>
      <c r="U13" s="122"/>
      <c r="V13" s="122"/>
      <c r="W13" s="122"/>
      <c r="X13" s="123"/>
      <c r="Y13" s="122"/>
      <c r="Z13" s="126"/>
      <c r="AA13" s="114"/>
      <c r="AB13" s="122"/>
      <c r="AC13" s="122"/>
      <c r="AD13" s="122"/>
      <c r="AE13" s="122"/>
      <c r="AF13" s="122"/>
      <c r="AG13" s="122"/>
      <c r="AH13" s="114"/>
      <c r="AI13" s="122"/>
      <c r="AJ13" s="88">
        <f t="shared" si="3"/>
        <v>1</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118">
        <v>2.110140021E9</v>
      </c>
      <c r="C14" s="119" t="s">
        <v>53</v>
      </c>
      <c r="D14" s="120" t="s">
        <v>106</v>
      </c>
      <c r="E14" s="129"/>
      <c r="F14" s="114"/>
      <c r="G14" s="122"/>
      <c r="H14" s="122"/>
      <c r="I14" s="123"/>
      <c r="J14" s="123"/>
      <c r="K14" s="122"/>
      <c r="L14" s="123" t="s">
        <v>38</v>
      </c>
      <c r="M14" s="114"/>
      <c r="N14" s="122"/>
      <c r="O14" s="123"/>
      <c r="P14" s="130"/>
      <c r="Q14" s="122"/>
      <c r="R14" s="122"/>
      <c r="S14" s="122"/>
      <c r="T14" s="114"/>
      <c r="U14" s="123"/>
      <c r="V14" s="122"/>
      <c r="W14" s="122"/>
      <c r="X14" s="123"/>
      <c r="Y14" s="122"/>
      <c r="Z14" s="126"/>
      <c r="AA14" s="114"/>
      <c r="AB14" s="122"/>
      <c r="AC14" s="123"/>
      <c r="AD14" s="122"/>
      <c r="AE14" s="133"/>
      <c r="AF14" s="122"/>
      <c r="AG14" s="133"/>
      <c r="AH14" s="114"/>
      <c r="AI14" s="122"/>
      <c r="AJ14" s="88">
        <f t="shared" si="3"/>
        <v>1</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132">
        <v>2.110140022E9</v>
      </c>
      <c r="C15" s="135" t="s">
        <v>107</v>
      </c>
      <c r="D15" s="136" t="s">
        <v>106</v>
      </c>
      <c r="E15" s="129"/>
      <c r="F15" s="114"/>
      <c r="G15" s="122"/>
      <c r="H15" s="122"/>
      <c r="I15" s="122"/>
      <c r="J15" s="122"/>
      <c r="K15" s="122"/>
      <c r="L15" s="122"/>
      <c r="M15" s="114"/>
      <c r="N15" s="122"/>
      <c r="O15" s="122"/>
      <c r="P15" s="130"/>
      <c r="Q15" s="122"/>
      <c r="R15" s="122"/>
      <c r="S15" s="122"/>
      <c r="T15" s="114"/>
      <c r="U15" s="122"/>
      <c r="V15" s="122"/>
      <c r="W15" s="122"/>
      <c r="X15" s="122"/>
      <c r="Y15" s="123"/>
      <c r="Z15" s="126"/>
      <c r="AA15" s="114"/>
      <c r="AB15" s="122"/>
      <c r="AC15" s="122"/>
      <c r="AD15" s="122"/>
      <c r="AE15" s="122"/>
      <c r="AF15" s="122"/>
      <c r="AG15" s="122"/>
      <c r="AH15" s="114"/>
      <c r="AI15" s="122"/>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118">
        <v>2.110140023E9</v>
      </c>
      <c r="C16" s="119" t="s">
        <v>108</v>
      </c>
      <c r="D16" s="120" t="s">
        <v>109</v>
      </c>
      <c r="E16" s="129"/>
      <c r="F16" s="114"/>
      <c r="G16" s="122"/>
      <c r="H16" s="122"/>
      <c r="I16" s="123" t="s">
        <v>38</v>
      </c>
      <c r="J16" s="122"/>
      <c r="K16" s="122"/>
      <c r="L16" s="122"/>
      <c r="M16" s="114"/>
      <c r="N16" s="122"/>
      <c r="O16" s="122"/>
      <c r="P16" s="130"/>
      <c r="Q16" s="122"/>
      <c r="R16" s="122"/>
      <c r="S16" s="122"/>
      <c r="T16" s="114"/>
      <c r="U16" s="122"/>
      <c r="V16" s="122"/>
      <c r="W16" s="122"/>
      <c r="X16" s="122"/>
      <c r="Y16" s="122"/>
      <c r="Z16" s="126"/>
      <c r="AA16" s="114"/>
      <c r="AB16" s="122"/>
      <c r="AC16" s="122"/>
      <c r="AD16" s="122"/>
      <c r="AE16" s="122"/>
      <c r="AF16" s="122"/>
      <c r="AG16" s="122"/>
      <c r="AH16" s="114"/>
      <c r="AI16" s="122"/>
      <c r="AJ16" s="88">
        <f t="shared" si="3"/>
        <v>1</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118">
        <v>2.110140025E9</v>
      </c>
      <c r="C17" s="119" t="s">
        <v>110</v>
      </c>
      <c r="D17" s="120" t="s">
        <v>56</v>
      </c>
      <c r="E17" s="129"/>
      <c r="F17" s="114"/>
      <c r="G17" s="122"/>
      <c r="H17" s="122"/>
      <c r="I17" s="122"/>
      <c r="J17" s="122"/>
      <c r="K17" s="122"/>
      <c r="L17" s="122"/>
      <c r="M17" s="114"/>
      <c r="N17" s="122"/>
      <c r="O17" s="122"/>
      <c r="P17" s="130"/>
      <c r="Q17" s="122"/>
      <c r="R17" s="122"/>
      <c r="S17" s="122"/>
      <c r="T17" s="114"/>
      <c r="U17" s="122"/>
      <c r="V17" s="122"/>
      <c r="W17" s="122"/>
      <c r="X17" s="122"/>
      <c r="Y17" s="122"/>
      <c r="Z17" s="126"/>
      <c r="AA17" s="114"/>
      <c r="AB17" s="122"/>
      <c r="AC17" s="122"/>
      <c r="AD17" s="122"/>
      <c r="AE17" s="122"/>
      <c r="AF17" s="122"/>
      <c r="AG17" s="122"/>
      <c r="AH17" s="114"/>
      <c r="AI17" s="122"/>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18">
        <v>2.110140027E9</v>
      </c>
      <c r="C18" s="119" t="s">
        <v>111</v>
      </c>
      <c r="D18" s="120" t="s">
        <v>112</v>
      </c>
      <c r="E18" s="129"/>
      <c r="F18" s="124" t="s">
        <v>38</v>
      </c>
      <c r="G18" s="122"/>
      <c r="H18" s="122"/>
      <c r="I18" s="122"/>
      <c r="J18" s="122"/>
      <c r="K18" s="122"/>
      <c r="L18" s="122"/>
      <c r="M18" s="114"/>
      <c r="N18" s="122"/>
      <c r="O18" s="123" t="s">
        <v>39</v>
      </c>
      <c r="P18" s="130"/>
      <c r="Q18" s="122"/>
      <c r="R18" s="122"/>
      <c r="S18" s="122"/>
      <c r="T18" s="114"/>
      <c r="U18" s="122"/>
      <c r="V18" s="122"/>
      <c r="W18" s="122"/>
      <c r="X18" s="122"/>
      <c r="Y18" s="122"/>
      <c r="Z18" s="126"/>
      <c r="AA18" s="114"/>
      <c r="AB18" s="122"/>
      <c r="AC18" s="122"/>
      <c r="AD18" s="122"/>
      <c r="AE18" s="122"/>
      <c r="AF18" s="122"/>
      <c r="AG18" s="122"/>
      <c r="AH18" s="114"/>
      <c r="AI18" s="122"/>
      <c r="AJ18" s="88">
        <f t="shared" si="3"/>
        <v>1</v>
      </c>
      <c r="AK18" s="9">
        <f t="shared" si="4"/>
        <v>1</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37">
        <v>2.110140028E9</v>
      </c>
      <c r="C19" s="119" t="s">
        <v>113</v>
      </c>
      <c r="D19" s="120" t="s">
        <v>112</v>
      </c>
      <c r="E19" s="121" t="s">
        <v>101</v>
      </c>
      <c r="F19" s="114"/>
      <c r="G19" s="123"/>
      <c r="H19" s="133"/>
      <c r="I19" s="123"/>
      <c r="J19" s="123"/>
      <c r="K19" s="123"/>
      <c r="L19" s="123"/>
      <c r="M19" s="114"/>
      <c r="N19" s="123"/>
      <c r="O19" s="123"/>
      <c r="P19" s="125"/>
      <c r="Q19" s="123"/>
      <c r="R19" s="123"/>
      <c r="S19" s="123"/>
      <c r="T19" s="114"/>
      <c r="U19" s="123"/>
      <c r="V19" s="122"/>
      <c r="W19" s="123"/>
      <c r="X19" s="123"/>
      <c r="Y19" s="123"/>
      <c r="Z19" s="134"/>
      <c r="AA19" s="114"/>
      <c r="AB19" s="123"/>
      <c r="AC19" s="123"/>
      <c r="AD19" s="122"/>
      <c r="AE19" s="133"/>
      <c r="AF19" s="122"/>
      <c r="AG19" s="133"/>
      <c r="AH19" s="131"/>
      <c r="AI19" s="122"/>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2.110140029E9</v>
      </c>
      <c r="C20" s="119" t="s">
        <v>114</v>
      </c>
      <c r="D20" s="120" t="s">
        <v>115</v>
      </c>
      <c r="E20" s="129"/>
      <c r="F20" s="114"/>
      <c r="G20" s="122"/>
      <c r="H20" s="122"/>
      <c r="I20" s="122"/>
      <c r="J20" s="122"/>
      <c r="K20" s="122"/>
      <c r="L20" s="122"/>
      <c r="M20" s="114"/>
      <c r="N20" s="122"/>
      <c r="O20" s="122"/>
      <c r="P20" s="130"/>
      <c r="Q20" s="122"/>
      <c r="R20" s="122"/>
      <c r="S20" s="122"/>
      <c r="T20" s="114"/>
      <c r="U20" s="122"/>
      <c r="V20" s="122"/>
      <c r="W20" s="122"/>
      <c r="X20" s="122"/>
      <c r="Y20" s="122"/>
      <c r="Z20" s="126"/>
      <c r="AA20" s="114"/>
      <c r="AB20" s="123"/>
      <c r="AC20" s="123"/>
      <c r="AD20" s="122"/>
      <c r="AE20" s="122"/>
      <c r="AF20" s="122"/>
      <c r="AG20" s="122"/>
      <c r="AH20" s="114"/>
      <c r="AI20" s="122"/>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2.11014003E9</v>
      </c>
      <c r="C21" s="119" t="s">
        <v>116</v>
      </c>
      <c r="D21" s="120" t="s">
        <v>117</v>
      </c>
      <c r="E21" s="129"/>
      <c r="F21" s="114"/>
      <c r="G21" s="122"/>
      <c r="H21" s="122"/>
      <c r="I21" s="122"/>
      <c r="J21" s="122"/>
      <c r="K21" s="122"/>
      <c r="L21" s="122"/>
      <c r="M21" s="114"/>
      <c r="N21" s="122"/>
      <c r="O21" s="122"/>
      <c r="P21" s="130"/>
      <c r="Q21" s="122"/>
      <c r="R21" s="122"/>
      <c r="S21" s="122"/>
      <c r="T21" s="114"/>
      <c r="U21" s="122"/>
      <c r="V21" s="122"/>
      <c r="W21" s="122"/>
      <c r="X21" s="122"/>
      <c r="Y21" s="122"/>
      <c r="Z21" s="126"/>
      <c r="AA21" s="114"/>
      <c r="AB21" s="122"/>
      <c r="AC21" s="122"/>
      <c r="AD21" s="122"/>
      <c r="AE21" s="122"/>
      <c r="AF21" s="122"/>
      <c r="AG21" s="122"/>
      <c r="AH21" s="114"/>
      <c r="AI21" s="122"/>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32">
        <v>2.110140032E9</v>
      </c>
      <c r="C22" s="138" t="s">
        <v>118</v>
      </c>
      <c r="D22" s="120" t="s">
        <v>119</v>
      </c>
      <c r="E22" s="121" t="s">
        <v>38</v>
      </c>
      <c r="F22" s="114"/>
      <c r="G22" s="122"/>
      <c r="H22" s="122"/>
      <c r="I22" s="123" t="s">
        <v>39</v>
      </c>
      <c r="J22" s="122"/>
      <c r="K22" s="122"/>
      <c r="L22" s="122"/>
      <c r="M22" s="114"/>
      <c r="N22" s="122"/>
      <c r="O22" s="123" t="s">
        <v>39</v>
      </c>
      <c r="P22" s="130"/>
      <c r="Q22" s="122"/>
      <c r="R22" s="122"/>
      <c r="S22" s="122"/>
      <c r="T22" s="114"/>
      <c r="U22" s="122"/>
      <c r="V22" s="122"/>
      <c r="W22" s="122"/>
      <c r="X22" s="122"/>
      <c r="Y22" s="122"/>
      <c r="Z22" s="126"/>
      <c r="AA22" s="114"/>
      <c r="AB22" s="122"/>
      <c r="AC22" s="122"/>
      <c r="AD22" s="122"/>
      <c r="AE22" s="122"/>
      <c r="AF22" s="122"/>
      <c r="AG22" s="122"/>
      <c r="AH22" s="114"/>
      <c r="AI22" s="122"/>
      <c r="AJ22" s="88">
        <f t="shared" si="3"/>
        <v>1</v>
      </c>
      <c r="AK22" s="9">
        <f t="shared" si="4"/>
        <v>2</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18">
        <v>2.110140033E9</v>
      </c>
      <c r="C23" s="119" t="s">
        <v>120</v>
      </c>
      <c r="D23" s="120" t="s">
        <v>121</v>
      </c>
      <c r="E23" s="129"/>
      <c r="F23" s="114"/>
      <c r="G23" s="122"/>
      <c r="H23" s="122"/>
      <c r="I23" s="122"/>
      <c r="J23" s="122"/>
      <c r="K23" s="122"/>
      <c r="L23" s="122"/>
      <c r="M23" s="124" t="s">
        <v>38</v>
      </c>
      <c r="N23" s="122"/>
      <c r="O23" s="122"/>
      <c r="P23" s="130"/>
      <c r="Q23" s="122"/>
      <c r="R23" s="122"/>
      <c r="S23" s="122"/>
      <c r="T23" s="114"/>
      <c r="U23" s="122"/>
      <c r="V23" s="122"/>
      <c r="W23" s="122"/>
      <c r="X23" s="122"/>
      <c r="Y23" s="122"/>
      <c r="Z23" s="126"/>
      <c r="AA23" s="114"/>
      <c r="AB23" s="122"/>
      <c r="AC23" s="122"/>
      <c r="AD23" s="122"/>
      <c r="AE23" s="122"/>
      <c r="AF23" s="122"/>
      <c r="AG23" s="122"/>
      <c r="AH23" s="114"/>
      <c r="AI23" s="122"/>
      <c r="AJ23" s="88">
        <f t="shared" si="3"/>
        <v>1</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37">
        <v>2.110140034E9</v>
      </c>
      <c r="C24" s="119" t="s">
        <v>122</v>
      </c>
      <c r="D24" s="120" t="s">
        <v>67</v>
      </c>
      <c r="E24" s="121" t="s">
        <v>101</v>
      </c>
      <c r="F24" s="114"/>
      <c r="G24" s="123"/>
      <c r="H24" s="133"/>
      <c r="I24" s="123"/>
      <c r="J24" s="123"/>
      <c r="K24" s="123"/>
      <c r="L24" s="123"/>
      <c r="M24" s="114"/>
      <c r="N24" s="123" t="s">
        <v>38</v>
      </c>
      <c r="O24" s="122"/>
      <c r="P24" s="125"/>
      <c r="Q24" s="123"/>
      <c r="R24" s="123"/>
      <c r="S24" s="123"/>
      <c r="T24" s="114"/>
      <c r="U24" s="123"/>
      <c r="V24" s="122"/>
      <c r="W24" s="123"/>
      <c r="X24" s="123"/>
      <c r="Y24" s="123"/>
      <c r="Z24" s="134"/>
      <c r="AA24" s="114"/>
      <c r="AB24" s="123"/>
      <c r="AC24" s="123"/>
      <c r="AD24" s="122"/>
      <c r="AE24" s="122"/>
      <c r="AF24" s="122"/>
      <c r="AG24" s="133"/>
      <c r="AH24" s="131"/>
      <c r="AI24" s="122"/>
      <c r="AJ24" s="88">
        <f t="shared" si="3"/>
        <v>1</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32">
        <v>2.110140036E9</v>
      </c>
      <c r="C25" s="138" t="s">
        <v>123</v>
      </c>
      <c r="D25" s="120" t="s">
        <v>124</v>
      </c>
      <c r="E25" s="129"/>
      <c r="F25" s="114"/>
      <c r="G25" s="122"/>
      <c r="H25" s="122"/>
      <c r="I25" s="122"/>
      <c r="J25" s="122"/>
      <c r="K25" s="122"/>
      <c r="L25" s="122"/>
      <c r="M25" s="114"/>
      <c r="N25" s="123"/>
      <c r="O25" s="122"/>
      <c r="P25" s="130"/>
      <c r="Q25" s="122"/>
      <c r="R25" s="122"/>
      <c r="S25" s="122"/>
      <c r="T25" s="114"/>
      <c r="U25" s="122"/>
      <c r="V25" s="122"/>
      <c r="W25" s="122"/>
      <c r="X25" s="122"/>
      <c r="Y25" s="122"/>
      <c r="Z25" s="126"/>
      <c r="AA25" s="114"/>
      <c r="AB25" s="122"/>
      <c r="AC25" s="122"/>
      <c r="AD25" s="122"/>
      <c r="AE25" s="122"/>
      <c r="AF25" s="122"/>
      <c r="AG25" s="122"/>
      <c r="AH25" s="114"/>
      <c r="AI25" s="122"/>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37">
        <v>2.110140037E9</v>
      </c>
      <c r="C26" s="119" t="s">
        <v>86</v>
      </c>
      <c r="D26" s="120" t="s">
        <v>125</v>
      </c>
      <c r="E26" s="121" t="s">
        <v>38</v>
      </c>
      <c r="F26" s="114"/>
      <c r="G26" s="122"/>
      <c r="H26" s="122"/>
      <c r="I26" s="123" t="s">
        <v>38</v>
      </c>
      <c r="J26" s="122"/>
      <c r="K26" s="122"/>
      <c r="L26" s="122"/>
      <c r="M26" s="114"/>
      <c r="N26" s="122"/>
      <c r="O26" s="122"/>
      <c r="P26" s="130"/>
      <c r="Q26" s="122"/>
      <c r="R26" s="122"/>
      <c r="S26" s="122"/>
      <c r="T26" s="114"/>
      <c r="U26" s="122"/>
      <c r="V26" s="122"/>
      <c r="W26" s="122"/>
      <c r="X26" s="122"/>
      <c r="Y26" s="123"/>
      <c r="Z26" s="134"/>
      <c r="AA26" s="114"/>
      <c r="AB26" s="122"/>
      <c r="AC26" s="122"/>
      <c r="AD26" s="122"/>
      <c r="AE26" s="122"/>
      <c r="AF26" s="122"/>
      <c r="AG26" s="122"/>
      <c r="AH26" s="114"/>
      <c r="AI26" s="122"/>
      <c r="AJ26" s="88">
        <f t="shared" si="3"/>
        <v>2</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2.110140038E9</v>
      </c>
      <c r="C27" s="119" t="s">
        <v>126</v>
      </c>
      <c r="D27" s="120" t="s">
        <v>127</v>
      </c>
      <c r="E27" s="121" t="s">
        <v>38</v>
      </c>
      <c r="F27" s="114"/>
      <c r="G27" s="123"/>
      <c r="H27" s="122"/>
      <c r="I27" s="122"/>
      <c r="J27" s="122"/>
      <c r="K27" s="122"/>
      <c r="L27" s="122"/>
      <c r="M27" s="114"/>
      <c r="N27" s="122"/>
      <c r="O27" s="122"/>
      <c r="P27" s="130"/>
      <c r="Q27" s="122"/>
      <c r="R27" s="122"/>
      <c r="S27" s="122"/>
      <c r="T27" s="114"/>
      <c r="U27" s="122"/>
      <c r="V27" s="122"/>
      <c r="W27" s="123"/>
      <c r="X27" s="123"/>
      <c r="Y27" s="122"/>
      <c r="Z27" s="126"/>
      <c r="AA27" s="114"/>
      <c r="AB27" s="122"/>
      <c r="AC27" s="122"/>
      <c r="AD27" s="122"/>
      <c r="AE27" s="133"/>
      <c r="AF27" s="122"/>
      <c r="AG27" s="122"/>
      <c r="AH27" s="114"/>
      <c r="AI27" s="122"/>
      <c r="AJ27" s="88">
        <f t="shared" si="3"/>
        <v>1</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2.110140039E9</v>
      </c>
      <c r="C28" s="119" t="s">
        <v>128</v>
      </c>
      <c r="D28" s="120" t="s">
        <v>129</v>
      </c>
      <c r="E28" s="129"/>
      <c r="F28" s="114"/>
      <c r="G28" s="122"/>
      <c r="H28" s="122"/>
      <c r="I28" s="122"/>
      <c r="J28" s="122"/>
      <c r="K28" s="122"/>
      <c r="L28" s="123"/>
      <c r="M28" s="114"/>
      <c r="N28" s="122"/>
      <c r="O28" s="122"/>
      <c r="P28" s="130"/>
      <c r="Q28" s="122"/>
      <c r="R28" s="122"/>
      <c r="S28" s="122"/>
      <c r="T28" s="114"/>
      <c r="U28" s="122"/>
      <c r="V28" s="122"/>
      <c r="W28" s="122"/>
      <c r="X28" s="123"/>
      <c r="Y28" s="122"/>
      <c r="Z28" s="126"/>
      <c r="AA28" s="114"/>
      <c r="AB28" s="122"/>
      <c r="AC28" s="122"/>
      <c r="AD28" s="122"/>
      <c r="AE28" s="122"/>
      <c r="AF28" s="122"/>
      <c r="AG28" s="122"/>
      <c r="AH28" s="114"/>
      <c r="AI28" s="122"/>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2.11014004E9</v>
      </c>
      <c r="C29" s="119" t="s">
        <v>130</v>
      </c>
      <c r="D29" s="120" t="s">
        <v>131</v>
      </c>
      <c r="E29" s="129"/>
      <c r="F29" s="114"/>
      <c r="G29" s="122"/>
      <c r="H29" s="122"/>
      <c r="I29" s="122"/>
      <c r="J29" s="122"/>
      <c r="K29" s="123"/>
      <c r="L29" s="122"/>
      <c r="M29" s="114"/>
      <c r="N29" s="122"/>
      <c r="O29" s="122"/>
      <c r="P29" s="130"/>
      <c r="Q29" s="122"/>
      <c r="R29" s="122"/>
      <c r="S29" s="122"/>
      <c r="T29" s="114"/>
      <c r="U29" s="122"/>
      <c r="V29" s="122"/>
      <c r="W29" s="122"/>
      <c r="X29" s="122"/>
      <c r="Y29" s="122"/>
      <c r="Z29" s="126"/>
      <c r="AA29" s="114"/>
      <c r="AB29" s="122"/>
      <c r="AC29" s="122"/>
      <c r="AD29" s="122"/>
      <c r="AE29" s="122"/>
      <c r="AF29" s="122"/>
      <c r="AG29" s="122"/>
      <c r="AH29" s="114"/>
      <c r="AI29" s="122"/>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2.110140041E9</v>
      </c>
      <c r="C30" s="119" t="s">
        <v>132</v>
      </c>
      <c r="D30" s="120" t="s">
        <v>133</v>
      </c>
      <c r="E30" s="129"/>
      <c r="F30" s="114"/>
      <c r="G30" s="122"/>
      <c r="H30" s="122"/>
      <c r="I30" s="122"/>
      <c r="J30" s="122"/>
      <c r="K30" s="122"/>
      <c r="L30" s="122"/>
      <c r="M30" s="114"/>
      <c r="N30" s="122"/>
      <c r="O30" s="122"/>
      <c r="P30" s="130"/>
      <c r="Q30" s="122"/>
      <c r="R30" s="122"/>
      <c r="S30" s="122"/>
      <c r="T30" s="114"/>
      <c r="U30" s="122"/>
      <c r="V30" s="122"/>
      <c r="W30" s="122"/>
      <c r="X30" s="122"/>
      <c r="Y30" s="122"/>
      <c r="Z30" s="126"/>
      <c r="AA30" s="114"/>
      <c r="AB30" s="122"/>
      <c r="AC30" s="122"/>
      <c r="AD30" s="122"/>
      <c r="AE30" s="122"/>
      <c r="AF30" s="122"/>
      <c r="AG30" s="122"/>
      <c r="AH30" s="114"/>
      <c r="AI30" s="122"/>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118">
        <v>2.110140042E9</v>
      </c>
      <c r="C31" s="128" t="s">
        <v>134</v>
      </c>
      <c r="D31" s="136" t="s">
        <v>135</v>
      </c>
      <c r="E31" s="129"/>
      <c r="F31" s="114"/>
      <c r="G31" s="122"/>
      <c r="H31" s="122"/>
      <c r="I31" s="123" t="s">
        <v>38</v>
      </c>
      <c r="J31" s="122"/>
      <c r="K31" s="122"/>
      <c r="L31" s="122"/>
      <c r="M31" s="114"/>
      <c r="N31" s="122"/>
      <c r="O31" s="122"/>
      <c r="P31" s="130"/>
      <c r="Q31" s="122"/>
      <c r="R31" s="122"/>
      <c r="S31" s="122"/>
      <c r="T31" s="114"/>
      <c r="U31" s="122"/>
      <c r="V31" s="122"/>
      <c r="W31" s="122"/>
      <c r="X31" s="122"/>
      <c r="Y31" s="122"/>
      <c r="Z31" s="134"/>
      <c r="AA31" s="114"/>
      <c r="AB31" s="122"/>
      <c r="AC31" s="122"/>
      <c r="AD31" s="122"/>
      <c r="AE31" s="122"/>
      <c r="AF31" s="122"/>
      <c r="AG31" s="122"/>
      <c r="AH31" s="114"/>
      <c r="AI31" s="122"/>
      <c r="AJ31" s="88">
        <f t="shared" si="3"/>
        <v>1</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132">
        <v>2.110140012E9</v>
      </c>
      <c r="C32" s="138" t="s">
        <v>136</v>
      </c>
      <c r="D32" s="120" t="s">
        <v>137</v>
      </c>
      <c r="E32" s="129"/>
      <c r="F32" s="114"/>
      <c r="G32" s="122"/>
      <c r="H32" s="122"/>
      <c r="I32" s="123" t="s">
        <v>38</v>
      </c>
      <c r="J32" s="122"/>
      <c r="K32" s="122"/>
      <c r="L32" s="122"/>
      <c r="M32" s="114"/>
      <c r="N32" s="122"/>
      <c r="O32" s="122"/>
      <c r="P32" s="130"/>
      <c r="Q32" s="122"/>
      <c r="R32" s="122"/>
      <c r="S32" s="122"/>
      <c r="T32" s="114"/>
      <c r="U32" s="122"/>
      <c r="V32" s="122"/>
      <c r="W32" s="139"/>
      <c r="X32" s="122"/>
      <c r="Y32" s="122"/>
      <c r="Z32" s="126"/>
      <c r="AA32" s="114"/>
      <c r="AB32" s="122"/>
      <c r="AC32" s="122"/>
      <c r="AD32" s="122"/>
      <c r="AE32" s="122"/>
      <c r="AF32" s="122"/>
      <c r="AG32" s="122"/>
      <c r="AH32" s="114"/>
      <c r="AI32" s="122"/>
      <c r="AJ32" s="88">
        <f t="shared" si="3"/>
        <v>1</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127">
        <v>2.110140043E9</v>
      </c>
      <c r="C33" s="128" t="s">
        <v>138</v>
      </c>
      <c r="D33" s="91" t="s">
        <v>139</v>
      </c>
      <c r="E33" s="129"/>
      <c r="F33" s="114"/>
      <c r="G33" s="122"/>
      <c r="H33" s="122"/>
      <c r="I33" s="122"/>
      <c r="J33" s="122"/>
      <c r="K33" s="122"/>
      <c r="L33" s="122"/>
      <c r="M33" s="114"/>
      <c r="N33" s="122"/>
      <c r="O33" s="122"/>
      <c r="P33" s="125" t="s">
        <v>38</v>
      </c>
      <c r="Q33" s="122"/>
      <c r="R33" s="122"/>
      <c r="S33" s="122"/>
      <c r="T33" s="114"/>
      <c r="U33" s="122"/>
      <c r="V33" s="122"/>
      <c r="W33" s="122"/>
      <c r="X33" s="122"/>
      <c r="Y33" s="122"/>
      <c r="Z33" s="126"/>
      <c r="AA33" s="114"/>
      <c r="AB33" s="122"/>
      <c r="AC33" s="122"/>
      <c r="AD33" s="122"/>
      <c r="AE33" s="122"/>
      <c r="AF33" s="122"/>
      <c r="AG33" s="122"/>
      <c r="AH33" s="114"/>
      <c r="AI33" s="122"/>
      <c r="AJ33" s="88">
        <f t="shared" si="3"/>
        <v>1</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140">
        <v>2.110140044E9</v>
      </c>
      <c r="C34" s="128" t="s">
        <v>86</v>
      </c>
      <c r="D34" s="136" t="s">
        <v>140</v>
      </c>
      <c r="E34" s="121" t="s">
        <v>38</v>
      </c>
      <c r="F34" s="124" t="s">
        <v>38</v>
      </c>
      <c r="G34" s="122"/>
      <c r="H34" s="122"/>
      <c r="I34" s="122"/>
      <c r="J34" s="122"/>
      <c r="K34" s="122"/>
      <c r="L34" s="122"/>
      <c r="M34" s="114"/>
      <c r="N34" s="122"/>
      <c r="O34" s="122"/>
      <c r="P34" s="125" t="s">
        <v>38</v>
      </c>
      <c r="Q34" s="122"/>
      <c r="R34" s="122"/>
      <c r="S34" s="122"/>
      <c r="T34" s="114"/>
      <c r="U34" s="122"/>
      <c r="V34" s="122"/>
      <c r="W34" s="122"/>
      <c r="X34" s="122"/>
      <c r="Y34" s="122"/>
      <c r="Z34" s="126"/>
      <c r="AA34" s="114"/>
      <c r="AB34" s="122"/>
      <c r="AC34" s="122"/>
      <c r="AD34" s="122"/>
      <c r="AE34" s="122"/>
      <c r="AF34" s="122"/>
      <c r="AG34" s="122"/>
      <c r="AH34" s="114"/>
      <c r="AI34" s="122"/>
      <c r="AJ34" s="88">
        <f t="shared" si="3"/>
        <v>3</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2.110140045E9</v>
      </c>
      <c r="C35" s="119" t="s">
        <v>141</v>
      </c>
      <c r="D35" s="120" t="s">
        <v>142</v>
      </c>
      <c r="E35" s="129"/>
      <c r="F35" s="114"/>
      <c r="G35" s="123" t="s">
        <v>38</v>
      </c>
      <c r="H35" s="122"/>
      <c r="I35" s="122"/>
      <c r="J35" s="122"/>
      <c r="K35" s="122"/>
      <c r="L35" s="122"/>
      <c r="M35" s="114"/>
      <c r="N35" s="122"/>
      <c r="O35" s="123" t="s">
        <v>39</v>
      </c>
      <c r="P35" s="130"/>
      <c r="Q35" s="122"/>
      <c r="R35" s="122"/>
      <c r="S35" s="122"/>
      <c r="T35" s="114"/>
      <c r="U35" s="122"/>
      <c r="V35" s="122"/>
      <c r="W35" s="122"/>
      <c r="X35" s="122"/>
      <c r="Y35" s="122"/>
      <c r="Z35" s="126"/>
      <c r="AA35" s="114"/>
      <c r="AB35" s="122"/>
      <c r="AC35" s="122"/>
      <c r="AD35" s="122"/>
      <c r="AE35" s="122"/>
      <c r="AF35" s="122"/>
      <c r="AG35" s="122"/>
      <c r="AH35" s="114"/>
      <c r="AI35" s="122"/>
      <c r="AJ35" s="88">
        <f t="shared" si="3"/>
        <v>1</v>
      </c>
      <c r="AK35" s="9">
        <f t="shared" si="4"/>
        <v>1</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37">
        <v>2.110140047E9</v>
      </c>
      <c r="C36" s="119" t="s">
        <v>143</v>
      </c>
      <c r="D36" s="120" t="s">
        <v>85</v>
      </c>
      <c r="E36" s="129"/>
      <c r="F36" s="114"/>
      <c r="G36" s="123" t="s">
        <v>38</v>
      </c>
      <c r="H36" s="122"/>
      <c r="I36" s="122"/>
      <c r="J36" s="122"/>
      <c r="K36" s="122"/>
      <c r="L36" s="123"/>
      <c r="M36" s="114"/>
      <c r="N36" s="122"/>
      <c r="O36" s="123" t="s">
        <v>39</v>
      </c>
      <c r="P36" s="130"/>
      <c r="Q36" s="122"/>
      <c r="R36" s="122"/>
      <c r="S36" s="122"/>
      <c r="T36" s="114"/>
      <c r="U36" s="122"/>
      <c r="V36" s="122"/>
      <c r="W36" s="122"/>
      <c r="X36" s="122"/>
      <c r="Y36" s="122"/>
      <c r="Z36" s="134"/>
      <c r="AA36" s="114"/>
      <c r="AB36" s="122"/>
      <c r="AC36" s="123"/>
      <c r="AD36" s="122"/>
      <c r="AE36" s="122"/>
      <c r="AF36" s="122"/>
      <c r="AG36" s="122"/>
      <c r="AH36" s="114"/>
      <c r="AI36" s="122"/>
      <c r="AJ36" s="88">
        <f t="shared" si="3"/>
        <v>1</v>
      </c>
      <c r="AK36" s="9">
        <f t="shared" si="4"/>
        <v>1</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129"/>
      <c r="F37" s="114"/>
      <c r="G37" s="122"/>
      <c r="H37" s="122"/>
      <c r="I37" s="122"/>
      <c r="J37" s="122"/>
      <c r="K37" s="122"/>
      <c r="L37" s="122"/>
      <c r="M37" s="114"/>
      <c r="N37" s="122"/>
      <c r="O37" s="122"/>
      <c r="P37" s="130"/>
      <c r="Q37" s="122"/>
      <c r="R37" s="122"/>
      <c r="S37" s="122"/>
      <c r="T37" s="114"/>
      <c r="U37" s="122"/>
      <c r="V37" s="122"/>
      <c r="W37" s="122"/>
      <c r="X37" s="122"/>
      <c r="Y37" s="122"/>
      <c r="Z37" s="126"/>
      <c r="AA37" s="114"/>
      <c r="AB37" s="122"/>
      <c r="AC37" s="122"/>
      <c r="AD37" s="122"/>
      <c r="AE37" s="122"/>
      <c r="AF37" s="122"/>
      <c r="AG37" s="122"/>
      <c r="AH37" s="114"/>
      <c r="AI37" s="122"/>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121" t="s">
        <v>101</v>
      </c>
      <c r="F38" s="114"/>
      <c r="G38" s="123"/>
      <c r="H38" s="133"/>
      <c r="I38" s="123"/>
      <c r="J38" s="123"/>
      <c r="K38" s="123"/>
      <c r="L38" s="123"/>
      <c r="M38" s="114"/>
      <c r="N38" s="123"/>
      <c r="O38" s="123"/>
      <c r="P38" s="125"/>
      <c r="Q38" s="123"/>
      <c r="R38" s="123"/>
      <c r="S38" s="123"/>
      <c r="T38" s="114"/>
      <c r="U38" s="123"/>
      <c r="V38" s="122"/>
      <c r="W38" s="123"/>
      <c r="X38" s="123"/>
      <c r="Y38" s="123"/>
      <c r="Z38" s="134"/>
      <c r="AA38" s="114"/>
      <c r="AB38" s="123"/>
      <c r="AC38" s="123"/>
      <c r="AD38" s="122"/>
      <c r="AE38" s="133"/>
      <c r="AF38" s="122"/>
      <c r="AG38" s="133"/>
      <c r="AH38" s="131"/>
      <c r="AI38" s="122"/>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129"/>
      <c r="F39" s="114"/>
      <c r="G39" s="122"/>
      <c r="H39" s="133"/>
      <c r="I39" s="122"/>
      <c r="J39" s="122"/>
      <c r="K39" s="122"/>
      <c r="L39" s="122"/>
      <c r="M39" s="114"/>
      <c r="N39" s="122"/>
      <c r="O39" s="122"/>
      <c r="P39" s="130"/>
      <c r="Q39" s="122"/>
      <c r="R39" s="122"/>
      <c r="S39" s="122"/>
      <c r="T39" s="114"/>
      <c r="U39" s="122"/>
      <c r="V39" s="122"/>
      <c r="W39" s="122"/>
      <c r="X39" s="122"/>
      <c r="Y39" s="122"/>
      <c r="Z39" s="126"/>
      <c r="AA39" s="114"/>
      <c r="AB39" s="133"/>
      <c r="AC39" s="122"/>
      <c r="AD39" s="122"/>
      <c r="AE39" s="122"/>
      <c r="AF39" s="122"/>
      <c r="AG39" s="122"/>
      <c r="AH39" s="114"/>
      <c r="AI39" s="122"/>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121" t="s">
        <v>101</v>
      </c>
      <c r="F40" s="114"/>
      <c r="G40" s="123"/>
      <c r="H40" s="133"/>
      <c r="I40" s="123"/>
      <c r="J40" s="123"/>
      <c r="K40" s="123"/>
      <c r="L40" s="123"/>
      <c r="M40" s="114"/>
      <c r="N40" s="123"/>
      <c r="O40" s="123"/>
      <c r="P40" s="125"/>
      <c r="Q40" s="123"/>
      <c r="R40" s="123"/>
      <c r="S40" s="123"/>
      <c r="T40" s="114"/>
      <c r="U40" s="123"/>
      <c r="V40" s="122"/>
      <c r="W40" s="123"/>
      <c r="X40" s="123"/>
      <c r="Y40" s="123"/>
      <c r="Z40" s="134"/>
      <c r="AA40" s="114"/>
      <c r="AB40" s="123"/>
      <c r="AC40" s="123"/>
      <c r="AD40" s="122"/>
      <c r="AE40" s="133"/>
      <c r="AF40" s="122"/>
      <c r="AG40" s="133"/>
      <c r="AH40" s="131"/>
      <c r="AI40" s="122"/>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129"/>
      <c r="F41" s="114"/>
      <c r="G41" s="122"/>
      <c r="H41" s="122"/>
      <c r="I41" s="122"/>
      <c r="J41" s="122"/>
      <c r="K41" s="122"/>
      <c r="L41" s="122"/>
      <c r="M41" s="114"/>
      <c r="N41" s="122"/>
      <c r="O41" s="122"/>
      <c r="P41" s="130"/>
      <c r="Q41" s="122"/>
      <c r="R41" s="122"/>
      <c r="S41" s="122"/>
      <c r="T41" s="114"/>
      <c r="U41" s="122"/>
      <c r="V41" s="122"/>
      <c r="W41" s="122"/>
      <c r="X41" s="122"/>
      <c r="Y41" s="122"/>
      <c r="Z41" s="122"/>
      <c r="AA41" s="114"/>
      <c r="AB41" s="122"/>
      <c r="AC41" s="122"/>
      <c r="AD41" s="122"/>
      <c r="AE41" s="122"/>
      <c r="AF41" s="122"/>
      <c r="AG41" s="122"/>
      <c r="AH41" s="114"/>
      <c r="AI41" s="122"/>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103" t="s">
        <v>90</v>
      </c>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6"/>
      <c r="AJ42" s="88">
        <f t="shared" ref="AJ42:AL42" si="6">SUM(AJ8:AJ41)</f>
        <v>24</v>
      </c>
      <c r="AK42" s="88">
        <f t="shared" si="6"/>
        <v>6</v>
      </c>
      <c r="AL42" s="88">
        <f t="shared" si="6"/>
        <v>0</v>
      </c>
      <c r="AM42" s="88" t="s">
        <v>91</v>
      </c>
      <c r="AN42" s="88" t="s">
        <v>92</v>
      </c>
      <c r="AO42" s="88" t="s">
        <v>93</v>
      </c>
      <c r="AP42" s="66"/>
      <c r="AQ42" s="66"/>
      <c r="AR42" s="78"/>
      <c r="AS42" s="78"/>
      <c r="AT42" s="78"/>
      <c r="AU42" s="78"/>
      <c r="AV42" s="78"/>
      <c r="AW42" s="78"/>
      <c r="AX42" s="78"/>
      <c r="AY42" s="78"/>
      <c r="AZ42" s="78"/>
      <c r="BA42" s="78"/>
      <c r="BB42" s="78"/>
      <c r="BC42" s="78"/>
      <c r="BD42" s="78"/>
      <c r="BE42" s="78"/>
      <c r="BF42" s="78"/>
    </row>
    <row r="43" ht="21.0" customHeight="1">
      <c r="A43" s="104" t="s">
        <v>94</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6"/>
      <c r="AM43" s="88"/>
      <c r="AN43" s="88"/>
      <c r="AO43" s="88"/>
      <c r="AP43" s="66"/>
      <c r="AQ43" s="66"/>
      <c r="AR43" s="78"/>
      <c r="AS43" s="78"/>
      <c r="AT43" s="78"/>
      <c r="AU43" s="78"/>
      <c r="AV43" s="78"/>
      <c r="AW43" s="78"/>
      <c r="AX43" s="78"/>
      <c r="AY43" s="78"/>
      <c r="AZ43" s="78"/>
      <c r="BA43" s="78"/>
      <c r="BB43" s="78"/>
      <c r="BC43" s="78"/>
      <c r="BD43" s="78"/>
      <c r="BE43" s="78"/>
      <c r="BF43" s="78"/>
    </row>
    <row r="44" ht="18.0" customHeight="1">
      <c r="A44" s="105"/>
      <c r="B44" s="105"/>
      <c r="C44" s="106"/>
      <c r="E44" s="67"/>
      <c r="F44" s="67"/>
      <c r="G44" s="67"/>
      <c r="H44" s="107"/>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67"/>
      <c r="AN44" s="67"/>
      <c r="AO44" s="67"/>
      <c r="AP44" s="67"/>
      <c r="AQ44" s="67"/>
      <c r="AR44" s="67"/>
      <c r="AS44" s="67"/>
      <c r="AT44" s="67"/>
      <c r="AU44" s="67"/>
      <c r="AV44" s="67"/>
      <c r="AW44" s="67"/>
      <c r="AX44" s="67"/>
      <c r="AY44" s="67"/>
      <c r="AZ44" s="67"/>
      <c r="BA44" s="67"/>
      <c r="BB44" s="67"/>
      <c r="BC44" s="67"/>
      <c r="BD44" s="67"/>
      <c r="BE44" s="67"/>
      <c r="BF44" s="67"/>
    </row>
    <row r="45" ht="18.0" customHeight="1">
      <c r="A45" s="67"/>
      <c r="B45" s="67"/>
      <c r="C45" s="106"/>
      <c r="D45" s="67"/>
      <c r="E45" s="67"/>
      <c r="F45" s="67"/>
      <c r="G45" s="67"/>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67"/>
      <c r="AN45" s="67"/>
      <c r="AO45" s="67"/>
      <c r="AP45" s="67"/>
      <c r="AQ45" s="67"/>
      <c r="AR45" s="67"/>
      <c r="AS45" s="67"/>
      <c r="AT45" s="67"/>
      <c r="AU45" s="67"/>
      <c r="AV45" s="67"/>
      <c r="AW45" s="67"/>
      <c r="AX45" s="67"/>
      <c r="AY45" s="67"/>
      <c r="AZ45" s="67"/>
      <c r="BA45" s="67"/>
      <c r="BB45" s="67"/>
      <c r="BC45" s="67"/>
      <c r="BD45" s="67"/>
      <c r="BE45" s="67"/>
      <c r="BF45" s="67"/>
    </row>
    <row r="46" ht="18.0" customHeight="1">
      <c r="A46" s="67"/>
      <c r="B46" s="67"/>
      <c r="C46" s="106"/>
      <c r="D46" s="67"/>
      <c r="E46" s="67"/>
      <c r="F46" s="67"/>
      <c r="G46" s="67"/>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67"/>
      <c r="AN46" s="67"/>
      <c r="AO46" s="67"/>
      <c r="AP46" s="67"/>
      <c r="AQ46" s="67"/>
      <c r="AR46" s="67"/>
      <c r="AS46" s="67"/>
      <c r="AT46" s="67"/>
      <c r="AU46" s="67"/>
      <c r="AV46" s="67"/>
      <c r="AW46" s="67"/>
      <c r="AX46" s="67"/>
      <c r="AY46" s="67"/>
      <c r="AZ46" s="67"/>
      <c r="BA46" s="67"/>
      <c r="BB46" s="67"/>
      <c r="BC46" s="67"/>
      <c r="BD46" s="67"/>
      <c r="BE46" s="67"/>
      <c r="BF46" s="67"/>
    </row>
    <row r="47" ht="18.0" customHeight="1">
      <c r="A47" s="67"/>
      <c r="B47" s="67"/>
      <c r="C47" s="106"/>
      <c r="E47" s="67"/>
      <c r="F47" s="67"/>
      <c r="G47" s="67"/>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67"/>
      <c r="AN47" s="67"/>
      <c r="AO47" s="67"/>
      <c r="AP47" s="67"/>
      <c r="AQ47" s="67"/>
      <c r="AR47" s="67"/>
      <c r="AS47" s="67"/>
      <c r="AT47" s="67"/>
      <c r="AU47" s="67"/>
      <c r="AV47" s="67"/>
      <c r="AW47" s="67"/>
      <c r="AX47" s="67"/>
      <c r="AY47" s="67"/>
      <c r="AZ47" s="67"/>
      <c r="BA47" s="67"/>
      <c r="BB47" s="67"/>
      <c r="BC47" s="67"/>
      <c r="BD47" s="67"/>
      <c r="BE47" s="67"/>
      <c r="BF47" s="67"/>
    </row>
    <row r="48" ht="18.0" customHeight="1">
      <c r="A48" s="67"/>
      <c r="B48" s="67"/>
      <c r="C48" s="106"/>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67"/>
      <c r="AN48" s="67"/>
      <c r="AO48" s="67"/>
      <c r="AP48" s="67"/>
      <c r="AQ48" s="67"/>
      <c r="AR48" s="67"/>
      <c r="AS48" s="67"/>
      <c r="AT48" s="67"/>
      <c r="AU48" s="67"/>
      <c r="AV48" s="67"/>
      <c r="AW48" s="67"/>
      <c r="AX48" s="67"/>
      <c r="AY48" s="67"/>
      <c r="AZ48" s="67"/>
      <c r="BA48" s="67"/>
      <c r="BB48" s="67"/>
      <c r="BC48" s="67"/>
      <c r="BD48" s="67"/>
      <c r="BE48" s="67"/>
      <c r="BF48" s="67"/>
    </row>
    <row r="49" ht="18.0" customHeight="1">
      <c r="A49" s="67"/>
      <c r="B49" s="67"/>
      <c r="C49" s="106"/>
      <c r="F49" s="67"/>
      <c r="G49" s="67"/>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67"/>
      <c r="AN49" s="67"/>
      <c r="AO49" s="67"/>
      <c r="AP49" s="67"/>
      <c r="AQ49" s="67"/>
      <c r="AR49" s="67"/>
      <c r="AS49" s="67"/>
      <c r="AT49" s="67"/>
      <c r="AU49" s="67"/>
      <c r="AV49" s="67"/>
      <c r="AW49" s="67"/>
      <c r="AX49" s="67"/>
      <c r="AY49" s="67"/>
      <c r="AZ49" s="67"/>
      <c r="BA49" s="67"/>
      <c r="BB49" s="67"/>
      <c r="BC49" s="67"/>
      <c r="BD49" s="67"/>
      <c r="BE49" s="67"/>
      <c r="BF49" s="67"/>
    </row>
    <row r="50" ht="18.0" customHeight="1">
      <c r="A50" s="67"/>
      <c r="B50" s="67"/>
      <c r="C50" s="106"/>
      <c r="E50" s="67"/>
      <c r="F50" s="67"/>
      <c r="G50" s="67"/>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67"/>
      <c r="AN50" s="67"/>
      <c r="AO50" s="67"/>
      <c r="AP50" s="67"/>
      <c r="AQ50" s="67"/>
      <c r="AR50" s="67"/>
      <c r="AS50" s="67"/>
      <c r="AT50" s="67"/>
      <c r="AU50" s="67"/>
      <c r="AV50" s="67"/>
      <c r="AW50" s="67"/>
      <c r="AX50" s="67"/>
      <c r="AY50" s="67"/>
      <c r="AZ50" s="67"/>
      <c r="BA50" s="67"/>
      <c r="BB50" s="67"/>
      <c r="BC50" s="67"/>
      <c r="BD50" s="67"/>
      <c r="BE50" s="67"/>
      <c r="BF50" s="67"/>
    </row>
    <row r="51" ht="18.0"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row>
    <row r="52" ht="18.0"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row>
    <row r="53" ht="18.0"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5.75" customHeight="1">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row>
    <row r="245" ht="15.75" customHeight="1">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row>
    <row r="246" ht="15.75" customHeight="1">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row>
    <row r="247" ht="15.75" customHeight="1">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row>
    <row r="248" ht="15.75" customHeight="1">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row>
    <row r="249" ht="15.75" customHeight="1">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row>
    <row r="250" ht="15.75" customHeight="1">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row>
    <row r="251" ht="15.75" customHeight="1">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row>
    <row r="252" ht="15.75" customHeight="1">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2">
    <mergeCell ref="A1:P1"/>
    <mergeCell ref="Q1:AL1"/>
    <mergeCell ref="A2:P2"/>
    <mergeCell ref="Q2:AL2"/>
    <mergeCell ref="A3:AK3"/>
    <mergeCell ref="I4:L4"/>
    <mergeCell ref="M4:N4"/>
    <mergeCell ref="C5:D6"/>
    <mergeCell ref="A42:AI42"/>
    <mergeCell ref="A43:AL43"/>
    <mergeCell ref="C44:D44"/>
    <mergeCell ref="C47:D47"/>
    <mergeCell ref="C48:G48"/>
    <mergeCell ref="C49:E49"/>
    <mergeCell ref="C50:D50"/>
    <mergeCell ref="O4:Q4"/>
    <mergeCell ref="R4:T4"/>
    <mergeCell ref="A5:A6"/>
    <mergeCell ref="B5:B6"/>
    <mergeCell ref="AJ5:AJ6"/>
    <mergeCell ref="AK5:AK6"/>
    <mergeCell ref="AL5:AL6"/>
  </mergeCells>
  <conditionalFormatting sqref="E6:G41 H6 I6:N41 O6:Y6 Q7:V41 AA6 AC6:AI6 AF7:AI41">
    <cfRule type="expression" dxfId="0" priority="1">
      <formula>IF(E$6="CN",1,0)</formula>
    </cfRule>
  </conditionalFormatting>
  <conditionalFormatting sqref="E6:G41 H6 I6:N41 O6:Y6 Q7:V41 AA6 AC6:AI6 AF7:AI41">
    <cfRule type="expression" dxfId="1" priority="2">
      <formula>IF(E$6="CN",1,0)</formula>
    </cfRule>
  </conditionalFormatting>
  <conditionalFormatting sqref="W7:X41 AA7:AA41 AC7:AE41">
    <cfRule type="expression" dxfId="0" priority="3">
      <formula>IF(W$6="CN",1,0)</formula>
    </cfRule>
  </conditionalFormatting>
  <conditionalFormatting sqref="W7:X41 AA7:AA41 AC7:AE41">
    <cfRule type="expression" dxfId="1" priority="4">
      <formula>IF(W$6="CN",1,0)</formula>
    </cfRule>
  </conditionalFormatting>
  <conditionalFormatting sqref="Y7:Y41">
    <cfRule type="expression" dxfId="0" priority="5">
      <formula>IF(Y$6="CN",1,0)</formula>
    </cfRule>
  </conditionalFormatting>
  <conditionalFormatting sqref="Y7:Y41">
    <cfRule type="expression" dxfId="1" priority="6">
      <formula>IF(Y$6="CN",1,0)</formula>
    </cfRule>
  </conditionalFormatting>
  <conditionalFormatting sqref="AB6:AB41">
    <cfRule type="expression" dxfId="0" priority="7">
      <formula>IF(AB$6="CN",1,0)</formula>
    </cfRule>
  </conditionalFormatting>
  <conditionalFormatting sqref="AB6:AB41">
    <cfRule type="expression" dxfId="1" priority="8">
      <formula>IF(AB$6="CN",1,0)</formula>
    </cfRule>
  </conditionalFormatting>
  <conditionalFormatting sqref="Z6:Z41">
    <cfRule type="expression" dxfId="0" priority="9">
      <formula>IF(Z$6="CN",1,0)</formula>
    </cfRule>
  </conditionalFormatting>
  <conditionalFormatting sqref="Z6:Z41">
    <cfRule type="expression" dxfId="1" priority="10">
      <formula>IF(Z$6="CN",1,0)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144</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10">
        <v>2.110110092E9</v>
      </c>
      <c r="C7" s="111" t="s">
        <v>145</v>
      </c>
      <c r="D7" s="112" t="s">
        <v>89</v>
      </c>
      <c r="E7" s="141"/>
      <c r="F7" s="114"/>
      <c r="G7" s="142"/>
      <c r="H7" s="115"/>
      <c r="I7" s="142"/>
      <c r="J7" s="142"/>
      <c r="K7" s="142"/>
      <c r="L7" s="142"/>
      <c r="M7" s="114"/>
      <c r="N7" s="142"/>
      <c r="O7" s="115"/>
      <c r="P7" s="143" t="s">
        <v>39</v>
      </c>
      <c r="Q7" s="142"/>
      <c r="R7" s="115"/>
      <c r="S7" s="115"/>
      <c r="T7" s="114"/>
      <c r="U7" s="142"/>
      <c r="V7" s="115"/>
      <c r="W7" s="142"/>
      <c r="X7" s="142"/>
      <c r="Y7" s="144"/>
      <c r="Z7" s="145"/>
      <c r="AA7" s="114"/>
      <c r="AB7" s="142"/>
      <c r="AC7" s="115"/>
      <c r="AD7" s="142"/>
      <c r="AE7" s="142"/>
      <c r="AF7" s="144"/>
      <c r="AG7" s="144"/>
      <c r="AH7" s="114"/>
      <c r="AI7" s="115"/>
      <c r="AJ7" s="88">
        <f t="shared" ref="AJ7:AJ50" si="3">COUNTIF(E7:AI7,"K")+2*COUNTIF(E7:AI7,"2K")+COUNTIF(E7:AI7,"TK")+COUNTIF(E7:AI7,"KT")+COUNTIF(E7:AI7,"PK")+COUNTIF(E7:AI7,"KP")+2*COUNTIF(E7:AI7,"K2")</f>
        <v>0</v>
      </c>
      <c r="AK7" s="9">
        <f t="shared" ref="AK7:AK50" si="4">COUNTIF(F7:AJ7,"P")+2*COUNTIF(F7:AJ7,"2P")+COUNTIF(F7:AJ7,"TP")+COUNTIF(F7:AJ7,"PT")+COUNTIF(F7:AJ7,"PK")+COUNTIF(F7:AJ7,"KP")+2*COUNTIF(F7:AJ7,"P2")</f>
        <v>1</v>
      </c>
      <c r="AL7" s="9">
        <f t="shared" ref="AL7:AL50"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18">
        <v>2.110110094E9</v>
      </c>
      <c r="C8" s="119" t="s">
        <v>146</v>
      </c>
      <c r="D8" s="120" t="s">
        <v>147</v>
      </c>
      <c r="E8" s="129"/>
      <c r="F8" s="114"/>
      <c r="G8" s="122"/>
      <c r="H8" s="123" t="s">
        <v>38</v>
      </c>
      <c r="I8" s="123"/>
      <c r="J8" s="122"/>
      <c r="K8" s="122"/>
      <c r="L8" s="122"/>
      <c r="M8" s="114"/>
      <c r="N8" s="122"/>
      <c r="O8" s="122"/>
      <c r="P8" s="130"/>
      <c r="Q8" s="122"/>
      <c r="R8" s="123" t="s">
        <v>39</v>
      </c>
      <c r="S8" s="122"/>
      <c r="T8" s="114"/>
      <c r="U8" s="122"/>
      <c r="V8" s="123"/>
      <c r="W8" s="122"/>
      <c r="X8" s="122"/>
      <c r="Y8" s="122"/>
      <c r="Z8" s="122"/>
      <c r="AA8" s="114"/>
      <c r="AB8" s="122"/>
      <c r="AC8" s="122"/>
      <c r="AD8" s="122"/>
      <c r="AE8" s="122"/>
      <c r="AF8" s="122"/>
      <c r="AG8" s="122"/>
      <c r="AH8" s="114"/>
      <c r="AI8" s="122"/>
      <c r="AJ8" s="88">
        <f t="shared" si="3"/>
        <v>1</v>
      </c>
      <c r="AK8" s="9">
        <f t="shared" si="4"/>
        <v>1</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18">
        <v>2.110110095E9</v>
      </c>
      <c r="C9" s="119" t="s">
        <v>148</v>
      </c>
      <c r="D9" s="120" t="s">
        <v>149</v>
      </c>
      <c r="E9" s="129"/>
      <c r="F9" s="114"/>
      <c r="G9" s="122"/>
      <c r="H9" s="122"/>
      <c r="I9" s="122"/>
      <c r="J9" s="122"/>
      <c r="K9" s="122"/>
      <c r="L9" s="122"/>
      <c r="M9" s="114"/>
      <c r="N9" s="122"/>
      <c r="O9" s="122"/>
      <c r="P9" s="130"/>
      <c r="Q9" s="122"/>
      <c r="R9" s="122"/>
      <c r="S9" s="123"/>
      <c r="T9" s="114"/>
      <c r="U9" s="122"/>
      <c r="V9" s="122"/>
      <c r="W9" s="122"/>
      <c r="X9" s="123"/>
      <c r="Y9" s="122"/>
      <c r="Z9" s="139"/>
      <c r="AA9" s="114"/>
      <c r="AB9" s="122"/>
      <c r="AC9" s="122"/>
      <c r="AD9" s="123"/>
      <c r="AE9" s="122"/>
      <c r="AF9" s="122"/>
      <c r="AG9" s="122"/>
      <c r="AH9" s="114"/>
      <c r="AI9" s="122"/>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18">
        <v>2.110110097E9</v>
      </c>
      <c r="C10" s="128" t="s">
        <v>134</v>
      </c>
      <c r="D10" s="136" t="s">
        <v>150</v>
      </c>
      <c r="E10" s="129"/>
      <c r="F10" s="124" t="s">
        <v>38</v>
      </c>
      <c r="G10" s="123" t="s">
        <v>38</v>
      </c>
      <c r="H10" s="122"/>
      <c r="I10" s="122"/>
      <c r="J10" s="122"/>
      <c r="K10" s="123"/>
      <c r="L10" s="122"/>
      <c r="M10" s="124" t="s">
        <v>38</v>
      </c>
      <c r="N10" s="123" t="s">
        <v>38</v>
      </c>
      <c r="O10" s="123"/>
      <c r="P10" s="125" t="s">
        <v>38</v>
      </c>
      <c r="Q10" s="122"/>
      <c r="R10" s="123" t="s">
        <v>38</v>
      </c>
      <c r="S10" s="122"/>
      <c r="T10" s="124" t="s">
        <v>38</v>
      </c>
      <c r="U10" s="123" t="s">
        <v>38</v>
      </c>
      <c r="V10" s="123"/>
      <c r="W10" s="122"/>
      <c r="X10" s="122"/>
      <c r="Y10" s="122"/>
      <c r="Z10" s="122"/>
      <c r="AA10" s="114"/>
      <c r="AB10" s="122"/>
      <c r="AC10" s="122"/>
      <c r="AD10" s="122"/>
      <c r="AE10" s="122"/>
      <c r="AF10" s="122"/>
      <c r="AG10" s="122"/>
      <c r="AH10" s="114"/>
      <c r="AI10" s="122"/>
      <c r="AJ10" s="88">
        <f t="shared" si="3"/>
        <v>8</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118">
        <v>2.110110096E9</v>
      </c>
      <c r="C11" s="119" t="s">
        <v>151</v>
      </c>
      <c r="D11" s="120" t="s">
        <v>150</v>
      </c>
      <c r="E11" s="121"/>
      <c r="F11" s="114"/>
      <c r="G11" s="123"/>
      <c r="H11" s="122"/>
      <c r="I11" s="122"/>
      <c r="J11" s="122"/>
      <c r="K11" s="122"/>
      <c r="L11" s="122"/>
      <c r="M11" s="114"/>
      <c r="N11" s="122"/>
      <c r="O11" s="122"/>
      <c r="P11" s="130"/>
      <c r="Q11" s="122"/>
      <c r="R11" s="122"/>
      <c r="S11" s="123"/>
      <c r="T11" s="114"/>
      <c r="U11" s="122"/>
      <c r="V11" s="122"/>
      <c r="W11" s="122"/>
      <c r="X11" s="122"/>
      <c r="Y11" s="122"/>
      <c r="Z11" s="123"/>
      <c r="AA11" s="114"/>
      <c r="AB11" s="122"/>
      <c r="AC11" s="122"/>
      <c r="AD11" s="122"/>
      <c r="AE11" s="122"/>
      <c r="AF11" s="122"/>
      <c r="AG11" s="122"/>
      <c r="AH11" s="114"/>
      <c r="AI11" s="122"/>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18">
        <v>2.110110098E9</v>
      </c>
      <c r="C12" s="119" t="s">
        <v>152</v>
      </c>
      <c r="D12" s="120" t="s">
        <v>106</v>
      </c>
      <c r="E12" s="129"/>
      <c r="F12" s="114"/>
      <c r="G12" s="122"/>
      <c r="H12" s="122"/>
      <c r="I12" s="123"/>
      <c r="J12" s="122"/>
      <c r="K12" s="123" t="s">
        <v>39</v>
      </c>
      <c r="L12" s="122"/>
      <c r="M12" s="114"/>
      <c r="N12" s="122"/>
      <c r="O12" s="122"/>
      <c r="P12" s="130"/>
      <c r="Q12" s="122"/>
      <c r="R12" s="122"/>
      <c r="S12" s="122"/>
      <c r="T12" s="114"/>
      <c r="U12" s="122"/>
      <c r="V12" s="122"/>
      <c r="W12" s="122"/>
      <c r="X12" s="122"/>
      <c r="Y12" s="122"/>
      <c r="Z12" s="122"/>
      <c r="AA12" s="114"/>
      <c r="AB12" s="122"/>
      <c r="AC12" s="122"/>
      <c r="AD12" s="122"/>
      <c r="AE12" s="122"/>
      <c r="AF12" s="122"/>
      <c r="AG12" s="122"/>
      <c r="AH12" s="114"/>
      <c r="AI12" s="122"/>
      <c r="AJ12" s="88">
        <f t="shared" si="3"/>
        <v>0</v>
      </c>
      <c r="AK12" s="9">
        <f t="shared" si="4"/>
        <v>1</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27">
        <v>2.1101101E9</v>
      </c>
      <c r="C13" s="128" t="s">
        <v>134</v>
      </c>
      <c r="D13" s="91" t="s">
        <v>153</v>
      </c>
      <c r="E13" s="129"/>
      <c r="F13" s="114"/>
      <c r="G13" s="122"/>
      <c r="H13" s="123" t="s">
        <v>39</v>
      </c>
      <c r="I13" s="122"/>
      <c r="J13" s="122"/>
      <c r="K13" s="123"/>
      <c r="L13" s="122"/>
      <c r="M13" s="114"/>
      <c r="N13" s="122"/>
      <c r="O13" s="122"/>
      <c r="P13" s="130"/>
      <c r="Q13" s="122"/>
      <c r="R13" s="122"/>
      <c r="S13" s="122"/>
      <c r="T13" s="114"/>
      <c r="U13" s="122"/>
      <c r="V13" s="122"/>
      <c r="W13" s="122"/>
      <c r="X13" s="122"/>
      <c r="Y13" s="122"/>
      <c r="Z13" s="122"/>
      <c r="AA13" s="114"/>
      <c r="AB13" s="139"/>
      <c r="AC13" s="122"/>
      <c r="AD13" s="122"/>
      <c r="AE13" s="122"/>
      <c r="AF13" s="122"/>
      <c r="AG13" s="122"/>
      <c r="AH13" s="114"/>
      <c r="AI13" s="122"/>
      <c r="AJ13" s="88">
        <f t="shared" si="3"/>
        <v>0</v>
      </c>
      <c r="AK13" s="9">
        <f t="shared" si="4"/>
        <v>1</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146">
        <v>8.0</v>
      </c>
      <c r="B14" s="118">
        <v>2.110110102E9</v>
      </c>
      <c r="C14" s="119" t="s">
        <v>154</v>
      </c>
      <c r="D14" s="120" t="s">
        <v>155</v>
      </c>
      <c r="E14" s="121"/>
      <c r="F14" s="124" t="s">
        <v>101</v>
      </c>
      <c r="G14" s="123" t="s">
        <v>101</v>
      </c>
      <c r="H14" s="122"/>
      <c r="I14" s="123" t="s">
        <v>38</v>
      </c>
      <c r="J14" s="123"/>
      <c r="K14" s="123" t="s">
        <v>101</v>
      </c>
      <c r="L14" s="123"/>
      <c r="M14" s="124" t="s">
        <v>101</v>
      </c>
      <c r="N14" s="123" t="s">
        <v>101</v>
      </c>
      <c r="O14" s="123"/>
      <c r="P14" s="125" t="s">
        <v>38</v>
      </c>
      <c r="Q14" s="123"/>
      <c r="R14" s="123" t="s">
        <v>101</v>
      </c>
      <c r="S14" s="123"/>
      <c r="T14" s="124" t="s">
        <v>101</v>
      </c>
      <c r="U14" s="123" t="s">
        <v>101</v>
      </c>
      <c r="V14" s="123"/>
      <c r="W14" s="123"/>
      <c r="X14" s="123"/>
      <c r="Y14" s="122"/>
      <c r="Z14" s="123"/>
      <c r="AA14" s="114"/>
      <c r="AB14" s="123"/>
      <c r="AC14" s="122"/>
      <c r="AD14" s="123"/>
      <c r="AE14" s="123"/>
      <c r="AF14" s="133"/>
      <c r="AG14" s="133"/>
      <c r="AH14" s="114"/>
      <c r="AI14" s="122"/>
      <c r="AJ14" s="88">
        <f t="shared" si="3"/>
        <v>2</v>
      </c>
      <c r="AK14" s="88">
        <f t="shared" si="4"/>
        <v>0</v>
      </c>
      <c r="AL14" s="88">
        <f t="shared" si="5"/>
        <v>0</v>
      </c>
      <c r="AM14" s="147"/>
      <c r="AN14" s="147"/>
      <c r="AO14" s="148"/>
      <c r="AP14" s="149"/>
      <c r="AQ14" s="149"/>
      <c r="AR14" s="149"/>
      <c r="AS14" s="149"/>
      <c r="AT14" s="149"/>
      <c r="AU14" s="149"/>
      <c r="AV14" s="149"/>
      <c r="AW14" s="149"/>
      <c r="AX14" s="149"/>
      <c r="AY14" s="149"/>
      <c r="AZ14" s="149"/>
      <c r="BA14" s="149"/>
      <c r="BB14" s="149"/>
      <c r="BC14" s="149"/>
      <c r="BD14" s="149"/>
      <c r="BE14" s="149"/>
      <c r="BF14" s="149"/>
    </row>
    <row r="15" ht="21.0" customHeight="1">
      <c r="A15" s="83">
        <v>9.0</v>
      </c>
      <c r="B15" s="118">
        <v>2.110110103E9</v>
      </c>
      <c r="C15" s="135" t="s">
        <v>156</v>
      </c>
      <c r="D15" s="136" t="s">
        <v>157</v>
      </c>
      <c r="E15" s="129"/>
      <c r="F15" s="114"/>
      <c r="G15" s="122"/>
      <c r="H15" s="122"/>
      <c r="I15" s="122"/>
      <c r="J15" s="122"/>
      <c r="K15" s="123"/>
      <c r="L15" s="122"/>
      <c r="M15" s="114"/>
      <c r="N15" s="122"/>
      <c r="O15" s="122"/>
      <c r="P15" s="130"/>
      <c r="Q15" s="122"/>
      <c r="R15" s="122"/>
      <c r="S15" s="122"/>
      <c r="T15" s="114"/>
      <c r="U15" s="122"/>
      <c r="V15" s="122"/>
      <c r="W15" s="122"/>
      <c r="X15" s="122"/>
      <c r="Y15" s="122"/>
      <c r="Z15" s="122"/>
      <c r="AA15" s="114"/>
      <c r="AB15" s="122"/>
      <c r="AC15" s="122"/>
      <c r="AD15" s="122"/>
      <c r="AE15" s="122"/>
      <c r="AF15" s="122"/>
      <c r="AG15" s="122"/>
      <c r="AH15" s="114"/>
      <c r="AI15" s="122"/>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146">
        <v>10.0</v>
      </c>
      <c r="B16" s="118">
        <v>2.110110104E9</v>
      </c>
      <c r="C16" s="119" t="s">
        <v>158</v>
      </c>
      <c r="D16" s="120" t="s">
        <v>159</v>
      </c>
      <c r="E16" s="121"/>
      <c r="F16" s="114"/>
      <c r="G16" s="123" t="s">
        <v>38</v>
      </c>
      <c r="H16" s="122"/>
      <c r="I16" s="123"/>
      <c r="J16" s="123"/>
      <c r="K16" s="122"/>
      <c r="L16" s="123"/>
      <c r="M16" s="124" t="s">
        <v>38</v>
      </c>
      <c r="N16" s="123" t="s">
        <v>38</v>
      </c>
      <c r="O16" s="122"/>
      <c r="P16" s="125" t="s">
        <v>38</v>
      </c>
      <c r="Q16" s="123"/>
      <c r="R16" s="123" t="s">
        <v>38</v>
      </c>
      <c r="S16" s="123"/>
      <c r="T16" s="124" t="s">
        <v>38</v>
      </c>
      <c r="U16" s="123" t="s">
        <v>38</v>
      </c>
      <c r="V16" s="122"/>
      <c r="W16" s="123"/>
      <c r="X16" s="123"/>
      <c r="Y16" s="122"/>
      <c r="Z16" s="123"/>
      <c r="AA16" s="114"/>
      <c r="AB16" s="123"/>
      <c r="AC16" s="122"/>
      <c r="AD16" s="123"/>
      <c r="AE16" s="123"/>
      <c r="AF16" s="133"/>
      <c r="AG16" s="133"/>
      <c r="AH16" s="114"/>
      <c r="AI16" s="122"/>
      <c r="AJ16" s="88">
        <f t="shared" si="3"/>
        <v>7</v>
      </c>
      <c r="AK16" s="88">
        <f t="shared" si="4"/>
        <v>0</v>
      </c>
      <c r="AL16" s="88">
        <f t="shared" si="5"/>
        <v>0</v>
      </c>
      <c r="AM16" s="147"/>
      <c r="AN16" s="147"/>
      <c r="AO16" s="148"/>
      <c r="AP16" s="149"/>
      <c r="AQ16" s="149"/>
      <c r="AR16" s="149"/>
      <c r="AS16" s="149"/>
      <c r="AT16" s="149"/>
      <c r="AU16" s="149"/>
      <c r="AV16" s="149"/>
      <c r="AW16" s="149"/>
      <c r="AX16" s="149"/>
      <c r="AY16" s="149"/>
      <c r="AZ16" s="149"/>
      <c r="BA16" s="149"/>
      <c r="BB16" s="149"/>
      <c r="BC16" s="149"/>
      <c r="BD16" s="149"/>
      <c r="BE16" s="149"/>
      <c r="BF16" s="149"/>
    </row>
    <row r="17" ht="21.0" customHeight="1">
      <c r="A17" s="83">
        <v>11.0</v>
      </c>
      <c r="B17" s="118">
        <v>2.110110105E9</v>
      </c>
      <c r="C17" s="119" t="s">
        <v>160</v>
      </c>
      <c r="D17" s="120" t="s">
        <v>161</v>
      </c>
      <c r="E17" s="121"/>
      <c r="F17" s="124" t="s">
        <v>38</v>
      </c>
      <c r="G17" s="123"/>
      <c r="H17" s="122"/>
      <c r="I17" s="123" t="s">
        <v>38</v>
      </c>
      <c r="J17" s="122"/>
      <c r="K17" s="122"/>
      <c r="L17" s="122"/>
      <c r="M17" s="124" t="s">
        <v>38</v>
      </c>
      <c r="N17" s="123" t="s">
        <v>38</v>
      </c>
      <c r="O17" s="122"/>
      <c r="P17" s="125"/>
      <c r="Q17" s="123"/>
      <c r="R17" s="123" t="s">
        <v>38</v>
      </c>
      <c r="S17" s="123"/>
      <c r="T17" s="124" t="s">
        <v>38</v>
      </c>
      <c r="U17" s="123" t="s">
        <v>38</v>
      </c>
      <c r="V17" s="122"/>
      <c r="W17" s="123"/>
      <c r="X17" s="123"/>
      <c r="Y17" s="122"/>
      <c r="Z17" s="139"/>
      <c r="AA17" s="114"/>
      <c r="AB17" s="122"/>
      <c r="AC17" s="122"/>
      <c r="AD17" s="123"/>
      <c r="AE17" s="123"/>
      <c r="AF17" s="122"/>
      <c r="AG17" s="122"/>
      <c r="AH17" s="114"/>
      <c r="AI17" s="122"/>
      <c r="AJ17" s="88">
        <f t="shared" si="3"/>
        <v>7</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27">
        <v>2.110110106E9</v>
      </c>
      <c r="C18" s="119" t="s">
        <v>162</v>
      </c>
      <c r="D18" s="120" t="s">
        <v>161</v>
      </c>
      <c r="E18" s="129"/>
      <c r="F18" s="114"/>
      <c r="G18" s="122"/>
      <c r="H18" s="122"/>
      <c r="I18" s="123" t="s">
        <v>38</v>
      </c>
      <c r="J18" s="122"/>
      <c r="K18" s="122"/>
      <c r="L18" s="122"/>
      <c r="M18" s="114"/>
      <c r="N18" s="122"/>
      <c r="O18" s="122"/>
      <c r="P18" s="130"/>
      <c r="Q18" s="122"/>
      <c r="R18" s="122"/>
      <c r="S18" s="122"/>
      <c r="T18" s="114"/>
      <c r="U18" s="122"/>
      <c r="V18" s="122"/>
      <c r="W18" s="122"/>
      <c r="X18" s="122"/>
      <c r="Y18" s="122"/>
      <c r="Z18" s="122"/>
      <c r="AA18" s="114"/>
      <c r="AB18" s="122"/>
      <c r="AC18" s="122"/>
      <c r="AD18" s="122"/>
      <c r="AE18" s="122"/>
      <c r="AF18" s="122"/>
      <c r="AG18" s="122"/>
      <c r="AH18" s="114"/>
      <c r="AI18" s="122"/>
      <c r="AJ18" s="88">
        <f t="shared" si="3"/>
        <v>1</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27">
        <v>2.110110107E9</v>
      </c>
      <c r="C19" s="119" t="s">
        <v>163</v>
      </c>
      <c r="D19" s="120" t="s">
        <v>164</v>
      </c>
      <c r="E19" s="121"/>
      <c r="F19" s="114"/>
      <c r="G19" s="122"/>
      <c r="H19" s="122"/>
      <c r="I19" s="122"/>
      <c r="J19" s="123"/>
      <c r="K19" s="122"/>
      <c r="L19" s="122"/>
      <c r="M19" s="114"/>
      <c r="N19" s="123"/>
      <c r="O19" s="123"/>
      <c r="P19" s="130"/>
      <c r="Q19" s="122"/>
      <c r="R19" s="122"/>
      <c r="S19" s="123"/>
      <c r="T19" s="114"/>
      <c r="U19" s="122"/>
      <c r="V19" s="123"/>
      <c r="W19" s="123"/>
      <c r="X19" s="122"/>
      <c r="Y19" s="122"/>
      <c r="Z19" s="123"/>
      <c r="AA19" s="114"/>
      <c r="AB19" s="122"/>
      <c r="AC19" s="122"/>
      <c r="AD19" s="133"/>
      <c r="AE19" s="122"/>
      <c r="AF19" s="122"/>
      <c r="AG19" s="122"/>
      <c r="AH19" s="114"/>
      <c r="AI19" s="122"/>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18">
        <v>2.110110108E9</v>
      </c>
      <c r="C20" s="119" t="s">
        <v>134</v>
      </c>
      <c r="D20" s="120" t="s">
        <v>112</v>
      </c>
      <c r="E20" s="129"/>
      <c r="F20" s="114"/>
      <c r="G20" s="122"/>
      <c r="H20" s="122"/>
      <c r="I20" s="122"/>
      <c r="J20" s="122"/>
      <c r="K20" s="122"/>
      <c r="L20" s="122"/>
      <c r="M20" s="114"/>
      <c r="N20" s="122"/>
      <c r="O20" s="122"/>
      <c r="P20" s="130"/>
      <c r="Q20" s="122"/>
      <c r="R20" s="122"/>
      <c r="S20" s="122"/>
      <c r="T20" s="114"/>
      <c r="U20" s="122"/>
      <c r="V20" s="122"/>
      <c r="W20" s="122"/>
      <c r="X20" s="122"/>
      <c r="Y20" s="122"/>
      <c r="Z20" s="122"/>
      <c r="AA20" s="114"/>
      <c r="AB20" s="123"/>
      <c r="AC20" s="122"/>
      <c r="AD20" s="122"/>
      <c r="AE20" s="123"/>
      <c r="AF20" s="122"/>
      <c r="AG20" s="122"/>
      <c r="AH20" s="114"/>
      <c r="AI20" s="122"/>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18">
        <v>2.110110109E9</v>
      </c>
      <c r="C21" s="119" t="s">
        <v>165</v>
      </c>
      <c r="D21" s="120" t="s">
        <v>60</v>
      </c>
      <c r="E21" s="129"/>
      <c r="F21" s="114"/>
      <c r="G21" s="122"/>
      <c r="H21" s="122"/>
      <c r="I21" s="122"/>
      <c r="J21" s="122"/>
      <c r="K21" s="123" t="s">
        <v>38</v>
      </c>
      <c r="L21" s="122"/>
      <c r="M21" s="124" t="s">
        <v>38</v>
      </c>
      <c r="N21" s="123" t="s">
        <v>38</v>
      </c>
      <c r="O21" s="122"/>
      <c r="P21" s="130"/>
      <c r="Q21" s="122"/>
      <c r="R21" s="122"/>
      <c r="S21" s="122"/>
      <c r="T21" s="114"/>
      <c r="U21" s="122"/>
      <c r="V21" s="122"/>
      <c r="W21" s="122"/>
      <c r="X21" s="122"/>
      <c r="Y21" s="122"/>
      <c r="Z21" s="122"/>
      <c r="AA21" s="114"/>
      <c r="AB21" s="122"/>
      <c r="AC21" s="122"/>
      <c r="AD21" s="122"/>
      <c r="AE21" s="122"/>
      <c r="AF21" s="122"/>
      <c r="AG21" s="133"/>
      <c r="AH21" s="114"/>
      <c r="AI21" s="122"/>
      <c r="AJ21" s="88">
        <f t="shared" si="3"/>
        <v>3</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18">
        <v>2.11011011E9</v>
      </c>
      <c r="C22" s="119" t="s">
        <v>166</v>
      </c>
      <c r="D22" s="120" t="s">
        <v>167</v>
      </c>
      <c r="E22" s="121"/>
      <c r="F22" s="114"/>
      <c r="G22" s="122"/>
      <c r="H22" s="122"/>
      <c r="I22" s="123" t="s">
        <v>38</v>
      </c>
      <c r="J22" s="122"/>
      <c r="K22" s="139"/>
      <c r="L22" s="122"/>
      <c r="M22" s="114"/>
      <c r="N22" s="122"/>
      <c r="O22" s="122"/>
      <c r="P22" s="130"/>
      <c r="Q22" s="122"/>
      <c r="R22" s="122"/>
      <c r="S22" s="122"/>
      <c r="T22" s="114"/>
      <c r="U22" s="122"/>
      <c r="V22" s="122"/>
      <c r="W22" s="122"/>
      <c r="X22" s="122"/>
      <c r="Y22" s="122"/>
      <c r="Z22" s="123"/>
      <c r="AA22" s="114"/>
      <c r="AB22" s="123"/>
      <c r="AC22" s="122"/>
      <c r="AD22" s="122"/>
      <c r="AE22" s="122"/>
      <c r="AF22" s="122"/>
      <c r="AG22" s="122"/>
      <c r="AH22" s="114"/>
      <c r="AI22" s="122"/>
      <c r="AJ22" s="88">
        <f t="shared" si="3"/>
        <v>1</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27">
        <v>2.110110112E9</v>
      </c>
      <c r="C23" s="119" t="s">
        <v>168</v>
      </c>
      <c r="D23" s="120" t="s">
        <v>117</v>
      </c>
      <c r="E23" s="129"/>
      <c r="F23" s="124" t="s">
        <v>38</v>
      </c>
      <c r="G23" s="122"/>
      <c r="H23" s="122"/>
      <c r="I23" s="122"/>
      <c r="J23" s="122"/>
      <c r="K23" s="123" t="s">
        <v>38</v>
      </c>
      <c r="L23" s="122"/>
      <c r="M23" s="124" t="s">
        <v>38</v>
      </c>
      <c r="N23" s="123" t="s">
        <v>38</v>
      </c>
      <c r="O23" s="122"/>
      <c r="P23" s="130"/>
      <c r="Q23" s="122"/>
      <c r="R23" s="123" t="s">
        <v>38</v>
      </c>
      <c r="S23" s="122"/>
      <c r="T23" s="124" t="s">
        <v>38</v>
      </c>
      <c r="U23" s="123" t="s">
        <v>38</v>
      </c>
      <c r="V23" s="122"/>
      <c r="W23" s="122"/>
      <c r="X23" s="122"/>
      <c r="Y23" s="122"/>
      <c r="Z23" s="122"/>
      <c r="AA23" s="114"/>
      <c r="AB23" s="122"/>
      <c r="AC23" s="122"/>
      <c r="AD23" s="122"/>
      <c r="AE23" s="122"/>
      <c r="AF23" s="122"/>
      <c r="AG23" s="122"/>
      <c r="AH23" s="114"/>
      <c r="AI23" s="122"/>
      <c r="AJ23" s="88">
        <f t="shared" si="3"/>
        <v>7</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40">
        <v>2.110110113E9</v>
      </c>
      <c r="C24" s="128" t="s">
        <v>169</v>
      </c>
      <c r="D24" s="136" t="s">
        <v>170</v>
      </c>
      <c r="E24" s="129"/>
      <c r="F24" s="114"/>
      <c r="G24" s="122"/>
      <c r="H24" s="122"/>
      <c r="I24" s="122"/>
      <c r="J24" s="122"/>
      <c r="K24" s="122"/>
      <c r="L24" s="122"/>
      <c r="M24" s="114"/>
      <c r="N24" s="122"/>
      <c r="O24" s="122"/>
      <c r="P24" s="130"/>
      <c r="Q24" s="122"/>
      <c r="R24" s="122"/>
      <c r="S24" s="122"/>
      <c r="T24" s="114"/>
      <c r="U24" s="122"/>
      <c r="V24" s="123"/>
      <c r="W24" s="122"/>
      <c r="X24" s="122"/>
      <c r="Y24" s="122"/>
      <c r="Z24" s="122"/>
      <c r="AA24" s="114"/>
      <c r="AB24" s="122"/>
      <c r="AC24" s="122"/>
      <c r="AD24" s="122"/>
      <c r="AE24" s="122"/>
      <c r="AF24" s="122"/>
      <c r="AG24" s="122"/>
      <c r="AH24" s="114"/>
      <c r="AI24" s="122"/>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18">
        <v>2.110110114E9</v>
      </c>
      <c r="C25" s="119" t="s">
        <v>171</v>
      </c>
      <c r="D25" s="120" t="s">
        <v>172</v>
      </c>
      <c r="E25" s="129"/>
      <c r="F25" s="114"/>
      <c r="G25" s="123" t="s">
        <v>39</v>
      </c>
      <c r="H25" s="122"/>
      <c r="I25" s="122"/>
      <c r="J25" s="122"/>
      <c r="K25" s="122"/>
      <c r="L25" s="122"/>
      <c r="M25" s="114"/>
      <c r="N25" s="123" t="s">
        <v>39</v>
      </c>
      <c r="O25" s="122"/>
      <c r="P25" s="130"/>
      <c r="Q25" s="122"/>
      <c r="R25" s="122"/>
      <c r="S25" s="122"/>
      <c r="T25" s="114"/>
      <c r="U25" s="122"/>
      <c r="V25" s="122"/>
      <c r="W25" s="122"/>
      <c r="X25" s="122"/>
      <c r="Y25" s="122"/>
      <c r="Z25" s="122"/>
      <c r="AA25" s="114"/>
      <c r="AB25" s="122"/>
      <c r="AC25" s="122"/>
      <c r="AD25" s="122"/>
      <c r="AE25" s="122"/>
      <c r="AF25" s="122"/>
      <c r="AG25" s="122"/>
      <c r="AH25" s="114"/>
      <c r="AI25" s="122"/>
      <c r="AJ25" s="88">
        <f t="shared" si="3"/>
        <v>0</v>
      </c>
      <c r="AK25" s="9">
        <f t="shared" si="4"/>
        <v>2</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18">
        <v>2.110110118E9</v>
      </c>
      <c r="C26" s="119" t="s">
        <v>173</v>
      </c>
      <c r="D26" s="120" t="s">
        <v>119</v>
      </c>
      <c r="E26" s="121"/>
      <c r="F26" s="114"/>
      <c r="G26" s="123"/>
      <c r="H26" s="122"/>
      <c r="I26" s="123" t="s">
        <v>38</v>
      </c>
      <c r="J26" s="123"/>
      <c r="K26" s="122"/>
      <c r="L26" s="123"/>
      <c r="M26" s="114"/>
      <c r="N26" s="123"/>
      <c r="O26" s="122"/>
      <c r="P26" s="125"/>
      <c r="Q26" s="123"/>
      <c r="R26" s="122"/>
      <c r="S26" s="123"/>
      <c r="T26" s="114"/>
      <c r="U26" s="122"/>
      <c r="V26" s="122"/>
      <c r="W26" s="123"/>
      <c r="X26" s="123"/>
      <c r="Y26" s="122"/>
      <c r="Z26" s="123"/>
      <c r="AA26" s="114"/>
      <c r="AB26" s="123"/>
      <c r="AC26" s="122"/>
      <c r="AD26" s="123"/>
      <c r="AE26" s="123"/>
      <c r="AF26" s="122"/>
      <c r="AG26" s="122"/>
      <c r="AH26" s="114"/>
      <c r="AI26" s="122"/>
      <c r="AJ26" s="88">
        <f t="shared" si="3"/>
        <v>1</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118">
        <v>2.110110116E9</v>
      </c>
      <c r="C27" s="119" t="s">
        <v>174</v>
      </c>
      <c r="D27" s="120" t="s">
        <v>119</v>
      </c>
      <c r="E27" s="121"/>
      <c r="F27" s="114"/>
      <c r="G27" s="122"/>
      <c r="H27" s="122"/>
      <c r="I27" s="122"/>
      <c r="J27" s="122"/>
      <c r="K27" s="122"/>
      <c r="L27" s="122"/>
      <c r="M27" s="114"/>
      <c r="N27" s="122"/>
      <c r="O27" s="122"/>
      <c r="P27" s="130"/>
      <c r="Q27" s="122"/>
      <c r="R27" s="122"/>
      <c r="S27" s="122"/>
      <c r="T27" s="114"/>
      <c r="U27" s="122"/>
      <c r="V27" s="123"/>
      <c r="W27" s="123"/>
      <c r="X27" s="122"/>
      <c r="Y27" s="122"/>
      <c r="Z27" s="123"/>
      <c r="AA27" s="114"/>
      <c r="AB27" s="123"/>
      <c r="AC27" s="122"/>
      <c r="AD27" s="122"/>
      <c r="AE27" s="122"/>
      <c r="AF27" s="122"/>
      <c r="AG27" s="122"/>
      <c r="AH27" s="114"/>
      <c r="AI27" s="122"/>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118">
        <v>2.110110117E9</v>
      </c>
      <c r="C28" s="119" t="s">
        <v>175</v>
      </c>
      <c r="D28" s="120" t="s">
        <v>119</v>
      </c>
      <c r="E28" s="129"/>
      <c r="F28" s="114"/>
      <c r="G28" s="122"/>
      <c r="H28" s="122"/>
      <c r="I28" s="122"/>
      <c r="J28" s="122"/>
      <c r="K28" s="122"/>
      <c r="L28" s="122"/>
      <c r="M28" s="114"/>
      <c r="N28" s="122"/>
      <c r="O28" s="122"/>
      <c r="P28" s="130"/>
      <c r="Q28" s="122"/>
      <c r="R28" s="122"/>
      <c r="S28" s="122"/>
      <c r="T28" s="114"/>
      <c r="U28" s="122"/>
      <c r="V28" s="122"/>
      <c r="W28" s="122"/>
      <c r="X28" s="122"/>
      <c r="Y28" s="122"/>
      <c r="Z28" s="122"/>
      <c r="AA28" s="114"/>
      <c r="AB28" s="122"/>
      <c r="AC28" s="122"/>
      <c r="AD28" s="122"/>
      <c r="AE28" s="122"/>
      <c r="AF28" s="122"/>
      <c r="AG28" s="122"/>
      <c r="AH28" s="114"/>
      <c r="AI28" s="122"/>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118">
        <v>2.110110115E9</v>
      </c>
      <c r="C29" s="119" t="s">
        <v>176</v>
      </c>
      <c r="D29" s="120" t="s">
        <v>119</v>
      </c>
      <c r="E29" s="129"/>
      <c r="F29" s="114"/>
      <c r="G29" s="122"/>
      <c r="H29" s="122"/>
      <c r="I29" s="122"/>
      <c r="J29" s="122"/>
      <c r="K29" s="122"/>
      <c r="L29" s="122"/>
      <c r="M29" s="114"/>
      <c r="N29" s="122"/>
      <c r="O29" s="122"/>
      <c r="P29" s="130"/>
      <c r="Q29" s="122"/>
      <c r="R29" s="123" t="s">
        <v>39</v>
      </c>
      <c r="S29" s="122"/>
      <c r="T29" s="114"/>
      <c r="U29" s="122"/>
      <c r="V29" s="122"/>
      <c r="W29" s="122"/>
      <c r="X29" s="122"/>
      <c r="Y29" s="122"/>
      <c r="Z29" s="122"/>
      <c r="AA29" s="114"/>
      <c r="AB29" s="122"/>
      <c r="AC29" s="122"/>
      <c r="AD29" s="122"/>
      <c r="AE29" s="122"/>
      <c r="AF29" s="122"/>
      <c r="AG29" s="122"/>
      <c r="AH29" s="114"/>
      <c r="AI29" s="122"/>
      <c r="AJ29" s="88">
        <f t="shared" si="3"/>
        <v>0</v>
      </c>
      <c r="AK29" s="9">
        <f t="shared" si="4"/>
        <v>1</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118">
        <v>2.110110119E9</v>
      </c>
      <c r="C30" s="119" t="s">
        <v>177</v>
      </c>
      <c r="D30" s="120" t="s">
        <v>121</v>
      </c>
      <c r="E30" s="129"/>
      <c r="F30" s="114"/>
      <c r="G30" s="123" t="s">
        <v>39</v>
      </c>
      <c r="H30" s="122"/>
      <c r="I30" s="122"/>
      <c r="J30" s="122"/>
      <c r="K30" s="122"/>
      <c r="L30" s="122"/>
      <c r="M30" s="114"/>
      <c r="N30" s="122"/>
      <c r="O30" s="122"/>
      <c r="P30" s="130"/>
      <c r="Q30" s="122"/>
      <c r="R30" s="122"/>
      <c r="S30" s="122"/>
      <c r="T30" s="114"/>
      <c r="U30" s="122"/>
      <c r="V30" s="122"/>
      <c r="W30" s="122"/>
      <c r="X30" s="122"/>
      <c r="Y30" s="122"/>
      <c r="Z30" s="122"/>
      <c r="AA30" s="114"/>
      <c r="AB30" s="122"/>
      <c r="AC30" s="122"/>
      <c r="AD30" s="123"/>
      <c r="AE30" s="122"/>
      <c r="AF30" s="122"/>
      <c r="AG30" s="122"/>
      <c r="AH30" s="114"/>
      <c r="AI30" s="122"/>
      <c r="AJ30" s="88">
        <f t="shared" si="3"/>
        <v>0</v>
      </c>
      <c r="AK30" s="9">
        <f t="shared" si="4"/>
        <v>1</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127">
        <v>2.11011012E9</v>
      </c>
      <c r="C31" s="128" t="s">
        <v>178</v>
      </c>
      <c r="D31" s="91" t="s">
        <v>179</v>
      </c>
      <c r="E31" s="129"/>
      <c r="F31" s="114"/>
      <c r="G31" s="122"/>
      <c r="H31" s="122"/>
      <c r="I31" s="123" t="s">
        <v>38</v>
      </c>
      <c r="J31" s="122"/>
      <c r="K31" s="122"/>
      <c r="L31" s="122"/>
      <c r="M31" s="114"/>
      <c r="N31" s="122"/>
      <c r="O31" s="122"/>
      <c r="P31" s="130"/>
      <c r="Q31" s="122"/>
      <c r="R31" s="122"/>
      <c r="S31" s="122"/>
      <c r="T31" s="114"/>
      <c r="U31" s="122"/>
      <c r="V31" s="122"/>
      <c r="W31" s="122"/>
      <c r="X31" s="122"/>
      <c r="Y31" s="122"/>
      <c r="Z31" s="122"/>
      <c r="AA31" s="114"/>
      <c r="AB31" s="122"/>
      <c r="AC31" s="122"/>
      <c r="AD31" s="122"/>
      <c r="AE31" s="122"/>
      <c r="AF31" s="122"/>
      <c r="AG31" s="122"/>
      <c r="AH31" s="114"/>
      <c r="AI31" s="122"/>
      <c r="AJ31" s="88">
        <f t="shared" si="3"/>
        <v>1</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118">
        <v>2.110110121E9</v>
      </c>
      <c r="C32" s="138" t="s">
        <v>180</v>
      </c>
      <c r="D32" s="120" t="s">
        <v>65</v>
      </c>
      <c r="E32" s="129"/>
      <c r="F32" s="114"/>
      <c r="G32" s="122"/>
      <c r="H32" s="122"/>
      <c r="I32" s="123" t="s">
        <v>38</v>
      </c>
      <c r="J32" s="122"/>
      <c r="K32" s="122"/>
      <c r="L32" s="122"/>
      <c r="M32" s="114"/>
      <c r="N32" s="122"/>
      <c r="O32" s="122"/>
      <c r="P32" s="130"/>
      <c r="Q32" s="122"/>
      <c r="R32" s="122"/>
      <c r="S32" s="122"/>
      <c r="T32" s="114"/>
      <c r="U32" s="122"/>
      <c r="V32" s="122"/>
      <c r="W32" s="122"/>
      <c r="X32" s="122"/>
      <c r="Y32" s="122"/>
      <c r="Z32" s="122"/>
      <c r="AA32" s="114"/>
      <c r="AB32" s="122"/>
      <c r="AC32" s="122"/>
      <c r="AD32" s="122"/>
      <c r="AE32" s="122"/>
      <c r="AF32" s="122"/>
      <c r="AG32" s="122"/>
      <c r="AH32" s="114"/>
      <c r="AI32" s="122"/>
      <c r="AJ32" s="88">
        <f t="shared" si="3"/>
        <v>1</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118">
        <v>2.110110123E9</v>
      </c>
      <c r="C33" s="119" t="s">
        <v>181</v>
      </c>
      <c r="D33" s="120" t="s">
        <v>125</v>
      </c>
      <c r="E33" s="129"/>
      <c r="F33" s="114"/>
      <c r="G33" s="123"/>
      <c r="H33" s="122"/>
      <c r="I33" s="122"/>
      <c r="J33" s="122"/>
      <c r="K33" s="122"/>
      <c r="L33" s="122"/>
      <c r="M33" s="114"/>
      <c r="N33" s="122"/>
      <c r="O33" s="122"/>
      <c r="P33" s="130"/>
      <c r="Q33" s="122"/>
      <c r="R33" s="122"/>
      <c r="S33" s="122"/>
      <c r="T33" s="114"/>
      <c r="U33" s="122"/>
      <c r="V33" s="122"/>
      <c r="W33" s="122"/>
      <c r="X33" s="122"/>
      <c r="Y33" s="122"/>
      <c r="Z33" s="123"/>
      <c r="AA33" s="114"/>
      <c r="AB33" s="122"/>
      <c r="AC33" s="122"/>
      <c r="AD33" s="122"/>
      <c r="AE33" s="122"/>
      <c r="AF33" s="133"/>
      <c r="AG33" s="122"/>
      <c r="AH33" s="114"/>
      <c r="AI33" s="122"/>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127">
        <v>2.110110122E9</v>
      </c>
      <c r="C34" s="119" t="s">
        <v>182</v>
      </c>
      <c r="D34" s="120" t="s">
        <v>125</v>
      </c>
      <c r="E34" s="129"/>
      <c r="F34" s="114"/>
      <c r="G34" s="122"/>
      <c r="H34" s="122"/>
      <c r="I34" s="122"/>
      <c r="J34" s="122"/>
      <c r="K34" s="122"/>
      <c r="L34" s="122"/>
      <c r="M34" s="114"/>
      <c r="N34" s="122"/>
      <c r="O34" s="122"/>
      <c r="P34" s="125"/>
      <c r="Q34" s="122"/>
      <c r="R34" s="122"/>
      <c r="S34" s="122"/>
      <c r="T34" s="114"/>
      <c r="U34" s="122"/>
      <c r="V34" s="122"/>
      <c r="W34" s="122"/>
      <c r="X34" s="122"/>
      <c r="Y34" s="122"/>
      <c r="Z34" s="122"/>
      <c r="AA34" s="114"/>
      <c r="AB34" s="122"/>
      <c r="AC34" s="122"/>
      <c r="AD34" s="122"/>
      <c r="AE34" s="122"/>
      <c r="AF34" s="122"/>
      <c r="AG34" s="122"/>
      <c r="AH34" s="114"/>
      <c r="AI34" s="122"/>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18">
        <v>2.110110125E9</v>
      </c>
      <c r="C35" s="119" t="s">
        <v>183</v>
      </c>
      <c r="D35" s="120" t="s">
        <v>184</v>
      </c>
      <c r="E35" s="129"/>
      <c r="F35" s="114"/>
      <c r="G35" s="122"/>
      <c r="H35" s="122"/>
      <c r="I35" s="122"/>
      <c r="J35" s="122"/>
      <c r="K35" s="122"/>
      <c r="L35" s="122"/>
      <c r="M35" s="114"/>
      <c r="N35" s="122"/>
      <c r="O35" s="122"/>
      <c r="P35" s="130"/>
      <c r="Q35" s="122"/>
      <c r="R35" s="122"/>
      <c r="S35" s="122"/>
      <c r="T35" s="114"/>
      <c r="U35" s="122"/>
      <c r="V35" s="122"/>
      <c r="W35" s="122"/>
      <c r="X35" s="122"/>
      <c r="Y35" s="122"/>
      <c r="Z35" s="122"/>
      <c r="AA35" s="114"/>
      <c r="AB35" s="122"/>
      <c r="AC35" s="122"/>
      <c r="AD35" s="122"/>
      <c r="AE35" s="122"/>
      <c r="AF35" s="122"/>
      <c r="AG35" s="122"/>
      <c r="AH35" s="114"/>
      <c r="AI35" s="122"/>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18">
        <v>2.110110126E9</v>
      </c>
      <c r="C36" s="119" t="s">
        <v>185</v>
      </c>
      <c r="D36" s="120" t="s">
        <v>73</v>
      </c>
      <c r="E36" s="129"/>
      <c r="F36" s="114"/>
      <c r="G36" s="122"/>
      <c r="H36" s="122"/>
      <c r="I36" s="122"/>
      <c r="J36" s="122"/>
      <c r="K36" s="122"/>
      <c r="L36" s="122"/>
      <c r="M36" s="114"/>
      <c r="N36" s="122"/>
      <c r="O36" s="122"/>
      <c r="P36" s="130"/>
      <c r="Q36" s="122"/>
      <c r="R36" s="122"/>
      <c r="S36" s="122"/>
      <c r="T36" s="114"/>
      <c r="U36" s="122"/>
      <c r="V36" s="122"/>
      <c r="W36" s="122"/>
      <c r="X36" s="122"/>
      <c r="Y36" s="122"/>
      <c r="Z36" s="122"/>
      <c r="AA36" s="114"/>
      <c r="AB36" s="122"/>
      <c r="AC36" s="122"/>
      <c r="AD36" s="122"/>
      <c r="AE36" s="122"/>
      <c r="AF36" s="122"/>
      <c r="AG36" s="122"/>
      <c r="AH36" s="114"/>
      <c r="AI36" s="122"/>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40">
        <v>2.110110128E9</v>
      </c>
      <c r="C37" s="128" t="s">
        <v>186</v>
      </c>
      <c r="D37" s="136" t="s">
        <v>187</v>
      </c>
      <c r="E37" s="129"/>
      <c r="F37" s="114"/>
      <c r="G37" s="122"/>
      <c r="H37" s="122"/>
      <c r="I37" s="122"/>
      <c r="J37" s="122"/>
      <c r="K37" s="122"/>
      <c r="L37" s="122"/>
      <c r="M37" s="114"/>
      <c r="N37" s="122"/>
      <c r="O37" s="122"/>
      <c r="P37" s="130"/>
      <c r="Q37" s="122"/>
      <c r="R37" s="122"/>
      <c r="S37" s="122"/>
      <c r="T37" s="114"/>
      <c r="U37" s="122"/>
      <c r="V37" s="122"/>
      <c r="W37" s="122"/>
      <c r="X37" s="122"/>
      <c r="Y37" s="122"/>
      <c r="Z37" s="122"/>
      <c r="AA37" s="114"/>
      <c r="AB37" s="122"/>
      <c r="AC37" s="122"/>
      <c r="AD37" s="122"/>
      <c r="AE37" s="122"/>
      <c r="AF37" s="122"/>
      <c r="AG37" s="122"/>
      <c r="AH37" s="114"/>
      <c r="AI37" s="122"/>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18">
        <v>2.110110129E9</v>
      </c>
      <c r="C38" s="119" t="s">
        <v>188</v>
      </c>
      <c r="D38" s="120" t="s">
        <v>189</v>
      </c>
      <c r="E38" s="129"/>
      <c r="F38" s="114"/>
      <c r="G38" s="123" t="s">
        <v>39</v>
      </c>
      <c r="H38" s="122"/>
      <c r="I38" s="122"/>
      <c r="J38" s="122"/>
      <c r="K38" s="122"/>
      <c r="L38" s="122"/>
      <c r="M38" s="114"/>
      <c r="N38" s="122"/>
      <c r="O38" s="123"/>
      <c r="P38" s="130"/>
      <c r="Q38" s="122"/>
      <c r="R38" s="122"/>
      <c r="S38" s="122"/>
      <c r="T38" s="114"/>
      <c r="U38" s="122"/>
      <c r="V38" s="123"/>
      <c r="W38" s="122"/>
      <c r="X38" s="122"/>
      <c r="Y38" s="122"/>
      <c r="Z38" s="122"/>
      <c r="AA38" s="114"/>
      <c r="AB38" s="122"/>
      <c r="AC38" s="122"/>
      <c r="AD38" s="122"/>
      <c r="AE38" s="122"/>
      <c r="AF38" s="122"/>
      <c r="AG38" s="122"/>
      <c r="AH38" s="114"/>
      <c r="AI38" s="122"/>
      <c r="AJ38" s="88">
        <f t="shared" si="3"/>
        <v>0</v>
      </c>
      <c r="AK38" s="9">
        <f t="shared" si="4"/>
        <v>1</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18">
        <v>2.110110131E9</v>
      </c>
      <c r="C39" s="119" t="s">
        <v>190</v>
      </c>
      <c r="D39" s="120" t="s">
        <v>189</v>
      </c>
      <c r="E39" s="129"/>
      <c r="F39" s="124" t="s">
        <v>39</v>
      </c>
      <c r="G39" s="122"/>
      <c r="H39" s="122"/>
      <c r="I39" s="122"/>
      <c r="J39" s="122"/>
      <c r="K39" s="122"/>
      <c r="L39" s="122"/>
      <c r="M39" s="114"/>
      <c r="N39" s="122"/>
      <c r="O39" s="122"/>
      <c r="P39" s="130"/>
      <c r="Q39" s="123"/>
      <c r="R39" s="122"/>
      <c r="S39" s="122"/>
      <c r="T39" s="114"/>
      <c r="U39" s="122"/>
      <c r="V39" s="122"/>
      <c r="W39" s="122"/>
      <c r="X39" s="122"/>
      <c r="Y39" s="122"/>
      <c r="Z39" s="122"/>
      <c r="AA39" s="114"/>
      <c r="AB39" s="122"/>
      <c r="AC39" s="122"/>
      <c r="AD39" s="122"/>
      <c r="AE39" s="122"/>
      <c r="AF39" s="122"/>
      <c r="AG39" s="122"/>
      <c r="AH39" s="114"/>
      <c r="AI39" s="122"/>
      <c r="AJ39" s="88">
        <f t="shared" si="3"/>
        <v>0</v>
      </c>
      <c r="AK39" s="9">
        <f t="shared" si="4"/>
        <v>1</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18">
        <v>2.110110132E9</v>
      </c>
      <c r="C40" s="119" t="s">
        <v>191</v>
      </c>
      <c r="D40" s="120" t="s">
        <v>192</v>
      </c>
      <c r="E40" s="129"/>
      <c r="F40" s="114"/>
      <c r="G40" s="122"/>
      <c r="H40" s="122"/>
      <c r="I40" s="122"/>
      <c r="J40" s="122"/>
      <c r="K40" s="122"/>
      <c r="L40" s="122"/>
      <c r="M40" s="114"/>
      <c r="N40" s="122"/>
      <c r="O40" s="123"/>
      <c r="P40" s="130"/>
      <c r="Q40" s="122"/>
      <c r="R40" s="122"/>
      <c r="S40" s="122"/>
      <c r="T40" s="114"/>
      <c r="U40" s="122"/>
      <c r="V40" s="123"/>
      <c r="W40" s="122"/>
      <c r="X40" s="122"/>
      <c r="Y40" s="122"/>
      <c r="Z40" s="122"/>
      <c r="AA40" s="114"/>
      <c r="AB40" s="122"/>
      <c r="AC40" s="122"/>
      <c r="AD40" s="122"/>
      <c r="AE40" s="122"/>
      <c r="AF40" s="122"/>
      <c r="AG40" s="122"/>
      <c r="AH40" s="114"/>
      <c r="AI40" s="122"/>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27">
        <v>2.110110133E9</v>
      </c>
      <c r="C41" s="128" t="s">
        <v>193</v>
      </c>
      <c r="D41" s="91" t="s">
        <v>194</v>
      </c>
      <c r="E41" s="129"/>
      <c r="F41" s="114"/>
      <c r="G41" s="123" t="s">
        <v>39</v>
      </c>
      <c r="H41" s="122"/>
      <c r="I41" s="122"/>
      <c r="J41" s="122"/>
      <c r="K41" s="122"/>
      <c r="L41" s="122"/>
      <c r="M41" s="114"/>
      <c r="N41" s="122"/>
      <c r="O41" s="122"/>
      <c r="P41" s="130"/>
      <c r="Q41" s="122"/>
      <c r="R41" s="122"/>
      <c r="S41" s="122"/>
      <c r="T41" s="114"/>
      <c r="U41" s="122"/>
      <c r="V41" s="122"/>
      <c r="W41" s="122"/>
      <c r="X41" s="122"/>
      <c r="Y41" s="122"/>
      <c r="Z41" s="123"/>
      <c r="AA41" s="114"/>
      <c r="AB41" s="122"/>
      <c r="AC41" s="122"/>
      <c r="AD41" s="122"/>
      <c r="AE41" s="122"/>
      <c r="AF41" s="122"/>
      <c r="AG41" s="122"/>
      <c r="AH41" s="114"/>
      <c r="AI41" s="122"/>
      <c r="AJ41" s="88">
        <f t="shared" si="3"/>
        <v>0</v>
      </c>
      <c r="AK41" s="9">
        <f t="shared" si="4"/>
        <v>1</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18">
        <v>2.110110136E9</v>
      </c>
      <c r="C42" s="119" t="s">
        <v>195</v>
      </c>
      <c r="D42" s="120" t="s">
        <v>196</v>
      </c>
      <c r="E42" s="129"/>
      <c r="F42" s="114"/>
      <c r="G42" s="122"/>
      <c r="H42" s="122"/>
      <c r="I42" s="122"/>
      <c r="J42" s="122"/>
      <c r="K42" s="123"/>
      <c r="L42" s="122"/>
      <c r="M42" s="114"/>
      <c r="N42" s="122"/>
      <c r="O42" s="122"/>
      <c r="P42" s="130"/>
      <c r="Q42" s="122"/>
      <c r="R42" s="122"/>
      <c r="S42" s="122"/>
      <c r="T42" s="114"/>
      <c r="U42" s="122"/>
      <c r="V42" s="122"/>
      <c r="W42" s="122"/>
      <c r="X42" s="122"/>
      <c r="Y42" s="122"/>
      <c r="Z42" s="122"/>
      <c r="AA42" s="114"/>
      <c r="AB42" s="122"/>
      <c r="AC42" s="122"/>
      <c r="AD42" s="122"/>
      <c r="AE42" s="122"/>
      <c r="AF42" s="122"/>
      <c r="AG42" s="122"/>
      <c r="AH42" s="114"/>
      <c r="AI42" s="122"/>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18">
        <v>2.110110135E9</v>
      </c>
      <c r="C43" s="138" t="s">
        <v>197</v>
      </c>
      <c r="D43" s="120" t="s">
        <v>196</v>
      </c>
      <c r="E43" s="129"/>
      <c r="F43" s="114"/>
      <c r="G43" s="122"/>
      <c r="H43" s="122"/>
      <c r="I43" s="122"/>
      <c r="J43" s="123"/>
      <c r="K43" s="122"/>
      <c r="L43" s="122"/>
      <c r="M43" s="114"/>
      <c r="N43" s="122"/>
      <c r="O43" s="122"/>
      <c r="P43" s="130"/>
      <c r="Q43" s="122"/>
      <c r="R43" s="122"/>
      <c r="S43" s="122"/>
      <c r="T43" s="114"/>
      <c r="U43" s="122"/>
      <c r="V43" s="122"/>
      <c r="W43" s="122"/>
      <c r="X43" s="122"/>
      <c r="Y43" s="122"/>
      <c r="Z43" s="122"/>
      <c r="AA43" s="114"/>
      <c r="AB43" s="122"/>
      <c r="AC43" s="122"/>
      <c r="AD43" s="122"/>
      <c r="AE43" s="122"/>
      <c r="AF43" s="122"/>
      <c r="AG43" s="122"/>
      <c r="AH43" s="114"/>
      <c r="AI43" s="122"/>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129"/>
      <c r="F44" s="114"/>
      <c r="G44" s="122"/>
      <c r="H44" s="122"/>
      <c r="I44" s="122"/>
      <c r="J44" s="122"/>
      <c r="K44" s="122"/>
      <c r="L44" s="122"/>
      <c r="M44" s="114"/>
      <c r="N44" s="122"/>
      <c r="O44" s="122"/>
      <c r="P44" s="130"/>
      <c r="Q44" s="122"/>
      <c r="R44" s="122"/>
      <c r="S44" s="122"/>
      <c r="T44" s="114"/>
      <c r="U44" s="122"/>
      <c r="V44" s="122"/>
      <c r="W44" s="122"/>
      <c r="X44" s="122"/>
      <c r="Y44" s="122"/>
      <c r="Z44" s="123"/>
      <c r="AA44" s="114"/>
      <c r="AB44" s="122"/>
      <c r="AC44" s="122"/>
      <c r="AD44" s="122"/>
      <c r="AE44" s="122"/>
      <c r="AF44" s="122"/>
      <c r="AG44" s="122"/>
      <c r="AH44" s="114"/>
      <c r="AI44" s="122"/>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129"/>
      <c r="F45" s="114"/>
      <c r="G45" s="122"/>
      <c r="H45" s="122"/>
      <c r="I45" s="122"/>
      <c r="J45" s="122"/>
      <c r="K45" s="123"/>
      <c r="L45" s="122"/>
      <c r="M45" s="114"/>
      <c r="N45" s="122"/>
      <c r="O45" s="122"/>
      <c r="P45" s="130"/>
      <c r="Q45" s="122"/>
      <c r="R45" s="122"/>
      <c r="S45" s="122"/>
      <c r="T45" s="114"/>
      <c r="U45" s="122"/>
      <c r="V45" s="122"/>
      <c r="W45" s="122"/>
      <c r="X45" s="122"/>
      <c r="Y45" s="122"/>
      <c r="Z45" s="122"/>
      <c r="AA45" s="114"/>
      <c r="AB45" s="122"/>
      <c r="AC45" s="122"/>
      <c r="AD45" s="122"/>
      <c r="AE45" s="122"/>
      <c r="AF45" s="122"/>
      <c r="AG45" s="122"/>
      <c r="AH45" s="114"/>
      <c r="AI45" s="122"/>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146">
        <v>40.0</v>
      </c>
      <c r="B46" s="150"/>
      <c r="C46" s="151"/>
      <c r="D46" s="152"/>
      <c r="E46" s="121"/>
      <c r="F46" s="114"/>
      <c r="G46" s="123"/>
      <c r="H46" s="122"/>
      <c r="I46" s="123"/>
      <c r="J46" s="123"/>
      <c r="K46" s="123"/>
      <c r="L46" s="123"/>
      <c r="M46" s="114"/>
      <c r="N46" s="123"/>
      <c r="O46" s="122"/>
      <c r="P46" s="125"/>
      <c r="Q46" s="123"/>
      <c r="R46" s="122"/>
      <c r="S46" s="123"/>
      <c r="T46" s="114"/>
      <c r="U46" s="122"/>
      <c r="V46" s="122"/>
      <c r="W46" s="123"/>
      <c r="X46" s="123"/>
      <c r="Y46" s="122"/>
      <c r="Z46" s="123"/>
      <c r="AA46" s="114"/>
      <c r="AB46" s="123"/>
      <c r="AC46" s="122"/>
      <c r="AD46" s="123"/>
      <c r="AE46" s="123"/>
      <c r="AF46" s="133"/>
      <c r="AG46" s="133"/>
      <c r="AH46" s="114"/>
      <c r="AI46" s="122"/>
      <c r="AJ46" s="88">
        <f t="shared" si="3"/>
        <v>0</v>
      </c>
      <c r="AK46" s="88">
        <f t="shared" si="4"/>
        <v>0</v>
      </c>
      <c r="AL46" s="88">
        <f t="shared" si="5"/>
        <v>0</v>
      </c>
      <c r="AM46" s="148"/>
      <c r="AN46" s="148"/>
      <c r="AO46" s="148"/>
      <c r="AP46" s="149"/>
      <c r="AQ46" s="149"/>
      <c r="AR46" s="149"/>
      <c r="AS46" s="149"/>
      <c r="AT46" s="149"/>
      <c r="AU46" s="149"/>
      <c r="AV46" s="149"/>
      <c r="AW46" s="149"/>
      <c r="AX46" s="149"/>
      <c r="AY46" s="149"/>
      <c r="AZ46" s="149"/>
      <c r="BA46" s="149"/>
      <c r="BB46" s="149"/>
      <c r="BC46" s="149"/>
      <c r="BD46" s="149"/>
      <c r="BE46" s="149"/>
      <c r="BF46" s="149"/>
    </row>
    <row r="47" ht="21.0" customHeight="1">
      <c r="A47" s="83">
        <v>41.0</v>
      </c>
      <c r="B47" s="95"/>
      <c r="C47" s="96"/>
      <c r="D47" s="97"/>
      <c r="E47" s="129"/>
      <c r="F47" s="114"/>
      <c r="G47" s="122"/>
      <c r="H47" s="122"/>
      <c r="I47" s="122"/>
      <c r="J47" s="122"/>
      <c r="K47" s="122"/>
      <c r="L47" s="122"/>
      <c r="M47" s="114"/>
      <c r="N47" s="122"/>
      <c r="O47" s="122"/>
      <c r="P47" s="130"/>
      <c r="Q47" s="122"/>
      <c r="R47" s="122"/>
      <c r="S47" s="122"/>
      <c r="T47" s="114"/>
      <c r="U47" s="123"/>
      <c r="V47" s="122"/>
      <c r="W47" s="122"/>
      <c r="X47" s="122"/>
      <c r="Y47" s="122"/>
      <c r="Z47" s="122"/>
      <c r="AA47" s="114"/>
      <c r="AB47" s="122"/>
      <c r="AC47" s="122"/>
      <c r="AD47" s="123"/>
      <c r="AE47" s="122"/>
      <c r="AF47" s="122"/>
      <c r="AG47" s="122"/>
      <c r="AH47" s="114"/>
      <c r="AI47" s="122"/>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129"/>
      <c r="F48" s="114"/>
      <c r="G48" s="122"/>
      <c r="H48" s="122"/>
      <c r="I48" s="122"/>
      <c r="J48" s="122"/>
      <c r="K48" s="122"/>
      <c r="L48" s="122"/>
      <c r="M48" s="114"/>
      <c r="N48" s="122"/>
      <c r="O48" s="122"/>
      <c r="P48" s="130"/>
      <c r="Q48" s="122"/>
      <c r="R48" s="122"/>
      <c r="S48" s="122"/>
      <c r="T48" s="114"/>
      <c r="U48" s="122"/>
      <c r="V48" s="122"/>
      <c r="W48" s="122"/>
      <c r="X48" s="122"/>
      <c r="Y48" s="122"/>
      <c r="Z48" s="123"/>
      <c r="AA48" s="114"/>
      <c r="AB48" s="122"/>
      <c r="AC48" s="122"/>
      <c r="AD48" s="122"/>
      <c r="AE48" s="122"/>
      <c r="AF48" s="122"/>
      <c r="AG48" s="122"/>
      <c r="AH48" s="114"/>
      <c r="AI48" s="122"/>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146">
        <v>43.0</v>
      </c>
      <c r="B49" s="150"/>
      <c r="C49" s="151"/>
      <c r="D49" s="152"/>
      <c r="E49" s="121"/>
      <c r="F49" s="114"/>
      <c r="G49" s="123"/>
      <c r="H49" s="122"/>
      <c r="I49" s="123"/>
      <c r="J49" s="123"/>
      <c r="K49" s="122"/>
      <c r="L49" s="123"/>
      <c r="M49" s="114"/>
      <c r="N49" s="123"/>
      <c r="O49" s="122"/>
      <c r="P49" s="125"/>
      <c r="Q49" s="123"/>
      <c r="R49" s="122"/>
      <c r="S49" s="123"/>
      <c r="T49" s="114"/>
      <c r="U49" s="122"/>
      <c r="V49" s="122"/>
      <c r="W49" s="123"/>
      <c r="X49" s="123"/>
      <c r="Y49" s="122"/>
      <c r="Z49" s="123"/>
      <c r="AA49" s="114"/>
      <c r="AB49" s="123"/>
      <c r="AC49" s="122"/>
      <c r="AD49" s="123"/>
      <c r="AE49" s="123"/>
      <c r="AF49" s="133"/>
      <c r="AG49" s="133"/>
      <c r="AH49" s="114"/>
      <c r="AI49" s="122"/>
      <c r="AJ49" s="88">
        <f t="shared" si="3"/>
        <v>0</v>
      </c>
      <c r="AK49" s="88">
        <f t="shared" si="4"/>
        <v>0</v>
      </c>
      <c r="AL49" s="88">
        <f t="shared" si="5"/>
        <v>0</v>
      </c>
      <c r="AM49" s="153"/>
      <c r="AN49" s="153"/>
      <c r="AO49" s="153"/>
      <c r="AP49" s="153"/>
      <c r="AQ49" s="153"/>
      <c r="AR49" s="153"/>
      <c r="AS49" s="153"/>
      <c r="AT49" s="153"/>
      <c r="AU49" s="153"/>
      <c r="AV49" s="153"/>
      <c r="AW49" s="153"/>
      <c r="AX49" s="153"/>
      <c r="AY49" s="153"/>
      <c r="AZ49" s="153"/>
      <c r="BA49" s="153"/>
      <c r="BB49" s="153"/>
      <c r="BC49" s="153"/>
      <c r="BD49" s="153"/>
      <c r="BE49" s="153"/>
      <c r="BF49" s="153"/>
    </row>
    <row r="50" ht="21.0" customHeight="1">
      <c r="A50" s="146">
        <v>44.0</v>
      </c>
      <c r="B50" s="150"/>
      <c r="C50" s="151"/>
      <c r="D50" s="152"/>
      <c r="E50" s="121"/>
      <c r="F50" s="114"/>
      <c r="G50" s="123"/>
      <c r="H50" s="122"/>
      <c r="I50" s="123"/>
      <c r="J50" s="123"/>
      <c r="K50" s="122"/>
      <c r="L50" s="123"/>
      <c r="M50" s="114"/>
      <c r="N50" s="123"/>
      <c r="O50" s="122"/>
      <c r="P50" s="125"/>
      <c r="Q50" s="123"/>
      <c r="R50" s="122"/>
      <c r="S50" s="123"/>
      <c r="T50" s="114"/>
      <c r="U50" s="122"/>
      <c r="V50" s="122"/>
      <c r="W50" s="123"/>
      <c r="X50" s="123"/>
      <c r="Y50" s="122"/>
      <c r="Z50" s="123"/>
      <c r="AA50" s="114"/>
      <c r="AB50" s="123"/>
      <c r="AC50" s="122"/>
      <c r="AD50" s="123"/>
      <c r="AE50" s="123"/>
      <c r="AF50" s="133"/>
      <c r="AG50" s="133"/>
      <c r="AH50" s="114"/>
      <c r="AI50" s="122"/>
      <c r="AJ50" s="88">
        <f t="shared" si="3"/>
        <v>0</v>
      </c>
      <c r="AK50" s="88">
        <f t="shared" si="4"/>
        <v>0</v>
      </c>
      <c r="AL50" s="88">
        <f t="shared" si="5"/>
        <v>0</v>
      </c>
      <c r="AM50" s="148"/>
      <c r="AN50" s="148"/>
      <c r="AO50" s="148"/>
      <c r="AP50" s="149"/>
      <c r="AQ50" s="149"/>
      <c r="AR50" s="149"/>
      <c r="AS50" s="149"/>
      <c r="AT50" s="149"/>
      <c r="AU50" s="149"/>
      <c r="AV50" s="149"/>
      <c r="AW50" s="149"/>
      <c r="AX50" s="149"/>
      <c r="AY50" s="149"/>
      <c r="AZ50" s="149"/>
      <c r="BA50" s="149"/>
      <c r="BB50" s="149"/>
      <c r="BC50" s="149"/>
      <c r="BD50" s="149"/>
      <c r="BE50" s="149"/>
      <c r="BF50" s="149"/>
    </row>
    <row r="51" ht="21.0" customHeight="1">
      <c r="A51" s="103" t="s">
        <v>90</v>
      </c>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6"/>
      <c r="AJ51" s="88">
        <f t="shared" ref="AJ51:AL51" si="6">SUM(AJ8:AJ50)</f>
        <v>40</v>
      </c>
      <c r="AK51" s="88">
        <f t="shared" si="6"/>
        <v>10</v>
      </c>
      <c r="AL51" s="88">
        <f t="shared" si="6"/>
        <v>0</v>
      </c>
      <c r="AM51" s="88" t="s">
        <v>91</v>
      </c>
      <c r="AN51" s="88" t="s">
        <v>92</v>
      </c>
      <c r="AO51" s="88" t="s">
        <v>93</v>
      </c>
      <c r="AP51" s="66"/>
      <c r="AQ51" s="66"/>
      <c r="AR51" s="78"/>
      <c r="AS51" s="78"/>
      <c r="AT51" s="78"/>
      <c r="AU51" s="78"/>
      <c r="AV51" s="78"/>
      <c r="AW51" s="78"/>
      <c r="AX51" s="78"/>
      <c r="AY51" s="78"/>
      <c r="AZ51" s="78"/>
      <c r="BA51" s="78"/>
      <c r="BB51" s="78"/>
      <c r="BC51" s="78"/>
      <c r="BD51" s="78"/>
      <c r="BE51" s="78"/>
      <c r="BF51" s="78"/>
    </row>
    <row r="52" ht="21.0" customHeight="1">
      <c r="A52" s="104" t="s">
        <v>94</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6"/>
      <c r="AM52" s="88"/>
      <c r="AN52" s="88"/>
      <c r="AO52" s="88"/>
      <c r="AP52" s="66"/>
      <c r="AQ52" s="66"/>
      <c r="AR52" s="78"/>
      <c r="AS52" s="78"/>
      <c r="AT52" s="78"/>
      <c r="AU52" s="78"/>
      <c r="AV52" s="78"/>
      <c r="AW52" s="78"/>
      <c r="AX52" s="78"/>
      <c r="AY52" s="78"/>
      <c r="AZ52" s="78"/>
      <c r="BA52" s="78"/>
      <c r="BB52" s="78"/>
      <c r="BC52" s="78"/>
      <c r="BD52" s="78"/>
      <c r="BE52" s="78"/>
      <c r="BF52" s="78"/>
    </row>
    <row r="53" ht="18.0" customHeight="1">
      <c r="A53" s="105"/>
      <c r="B53" s="105"/>
      <c r="C53" s="106"/>
      <c r="E53" s="67"/>
      <c r="F53" s="67"/>
      <c r="G53" s="67"/>
      <c r="H53" s="107"/>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67"/>
      <c r="AN53" s="67"/>
      <c r="AO53" s="67"/>
      <c r="AP53" s="67"/>
      <c r="AQ53" s="67"/>
      <c r="AR53" s="67"/>
      <c r="AS53" s="67"/>
      <c r="AT53" s="67"/>
      <c r="AU53" s="67"/>
      <c r="AV53" s="67"/>
      <c r="AW53" s="67"/>
      <c r="AX53" s="67"/>
      <c r="AY53" s="67"/>
      <c r="AZ53" s="67"/>
      <c r="BA53" s="67"/>
      <c r="BB53" s="67"/>
      <c r="BC53" s="67"/>
      <c r="BD53" s="67"/>
      <c r="BE53" s="67"/>
      <c r="BF53" s="67"/>
    </row>
    <row r="54" ht="18.0" customHeight="1">
      <c r="A54" s="67"/>
      <c r="B54" s="67"/>
      <c r="C54" s="106"/>
      <c r="D54" s="67"/>
      <c r="E54" s="67"/>
      <c r="F54" s="67"/>
      <c r="G54" s="67"/>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67"/>
      <c r="AN54" s="67"/>
      <c r="AO54" s="67"/>
      <c r="AP54" s="67"/>
      <c r="AQ54" s="67"/>
      <c r="AR54" s="67"/>
      <c r="AS54" s="67"/>
      <c r="AT54" s="67"/>
      <c r="AU54" s="67"/>
      <c r="AV54" s="67"/>
      <c r="AW54" s="67"/>
      <c r="AX54" s="67"/>
      <c r="AY54" s="67"/>
      <c r="AZ54" s="67"/>
      <c r="BA54" s="67"/>
      <c r="BB54" s="67"/>
      <c r="BC54" s="67"/>
      <c r="BD54" s="67"/>
      <c r="BE54" s="67"/>
      <c r="BF54" s="67"/>
    </row>
    <row r="55" ht="18.0" customHeight="1">
      <c r="A55" s="67"/>
      <c r="B55" s="67"/>
      <c r="C55" s="106"/>
      <c r="D55" s="67"/>
      <c r="E55" s="67"/>
      <c r="F55" s="67"/>
      <c r="G55" s="67"/>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67"/>
      <c r="AN55" s="67"/>
      <c r="AO55" s="67"/>
      <c r="AP55" s="67"/>
      <c r="AQ55" s="67"/>
      <c r="AR55" s="67"/>
      <c r="AS55" s="67"/>
      <c r="AT55" s="67"/>
      <c r="AU55" s="67"/>
      <c r="AV55" s="67"/>
      <c r="AW55" s="67"/>
      <c r="AX55" s="67"/>
      <c r="AY55" s="67"/>
      <c r="AZ55" s="67"/>
      <c r="BA55" s="67"/>
      <c r="BB55" s="67"/>
      <c r="BC55" s="67"/>
      <c r="BD55" s="67"/>
      <c r="BE55" s="67"/>
      <c r="BF55" s="67"/>
    </row>
    <row r="56" ht="18.0" customHeight="1">
      <c r="A56" s="67"/>
      <c r="B56" s="67"/>
      <c r="C56" s="106"/>
      <c r="E56" s="67"/>
      <c r="F56" s="67"/>
      <c r="G56" s="67"/>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67"/>
      <c r="AN56" s="67"/>
      <c r="AO56" s="67"/>
      <c r="AP56" s="67"/>
      <c r="AQ56" s="67"/>
      <c r="AR56" s="67"/>
      <c r="AS56" s="67"/>
      <c r="AT56" s="67"/>
      <c r="AU56" s="67"/>
      <c r="AV56" s="67"/>
      <c r="AW56" s="67"/>
      <c r="AX56" s="67"/>
      <c r="AY56" s="67"/>
      <c r="AZ56" s="67"/>
      <c r="BA56" s="67"/>
      <c r="BB56" s="67"/>
      <c r="BC56" s="67"/>
      <c r="BD56" s="67"/>
      <c r="BE56" s="67"/>
      <c r="BF56" s="67"/>
    </row>
    <row r="57" ht="18.0" customHeight="1">
      <c r="A57" s="67"/>
      <c r="B57" s="67"/>
      <c r="C57" s="106"/>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67"/>
      <c r="AN57" s="67"/>
      <c r="AO57" s="67"/>
      <c r="AP57" s="67"/>
      <c r="AQ57" s="67"/>
      <c r="AR57" s="67"/>
      <c r="AS57" s="67"/>
      <c r="AT57" s="67"/>
      <c r="AU57" s="67"/>
      <c r="AV57" s="67"/>
      <c r="AW57" s="67"/>
      <c r="AX57" s="67"/>
      <c r="AY57" s="67"/>
      <c r="AZ57" s="67"/>
      <c r="BA57" s="67"/>
      <c r="BB57" s="67"/>
      <c r="BC57" s="67"/>
      <c r="BD57" s="67"/>
      <c r="BE57" s="67"/>
      <c r="BF57" s="67"/>
    </row>
    <row r="58" ht="18.0" customHeight="1">
      <c r="A58" s="67"/>
      <c r="B58" s="67"/>
      <c r="C58" s="106"/>
      <c r="F58" s="67"/>
      <c r="G58" s="67"/>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67"/>
      <c r="AN58" s="67"/>
      <c r="AO58" s="67"/>
      <c r="AP58" s="67"/>
      <c r="AQ58" s="67"/>
      <c r="AR58" s="67"/>
      <c r="AS58" s="67"/>
      <c r="AT58" s="67"/>
      <c r="AU58" s="67"/>
      <c r="AV58" s="67"/>
      <c r="AW58" s="67"/>
      <c r="AX58" s="67"/>
      <c r="AY58" s="67"/>
      <c r="AZ58" s="67"/>
      <c r="BA58" s="67"/>
      <c r="BB58" s="67"/>
      <c r="BC58" s="67"/>
      <c r="BD58" s="67"/>
      <c r="BE58" s="67"/>
      <c r="BF58" s="67"/>
    </row>
    <row r="59" ht="18.0" customHeight="1">
      <c r="A59" s="67"/>
      <c r="B59" s="67"/>
      <c r="C59" s="106"/>
      <c r="E59" s="67"/>
      <c r="F59" s="67"/>
      <c r="G59" s="67"/>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67"/>
      <c r="AN59" s="67"/>
      <c r="AO59" s="67"/>
      <c r="AP59" s="67"/>
      <c r="AQ59" s="67"/>
      <c r="AR59" s="67"/>
      <c r="AS59" s="67"/>
      <c r="AT59" s="67"/>
      <c r="AU59" s="67"/>
      <c r="AV59" s="67"/>
      <c r="AW59" s="67"/>
      <c r="AX59" s="67"/>
      <c r="AY59" s="67"/>
      <c r="AZ59" s="67"/>
      <c r="BA59" s="67"/>
      <c r="BB59" s="67"/>
      <c r="BC59" s="67"/>
      <c r="BD59" s="67"/>
      <c r="BE59" s="67"/>
      <c r="BF59" s="67"/>
    </row>
    <row r="60" ht="18.0"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row>
    <row r="61" ht="18.0"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row>
    <row r="62" ht="18.0"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5.75" customHeight="1">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row>
    <row r="254" ht="15.75" customHeight="1">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row>
    <row r="255" ht="15.75" customHeight="1">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row>
    <row r="256" ht="15.75" customHeight="1">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row>
    <row r="257" ht="15.75" customHeight="1">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row>
    <row r="258" ht="15.75" customHeight="1">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row>
    <row r="259" ht="15.75" customHeight="1">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row>
    <row r="260" ht="15.75" customHeight="1">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row>
    <row r="261" ht="15.75" customHeight="1">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51:AI51"/>
    <mergeCell ref="A52:AL52"/>
    <mergeCell ref="C53:D53"/>
    <mergeCell ref="C56:D56"/>
    <mergeCell ref="C57:G57"/>
    <mergeCell ref="C58:E58"/>
    <mergeCell ref="C59:D59"/>
    <mergeCell ref="O4:Q4"/>
    <mergeCell ref="R4:T4"/>
    <mergeCell ref="A5:A6"/>
    <mergeCell ref="B5:B6"/>
    <mergeCell ref="C5:D6"/>
    <mergeCell ref="AJ5:AJ6"/>
    <mergeCell ref="AK5:AK6"/>
  </mergeCells>
  <conditionalFormatting sqref="E6:E44 F6:G50 H6 I6:I44 J6:J50 K6:L44 M6:N50 O6:AA6 Q7:V50 AC6:AI6 AF7:AI50">
    <cfRule type="expression" dxfId="0" priority="1">
      <formula>IF(E$6="CN",1,0)</formula>
    </cfRule>
  </conditionalFormatting>
  <conditionalFormatting sqref="E6:G50 H6 I6:N50 O6:AA6 Q7:V50 AC6:AI6 AF7:AI50">
    <cfRule type="expression" dxfId="1" priority="2">
      <formula>IF(E$6="CN",1,0)</formula>
    </cfRule>
  </conditionalFormatting>
  <conditionalFormatting sqref="W7:AA50 AC7:AE50">
    <cfRule type="expression" dxfId="0" priority="3">
      <formula>IF(W$6="CN",1,0)</formula>
    </cfRule>
  </conditionalFormatting>
  <conditionalFormatting sqref="W7:AA50 AC7:AE50">
    <cfRule type="expression" dxfId="1" priority="4">
      <formula>IF(W$6="CN",1,0)</formula>
    </cfRule>
  </conditionalFormatting>
  <conditionalFormatting sqref="AB6:AB50">
    <cfRule type="expression" dxfId="0" priority="5">
      <formula>IF(AB$6="CN",1,0)</formula>
    </cfRule>
  </conditionalFormatting>
  <conditionalFormatting sqref="AB6:AB50">
    <cfRule type="expression" dxfId="1" priority="6">
      <formula>IF(AB$6="CN",1,0)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10.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198</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2.110120018E9</v>
      </c>
      <c r="C7" s="85" t="s">
        <v>199</v>
      </c>
      <c r="D7" s="86" t="s">
        <v>200</v>
      </c>
      <c r="E7" s="113"/>
      <c r="F7" s="114"/>
      <c r="G7" s="115"/>
      <c r="H7" s="115"/>
      <c r="I7" s="154"/>
      <c r="J7" s="115"/>
      <c r="K7" s="115"/>
      <c r="L7" s="87"/>
      <c r="M7" s="87"/>
      <c r="N7" s="87"/>
      <c r="O7" s="87"/>
      <c r="P7" s="98"/>
      <c r="Q7" s="87"/>
      <c r="R7" s="87"/>
      <c r="S7" s="87"/>
      <c r="T7" s="87"/>
      <c r="U7" s="87"/>
      <c r="V7" s="87"/>
      <c r="W7" s="87"/>
      <c r="X7" s="87"/>
      <c r="Y7" s="87"/>
      <c r="Z7" s="87"/>
      <c r="AA7" s="87"/>
      <c r="AB7" s="87"/>
      <c r="AC7" s="87"/>
      <c r="AD7" s="87"/>
      <c r="AE7" s="87"/>
      <c r="AF7" s="87"/>
      <c r="AG7" s="87"/>
      <c r="AH7" s="87"/>
      <c r="AI7" s="87"/>
      <c r="AJ7" s="88">
        <f t="shared" ref="AJ7:AJ72" si="3">COUNTIF(E7:AI7,"K")+2*COUNTIF(E7:AI7,"2K")+COUNTIF(E7:AI7,"TK")+COUNTIF(E7:AI7,"KT")+COUNTIF(E7:AI7,"PK")+COUNTIF(E7:AI7,"KP")+2*COUNTIF(E7:AI7,"K2")</f>
        <v>0</v>
      </c>
      <c r="AK7" s="9">
        <f t="shared" ref="AK7:AK72" si="4">COUNTIF(F7:AJ7,"P")+2*COUNTIF(F7:AJ7,"2P")+COUNTIF(F7:AJ7,"TP")+COUNTIF(F7:AJ7,"PT")+COUNTIF(F7:AJ7,"PK")+COUNTIF(F7:AJ7,"KP")+2*COUNTIF(F7:AJ7,"P2")</f>
        <v>0</v>
      </c>
      <c r="AL7" s="9">
        <f t="shared" ref="AL7:AL72"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89">
        <v>2.110120019E9</v>
      </c>
      <c r="C8" s="90" t="s">
        <v>201</v>
      </c>
      <c r="D8" s="91" t="s">
        <v>45</v>
      </c>
      <c r="E8" s="121"/>
      <c r="F8" s="114"/>
      <c r="G8" s="122"/>
      <c r="H8" s="122"/>
      <c r="I8" s="155"/>
      <c r="J8" s="122"/>
      <c r="K8" s="122"/>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89">
        <v>2.11012002E9</v>
      </c>
      <c r="C9" s="90" t="s">
        <v>202</v>
      </c>
      <c r="D9" s="91" t="s">
        <v>45</v>
      </c>
      <c r="E9" s="129"/>
      <c r="F9" s="114"/>
      <c r="G9" s="122"/>
      <c r="H9" s="122"/>
      <c r="I9" s="155"/>
      <c r="J9" s="122"/>
      <c r="K9" s="122"/>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89">
        <v>2.110120022E9</v>
      </c>
      <c r="C10" s="90" t="s">
        <v>203</v>
      </c>
      <c r="D10" s="91" t="s">
        <v>89</v>
      </c>
      <c r="E10" s="121"/>
      <c r="F10" s="114"/>
      <c r="G10" s="122"/>
      <c r="H10" s="123"/>
      <c r="I10" s="155"/>
      <c r="J10" s="122"/>
      <c r="K10" s="122"/>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89">
        <v>2.110120025E9</v>
      </c>
      <c r="C11" s="90" t="s">
        <v>204</v>
      </c>
      <c r="D11" s="91" t="s">
        <v>48</v>
      </c>
      <c r="E11" s="121"/>
      <c r="F11" s="114"/>
      <c r="G11" s="122"/>
      <c r="H11" s="123"/>
      <c r="I11" s="156"/>
      <c r="J11" s="123"/>
      <c r="K11" s="122"/>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89">
        <v>2.110120027E9</v>
      </c>
      <c r="C12" s="90" t="s">
        <v>205</v>
      </c>
      <c r="D12" s="91" t="s">
        <v>206</v>
      </c>
      <c r="E12" s="121"/>
      <c r="F12" s="114"/>
      <c r="G12" s="122"/>
      <c r="H12" s="122"/>
      <c r="I12" s="155"/>
      <c r="J12" s="122"/>
      <c r="K12" s="122"/>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89">
        <v>2.110120028E9</v>
      </c>
      <c r="C13" s="90" t="s">
        <v>207</v>
      </c>
      <c r="D13" s="91" t="s">
        <v>106</v>
      </c>
      <c r="E13" s="121"/>
      <c r="F13" s="114"/>
      <c r="G13" s="122"/>
      <c r="H13" s="122"/>
      <c r="I13" s="155"/>
      <c r="J13" s="122"/>
      <c r="K13" s="122"/>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89">
        <v>2.11012003E9</v>
      </c>
      <c r="C14" s="90" t="s">
        <v>208</v>
      </c>
      <c r="D14" s="91" t="s">
        <v>106</v>
      </c>
      <c r="E14" s="129"/>
      <c r="F14" s="114"/>
      <c r="G14" s="122"/>
      <c r="H14" s="122"/>
      <c r="I14" s="155"/>
      <c r="J14" s="122"/>
      <c r="K14" s="122"/>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89">
        <v>2.110120032E9</v>
      </c>
      <c r="C15" s="90" t="s">
        <v>209</v>
      </c>
      <c r="D15" s="91" t="s">
        <v>210</v>
      </c>
      <c r="E15" s="121"/>
      <c r="F15" s="114"/>
      <c r="G15" s="122"/>
      <c r="H15" s="123"/>
      <c r="I15" s="156"/>
      <c r="J15" s="123"/>
      <c r="K15" s="122"/>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89">
        <v>2.110120033E9</v>
      </c>
      <c r="C16" s="90" t="s">
        <v>211</v>
      </c>
      <c r="D16" s="91" t="s">
        <v>153</v>
      </c>
      <c r="E16" s="121"/>
      <c r="F16" s="114"/>
      <c r="G16" s="122"/>
      <c r="H16" s="122"/>
      <c r="I16" s="155"/>
      <c r="J16" s="122"/>
      <c r="K16" s="122"/>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89">
        <v>2.110120035E9</v>
      </c>
      <c r="C17" s="90" t="s">
        <v>199</v>
      </c>
      <c r="D17" s="91" t="s">
        <v>212</v>
      </c>
      <c r="E17" s="129"/>
      <c r="F17" s="114"/>
      <c r="G17" s="122"/>
      <c r="H17" s="122"/>
      <c r="I17" s="155"/>
      <c r="J17" s="122"/>
      <c r="K17" s="122"/>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89">
        <v>2.110120037E9</v>
      </c>
      <c r="C18" s="90" t="s">
        <v>152</v>
      </c>
      <c r="D18" s="91" t="s">
        <v>56</v>
      </c>
      <c r="E18" s="129"/>
      <c r="F18" s="114"/>
      <c r="G18" s="122"/>
      <c r="H18" s="122"/>
      <c r="I18" s="155"/>
      <c r="J18" s="122"/>
      <c r="K18" s="122"/>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89">
        <v>2.110120038E9</v>
      </c>
      <c r="C19" s="90" t="s">
        <v>213</v>
      </c>
      <c r="D19" s="91" t="s">
        <v>56</v>
      </c>
      <c r="E19" s="129"/>
      <c r="F19" s="114"/>
      <c r="G19" s="122"/>
      <c r="H19" s="122"/>
      <c r="I19" s="155"/>
      <c r="J19" s="122"/>
      <c r="K19" s="122"/>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89">
        <v>2.110120039E9</v>
      </c>
      <c r="C20" s="90" t="s">
        <v>214</v>
      </c>
      <c r="D20" s="91" t="s">
        <v>56</v>
      </c>
      <c r="E20" s="121"/>
      <c r="F20" s="114"/>
      <c r="G20" s="122"/>
      <c r="H20" s="122"/>
      <c r="I20" s="155"/>
      <c r="J20" s="122"/>
      <c r="K20" s="122"/>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89">
        <v>2.110120041E9</v>
      </c>
      <c r="C21" s="90" t="s">
        <v>215</v>
      </c>
      <c r="D21" s="91" t="s">
        <v>216</v>
      </c>
      <c r="E21" s="121"/>
      <c r="F21" s="114"/>
      <c r="G21" s="122"/>
      <c r="H21" s="122"/>
      <c r="I21" s="155"/>
      <c r="J21" s="122"/>
      <c r="K21" s="122"/>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89">
        <v>2.110120043E9</v>
      </c>
      <c r="C22" s="90" t="s">
        <v>214</v>
      </c>
      <c r="D22" s="91" t="s">
        <v>217</v>
      </c>
      <c r="E22" s="121"/>
      <c r="F22" s="114"/>
      <c r="G22" s="122"/>
      <c r="H22" s="123"/>
      <c r="I22" s="155"/>
      <c r="J22" s="122"/>
      <c r="K22" s="122"/>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89">
        <v>2.110120044E9</v>
      </c>
      <c r="C23" s="90" t="s">
        <v>218</v>
      </c>
      <c r="D23" s="91" t="s">
        <v>117</v>
      </c>
      <c r="E23" s="121"/>
      <c r="F23" s="114"/>
      <c r="G23" s="122"/>
      <c r="H23" s="123"/>
      <c r="I23" s="156"/>
      <c r="J23" s="123"/>
      <c r="K23" s="122"/>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89">
        <v>2.110120046E9</v>
      </c>
      <c r="C24" s="90" t="s">
        <v>219</v>
      </c>
      <c r="D24" s="91" t="s">
        <v>220</v>
      </c>
      <c r="E24" s="121"/>
      <c r="F24" s="114"/>
      <c r="G24" s="122"/>
      <c r="H24" s="123"/>
      <c r="I24" s="155"/>
      <c r="J24" s="122"/>
      <c r="K24" s="122"/>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89">
        <v>2.110120048E9</v>
      </c>
      <c r="C25" s="90" t="s">
        <v>221</v>
      </c>
      <c r="D25" s="91" t="s">
        <v>121</v>
      </c>
      <c r="E25" s="121"/>
      <c r="F25" s="114"/>
      <c r="G25" s="122"/>
      <c r="H25" s="122"/>
      <c r="I25" s="155"/>
      <c r="J25" s="122"/>
      <c r="K25" s="122"/>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89">
        <v>2.110120057E9</v>
      </c>
      <c r="C26" s="90" t="s">
        <v>222</v>
      </c>
      <c r="D26" s="91" t="s">
        <v>65</v>
      </c>
      <c r="E26" s="121"/>
      <c r="F26" s="114"/>
      <c r="G26" s="122"/>
      <c r="H26" s="122"/>
      <c r="I26" s="155"/>
      <c r="J26" s="122"/>
      <c r="K26" s="122"/>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89">
        <v>2.110120058E9</v>
      </c>
      <c r="C27" s="90" t="s">
        <v>223</v>
      </c>
      <c r="D27" s="91" t="s">
        <v>65</v>
      </c>
      <c r="E27" s="129"/>
      <c r="F27" s="114"/>
      <c r="G27" s="122"/>
      <c r="H27" s="122"/>
      <c r="I27" s="155"/>
      <c r="J27" s="122"/>
      <c r="K27" s="122"/>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89">
        <v>2.110120063E9</v>
      </c>
      <c r="C28" s="90" t="s">
        <v>224</v>
      </c>
      <c r="D28" s="91" t="s">
        <v>225</v>
      </c>
      <c r="E28" s="121"/>
      <c r="F28" s="114"/>
      <c r="G28" s="122"/>
      <c r="H28" s="123"/>
      <c r="I28" s="156"/>
      <c r="J28" s="123"/>
      <c r="K28" s="122"/>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89">
        <v>2.110120064E9</v>
      </c>
      <c r="C29" s="90" t="s">
        <v>226</v>
      </c>
      <c r="D29" s="91" t="s">
        <v>227</v>
      </c>
      <c r="E29" s="121"/>
      <c r="F29" s="114"/>
      <c r="G29" s="122"/>
      <c r="H29" s="122"/>
      <c r="I29" s="155"/>
      <c r="J29" s="122"/>
      <c r="K29" s="122"/>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89">
        <v>2.110120067E9</v>
      </c>
      <c r="C30" s="90" t="s">
        <v>228</v>
      </c>
      <c r="D30" s="91" t="s">
        <v>229</v>
      </c>
      <c r="E30" s="121"/>
      <c r="F30" s="114"/>
      <c r="G30" s="122"/>
      <c r="H30" s="123"/>
      <c r="I30" s="156"/>
      <c r="J30" s="123"/>
      <c r="K30" s="122"/>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89">
        <v>2.110120068E9</v>
      </c>
      <c r="C31" s="90" t="s">
        <v>230</v>
      </c>
      <c r="D31" s="91" t="s">
        <v>73</v>
      </c>
      <c r="E31" s="121"/>
      <c r="F31" s="114"/>
      <c r="G31" s="122"/>
      <c r="H31" s="123"/>
      <c r="I31" s="155"/>
      <c r="J31" s="122"/>
      <c r="K31" s="122"/>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89">
        <v>2.11012007E9</v>
      </c>
      <c r="C32" s="90" t="s">
        <v>231</v>
      </c>
      <c r="D32" s="91" t="s">
        <v>189</v>
      </c>
      <c r="E32" s="121"/>
      <c r="F32" s="114"/>
      <c r="G32" s="122"/>
      <c r="H32" s="122"/>
      <c r="I32" s="155"/>
      <c r="J32" s="122"/>
      <c r="K32" s="122"/>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89">
        <v>2.110120071E9</v>
      </c>
      <c r="C33" s="90" t="s">
        <v>232</v>
      </c>
      <c r="D33" s="91" t="s">
        <v>233</v>
      </c>
      <c r="E33" s="121"/>
      <c r="F33" s="114"/>
      <c r="G33" s="122"/>
      <c r="H33" s="122"/>
      <c r="I33" s="155"/>
      <c r="J33" s="122"/>
      <c r="K33" s="122"/>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89">
        <v>2.110120072E9</v>
      </c>
      <c r="C34" s="90" t="s">
        <v>234</v>
      </c>
      <c r="D34" s="91" t="s">
        <v>233</v>
      </c>
      <c r="E34" s="121"/>
      <c r="F34" s="114"/>
      <c r="G34" s="122"/>
      <c r="H34" s="122"/>
      <c r="I34" s="155"/>
      <c r="J34" s="122"/>
      <c r="K34" s="122"/>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89">
        <v>2.110120079E9</v>
      </c>
      <c r="C35" s="90" t="s">
        <v>235</v>
      </c>
      <c r="D35" s="91" t="s">
        <v>236</v>
      </c>
      <c r="E35" s="121"/>
      <c r="F35" s="114"/>
      <c r="G35" s="122"/>
      <c r="H35" s="123"/>
      <c r="I35" s="155"/>
      <c r="J35" s="122"/>
      <c r="K35" s="122"/>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89">
        <v>2.110120081E9</v>
      </c>
      <c r="C36" s="90" t="s">
        <v>237</v>
      </c>
      <c r="D36" s="91" t="s">
        <v>238</v>
      </c>
      <c r="E36" s="121"/>
      <c r="F36" s="114"/>
      <c r="G36" s="122"/>
      <c r="H36" s="122"/>
      <c r="I36" s="155"/>
      <c r="J36" s="122"/>
      <c r="K36" s="122"/>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89">
        <v>2.110120082E9</v>
      </c>
      <c r="C37" s="90" t="s">
        <v>239</v>
      </c>
      <c r="D37" s="91" t="s">
        <v>194</v>
      </c>
      <c r="E37" s="129"/>
      <c r="F37" s="114"/>
      <c r="G37" s="122"/>
      <c r="H37" s="122"/>
      <c r="I37" s="155"/>
      <c r="J37" s="122"/>
      <c r="K37" s="122"/>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89">
        <v>2.110120017E9</v>
      </c>
      <c r="C38" s="90" t="s">
        <v>240</v>
      </c>
      <c r="D38" s="91" t="s">
        <v>241</v>
      </c>
      <c r="E38" s="121"/>
      <c r="F38" s="114"/>
      <c r="G38" s="122"/>
      <c r="H38" s="122"/>
      <c r="I38" s="155"/>
      <c r="J38" s="122"/>
      <c r="K38" s="122"/>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89">
        <v>2.110120021E9</v>
      </c>
      <c r="C39" s="90" t="s">
        <v>242</v>
      </c>
      <c r="D39" s="91" t="s">
        <v>45</v>
      </c>
      <c r="E39" s="121"/>
      <c r="F39" s="114"/>
      <c r="G39" s="122"/>
      <c r="H39" s="123"/>
      <c r="I39" s="155"/>
      <c r="J39" s="122"/>
      <c r="K39" s="122"/>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89">
        <v>2.110120023E9</v>
      </c>
      <c r="C40" s="90" t="s">
        <v>243</v>
      </c>
      <c r="D40" s="91" t="s">
        <v>244</v>
      </c>
      <c r="E40" s="121"/>
      <c r="F40" s="114"/>
      <c r="G40" s="122"/>
      <c r="H40" s="123"/>
      <c r="I40" s="156"/>
      <c r="J40" s="123"/>
      <c r="K40" s="122"/>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89">
        <v>2.110120034E9</v>
      </c>
      <c r="C41" s="90" t="s">
        <v>245</v>
      </c>
      <c r="D41" s="91" t="s">
        <v>246</v>
      </c>
      <c r="E41" s="129"/>
      <c r="F41" s="114"/>
      <c r="G41" s="122"/>
      <c r="H41" s="122"/>
      <c r="I41" s="155"/>
      <c r="J41" s="122"/>
      <c r="K41" s="122"/>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89">
        <v>2.110120036E9</v>
      </c>
      <c r="C42" s="90" t="s">
        <v>247</v>
      </c>
      <c r="D42" s="91" t="s">
        <v>164</v>
      </c>
      <c r="E42" s="129"/>
      <c r="F42" s="114"/>
      <c r="G42" s="122"/>
      <c r="H42" s="122"/>
      <c r="I42" s="155"/>
      <c r="J42" s="122"/>
      <c r="K42" s="122"/>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66"/>
      <c r="AN42" s="66"/>
      <c r="AO42" s="66"/>
      <c r="AP42" s="78"/>
      <c r="AQ42" s="78"/>
      <c r="AR42" s="78"/>
      <c r="AS42" s="78"/>
      <c r="AT42" s="78"/>
      <c r="AU42" s="78"/>
      <c r="AV42" s="78"/>
      <c r="AW42" s="78"/>
      <c r="AX42" s="78"/>
      <c r="AY42" s="78"/>
      <c r="AZ42" s="78"/>
      <c r="BA42" s="78"/>
      <c r="BB42" s="78"/>
      <c r="BC42" s="78"/>
      <c r="BD42" s="78"/>
      <c r="BE42" s="78"/>
      <c r="BF42" s="78"/>
    </row>
    <row r="43" ht="21.0" customHeight="1">
      <c r="A43" s="83">
        <v>37.0</v>
      </c>
      <c r="B43" s="89">
        <v>2.110120042E9</v>
      </c>
      <c r="C43" s="90" t="s">
        <v>248</v>
      </c>
      <c r="D43" s="91" t="s">
        <v>112</v>
      </c>
      <c r="E43" s="129"/>
      <c r="F43" s="114"/>
      <c r="G43" s="122"/>
      <c r="H43" s="122"/>
      <c r="I43" s="155"/>
      <c r="J43" s="122"/>
      <c r="K43" s="122"/>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66"/>
      <c r="AN43" s="66"/>
      <c r="AO43" s="66"/>
      <c r="AP43" s="78"/>
      <c r="AQ43" s="78"/>
      <c r="AR43" s="78"/>
      <c r="AS43" s="78"/>
      <c r="AT43" s="78"/>
      <c r="AU43" s="78"/>
      <c r="AV43" s="78"/>
      <c r="AW43" s="78"/>
      <c r="AX43" s="78"/>
      <c r="AY43" s="78"/>
      <c r="AZ43" s="78"/>
      <c r="BA43" s="78"/>
      <c r="BB43" s="78"/>
      <c r="BC43" s="78"/>
      <c r="BD43" s="78"/>
      <c r="BE43" s="78"/>
      <c r="BF43" s="78"/>
    </row>
    <row r="44" ht="21.0" customHeight="1">
      <c r="A44" s="83">
        <v>38.0</v>
      </c>
      <c r="B44" s="89">
        <v>2.110120049E9</v>
      </c>
      <c r="C44" s="90" t="s">
        <v>249</v>
      </c>
      <c r="D44" s="91" t="s">
        <v>121</v>
      </c>
      <c r="E44" s="129"/>
      <c r="F44" s="114"/>
      <c r="G44" s="122"/>
      <c r="H44" s="122"/>
      <c r="I44" s="155"/>
      <c r="J44" s="122"/>
      <c r="K44" s="122"/>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89">
        <v>2.11012005E9</v>
      </c>
      <c r="C45" s="90" t="s">
        <v>250</v>
      </c>
      <c r="D45" s="91" t="s">
        <v>121</v>
      </c>
      <c r="E45" s="121"/>
      <c r="F45" s="114"/>
      <c r="G45" s="122"/>
      <c r="H45" s="122"/>
      <c r="I45" s="155"/>
      <c r="J45" s="122"/>
      <c r="K45" s="122"/>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89">
        <v>2.110120051E9</v>
      </c>
      <c r="C46" s="90" t="s">
        <v>251</v>
      </c>
      <c r="D46" s="91" t="s">
        <v>62</v>
      </c>
      <c r="E46" s="121"/>
      <c r="F46" s="114"/>
      <c r="G46" s="122"/>
      <c r="H46" s="122"/>
      <c r="I46" s="155"/>
      <c r="J46" s="122"/>
      <c r="K46" s="122"/>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89">
        <v>2.110120052E9</v>
      </c>
      <c r="C47" s="90" t="s">
        <v>252</v>
      </c>
      <c r="D47" s="91" t="s">
        <v>253</v>
      </c>
      <c r="E47" s="121"/>
      <c r="F47" s="114"/>
      <c r="G47" s="122"/>
      <c r="H47" s="123"/>
      <c r="I47" s="156"/>
      <c r="J47" s="123"/>
      <c r="K47" s="122"/>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89">
        <v>2.110120056E9</v>
      </c>
      <c r="C48" s="90" t="s">
        <v>254</v>
      </c>
      <c r="D48" s="91" t="s">
        <v>255</v>
      </c>
      <c r="E48" s="121"/>
      <c r="F48" s="114"/>
      <c r="G48" s="122"/>
      <c r="H48" s="122"/>
      <c r="I48" s="155"/>
      <c r="J48" s="122"/>
      <c r="K48" s="122"/>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89">
        <v>2.110120059E9</v>
      </c>
      <c r="C49" s="90" t="s">
        <v>256</v>
      </c>
      <c r="D49" s="91" t="s">
        <v>65</v>
      </c>
      <c r="E49" s="121"/>
      <c r="F49" s="114"/>
      <c r="G49" s="122"/>
      <c r="H49" s="123"/>
      <c r="I49" s="156"/>
      <c r="J49" s="123"/>
      <c r="K49" s="122"/>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89">
        <v>2.11012006E9</v>
      </c>
      <c r="C50" s="90" t="s">
        <v>257</v>
      </c>
      <c r="D50" s="91" t="s">
        <v>258</v>
      </c>
      <c r="E50" s="121"/>
      <c r="F50" s="114"/>
      <c r="G50" s="122"/>
      <c r="H50" s="123"/>
      <c r="I50" s="156"/>
      <c r="J50" s="123"/>
      <c r="K50" s="122"/>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89">
        <v>2.110120061E9</v>
      </c>
      <c r="C51" s="90" t="s">
        <v>259</v>
      </c>
      <c r="D51" s="91" t="s">
        <v>125</v>
      </c>
      <c r="E51" s="121"/>
      <c r="F51" s="114"/>
      <c r="G51" s="122"/>
      <c r="H51" s="123"/>
      <c r="I51" s="156"/>
      <c r="J51" s="123"/>
      <c r="K51" s="122"/>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89">
        <v>2.110120065E9</v>
      </c>
      <c r="C52" s="90" t="s">
        <v>260</v>
      </c>
      <c r="D52" s="91" t="s">
        <v>227</v>
      </c>
      <c r="E52" s="121"/>
      <c r="F52" s="114"/>
      <c r="G52" s="122"/>
      <c r="H52" s="122"/>
      <c r="I52" s="155"/>
      <c r="J52" s="122"/>
      <c r="K52" s="122"/>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89">
        <v>2.110120066E9</v>
      </c>
      <c r="C53" s="90" t="s">
        <v>261</v>
      </c>
      <c r="D53" s="91" t="s">
        <v>227</v>
      </c>
      <c r="E53" s="129"/>
      <c r="F53" s="114"/>
      <c r="G53" s="122"/>
      <c r="H53" s="123"/>
      <c r="I53" s="155"/>
      <c r="J53" s="122"/>
      <c r="K53" s="122"/>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89">
        <v>2.110120069E9</v>
      </c>
      <c r="C54" s="90" t="s">
        <v>262</v>
      </c>
      <c r="D54" s="91" t="s">
        <v>263</v>
      </c>
      <c r="E54" s="129"/>
      <c r="F54" s="114"/>
      <c r="G54" s="122"/>
      <c r="H54" s="122"/>
      <c r="I54" s="155"/>
      <c r="J54" s="122"/>
      <c r="K54" s="122"/>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89">
        <v>2.110120073E9</v>
      </c>
      <c r="C55" s="90" t="s">
        <v>264</v>
      </c>
      <c r="D55" s="91" t="s">
        <v>233</v>
      </c>
      <c r="E55" s="121"/>
      <c r="F55" s="114"/>
      <c r="G55" s="122"/>
      <c r="H55" s="123"/>
      <c r="I55" s="156"/>
      <c r="J55" s="123"/>
      <c r="K55" s="122"/>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99"/>
      <c r="AN55" s="99"/>
      <c r="AO55" s="99"/>
      <c r="AP55" s="100"/>
      <c r="AQ55" s="100"/>
      <c r="AR55" s="100"/>
      <c r="AS55" s="100"/>
      <c r="AT55" s="100"/>
      <c r="AU55" s="100"/>
      <c r="AV55" s="100"/>
      <c r="AW55" s="100"/>
      <c r="AX55" s="100"/>
      <c r="AY55" s="100"/>
      <c r="AZ55" s="100"/>
      <c r="BA55" s="100"/>
      <c r="BB55" s="100"/>
      <c r="BC55" s="100"/>
      <c r="BD55" s="100"/>
      <c r="BE55" s="100"/>
      <c r="BF55" s="100"/>
    </row>
    <row r="56" ht="21.0" customHeight="1">
      <c r="A56" s="83">
        <v>50.0</v>
      </c>
      <c r="B56" s="89">
        <v>2.110120074E9</v>
      </c>
      <c r="C56" s="90" t="s">
        <v>230</v>
      </c>
      <c r="D56" s="91" t="s">
        <v>233</v>
      </c>
      <c r="E56" s="121"/>
      <c r="F56" s="114"/>
      <c r="G56" s="122"/>
      <c r="H56" s="122"/>
      <c r="I56" s="155"/>
      <c r="J56" s="122"/>
      <c r="K56" s="122"/>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101"/>
      <c r="AO56" s="66"/>
      <c r="AP56" s="78"/>
      <c r="AQ56" s="78"/>
      <c r="AR56" s="78"/>
      <c r="AS56" s="78"/>
      <c r="AT56" s="78"/>
      <c r="AU56" s="78"/>
      <c r="AV56" s="78"/>
      <c r="AW56" s="78"/>
      <c r="AX56" s="78"/>
      <c r="AY56" s="78"/>
      <c r="AZ56" s="78"/>
      <c r="BA56" s="78"/>
      <c r="BB56" s="78"/>
      <c r="BC56" s="78"/>
      <c r="BD56" s="78"/>
      <c r="BE56" s="78"/>
      <c r="BF56" s="78"/>
    </row>
    <row r="57" ht="21.0" customHeight="1">
      <c r="A57" s="83">
        <v>51.0</v>
      </c>
      <c r="B57" s="89">
        <v>2.110120076E9</v>
      </c>
      <c r="C57" s="90" t="s">
        <v>265</v>
      </c>
      <c r="D57" s="91" t="s">
        <v>266</v>
      </c>
      <c r="E57" s="121"/>
      <c r="F57" s="114"/>
      <c r="G57" s="122"/>
      <c r="H57" s="123"/>
      <c r="I57" s="156"/>
      <c r="J57" s="123"/>
      <c r="K57" s="122"/>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89">
        <v>2.11012008E9</v>
      </c>
      <c r="C58" s="90" t="s">
        <v>267</v>
      </c>
      <c r="D58" s="91" t="s">
        <v>236</v>
      </c>
      <c r="E58" s="129"/>
      <c r="F58" s="114"/>
      <c r="G58" s="122"/>
      <c r="H58" s="122"/>
      <c r="I58" s="155"/>
      <c r="J58" s="122"/>
      <c r="K58" s="122"/>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89">
        <v>2.110120083E9</v>
      </c>
      <c r="C59" s="90" t="s">
        <v>268</v>
      </c>
      <c r="D59" s="91" t="s">
        <v>142</v>
      </c>
      <c r="E59" s="121"/>
      <c r="F59" s="114"/>
      <c r="G59" s="122"/>
      <c r="H59" s="123"/>
      <c r="I59" s="156"/>
      <c r="J59" s="123"/>
      <c r="K59" s="122"/>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5"/>
      <c r="C60" s="96"/>
      <c r="D60" s="97"/>
      <c r="E60" s="129"/>
      <c r="F60" s="114"/>
      <c r="G60" s="122"/>
      <c r="H60" s="122"/>
      <c r="I60" s="155"/>
      <c r="J60" s="122"/>
      <c r="K60" s="122"/>
      <c r="L60" s="87"/>
      <c r="M60" s="87"/>
      <c r="N60" s="87"/>
      <c r="O60" s="87"/>
      <c r="P60" s="98"/>
      <c r="Q60" s="87"/>
      <c r="R60" s="87"/>
      <c r="S60" s="87"/>
      <c r="T60" s="87"/>
      <c r="U60" s="87"/>
      <c r="V60" s="87"/>
      <c r="W60" s="87"/>
      <c r="X60" s="87"/>
      <c r="Y60" s="87"/>
      <c r="Z60" s="87"/>
      <c r="AA60" s="87"/>
      <c r="AB60" s="87"/>
      <c r="AC60" s="87"/>
      <c r="AD60" s="87"/>
      <c r="AE60" s="87"/>
      <c r="AF60" s="87"/>
      <c r="AG60" s="87"/>
      <c r="AH60" s="87"/>
      <c r="AI60" s="87"/>
      <c r="AJ60" s="88">
        <f t="shared" si="3"/>
        <v>0</v>
      </c>
      <c r="AK60" s="9">
        <f t="shared" si="4"/>
        <v>0</v>
      </c>
      <c r="AL60" s="9">
        <f t="shared" si="5"/>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5"/>
      <c r="C61" s="96"/>
      <c r="D61" s="97"/>
      <c r="E61" s="121"/>
      <c r="F61" s="114"/>
      <c r="G61" s="122"/>
      <c r="H61" s="123"/>
      <c r="I61" s="156"/>
      <c r="J61" s="123"/>
      <c r="K61" s="122"/>
      <c r="L61" s="87"/>
      <c r="M61" s="87"/>
      <c r="N61" s="87"/>
      <c r="O61" s="87"/>
      <c r="P61" s="98"/>
      <c r="Q61" s="87"/>
      <c r="R61" s="87"/>
      <c r="S61" s="87"/>
      <c r="T61" s="87"/>
      <c r="U61" s="87"/>
      <c r="V61" s="87"/>
      <c r="W61" s="87"/>
      <c r="X61" s="87"/>
      <c r="Y61" s="87"/>
      <c r="Z61" s="87"/>
      <c r="AA61" s="87"/>
      <c r="AB61" s="87"/>
      <c r="AC61" s="87"/>
      <c r="AD61" s="87"/>
      <c r="AE61" s="87"/>
      <c r="AF61" s="87"/>
      <c r="AG61" s="87"/>
      <c r="AH61" s="87"/>
      <c r="AI61" s="87"/>
      <c r="AJ61" s="88">
        <f t="shared" si="3"/>
        <v>0</v>
      </c>
      <c r="AK61" s="9">
        <f t="shared" si="4"/>
        <v>0</v>
      </c>
      <c r="AL61" s="9">
        <f t="shared" si="5"/>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5"/>
      <c r="C62" s="96"/>
      <c r="D62" s="97"/>
      <c r="E62" s="121"/>
      <c r="F62" s="114"/>
      <c r="G62" s="122"/>
      <c r="H62" s="123"/>
      <c r="I62" s="156"/>
      <c r="J62" s="123"/>
      <c r="K62" s="122"/>
      <c r="L62" s="87"/>
      <c r="M62" s="87"/>
      <c r="N62" s="87"/>
      <c r="O62" s="87"/>
      <c r="P62" s="98"/>
      <c r="Q62" s="87"/>
      <c r="R62" s="87"/>
      <c r="S62" s="87"/>
      <c r="T62" s="87"/>
      <c r="U62" s="87"/>
      <c r="V62" s="87"/>
      <c r="W62" s="87"/>
      <c r="X62" s="87"/>
      <c r="Y62" s="87"/>
      <c r="Z62" s="87"/>
      <c r="AA62" s="87"/>
      <c r="AB62" s="87"/>
      <c r="AC62" s="87"/>
      <c r="AD62" s="87"/>
      <c r="AE62" s="87"/>
      <c r="AF62" s="87"/>
      <c r="AG62" s="87"/>
      <c r="AH62" s="87"/>
      <c r="AI62" s="87"/>
      <c r="AJ62" s="88">
        <f t="shared" si="3"/>
        <v>0</v>
      </c>
      <c r="AK62" s="9">
        <f t="shared" si="4"/>
        <v>0</v>
      </c>
      <c r="AL62" s="9">
        <f t="shared" si="5"/>
        <v>0</v>
      </c>
      <c r="AM62" s="102"/>
      <c r="AN62" s="102"/>
      <c r="AO62" s="102"/>
      <c r="AP62" s="102"/>
      <c r="AQ62" s="102"/>
      <c r="AR62" s="102"/>
      <c r="AS62" s="102"/>
      <c r="AT62" s="102"/>
      <c r="AU62" s="102"/>
      <c r="AV62" s="102"/>
      <c r="AW62" s="102"/>
      <c r="AX62" s="102"/>
      <c r="AY62" s="102"/>
      <c r="AZ62" s="102"/>
      <c r="BA62" s="102"/>
      <c r="BB62" s="102"/>
      <c r="BC62" s="102"/>
      <c r="BD62" s="102"/>
      <c r="BE62" s="102"/>
      <c r="BF62" s="102"/>
    </row>
    <row r="63" ht="21.0" customHeight="1">
      <c r="A63" s="83">
        <v>57.0</v>
      </c>
      <c r="B63" s="95"/>
      <c r="C63" s="96"/>
      <c r="D63" s="97"/>
      <c r="E63" s="129"/>
      <c r="F63" s="114"/>
      <c r="G63" s="122"/>
      <c r="H63" s="122"/>
      <c r="I63" s="155"/>
      <c r="J63" s="122"/>
      <c r="K63" s="122"/>
      <c r="L63" s="87"/>
      <c r="M63" s="87"/>
      <c r="N63" s="87"/>
      <c r="O63" s="87"/>
      <c r="P63" s="98"/>
      <c r="Q63" s="87"/>
      <c r="R63" s="87"/>
      <c r="S63" s="87"/>
      <c r="T63" s="87"/>
      <c r="U63" s="87"/>
      <c r="V63" s="87"/>
      <c r="W63" s="87"/>
      <c r="X63" s="87"/>
      <c r="Y63" s="87"/>
      <c r="Z63" s="87"/>
      <c r="AA63" s="87"/>
      <c r="AB63" s="87"/>
      <c r="AC63" s="87"/>
      <c r="AD63" s="87"/>
      <c r="AE63" s="87"/>
      <c r="AF63" s="87"/>
      <c r="AG63" s="87"/>
      <c r="AH63" s="87"/>
      <c r="AI63" s="87"/>
      <c r="AJ63" s="88">
        <f t="shared" si="3"/>
        <v>0</v>
      </c>
      <c r="AK63" s="9">
        <f t="shared" si="4"/>
        <v>0</v>
      </c>
      <c r="AL63" s="9">
        <f t="shared" si="5"/>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5"/>
      <c r="C64" s="96"/>
      <c r="D64" s="97"/>
      <c r="E64" s="121"/>
      <c r="F64" s="114"/>
      <c r="G64" s="122"/>
      <c r="H64" s="122"/>
      <c r="I64" s="155"/>
      <c r="J64" s="122"/>
      <c r="K64" s="122"/>
      <c r="L64" s="87"/>
      <c r="M64" s="87"/>
      <c r="N64" s="87"/>
      <c r="O64" s="87"/>
      <c r="P64" s="98"/>
      <c r="Q64" s="87"/>
      <c r="R64" s="87"/>
      <c r="S64" s="87"/>
      <c r="T64" s="87"/>
      <c r="U64" s="87"/>
      <c r="V64" s="87"/>
      <c r="W64" s="87"/>
      <c r="X64" s="87"/>
      <c r="Y64" s="87"/>
      <c r="Z64" s="87"/>
      <c r="AA64" s="87"/>
      <c r="AB64" s="87"/>
      <c r="AC64" s="87"/>
      <c r="AD64" s="87"/>
      <c r="AE64" s="87"/>
      <c r="AF64" s="87"/>
      <c r="AG64" s="87"/>
      <c r="AH64" s="87"/>
      <c r="AI64" s="87"/>
      <c r="AJ64" s="88">
        <f t="shared" si="3"/>
        <v>0</v>
      </c>
      <c r="AK64" s="9">
        <f t="shared" si="4"/>
        <v>0</v>
      </c>
      <c r="AL64" s="9">
        <f t="shared" si="5"/>
        <v>0</v>
      </c>
      <c r="AM64" s="66"/>
      <c r="AN64" s="66"/>
      <c r="AO64" s="66"/>
      <c r="AP64" s="78"/>
      <c r="AQ64" s="78"/>
      <c r="AR64" s="78"/>
      <c r="AS64" s="78"/>
      <c r="AT64" s="78"/>
      <c r="AU64" s="78"/>
      <c r="AV64" s="78"/>
      <c r="AW64" s="78"/>
      <c r="AX64" s="78"/>
      <c r="AY64" s="78"/>
      <c r="AZ64" s="78"/>
      <c r="BA64" s="78"/>
      <c r="BB64" s="78"/>
      <c r="BC64" s="78"/>
      <c r="BD64" s="78"/>
      <c r="BE64" s="78"/>
      <c r="BF64" s="78"/>
    </row>
    <row r="65" ht="21.0" customHeight="1">
      <c r="A65" s="83">
        <v>59.0</v>
      </c>
      <c r="B65" s="95"/>
      <c r="C65" s="96"/>
      <c r="D65" s="97"/>
      <c r="E65" s="129"/>
      <c r="F65" s="114"/>
      <c r="G65" s="122"/>
      <c r="H65" s="122"/>
      <c r="I65" s="155"/>
      <c r="J65" s="122"/>
      <c r="K65" s="122"/>
      <c r="L65" s="87"/>
      <c r="M65" s="87"/>
      <c r="N65" s="87"/>
      <c r="O65" s="87"/>
      <c r="P65" s="98"/>
      <c r="Q65" s="87"/>
      <c r="R65" s="87"/>
      <c r="S65" s="87"/>
      <c r="T65" s="87"/>
      <c r="U65" s="87"/>
      <c r="V65" s="87"/>
      <c r="W65" s="87"/>
      <c r="X65" s="87"/>
      <c r="Y65" s="87"/>
      <c r="Z65" s="87"/>
      <c r="AA65" s="87"/>
      <c r="AB65" s="87"/>
      <c r="AC65" s="87"/>
      <c r="AD65" s="87"/>
      <c r="AE65" s="87"/>
      <c r="AF65" s="87"/>
      <c r="AG65" s="87"/>
      <c r="AH65" s="87"/>
      <c r="AI65" s="87"/>
      <c r="AJ65" s="88">
        <f t="shared" si="3"/>
        <v>0</v>
      </c>
      <c r="AK65" s="9">
        <f t="shared" si="4"/>
        <v>0</v>
      </c>
      <c r="AL65" s="9">
        <f t="shared" si="5"/>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5"/>
      <c r="C66" s="96"/>
      <c r="D66" s="97"/>
      <c r="E66" s="129"/>
      <c r="F66" s="114"/>
      <c r="G66" s="122"/>
      <c r="H66" s="122"/>
      <c r="I66" s="156"/>
      <c r="J66" s="123"/>
      <c r="K66" s="122"/>
      <c r="L66" s="87"/>
      <c r="M66" s="87"/>
      <c r="N66" s="87"/>
      <c r="O66" s="87"/>
      <c r="P66" s="98"/>
      <c r="Q66" s="87"/>
      <c r="R66" s="87"/>
      <c r="S66" s="87"/>
      <c r="T66" s="87"/>
      <c r="U66" s="87"/>
      <c r="V66" s="87"/>
      <c r="W66" s="87"/>
      <c r="X66" s="87"/>
      <c r="Y66" s="87"/>
      <c r="Z66" s="87"/>
      <c r="AA66" s="87"/>
      <c r="AB66" s="87"/>
      <c r="AC66" s="87"/>
      <c r="AD66" s="87"/>
      <c r="AE66" s="87"/>
      <c r="AF66" s="87"/>
      <c r="AG66" s="87"/>
      <c r="AH66" s="87"/>
      <c r="AI66" s="87"/>
      <c r="AJ66" s="88">
        <f t="shared" si="3"/>
        <v>0</v>
      </c>
      <c r="AK66" s="9">
        <f t="shared" si="4"/>
        <v>0</v>
      </c>
      <c r="AL66" s="9">
        <f t="shared" si="5"/>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5"/>
      <c r="C67" s="96"/>
      <c r="D67" s="97"/>
      <c r="E67" s="129"/>
      <c r="F67" s="114"/>
      <c r="G67" s="122"/>
      <c r="H67" s="122"/>
      <c r="I67" s="155"/>
      <c r="J67" s="122"/>
      <c r="K67" s="122"/>
      <c r="L67" s="87"/>
      <c r="M67" s="87"/>
      <c r="N67" s="87"/>
      <c r="O67" s="87"/>
      <c r="P67" s="98"/>
      <c r="Q67" s="87"/>
      <c r="R67" s="87"/>
      <c r="S67" s="87"/>
      <c r="T67" s="87"/>
      <c r="U67" s="87"/>
      <c r="V67" s="87"/>
      <c r="W67" s="87"/>
      <c r="X67" s="87"/>
      <c r="Y67" s="87"/>
      <c r="Z67" s="87"/>
      <c r="AA67" s="87"/>
      <c r="AB67" s="87"/>
      <c r="AC67" s="87"/>
      <c r="AD67" s="87"/>
      <c r="AE67" s="87"/>
      <c r="AF67" s="87"/>
      <c r="AG67" s="87"/>
      <c r="AH67" s="87"/>
      <c r="AI67" s="87"/>
      <c r="AJ67" s="88">
        <f t="shared" si="3"/>
        <v>0</v>
      </c>
      <c r="AK67" s="9">
        <f t="shared" si="4"/>
        <v>0</v>
      </c>
      <c r="AL67" s="9">
        <f t="shared" si="5"/>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5"/>
      <c r="C68" s="96"/>
      <c r="D68" s="97"/>
      <c r="E68" s="121"/>
      <c r="F68" s="114"/>
      <c r="G68" s="122"/>
      <c r="H68" s="123"/>
      <c r="I68" s="156"/>
      <c r="J68" s="123"/>
      <c r="K68" s="122"/>
      <c r="L68" s="87"/>
      <c r="M68" s="87"/>
      <c r="N68" s="87"/>
      <c r="O68" s="87"/>
      <c r="P68" s="98"/>
      <c r="Q68" s="87"/>
      <c r="R68" s="87"/>
      <c r="S68" s="87"/>
      <c r="T68" s="87"/>
      <c r="U68" s="87"/>
      <c r="V68" s="87"/>
      <c r="W68" s="87"/>
      <c r="X68" s="87"/>
      <c r="Y68" s="87"/>
      <c r="Z68" s="87"/>
      <c r="AA68" s="87"/>
      <c r="AB68" s="87"/>
      <c r="AC68" s="87"/>
      <c r="AD68" s="87"/>
      <c r="AE68" s="87"/>
      <c r="AF68" s="87"/>
      <c r="AG68" s="87"/>
      <c r="AH68" s="87"/>
      <c r="AI68" s="87"/>
      <c r="AJ68" s="88">
        <f t="shared" si="3"/>
        <v>0</v>
      </c>
      <c r="AK68" s="9">
        <f t="shared" si="4"/>
        <v>0</v>
      </c>
      <c r="AL68" s="9">
        <f t="shared" si="5"/>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5"/>
      <c r="C69" s="96"/>
      <c r="D69" s="97"/>
      <c r="E69" s="121"/>
      <c r="F69" s="114"/>
      <c r="G69" s="122"/>
      <c r="H69" s="123"/>
      <c r="I69" s="156"/>
      <c r="J69" s="123"/>
      <c r="K69" s="122"/>
      <c r="L69" s="87"/>
      <c r="M69" s="87"/>
      <c r="N69" s="87"/>
      <c r="O69" s="87"/>
      <c r="P69" s="98"/>
      <c r="Q69" s="87"/>
      <c r="R69" s="87"/>
      <c r="S69" s="87"/>
      <c r="T69" s="87"/>
      <c r="U69" s="87"/>
      <c r="V69" s="87"/>
      <c r="W69" s="87"/>
      <c r="X69" s="87"/>
      <c r="Y69" s="87"/>
      <c r="Z69" s="87"/>
      <c r="AA69" s="87"/>
      <c r="AB69" s="87"/>
      <c r="AC69" s="87"/>
      <c r="AD69" s="87"/>
      <c r="AE69" s="87"/>
      <c r="AF69" s="87"/>
      <c r="AG69" s="87"/>
      <c r="AH69" s="87"/>
      <c r="AI69" s="87"/>
      <c r="AJ69" s="88">
        <f t="shared" si="3"/>
        <v>0</v>
      </c>
      <c r="AK69" s="9">
        <f t="shared" si="4"/>
        <v>0</v>
      </c>
      <c r="AL69" s="9">
        <f t="shared" si="5"/>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5"/>
      <c r="C70" s="96"/>
      <c r="D70" s="97"/>
      <c r="E70" s="121"/>
      <c r="F70" s="114"/>
      <c r="G70" s="122"/>
      <c r="H70" s="122"/>
      <c r="I70" s="155"/>
      <c r="J70" s="122"/>
      <c r="K70" s="122"/>
      <c r="L70" s="87"/>
      <c r="M70" s="87"/>
      <c r="N70" s="87"/>
      <c r="O70" s="87"/>
      <c r="P70" s="98"/>
      <c r="Q70" s="87"/>
      <c r="R70" s="87"/>
      <c r="S70" s="87"/>
      <c r="T70" s="87"/>
      <c r="U70" s="87"/>
      <c r="V70" s="87"/>
      <c r="W70" s="87"/>
      <c r="X70" s="87"/>
      <c r="Y70" s="87"/>
      <c r="Z70" s="87"/>
      <c r="AA70" s="87"/>
      <c r="AB70" s="87"/>
      <c r="AC70" s="87"/>
      <c r="AD70" s="87"/>
      <c r="AE70" s="87"/>
      <c r="AF70" s="87"/>
      <c r="AG70" s="87"/>
      <c r="AH70" s="87"/>
      <c r="AI70" s="87"/>
      <c r="AJ70" s="88">
        <f t="shared" si="3"/>
        <v>0</v>
      </c>
      <c r="AK70" s="9">
        <f t="shared" si="4"/>
        <v>0</v>
      </c>
      <c r="AL70" s="9">
        <f t="shared" si="5"/>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5"/>
      <c r="C71" s="96"/>
      <c r="D71" s="97"/>
      <c r="E71" s="129"/>
      <c r="F71" s="114"/>
      <c r="G71" s="122"/>
      <c r="H71" s="122"/>
      <c r="I71" s="155"/>
      <c r="J71" s="122"/>
      <c r="K71" s="122"/>
      <c r="L71" s="87"/>
      <c r="M71" s="87"/>
      <c r="N71" s="87"/>
      <c r="O71" s="87"/>
      <c r="P71" s="98"/>
      <c r="Q71" s="87"/>
      <c r="R71" s="87"/>
      <c r="S71" s="87"/>
      <c r="T71" s="87"/>
      <c r="U71" s="87"/>
      <c r="V71" s="87"/>
      <c r="W71" s="87"/>
      <c r="X71" s="87"/>
      <c r="Y71" s="87"/>
      <c r="Z71" s="87"/>
      <c r="AA71" s="87"/>
      <c r="AB71" s="87"/>
      <c r="AC71" s="87"/>
      <c r="AD71" s="87"/>
      <c r="AE71" s="87"/>
      <c r="AF71" s="87"/>
      <c r="AG71" s="87"/>
      <c r="AH71" s="87"/>
      <c r="AI71" s="87"/>
      <c r="AJ71" s="88">
        <f t="shared" si="3"/>
        <v>0</v>
      </c>
      <c r="AK71" s="9">
        <f t="shared" si="4"/>
        <v>0</v>
      </c>
      <c r="AL71" s="9">
        <f t="shared" si="5"/>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5"/>
      <c r="C72" s="96"/>
      <c r="D72" s="97"/>
      <c r="E72" s="87"/>
      <c r="F72" s="87"/>
      <c r="G72" s="87"/>
      <c r="H72" s="87"/>
      <c r="I72" s="87"/>
      <c r="J72" s="87"/>
      <c r="K72" s="87"/>
      <c r="L72" s="87"/>
      <c r="M72" s="87"/>
      <c r="N72" s="87"/>
      <c r="O72" s="87"/>
      <c r="P72" s="98"/>
      <c r="Q72" s="87"/>
      <c r="R72" s="87"/>
      <c r="S72" s="87"/>
      <c r="T72" s="87"/>
      <c r="U72" s="87"/>
      <c r="V72" s="87"/>
      <c r="W72" s="87"/>
      <c r="X72" s="87"/>
      <c r="Y72" s="87"/>
      <c r="Z72" s="87"/>
      <c r="AA72" s="87"/>
      <c r="AB72" s="87"/>
      <c r="AC72" s="87"/>
      <c r="AD72" s="87"/>
      <c r="AE72" s="87"/>
      <c r="AF72" s="87"/>
      <c r="AG72" s="87"/>
      <c r="AH72" s="87"/>
      <c r="AI72" s="87"/>
      <c r="AJ72" s="88">
        <f t="shared" si="3"/>
        <v>0</v>
      </c>
      <c r="AK72" s="9">
        <f t="shared" si="4"/>
        <v>0</v>
      </c>
      <c r="AL72" s="9">
        <f t="shared" si="5"/>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103" t="s">
        <v>90</v>
      </c>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6"/>
      <c r="AJ73" s="88">
        <f t="shared" ref="AJ73:AL73" si="6">SUM(AJ8:AJ72)</f>
        <v>0</v>
      </c>
      <c r="AK73" s="88">
        <f t="shared" si="6"/>
        <v>0</v>
      </c>
      <c r="AL73" s="88">
        <f t="shared" si="6"/>
        <v>0</v>
      </c>
      <c r="AM73" s="88" t="s">
        <v>91</v>
      </c>
      <c r="AN73" s="88" t="s">
        <v>92</v>
      </c>
      <c r="AO73" s="88" t="s">
        <v>93</v>
      </c>
      <c r="AP73" s="66"/>
      <c r="AQ73" s="66"/>
      <c r="AR73" s="78"/>
      <c r="AS73" s="78"/>
      <c r="AT73" s="78"/>
      <c r="AU73" s="78"/>
      <c r="AV73" s="78"/>
      <c r="AW73" s="78"/>
      <c r="AX73" s="78"/>
      <c r="AY73" s="78"/>
      <c r="AZ73" s="78"/>
      <c r="BA73" s="78"/>
      <c r="BB73" s="78"/>
      <c r="BC73" s="78"/>
      <c r="BD73" s="78"/>
      <c r="BE73" s="78"/>
      <c r="BF73" s="78"/>
    </row>
    <row r="74" ht="21.0" customHeight="1">
      <c r="A74" s="104" t="s">
        <v>94</v>
      </c>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6"/>
      <c r="AM74" s="88"/>
      <c r="AN74" s="88"/>
      <c r="AO74" s="88"/>
      <c r="AP74" s="66"/>
      <c r="AQ74" s="66"/>
      <c r="AR74" s="78"/>
      <c r="AS74" s="78"/>
      <c r="AT74" s="78"/>
      <c r="AU74" s="78"/>
      <c r="AV74" s="78"/>
      <c r="AW74" s="78"/>
      <c r="AX74" s="78"/>
      <c r="AY74" s="78"/>
      <c r="AZ74" s="78"/>
      <c r="BA74" s="78"/>
      <c r="BB74" s="78"/>
      <c r="BC74" s="78"/>
      <c r="BD74" s="78"/>
      <c r="BE74" s="78"/>
      <c r="BF74" s="78"/>
    </row>
    <row r="75" ht="18.0" customHeight="1">
      <c r="A75" s="105"/>
      <c r="B75" s="105"/>
      <c r="C75" s="106"/>
      <c r="E75" s="67"/>
      <c r="F75" s="67"/>
      <c r="G75" s="67"/>
      <c r="H75" s="107"/>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106"/>
      <c r="D76" s="67"/>
      <c r="E76" s="67"/>
      <c r="F76" s="67"/>
      <c r="G76" s="67"/>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106"/>
      <c r="D77" s="67"/>
      <c r="E77" s="67"/>
      <c r="F77" s="67"/>
      <c r="G77" s="67"/>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E81" s="67"/>
      <c r="F81" s="67"/>
      <c r="G81" s="67"/>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56:AN56"/>
    <mergeCell ref="A73:AI73"/>
    <mergeCell ref="A74:AL74"/>
    <mergeCell ref="C75:D75"/>
    <mergeCell ref="C78:D78"/>
    <mergeCell ref="C79:G79"/>
    <mergeCell ref="C80:E80"/>
    <mergeCell ref="C81:D81"/>
    <mergeCell ref="O4:Q4"/>
    <mergeCell ref="R4:T4"/>
    <mergeCell ref="A5:A6"/>
    <mergeCell ref="B5:B6"/>
    <mergeCell ref="C5:D6"/>
    <mergeCell ref="AJ5:AJ6"/>
    <mergeCell ref="AK5:AK6"/>
  </mergeCells>
  <conditionalFormatting sqref="E6:E57 F6:G72 H6 I6:I57 J6:J72 K6:L57 M6:N72 O6:P6 Q6:AI72">
    <cfRule type="expression" dxfId="0" priority="1">
      <formula>IF(E$6="CN",1,0)</formula>
    </cfRule>
  </conditionalFormatting>
  <conditionalFormatting sqref="E6:G72 H6 I6:N72 O6:P6 Q6:AI72">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269</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84">
        <v>2.110050023E9</v>
      </c>
      <c r="C7" s="157" t="s">
        <v>270</v>
      </c>
      <c r="D7" s="158" t="s">
        <v>45</v>
      </c>
      <c r="E7" s="87"/>
      <c r="F7" s="87"/>
      <c r="G7" s="87"/>
      <c r="H7" s="87"/>
      <c r="I7" s="141"/>
      <c r="J7" s="94"/>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89">
        <v>2.110050025E9</v>
      </c>
      <c r="C8" s="159" t="s">
        <v>126</v>
      </c>
      <c r="D8" s="160" t="s">
        <v>271</v>
      </c>
      <c r="E8" s="87"/>
      <c r="F8" s="87"/>
      <c r="G8" s="87"/>
      <c r="H8" s="87"/>
      <c r="I8" s="129"/>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89">
        <v>2.110050029E9</v>
      </c>
      <c r="C9" s="159" t="s">
        <v>272</v>
      </c>
      <c r="D9" s="160" t="s">
        <v>273</v>
      </c>
      <c r="E9" s="87"/>
      <c r="F9" s="87"/>
      <c r="G9" s="87"/>
      <c r="H9" s="87"/>
      <c r="I9" s="129"/>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89">
        <v>2.110050031E9</v>
      </c>
      <c r="C10" s="159" t="s">
        <v>274</v>
      </c>
      <c r="D10" s="160" t="s">
        <v>48</v>
      </c>
      <c r="E10" s="87"/>
      <c r="F10" s="87"/>
      <c r="G10" s="87"/>
      <c r="H10" s="87"/>
      <c r="I10" s="129"/>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89">
        <v>2.110050032E9</v>
      </c>
      <c r="C11" s="159" t="s">
        <v>275</v>
      </c>
      <c r="D11" s="160" t="s">
        <v>48</v>
      </c>
      <c r="E11" s="87"/>
      <c r="F11" s="87"/>
      <c r="G11" s="94"/>
      <c r="H11" s="87"/>
      <c r="I11" s="129"/>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89">
        <v>2.110050035E9</v>
      </c>
      <c r="C12" s="159" t="s">
        <v>276</v>
      </c>
      <c r="D12" s="160" t="s">
        <v>206</v>
      </c>
      <c r="E12" s="87"/>
      <c r="F12" s="87"/>
      <c r="G12" s="87"/>
      <c r="H12" s="87"/>
      <c r="I12" s="129"/>
      <c r="J12" s="94"/>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89">
        <v>2.110050036E9</v>
      </c>
      <c r="C13" s="159" t="s">
        <v>64</v>
      </c>
      <c r="D13" s="160" t="s">
        <v>153</v>
      </c>
      <c r="E13" s="87"/>
      <c r="F13" s="87"/>
      <c r="G13" s="87"/>
      <c r="H13" s="87"/>
      <c r="I13" s="121"/>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89">
        <v>2.110200038E9</v>
      </c>
      <c r="C14" s="159" t="s">
        <v>277</v>
      </c>
      <c r="D14" s="160" t="s">
        <v>56</v>
      </c>
      <c r="E14" s="87"/>
      <c r="F14" s="87"/>
      <c r="G14" s="87"/>
      <c r="H14" s="87"/>
      <c r="I14" s="129"/>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89">
        <v>2.110200039E9</v>
      </c>
      <c r="C15" s="159" t="s">
        <v>278</v>
      </c>
      <c r="D15" s="160" t="s">
        <v>56</v>
      </c>
      <c r="E15" s="87"/>
      <c r="F15" s="87"/>
      <c r="G15" s="94"/>
      <c r="H15" s="87"/>
      <c r="I15" s="129"/>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89">
        <v>2.11020004E9</v>
      </c>
      <c r="C16" s="159" t="s">
        <v>279</v>
      </c>
      <c r="D16" s="160" t="s">
        <v>60</v>
      </c>
      <c r="E16" s="87"/>
      <c r="F16" s="87"/>
      <c r="G16" s="94"/>
      <c r="H16" s="87"/>
      <c r="I16" s="121"/>
      <c r="J16" s="94"/>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89">
        <v>2.110200041E9</v>
      </c>
      <c r="C17" s="159" t="s">
        <v>280</v>
      </c>
      <c r="D17" s="160" t="s">
        <v>60</v>
      </c>
      <c r="E17" s="87"/>
      <c r="F17" s="87"/>
      <c r="G17" s="87"/>
      <c r="H17" s="87"/>
      <c r="I17" s="129"/>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89">
        <v>2.110200045E9</v>
      </c>
      <c r="C18" s="159" t="s">
        <v>281</v>
      </c>
      <c r="D18" s="160" t="s">
        <v>172</v>
      </c>
      <c r="E18" s="87"/>
      <c r="F18" s="87"/>
      <c r="G18" s="87"/>
      <c r="H18" s="87"/>
      <c r="I18" s="129"/>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89">
        <v>2.110200047E9</v>
      </c>
      <c r="C19" s="159" t="s">
        <v>282</v>
      </c>
      <c r="D19" s="160" t="s">
        <v>283</v>
      </c>
      <c r="E19" s="87"/>
      <c r="F19" s="87"/>
      <c r="G19" s="87"/>
      <c r="H19" s="87"/>
      <c r="I19" s="129"/>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89">
        <v>2.11020005E9</v>
      </c>
      <c r="C20" s="159" t="s">
        <v>284</v>
      </c>
      <c r="D20" s="160" t="s">
        <v>65</v>
      </c>
      <c r="E20" s="87"/>
      <c r="F20" s="87"/>
      <c r="G20" s="87"/>
      <c r="H20" s="87"/>
      <c r="I20" s="129"/>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89">
        <v>2.110200051E9</v>
      </c>
      <c r="C21" s="159" t="s">
        <v>285</v>
      </c>
      <c r="D21" s="160" t="s">
        <v>65</v>
      </c>
      <c r="E21" s="87"/>
      <c r="F21" s="87"/>
      <c r="G21" s="87"/>
      <c r="H21" s="87"/>
      <c r="I21" s="129"/>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89">
        <v>2.110200053E9</v>
      </c>
      <c r="C22" s="159" t="s">
        <v>286</v>
      </c>
      <c r="D22" s="160" t="s">
        <v>67</v>
      </c>
      <c r="E22" s="87"/>
      <c r="F22" s="87"/>
      <c r="G22" s="87"/>
      <c r="H22" s="87"/>
      <c r="I22" s="129"/>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89">
        <v>2.110200055E9</v>
      </c>
      <c r="C23" s="90" t="s">
        <v>287</v>
      </c>
      <c r="D23" s="91" t="s">
        <v>288</v>
      </c>
      <c r="E23" s="87"/>
      <c r="F23" s="87"/>
      <c r="G23" s="87"/>
      <c r="H23" s="87"/>
      <c r="I23" s="129"/>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89">
        <v>2.110200057E9</v>
      </c>
      <c r="C24" s="90" t="s">
        <v>289</v>
      </c>
      <c r="D24" s="91" t="s">
        <v>131</v>
      </c>
      <c r="E24" s="87"/>
      <c r="F24" s="87"/>
      <c r="G24" s="87"/>
      <c r="H24" s="87"/>
      <c r="I24" s="129"/>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89">
        <v>2.110200058E9</v>
      </c>
      <c r="C25" s="90" t="s">
        <v>290</v>
      </c>
      <c r="D25" s="91" t="s">
        <v>77</v>
      </c>
      <c r="E25" s="87"/>
      <c r="F25" s="87"/>
      <c r="G25" s="87"/>
      <c r="H25" s="87"/>
      <c r="I25" s="129"/>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89">
        <v>2.110200059E9</v>
      </c>
      <c r="C26" s="90" t="s">
        <v>291</v>
      </c>
      <c r="D26" s="91" t="s">
        <v>133</v>
      </c>
      <c r="E26" s="87"/>
      <c r="F26" s="87"/>
      <c r="G26" s="87"/>
      <c r="H26" s="87"/>
      <c r="I26" s="129"/>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89">
        <v>2.110200061E9</v>
      </c>
      <c r="C27" s="90" t="s">
        <v>134</v>
      </c>
      <c r="D27" s="91" t="s">
        <v>189</v>
      </c>
      <c r="E27" s="87"/>
      <c r="F27" s="87"/>
      <c r="G27" s="87"/>
      <c r="H27" s="87"/>
      <c r="I27" s="129"/>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89">
        <v>2.110200062E9</v>
      </c>
      <c r="C28" s="90" t="s">
        <v>292</v>
      </c>
      <c r="D28" s="91" t="s">
        <v>266</v>
      </c>
      <c r="E28" s="87"/>
      <c r="F28" s="87"/>
      <c r="G28" s="87"/>
      <c r="H28" s="87"/>
      <c r="I28" s="129"/>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89">
        <v>2.110200064E9</v>
      </c>
      <c r="C29" s="90" t="s">
        <v>293</v>
      </c>
      <c r="D29" s="91" t="s">
        <v>294</v>
      </c>
      <c r="E29" s="87"/>
      <c r="F29" s="87"/>
      <c r="G29" s="87"/>
      <c r="H29" s="87"/>
      <c r="I29" s="129"/>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89">
        <v>2.110200052E9</v>
      </c>
      <c r="C30" s="90" t="s">
        <v>295</v>
      </c>
      <c r="D30" s="91" t="s">
        <v>296</v>
      </c>
      <c r="E30" s="87"/>
      <c r="F30" s="87"/>
      <c r="G30" s="87"/>
      <c r="H30" s="87"/>
      <c r="I30" s="129"/>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89">
        <v>2.110200069E9</v>
      </c>
      <c r="C31" s="90" t="s">
        <v>297</v>
      </c>
      <c r="D31" s="91" t="s">
        <v>298</v>
      </c>
      <c r="E31" s="87"/>
      <c r="F31" s="87"/>
      <c r="G31" s="94"/>
      <c r="H31" s="87"/>
      <c r="I31" s="129"/>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89">
        <v>2.110200071E9</v>
      </c>
      <c r="C32" s="90" t="s">
        <v>199</v>
      </c>
      <c r="D32" s="91" t="s">
        <v>299</v>
      </c>
      <c r="E32" s="87"/>
      <c r="F32" s="87"/>
      <c r="G32" s="94"/>
      <c r="H32" s="87"/>
      <c r="I32" s="129"/>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89">
        <v>2.110200072E9</v>
      </c>
      <c r="C33" s="90" t="s">
        <v>300</v>
      </c>
      <c r="D33" s="91" t="s">
        <v>299</v>
      </c>
      <c r="E33" s="87"/>
      <c r="F33" s="87"/>
      <c r="G33" s="87"/>
      <c r="H33" s="87"/>
      <c r="I33" s="129"/>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89">
        <v>2.110200073E9</v>
      </c>
      <c r="C34" s="90" t="s">
        <v>301</v>
      </c>
      <c r="D34" s="91" t="s">
        <v>142</v>
      </c>
      <c r="E34" s="87"/>
      <c r="F34" s="87"/>
      <c r="G34" s="87"/>
      <c r="H34" s="87"/>
      <c r="I34" s="129"/>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89">
        <v>2.110200074E9</v>
      </c>
      <c r="C35" s="90" t="s">
        <v>302</v>
      </c>
      <c r="D35" s="91" t="s">
        <v>142</v>
      </c>
      <c r="E35" s="87"/>
      <c r="F35" s="87"/>
      <c r="G35" s="87"/>
      <c r="H35" s="87"/>
      <c r="I35" s="129"/>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89">
        <v>2.110200075E9</v>
      </c>
      <c r="C36" s="90" t="s">
        <v>303</v>
      </c>
      <c r="D36" s="91" t="s">
        <v>142</v>
      </c>
      <c r="E36" s="87"/>
      <c r="F36" s="87"/>
      <c r="G36" s="87"/>
      <c r="H36" s="87"/>
      <c r="I36" s="129"/>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89">
        <v>2.110200076E9</v>
      </c>
      <c r="C37" s="90" t="s">
        <v>304</v>
      </c>
      <c r="D37" s="91" t="s">
        <v>85</v>
      </c>
      <c r="E37" s="87"/>
      <c r="F37" s="87"/>
      <c r="G37" s="87"/>
      <c r="H37" s="87"/>
      <c r="I37" s="129"/>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129"/>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129"/>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129"/>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129"/>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305</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2.110050024E9</v>
      </c>
      <c r="C7" s="157" t="s">
        <v>306</v>
      </c>
      <c r="D7" s="158" t="s">
        <v>45</v>
      </c>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59" si="3">COUNTIF(E7:AI7,"K")+2*COUNTIF(E7:AI7,"2K")+COUNTIF(E7:AI7,"TK")+COUNTIF(E7:AI7,"KT")+COUNTIF(E7:AI7,"PK")+COUNTIF(E7:AI7,"KP")+2*COUNTIF(E7:AI7,"K2")</f>
        <v>0</v>
      </c>
      <c r="AK7" s="9">
        <f t="shared" ref="AK7:AK59" si="4">COUNTIF(F7:AJ7,"P")+2*COUNTIF(F7:AJ7,"2P")+COUNTIF(F7:AJ7,"TP")+COUNTIF(F7:AJ7,"PT")+COUNTIF(F7:AJ7,"PK")+COUNTIF(F7:AJ7,"KP")+2*COUNTIF(F7:AJ7,"P2")</f>
        <v>0</v>
      </c>
      <c r="AL7" s="9">
        <f t="shared" ref="AL7:AL59"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2.110050026E9</v>
      </c>
      <c r="C8" s="159" t="s">
        <v>307</v>
      </c>
      <c r="D8" s="160" t="s">
        <v>244</v>
      </c>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62">
        <v>2.110050027E9</v>
      </c>
      <c r="C9" s="159" t="s">
        <v>308</v>
      </c>
      <c r="D9" s="160" t="s">
        <v>309</v>
      </c>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62">
        <v>2.110050028E9</v>
      </c>
      <c r="C10" s="159" t="s">
        <v>310</v>
      </c>
      <c r="D10" s="160" t="s">
        <v>311</v>
      </c>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89">
        <v>2.110050039E9</v>
      </c>
      <c r="C11" s="159" t="s">
        <v>312</v>
      </c>
      <c r="D11" s="160" t="s">
        <v>246</v>
      </c>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2.110050038E9</v>
      </c>
      <c r="C12" s="159" t="s">
        <v>313</v>
      </c>
      <c r="D12" s="160" t="s">
        <v>246</v>
      </c>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2.110200036E9</v>
      </c>
      <c r="C13" s="159" t="s">
        <v>314</v>
      </c>
      <c r="D13" s="160" t="s">
        <v>315</v>
      </c>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2.110200037E9</v>
      </c>
      <c r="C14" s="159" t="s">
        <v>316</v>
      </c>
      <c r="D14" s="160" t="s">
        <v>164</v>
      </c>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2.110200043E9</v>
      </c>
      <c r="C15" s="159" t="s">
        <v>317</v>
      </c>
      <c r="D15" s="160" t="s">
        <v>117</v>
      </c>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2.110200044E9</v>
      </c>
      <c r="C16" s="159" t="s">
        <v>318</v>
      </c>
      <c r="D16" s="160" t="s">
        <v>319</v>
      </c>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2.110200014E9</v>
      </c>
      <c r="C17" s="159" t="s">
        <v>320</v>
      </c>
      <c r="D17" s="160" t="s">
        <v>321</v>
      </c>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2.110200054E9</v>
      </c>
      <c r="C18" s="159" t="s">
        <v>276</v>
      </c>
      <c r="D18" s="160" t="s">
        <v>125</v>
      </c>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2.110200056E9</v>
      </c>
      <c r="C19" s="159" t="s">
        <v>257</v>
      </c>
      <c r="D19" s="160" t="s">
        <v>127</v>
      </c>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2.11020006E9</v>
      </c>
      <c r="C20" s="159" t="s">
        <v>322</v>
      </c>
      <c r="D20" s="160" t="s">
        <v>133</v>
      </c>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2.110200063E9</v>
      </c>
      <c r="C21" s="159" t="s">
        <v>323</v>
      </c>
      <c r="D21" s="160" t="s">
        <v>266</v>
      </c>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2.110200065E9</v>
      </c>
      <c r="C22" s="159" t="s">
        <v>134</v>
      </c>
      <c r="D22" s="160" t="s">
        <v>137</v>
      </c>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2.110200066E9</v>
      </c>
      <c r="C23" s="159" t="s">
        <v>324</v>
      </c>
      <c r="D23" s="160" t="s">
        <v>139</v>
      </c>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2.110200068E9</v>
      </c>
      <c r="C24" s="159" t="s">
        <v>325</v>
      </c>
      <c r="D24" s="160" t="s">
        <v>326</v>
      </c>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2.11020007E9</v>
      </c>
      <c r="C25" s="159" t="s">
        <v>327</v>
      </c>
      <c r="D25" s="160" t="s">
        <v>328</v>
      </c>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2.110200077E9</v>
      </c>
      <c r="C26" s="159" t="s">
        <v>329</v>
      </c>
      <c r="D26" s="160" t="s">
        <v>85</v>
      </c>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95"/>
      <c r="C27" s="96"/>
      <c r="D27" s="97"/>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95"/>
      <c r="C28" s="96"/>
      <c r="D28" s="97"/>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95"/>
      <c r="C29" s="96"/>
      <c r="D29" s="97"/>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95"/>
      <c r="C30" s="96"/>
      <c r="D30" s="97"/>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95"/>
      <c r="C31" s="96"/>
      <c r="D31" s="97"/>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95"/>
      <c r="C32" s="96"/>
      <c r="D32" s="97"/>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95"/>
      <c r="C33" s="96"/>
      <c r="D33" s="97"/>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95"/>
      <c r="C34" s="96"/>
      <c r="D34" s="97"/>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95"/>
      <c r="C35" s="96"/>
      <c r="D35" s="97"/>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95"/>
      <c r="C36" s="96"/>
      <c r="D36" s="97"/>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95"/>
      <c r="C37" s="96"/>
      <c r="D37" s="97"/>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95"/>
      <c r="C38" s="96"/>
      <c r="D38" s="97"/>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95"/>
      <c r="C39" s="96"/>
      <c r="D39" s="97"/>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95"/>
      <c r="C40" s="96"/>
      <c r="D40" s="97"/>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95"/>
      <c r="C41" s="96"/>
      <c r="D41" s="97"/>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95"/>
      <c r="C42" s="96"/>
      <c r="D42" s="97"/>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95"/>
      <c r="C43" s="96"/>
      <c r="D43" s="97"/>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95"/>
      <c r="C44" s="96"/>
      <c r="D44" s="97"/>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95"/>
      <c r="C45" s="96"/>
      <c r="D45" s="97"/>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f t="shared" si="3"/>
        <v>0</v>
      </c>
      <c r="AK45" s="9">
        <f t="shared" si="4"/>
        <v>0</v>
      </c>
      <c r="AL45" s="9">
        <f t="shared" si="5"/>
        <v>0</v>
      </c>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95"/>
      <c r="C46" s="96"/>
      <c r="D46" s="97"/>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f t="shared" si="3"/>
        <v>0</v>
      </c>
      <c r="AK46" s="9">
        <f t="shared" si="4"/>
        <v>0</v>
      </c>
      <c r="AL46" s="9">
        <f t="shared" si="5"/>
        <v>0</v>
      </c>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95"/>
      <c r="C47" s="96"/>
      <c r="D47" s="97"/>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f t="shared" si="3"/>
        <v>0</v>
      </c>
      <c r="AK47" s="9">
        <f t="shared" si="4"/>
        <v>0</v>
      </c>
      <c r="AL47" s="9">
        <f t="shared" si="5"/>
        <v>0</v>
      </c>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95"/>
      <c r="C48" s="96"/>
      <c r="D48" s="97"/>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f t="shared" si="3"/>
        <v>0</v>
      </c>
      <c r="AK48" s="9">
        <f t="shared" si="4"/>
        <v>0</v>
      </c>
      <c r="AL48" s="9">
        <f t="shared" si="5"/>
        <v>0</v>
      </c>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95"/>
      <c r="C49" s="96"/>
      <c r="D49" s="97"/>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f t="shared" si="3"/>
        <v>0</v>
      </c>
      <c r="AK49" s="9">
        <f t="shared" si="4"/>
        <v>0</v>
      </c>
      <c r="AL49" s="9">
        <f t="shared" si="5"/>
        <v>0</v>
      </c>
      <c r="AM49" s="102"/>
      <c r="AN49" s="102"/>
      <c r="AO49" s="102"/>
      <c r="AP49" s="102"/>
      <c r="AQ49" s="102"/>
      <c r="AR49" s="102"/>
      <c r="AS49" s="102"/>
      <c r="AT49" s="102"/>
      <c r="AU49" s="102"/>
      <c r="AV49" s="102"/>
      <c r="AW49" s="102"/>
      <c r="AX49" s="102"/>
      <c r="AY49" s="102"/>
      <c r="AZ49" s="102"/>
      <c r="BA49" s="102"/>
      <c r="BB49" s="102"/>
      <c r="BC49" s="102"/>
      <c r="BD49" s="102"/>
      <c r="BE49" s="102"/>
      <c r="BF49" s="102"/>
    </row>
    <row r="50" ht="21.0" customHeight="1">
      <c r="A50" s="83">
        <v>44.0</v>
      </c>
      <c r="B50" s="95"/>
      <c r="C50" s="96"/>
      <c r="D50" s="97"/>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f t="shared" si="3"/>
        <v>0</v>
      </c>
      <c r="AK50" s="9">
        <f t="shared" si="4"/>
        <v>0</v>
      </c>
      <c r="AL50" s="9">
        <f t="shared" si="5"/>
        <v>0</v>
      </c>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f t="shared" si="3"/>
        <v>0</v>
      </c>
      <c r="AK51" s="9">
        <f t="shared" si="4"/>
        <v>0</v>
      </c>
      <c r="AL51" s="9">
        <f t="shared" si="5"/>
        <v>0</v>
      </c>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f t="shared" si="3"/>
        <v>0</v>
      </c>
      <c r="AK52" s="9">
        <f t="shared" si="4"/>
        <v>0</v>
      </c>
      <c r="AL52" s="9">
        <f t="shared" si="5"/>
        <v>0</v>
      </c>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f t="shared" si="3"/>
        <v>0</v>
      </c>
      <c r="AK53" s="9">
        <f t="shared" si="4"/>
        <v>0</v>
      </c>
      <c r="AL53" s="9">
        <f t="shared" si="5"/>
        <v>0</v>
      </c>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f t="shared" si="3"/>
        <v>0</v>
      </c>
      <c r="AK54" s="9">
        <f t="shared" si="4"/>
        <v>0</v>
      </c>
      <c r="AL54" s="9">
        <f t="shared" si="5"/>
        <v>0</v>
      </c>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f t="shared" si="3"/>
        <v>0</v>
      </c>
      <c r="AK55" s="9">
        <f t="shared" si="4"/>
        <v>0</v>
      </c>
      <c r="AL55" s="9">
        <f t="shared" si="5"/>
        <v>0</v>
      </c>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f t="shared" si="3"/>
        <v>0</v>
      </c>
      <c r="AK56" s="9">
        <f t="shared" si="4"/>
        <v>0</v>
      </c>
      <c r="AL56" s="9">
        <f t="shared" si="5"/>
        <v>0</v>
      </c>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f t="shared" si="3"/>
        <v>0</v>
      </c>
      <c r="AK57" s="9">
        <f t="shared" si="4"/>
        <v>0</v>
      </c>
      <c r="AL57" s="9">
        <f t="shared" si="5"/>
        <v>0</v>
      </c>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f t="shared" si="3"/>
        <v>0</v>
      </c>
      <c r="AK58" s="9">
        <f t="shared" si="4"/>
        <v>0</v>
      </c>
      <c r="AL58" s="9">
        <f t="shared" si="5"/>
        <v>0</v>
      </c>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f t="shared" si="3"/>
        <v>0</v>
      </c>
      <c r="AK59" s="9">
        <f t="shared" si="4"/>
        <v>0</v>
      </c>
      <c r="AL59" s="9">
        <f t="shared" si="5"/>
        <v>0</v>
      </c>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103" t="s">
        <v>90</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6"/>
      <c r="AJ60" s="88">
        <f t="shared" ref="AJ60:AL60" si="6">SUM(AJ8:AJ59)</f>
        <v>0</v>
      </c>
      <c r="AK60" s="88">
        <f t="shared" si="6"/>
        <v>0</v>
      </c>
      <c r="AL60" s="88">
        <f t="shared" si="6"/>
        <v>0</v>
      </c>
      <c r="AM60" s="88" t="s">
        <v>91</v>
      </c>
      <c r="AN60" s="88" t="s">
        <v>92</v>
      </c>
      <c r="AO60" s="88" t="s">
        <v>93</v>
      </c>
      <c r="AP60" s="66"/>
      <c r="AQ60" s="66"/>
      <c r="AR60" s="78"/>
      <c r="AS60" s="78"/>
      <c r="AT60" s="78"/>
      <c r="AU60" s="78"/>
      <c r="AV60" s="78"/>
      <c r="AW60" s="78"/>
      <c r="AX60" s="78"/>
      <c r="AY60" s="78"/>
      <c r="AZ60" s="78"/>
      <c r="BA60" s="78"/>
      <c r="BB60" s="78"/>
      <c r="BC60" s="78"/>
      <c r="BD60" s="78"/>
      <c r="BE60" s="78"/>
      <c r="BF60" s="78"/>
    </row>
    <row r="61" ht="21.0" customHeight="1">
      <c r="A61" s="104" t="s">
        <v>94</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6"/>
      <c r="AM61" s="88"/>
      <c r="AN61" s="88"/>
      <c r="AO61" s="88"/>
      <c r="AP61" s="66"/>
      <c r="AQ61" s="66"/>
      <c r="AR61" s="78"/>
      <c r="AS61" s="78"/>
      <c r="AT61" s="78"/>
      <c r="AU61" s="78"/>
      <c r="AV61" s="78"/>
      <c r="AW61" s="78"/>
      <c r="AX61" s="78"/>
      <c r="AY61" s="78"/>
      <c r="AZ61" s="78"/>
      <c r="BA61" s="78"/>
      <c r="BB61" s="78"/>
      <c r="BC61" s="78"/>
      <c r="BD61" s="78"/>
      <c r="BE61" s="78"/>
      <c r="BF61" s="78"/>
    </row>
    <row r="62" ht="18.0" customHeight="1">
      <c r="A62" s="105"/>
      <c r="B62" s="105"/>
      <c r="C62" s="106"/>
      <c r="E62" s="67"/>
      <c r="F62" s="67"/>
      <c r="G62" s="67"/>
      <c r="H62" s="107"/>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67"/>
      <c r="AN62" s="67"/>
      <c r="AO62" s="67"/>
      <c r="AP62" s="67"/>
      <c r="AQ62" s="67"/>
      <c r="AR62" s="67"/>
      <c r="AS62" s="67"/>
      <c r="AT62" s="67"/>
      <c r="AU62" s="67"/>
      <c r="AV62" s="67"/>
      <c r="AW62" s="67"/>
      <c r="AX62" s="67"/>
      <c r="AY62" s="67"/>
      <c r="AZ62" s="67"/>
      <c r="BA62" s="67"/>
      <c r="BB62" s="67"/>
      <c r="BC62" s="67"/>
      <c r="BD62" s="67"/>
      <c r="BE62" s="67"/>
      <c r="BF62" s="67"/>
    </row>
    <row r="63" ht="18.0" customHeight="1">
      <c r="A63" s="67"/>
      <c r="B63" s="67"/>
      <c r="C63" s="106"/>
      <c r="D63" s="67"/>
      <c r="E63" s="67"/>
      <c r="F63" s="67"/>
      <c r="G63" s="67"/>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67"/>
      <c r="AN63" s="67"/>
      <c r="AO63" s="67"/>
      <c r="AP63" s="67"/>
      <c r="AQ63" s="67"/>
      <c r="AR63" s="67"/>
      <c r="AS63" s="67"/>
      <c r="AT63" s="67"/>
      <c r="AU63" s="67"/>
      <c r="AV63" s="67"/>
      <c r="AW63" s="67"/>
      <c r="AX63" s="67"/>
      <c r="AY63" s="67"/>
      <c r="AZ63" s="67"/>
      <c r="BA63" s="67"/>
      <c r="BB63" s="67"/>
      <c r="BC63" s="67"/>
      <c r="BD63" s="67"/>
      <c r="BE63" s="67"/>
      <c r="BF63" s="67"/>
    </row>
    <row r="64" ht="18.0" customHeight="1">
      <c r="A64" s="67"/>
      <c r="B64" s="67"/>
      <c r="C64" s="106"/>
      <c r="D64" s="67"/>
      <c r="E64" s="67"/>
      <c r="F64" s="67"/>
      <c r="G64" s="67"/>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67"/>
      <c r="AN64" s="67"/>
      <c r="AO64" s="67"/>
      <c r="AP64" s="67"/>
      <c r="AQ64" s="67"/>
      <c r="AR64" s="67"/>
      <c r="AS64" s="67"/>
      <c r="AT64" s="67"/>
      <c r="AU64" s="67"/>
      <c r="AV64" s="67"/>
      <c r="AW64" s="67"/>
      <c r="AX64" s="67"/>
      <c r="AY64" s="67"/>
      <c r="AZ64" s="67"/>
      <c r="BA64" s="67"/>
      <c r="BB64" s="67"/>
      <c r="BC64" s="67"/>
      <c r="BD64" s="67"/>
      <c r="BE64" s="67"/>
      <c r="BF64" s="67"/>
    </row>
    <row r="65" ht="18.0" customHeight="1">
      <c r="A65" s="67"/>
      <c r="B65" s="67"/>
      <c r="C65" s="106"/>
      <c r="E65" s="67"/>
      <c r="F65" s="67"/>
      <c r="G65" s="67"/>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67"/>
      <c r="AN65" s="67"/>
      <c r="AO65" s="67"/>
      <c r="AP65" s="67"/>
      <c r="AQ65" s="67"/>
      <c r="AR65" s="67"/>
      <c r="AS65" s="67"/>
      <c r="AT65" s="67"/>
      <c r="AU65" s="67"/>
      <c r="AV65" s="67"/>
      <c r="AW65" s="67"/>
      <c r="AX65" s="67"/>
      <c r="AY65" s="67"/>
      <c r="AZ65" s="67"/>
      <c r="BA65" s="67"/>
      <c r="BB65" s="67"/>
      <c r="BC65" s="67"/>
      <c r="BD65" s="67"/>
      <c r="BE65" s="67"/>
      <c r="BF65" s="67"/>
    </row>
    <row r="66" ht="18.0" customHeight="1">
      <c r="A66" s="67"/>
      <c r="B66" s="67"/>
      <c r="C66" s="106"/>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67"/>
      <c r="AN66" s="67"/>
      <c r="AO66" s="67"/>
      <c r="AP66" s="67"/>
      <c r="AQ66" s="67"/>
      <c r="AR66" s="67"/>
      <c r="AS66" s="67"/>
      <c r="AT66" s="67"/>
      <c r="AU66" s="67"/>
      <c r="AV66" s="67"/>
      <c r="AW66" s="67"/>
      <c r="AX66" s="67"/>
      <c r="AY66" s="67"/>
      <c r="AZ66" s="67"/>
      <c r="BA66" s="67"/>
      <c r="BB66" s="67"/>
      <c r="BC66" s="67"/>
      <c r="BD66" s="67"/>
      <c r="BE66" s="67"/>
      <c r="BF66" s="67"/>
    </row>
    <row r="67" ht="18.0" customHeight="1">
      <c r="A67" s="67"/>
      <c r="B67" s="67"/>
      <c r="C67" s="106"/>
      <c r="F67" s="67"/>
      <c r="G67" s="67"/>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67"/>
      <c r="AN67" s="67"/>
      <c r="AO67" s="67"/>
      <c r="AP67" s="67"/>
      <c r="AQ67" s="67"/>
      <c r="AR67" s="67"/>
      <c r="AS67" s="67"/>
      <c r="AT67" s="67"/>
      <c r="AU67" s="67"/>
      <c r="AV67" s="67"/>
      <c r="AW67" s="67"/>
      <c r="AX67" s="67"/>
      <c r="AY67" s="67"/>
      <c r="AZ67" s="67"/>
      <c r="BA67" s="67"/>
      <c r="BB67" s="67"/>
      <c r="BC67" s="67"/>
      <c r="BD67" s="67"/>
      <c r="BE67" s="67"/>
      <c r="BF67" s="67"/>
    </row>
    <row r="68" ht="18.0" customHeight="1">
      <c r="A68" s="67"/>
      <c r="B68" s="67"/>
      <c r="C68" s="106"/>
      <c r="E68" s="67"/>
      <c r="F68" s="67"/>
      <c r="G68" s="67"/>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67"/>
      <c r="AN68" s="67"/>
      <c r="AO68" s="67"/>
      <c r="AP68" s="67"/>
      <c r="AQ68" s="67"/>
      <c r="AR68" s="67"/>
      <c r="AS68" s="67"/>
      <c r="AT68" s="67"/>
      <c r="AU68" s="67"/>
      <c r="AV68" s="67"/>
      <c r="AW68" s="67"/>
      <c r="AX68" s="67"/>
      <c r="AY68" s="67"/>
      <c r="AZ68" s="67"/>
      <c r="BA68" s="67"/>
      <c r="BB68" s="67"/>
      <c r="BC68" s="67"/>
      <c r="BD68" s="67"/>
      <c r="BE68" s="67"/>
      <c r="BF68" s="67"/>
    </row>
    <row r="69" ht="18.0"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row>
    <row r="70" ht="18.0"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row>
    <row r="71" ht="18.0"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row>
    <row r="72" ht="18.0"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row>
    <row r="73" ht="18.0"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row>
    <row r="74" ht="18.0"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row>
    <row r="75" ht="18.0"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row>
    <row r="76" ht="18.0"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row>
    <row r="77" ht="18.0"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5.75" customHeight="1">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row>
    <row r="263" ht="15.75" customHeight="1">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row>
    <row r="264" ht="15.75" customHeight="1">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row>
    <row r="265" ht="15.75" customHeight="1">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row>
    <row r="266" ht="15.75" customHeight="1">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row>
    <row r="267" ht="15.75" customHeight="1">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row>
    <row r="268" ht="15.75" customHeight="1">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row>
    <row r="269" ht="15.75" customHeight="1">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row>
    <row r="270" ht="15.75" customHeight="1">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row>
    <row r="271" ht="15.75" customHeight="1">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row>
    <row r="272" ht="15.75" customHeight="1">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row>
    <row r="273" ht="15.75" customHeight="1">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row>
    <row r="274" ht="15.75" customHeight="1">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row>
    <row r="275" ht="15.75" customHeight="1">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row>
    <row r="276" ht="15.75" customHeight="1">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60:AI60"/>
    <mergeCell ref="A61:AL61"/>
    <mergeCell ref="C62:D62"/>
    <mergeCell ref="C65:D65"/>
    <mergeCell ref="C66:G66"/>
    <mergeCell ref="C67:E67"/>
    <mergeCell ref="C68:D68"/>
    <mergeCell ref="O4:Q4"/>
    <mergeCell ref="R4:T4"/>
    <mergeCell ref="A5:A6"/>
    <mergeCell ref="B5:B6"/>
    <mergeCell ref="C5:D6"/>
    <mergeCell ref="AJ5:AJ6"/>
    <mergeCell ref="AK5:AK6"/>
  </mergeCells>
  <conditionalFormatting sqref="E6:E44 F6:G59 H6 I6:I44 J6:J59 K6:L44 M6:N59 O6:P6 Q6:AI59">
    <cfRule type="expression" dxfId="0" priority="1">
      <formula>IF(E$6="CN",1,0)</formula>
    </cfRule>
  </conditionalFormatting>
  <conditionalFormatting sqref="E6:G59 H6 I6:N59 O6:P6 Q6:AI59">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5" t="s">
        <v>28</v>
      </c>
      <c r="Q1" s="66" t="s">
        <v>29</v>
      </c>
      <c r="AM1" s="67"/>
      <c r="AN1" s="67"/>
      <c r="AO1" s="67"/>
      <c r="AP1" s="67"/>
      <c r="AQ1" s="67"/>
      <c r="AR1" s="67"/>
      <c r="AS1" s="67"/>
      <c r="AT1" s="67"/>
      <c r="AU1" s="67"/>
      <c r="AV1" s="67"/>
      <c r="AW1" s="67"/>
      <c r="AX1" s="67"/>
      <c r="AY1" s="67"/>
      <c r="AZ1" s="67"/>
      <c r="BA1" s="67"/>
      <c r="BB1" s="67"/>
      <c r="BC1" s="67"/>
      <c r="BD1" s="67"/>
      <c r="BE1" s="67"/>
      <c r="BF1" s="67"/>
    </row>
    <row r="2" ht="22.5" customHeight="1">
      <c r="A2" s="66" t="s">
        <v>30</v>
      </c>
      <c r="Q2" s="66" t="s">
        <v>31</v>
      </c>
      <c r="AM2" s="67"/>
      <c r="AN2" s="67"/>
      <c r="AO2" s="67"/>
      <c r="AP2" s="67"/>
      <c r="AQ2" s="67"/>
      <c r="AR2" s="67"/>
      <c r="AS2" s="67"/>
      <c r="AT2" s="67"/>
      <c r="AU2" s="67"/>
      <c r="AV2" s="67"/>
      <c r="AW2" s="67"/>
      <c r="AX2" s="67"/>
      <c r="AY2" s="67"/>
      <c r="AZ2" s="67"/>
      <c r="BA2" s="67"/>
      <c r="BB2" s="67"/>
      <c r="BC2" s="67"/>
      <c r="BD2" s="67"/>
      <c r="BE2" s="67"/>
      <c r="BF2" s="67"/>
    </row>
    <row r="3" ht="31.5" customHeight="1">
      <c r="A3" s="68" t="s">
        <v>330</v>
      </c>
      <c r="AL3" s="69"/>
      <c r="AM3" s="67"/>
      <c r="AN3" s="67"/>
      <c r="AO3" s="67"/>
      <c r="AP3" s="67"/>
      <c r="AQ3" s="67"/>
      <c r="AR3" s="67"/>
      <c r="AS3" s="67"/>
      <c r="AT3" s="67"/>
      <c r="AU3" s="67"/>
      <c r="AV3" s="67"/>
      <c r="AW3" s="67"/>
      <c r="AX3" s="67"/>
      <c r="AY3" s="67"/>
      <c r="AZ3" s="67"/>
      <c r="BA3" s="67"/>
      <c r="BB3" s="67"/>
      <c r="BC3" s="67"/>
      <c r="BD3" s="67"/>
      <c r="BE3" s="67"/>
      <c r="BF3" s="67"/>
    </row>
    <row r="4" ht="31.5" customHeight="1">
      <c r="A4" s="67"/>
      <c r="B4" s="70"/>
      <c r="C4" s="70"/>
      <c r="D4" s="70"/>
      <c r="E4" s="70" t="s">
        <v>0</v>
      </c>
      <c r="F4" s="70" t="s">
        <v>0</v>
      </c>
      <c r="G4" s="70"/>
      <c r="H4" s="70"/>
      <c r="I4" s="71" t="s">
        <v>33</v>
      </c>
      <c r="J4" s="72"/>
      <c r="K4" s="72"/>
      <c r="L4" s="72"/>
      <c r="M4" s="73">
        <v>11.0</v>
      </c>
      <c r="N4" s="72"/>
      <c r="O4" s="71" t="s">
        <v>34</v>
      </c>
      <c r="P4" s="72"/>
      <c r="Q4" s="72"/>
      <c r="R4" s="71">
        <v>2022.0</v>
      </c>
      <c r="S4" s="72"/>
      <c r="T4" s="72"/>
      <c r="U4" s="70"/>
      <c r="V4" s="70"/>
      <c r="W4" s="70"/>
      <c r="X4" s="70"/>
      <c r="Y4" s="70"/>
      <c r="Z4" s="70"/>
      <c r="AA4" s="70"/>
      <c r="AB4" s="70"/>
      <c r="AC4" s="70"/>
      <c r="AD4" s="70"/>
      <c r="AE4" s="70"/>
      <c r="AF4" s="70"/>
      <c r="AG4" s="70"/>
      <c r="AH4" s="70"/>
      <c r="AI4" s="70"/>
      <c r="AJ4" s="70"/>
      <c r="AK4" s="70"/>
      <c r="AL4" s="70"/>
      <c r="AM4" s="67"/>
      <c r="AN4" s="67"/>
      <c r="AO4" s="67"/>
      <c r="AP4" s="67"/>
      <c r="AQ4" s="67"/>
      <c r="AR4" s="67"/>
      <c r="AS4" s="67"/>
      <c r="AT4" s="67"/>
      <c r="AU4" s="67"/>
      <c r="AV4" s="67"/>
      <c r="AW4" s="67"/>
      <c r="AX4" s="67"/>
      <c r="AY4" s="67"/>
      <c r="AZ4" s="67"/>
      <c r="BA4" s="67"/>
      <c r="BB4" s="67"/>
      <c r="BC4" s="67"/>
      <c r="BD4" s="67"/>
      <c r="BE4" s="67"/>
      <c r="BF4" s="67"/>
    </row>
    <row r="5" ht="21.0" customHeight="1">
      <c r="A5" s="74" t="s">
        <v>35</v>
      </c>
      <c r="B5" s="74" t="s">
        <v>36</v>
      </c>
      <c r="C5" s="75" t="s">
        <v>37</v>
      </c>
      <c r="D5" s="58"/>
      <c r="E5" s="76">
        <f>DATE(R4,M4,1)</f>
        <v>44866</v>
      </c>
      <c r="F5" s="76">
        <f t="shared" ref="F5:AI5" si="1">E5+1</f>
        <v>44867</v>
      </c>
      <c r="G5" s="76">
        <f t="shared" si="1"/>
        <v>44868</v>
      </c>
      <c r="H5" s="76">
        <f t="shared" si="1"/>
        <v>44869</v>
      </c>
      <c r="I5" s="76">
        <f t="shared" si="1"/>
        <v>44870</v>
      </c>
      <c r="J5" s="76">
        <f t="shared" si="1"/>
        <v>44871</v>
      </c>
      <c r="K5" s="76">
        <f t="shared" si="1"/>
        <v>44872</v>
      </c>
      <c r="L5" s="76">
        <f t="shared" si="1"/>
        <v>44873</v>
      </c>
      <c r="M5" s="76">
        <f t="shared" si="1"/>
        <v>44874</v>
      </c>
      <c r="N5" s="76">
        <f t="shared" si="1"/>
        <v>44875</v>
      </c>
      <c r="O5" s="76">
        <f t="shared" si="1"/>
        <v>44876</v>
      </c>
      <c r="P5" s="76">
        <f t="shared" si="1"/>
        <v>44877</v>
      </c>
      <c r="Q5" s="76">
        <f t="shared" si="1"/>
        <v>44878</v>
      </c>
      <c r="R5" s="76">
        <f t="shared" si="1"/>
        <v>44879</v>
      </c>
      <c r="S5" s="76">
        <f t="shared" si="1"/>
        <v>44880</v>
      </c>
      <c r="T5" s="76">
        <f t="shared" si="1"/>
        <v>44881</v>
      </c>
      <c r="U5" s="76">
        <f t="shared" si="1"/>
        <v>44882</v>
      </c>
      <c r="V5" s="76">
        <f t="shared" si="1"/>
        <v>44883</v>
      </c>
      <c r="W5" s="76">
        <f t="shared" si="1"/>
        <v>44884</v>
      </c>
      <c r="X5" s="76">
        <f t="shared" si="1"/>
        <v>44885</v>
      </c>
      <c r="Y5" s="76">
        <f t="shared" si="1"/>
        <v>44886</v>
      </c>
      <c r="Z5" s="76">
        <f t="shared" si="1"/>
        <v>44887</v>
      </c>
      <c r="AA5" s="76">
        <f t="shared" si="1"/>
        <v>44888</v>
      </c>
      <c r="AB5" s="76">
        <f t="shared" si="1"/>
        <v>44889</v>
      </c>
      <c r="AC5" s="76">
        <f t="shared" si="1"/>
        <v>44890</v>
      </c>
      <c r="AD5" s="76">
        <f t="shared" si="1"/>
        <v>44891</v>
      </c>
      <c r="AE5" s="76">
        <f t="shared" si="1"/>
        <v>44892</v>
      </c>
      <c r="AF5" s="76">
        <f t="shared" si="1"/>
        <v>44893</v>
      </c>
      <c r="AG5" s="76">
        <f t="shared" si="1"/>
        <v>44894</v>
      </c>
      <c r="AH5" s="76">
        <f t="shared" si="1"/>
        <v>44895</v>
      </c>
      <c r="AI5" s="76">
        <f t="shared" si="1"/>
        <v>44896</v>
      </c>
      <c r="AJ5" s="77" t="s">
        <v>38</v>
      </c>
      <c r="AK5" s="77" t="s">
        <v>39</v>
      </c>
      <c r="AL5" s="77" t="s">
        <v>40</v>
      </c>
      <c r="AM5" s="78"/>
      <c r="AN5" s="78"/>
      <c r="AO5" s="78"/>
      <c r="AP5" s="78"/>
      <c r="AQ5" s="78"/>
      <c r="AR5" s="78"/>
      <c r="AS5" s="78"/>
      <c r="AT5" s="78"/>
      <c r="AU5" s="78"/>
      <c r="AV5" s="78"/>
      <c r="AW5" s="78"/>
      <c r="AX5" s="78"/>
      <c r="AY5" s="78"/>
      <c r="AZ5" s="78"/>
      <c r="BA5" s="78"/>
      <c r="BB5" s="78"/>
      <c r="BC5" s="78"/>
      <c r="BD5" s="78"/>
      <c r="BE5" s="78"/>
      <c r="BF5" s="78"/>
    </row>
    <row r="6" ht="21.0" customHeight="1">
      <c r="A6" s="79"/>
      <c r="B6" s="79"/>
      <c r="C6" s="80"/>
      <c r="D6" s="81"/>
      <c r="E6" s="82">
        <f t="shared" ref="E6:AI6" si="2">IF(WEEKDAY(E5)=1,"CN",WEEKDAY(E5))</f>
        <v>3</v>
      </c>
      <c r="F6" s="82">
        <f t="shared" si="2"/>
        <v>4</v>
      </c>
      <c r="G6" s="82">
        <f t="shared" si="2"/>
        <v>5</v>
      </c>
      <c r="H6" s="82">
        <f t="shared" si="2"/>
        <v>6</v>
      </c>
      <c r="I6" s="82">
        <f t="shared" si="2"/>
        <v>7</v>
      </c>
      <c r="J6" s="82" t="str">
        <f t="shared" si="2"/>
        <v>CN</v>
      </c>
      <c r="K6" s="82">
        <f t="shared" si="2"/>
        <v>2</v>
      </c>
      <c r="L6" s="82">
        <f t="shared" si="2"/>
        <v>3</v>
      </c>
      <c r="M6" s="82">
        <f t="shared" si="2"/>
        <v>4</v>
      </c>
      <c r="N6" s="82">
        <f t="shared" si="2"/>
        <v>5</v>
      </c>
      <c r="O6" s="82">
        <f t="shared" si="2"/>
        <v>6</v>
      </c>
      <c r="P6" s="82">
        <f t="shared" si="2"/>
        <v>7</v>
      </c>
      <c r="Q6" s="82" t="str">
        <f t="shared" si="2"/>
        <v>CN</v>
      </c>
      <c r="R6" s="82">
        <f t="shared" si="2"/>
        <v>2</v>
      </c>
      <c r="S6" s="82">
        <f t="shared" si="2"/>
        <v>3</v>
      </c>
      <c r="T6" s="82">
        <f t="shared" si="2"/>
        <v>4</v>
      </c>
      <c r="U6" s="82">
        <f t="shared" si="2"/>
        <v>5</v>
      </c>
      <c r="V6" s="82">
        <f t="shared" si="2"/>
        <v>6</v>
      </c>
      <c r="W6" s="82">
        <f t="shared" si="2"/>
        <v>7</v>
      </c>
      <c r="X6" s="82" t="str">
        <f t="shared" si="2"/>
        <v>CN</v>
      </c>
      <c r="Y6" s="82">
        <f t="shared" si="2"/>
        <v>2</v>
      </c>
      <c r="Z6" s="82">
        <f t="shared" si="2"/>
        <v>3</v>
      </c>
      <c r="AA6" s="82">
        <f t="shared" si="2"/>
        <v>4</v>
      </c>
      <c r="AB6" s="82">
        <f t="shared" si="2"/>
        <v>5</v>
      </c>
      <c r="AC6" s="82">
        <f t="shared" si="2"/>
        <v>6</v>
      </c>
      <c r="AD6" s="82">
        <f t="shared" si="2"/>
        <v>7</v>
      </c>
      <c r="AE6" s="82" t="str">
        <f t="shared" si="2"/>
        <v>CN</v>
      </c>
      <c r="AF6" s="82">
        <f t="shared" si="2"/>
        <v>2</v>
      </c>
      <c r="AG6" s="82">
        <f t="shared" si="2"/>
        <v>3</v>
      </c>
      <c r="AH6" s="82">
        <f t="shared" si="2"/>
        <v>4</v>
      </c>
      <c r="AI6" s="82">
        <f t="shared" si="2"/>
        <v>5</v>
      </c>
      <c r="AJ6" s="79"/>
      <c r="AK6" s="79"/>
      <c r="AL6" s="79"/>
      <c r="AM6" s="78"/>
      <c r="AN6" s="78"/>
      <c r="AO6" s="78"/>
      <c r="AP6" s="78"/>
      <c r="AQ6" s="78"/>
      <c r="AR6" s="78"/>
      <c r="AS6" s="78"/>
      <c r="AT6" s="78"/>
      <c r="AU6" s="78"/>
      <c r="AV6" s="78"/>
      <c r="AW6" s="78"/>
      <c r="AX6" s="78"/>
      <c r="AY6" s="78"/>
      <c r="AZ6" s="78"/>
      <c r="BA6" s="78"/>
      <c r="BB6" s="78"/>
      <c r="BC6" s="78"/>
      <c r="BD6" s="78"/>
      <c r="BE6" s="78"/>
      <c r="BF6" s="78"/>
    </row>
    <row r="7" ht="21.0" customHeight="1">
      <c r="A7" s="83">
        <v>1.0</v>
      </c>
      <c r="B7" s="161">
        <v>2.110060118E9</v>
      </c>
      <c r="C7" s="157" t="s">
        <v>276</v>
      </c>
      <c r="D7" s="163" t="s">
        <v>42</v>
      </c>
      <c r="E7" s="87"/>
      <c r="F7" s="87"/>
      <c r="G7" s="87"/>
      <c r="H7" s="87"/>
      <c r="I7" s="87"/>
      <c r="J7" s="87"/>
      <c r="K7" s="87"/>
      <c r="L7" s="87"/>
      <c r="M7" s="87"/>
      <c r="N7" s="87"/>
      <c r="O7" s="87"/>
      <c r="P7" s="98"/>
      <c r="Q7" s="87"/>
      <c r="R7" s="87"/>
      <c r="S7" s="87"/>
      <c r="T7" s="87"/>
      <c r="U7" s="87"/>
      <c r="V7" s="87"/>
      <c r="W7" s="87"/>
      <c r="X7" s="87"/>
      <c r="Y7" s="87"/>
      <c r="Z7" s="87"/>
      <c r="AA7" s="87"/>
      <c r="AB7" s="87"/>
      <c r="AC7" s="87"/>
      <c r="AD7" s="87"/>
      <c r="AE7" s="87"/>
      <c r="AF7" s="87"/>
      <c r="AG7" s="87"/>
      <c r="AH7" s="87"/>
      <c r="AI7" s="87"/>
      <c r="AJ7" s="88">
        <f t="shared" ref="AJ7:AJ44" si="3">COUNTIF(E7:AI7,"K")+2*COUNTIF(E7:AI7,"2K")+COUNTIF(E7:AI7,"TK")+COUNTIF(E7:AI7,"KT")+COUNTIF(E7:AI7,"PK")+COUNTIF(E7:AI7,"KP")+2*COUNTIF(E7:AI7,"K2")</f>
        <v>0</v>
      </c>
      <c r="AK7" s="9">
        <f t="shared" ref="AK7:AK44" si="4">COUNTIF(F7:AJ7,"P")+2*COUNTIF(F7:AJ7,"2P")+COUNTIF(F7:AJ7,"TP")+COUNTIF(F7:AJ7,"PT")+COUNTIF(F7:AJ7,"PK")+COUNTIF(F7:AJ7,"KP")+2*COUNTIF(F7:AJ7,"P2")</f>
        <v>0</v>
      </c>
      <c r="AL7" s="9">
        <f t="shared" ref="AL7:AL44" si="5">COUNTIF(E7:AI7,"T")+2*COUNTIF(E7:AI7,"2T")+2*COUNTIF(E7:AI7,"T2")+COUNTIF(E7:AI7,"PT")+COUNTIF(E7:AI7,"TP")+COUNTIF(E7:AI7,"TK")+COUNTIF(E7:AI7,"KT")</f>
        <v>0</v>
      </c>
      <c r="AM7" s="78"/>
      <c r="AN7" s="78"/>
      <c r="AO7" s="78"/>
      <c r="AP7" s="78"/>
      <c r="AQ7" s="78"/>
      <c r="AR7" s="78"/>
      <c r="AS7" s="78"/>
      <c r="AT7" s="78"/>
      <c r="AU7" s="78"/>
      <c r="AV7" s="78"/>
      <c r="AW7" s="78"/>
      <c r="AX7" s="78"/>
      <c r="AY7" s="78"/>
      <c r="AZ7" s="78"/>
      <c r="BA7" s="78"/>
      <c r="BB7" s="78"/>
      <c r="BC7" s="78"/>
      <c r="BD7" s="78"/>
      <c r="BE7" s="78"/>
      <c r="BF7" s="78"/>
    </row>
    <row r="8" ht="21.0" customHeight="1">
      <c r="A8" s="83">
        <v>2.0</v>
      </c>
      <c r="B8" s="162">
        <v>2.110060119E9</v>
      </c>
      <c r="C8" s="159" t="s">
        <v>331</v>
      </c>
      <c r="D8" s="164" t="s">
        <v>45</v>
      </c>
      <c r="E8" s="87"/>
      <c r="F8" s="87"/>
      <c r="G8" s="87"/>
      <c r="H8" s="87"/>
      <c r="I8" s="87"/>
      <c r="J8" s="87"/>
      <c r="K8" s="87"/>
      <c r="L8" s="87"/>
      <c r="M8" s="87"/>
      <c r="N8" s="87"/>
      <c r="O8" s="87"/>
      <c r="P8" s="98"/>
      <c r="Q8" s="87"/>
      <c r="R8" s="87"/>
      <c r="S8" s="87"/>
      <c r="T8" s="87"/>
      <c r="U8" s="87"/>
      <c r="V8" s="87"/>
      <c r="W8" s="87"/>
      <c r="X8" s="87"/>
      <c r="Y8" s="87"/>
      <c r="Z8" s="87"/>
      <c r="AA8" s="87"/>
      <c r="AB8" s="87"/>
      <c r="AC8" s="87"/>
      <c r="AD8" s="87"/>
      <c r="AE8" s="87"/>
      <c r="AF8" s="87"/>
      <c r="AG8" s="87"/>
      <c r="AH8" s="87"/>
      <c r="AI8" s="87"/>
      <c r="AJ8" s="88">
        <f t="shared" si="3"/>
        <v>0</v>
      </c>
      <c r="AK8" s="9">
        <f t="shared" si="4"/>
        <v>0</v>
      </c>
      <c r="AL8" s="9">
        <f t="shared" si="5"/>
        <v>0</v>
      </c>
      <c r="AM8" s="92"/>
      <c r="AN8" s="93"/>
      <c r="AO8" s="66"/>
      <c r="AP8" s="78"/>
      <c r="AQ8" s="78"/>
      <c r="AR8" s="78"/>
      <c r="AS8" s="78"/>
      <c r="AT8" s="78"/>
      <c r="AU8" s="78"/>
      <c r="AV8" s="78"/>
      <c r="AW8" s="78"/>
      <c r="AX8" s="78"/>
      <c r="AY8" s="78"/>
      <c r="AZ8" s="78"/>
      <c r="BA8" s="78"/>
      <c r="BB8" s="78"/>
      <c r="BC8" s="78"/>
      <c r="BD8" s="78"/>
      <c r="BE8" s="78"/>
      <c r="BF8" s="78"/>
    </row>
    <row r="9" ht="21.0" customHeight="1">
      <c r="A9" s="83">
        <v>3.0</v>
      </c>
      <c r="B9" s="162">
        <v>2.110060121E9</v>
      </c>
      <c r="C9" s="165" t="s">
        <v>208</v>
      </c>
      <c r="D9" s="164" t="s">
        <v>311</v>
      </c>
      <c r="E9" s="87"/>
      <c r="F9" s="87"/>
      <c r="G9" s="87"/>
      <c r="H9" s="87"/>
      <c r="I9" s="87"/>
      <c r="J9" s="87"/>
      <c r="K9" s="87"/>
      <c r="L9" s="87"/>
      <c r="M9" s="87"/>
      <c r="N9" s="87"/>
      <c r="O9" s="87"/>
      <c r="P9" s="98"/>
      <c r="Q9" s="87"/>
      <c r="R9" s="87"/>
      <c r="S9" s="87"/>
      <c r="T9" s="87"/>
      <c r="U9" s="87"/>
      <c r="V9" s="87"/>
      <c r="W9" s="87"/>
      <c r="X9" s="87"/>
      <c r="Y9" s="87"/>
      <c r="Z9" s="87"/>
      <c r="AA9" s="87"/>
      <c r="AB9" s="87"/>
      <c r="AC9" s="87"/>
      <c r="AD9" s="87"/>
      <c r="AE9" s="87"/>
      <c r="AF9" s="87"/>
      <c r="AG9" s="87"/>
      <c r="AH9" s="87"/>
      <c r="AI9" s="87"/>
      <c r="AJ9" s="88">
        <f t="shared" si="3"/>
        <v>0</v>
      </c>
      <c r="AK9" s="9">
        <f t="shared" si="4"/>
        <v>0</v>
      </c>
      <c r="AL9" s="9">
        <f t="shared" si="5"/>
        <v>0</v>
      </c>
      <c r="AM9" s="93"/>
      <c r="AN9" s="93"/>
      <c r="AO9" s="66"/>
      <c r="AP9" s="78"/>
      <c r="AQ9" s="78"/>
      <c r="AR9" s="78"/>
      <c r="AS9" s="78"/>
      <c r="AT9" s="78"/>
      <c r="AU9" s="78"/>
      <c r="AV9" s="78"/>
      <c r="AW9" s="78"/>
      <c r="AX9" s="78"/>
      <c r="AY9" s="78"/>
      <c r="AZ9" s="78"/>
      <c r="BA9" s="78"/>
      <c r="BB9" s="78"/>
      <c r="BC9" s="78"/>
      <c r="BD9" s="78"/>
      <c r="BE9" s="78"/>
      <c r="BF9" s="78"/>
    </row>
    <row r="10" ht="21.0" customHeight="1">
      <c r="A10" s="83">
        <v>4.0</v>
      </c>
      <c r="B10" s="132">
        <v>2.11020003E9</v>
      </c>
      <c r="C10" s="138" t="s">
        <v>332</v>
      </c>
      <c r="D10" s="164" t="s">
        <v>333</v>
      </c>
      <c r="E10" s="87"/>
      <c r="F10" s="87"/>
      <c r="G10" s="87"/>
      <c r="H10" s="87"/>
      <c r="I10" s="87"/>
      <c r="J10" s="87"/>
      <c r="K10" s="87"/>
      <c r="L10" s="87"/>
      <c r="M10" s="87"/>
      <c r="N10" s="87"/>
      <c r="O10" s="87"/>
      <c r="P10" s="98"/>
      <c r="Q10" s="87"/>
      <c r="R10" s="87"/>
      <c r="S10" s="87"/>
      <c r="T10" s="87"/>
      <c r="U10" s="87"/>
      <c r="V10" s="87"/>
      <c r="W10" s="87"/>
      <c r="X10" s="87"/>
      <c r="Y10" s="87"/>
      <c r="Z10" s="87"/>
      <c r="AA10" s="87"/>
      <c r="AB10" s="87"/>
      <c r="AC10" s="87"/>
      <c r="AD10" s="87"/>
      <c r="AE10" s="87"/>
      <c r="AF10" s="87"/>
      <c r="AG10" s="87"/>
      <c r="AH10" s="87"/>
      <c r="AI10" s="87"/>
      <c r="AJ10" s="88">
        <f t="shared" si="3"/>
        <v>0</v>
      </c>
      <c r="AK10" s="9">
        <f t="shared" si="4"/>
        <v>0</v>
      </c>
      <c r="AL10" s="9">
        <f t="shared" si="5"/>
        <v>0</v>
      </c>
      <c r="AM10" s="93"/>
      <c r="AN10" s="93"/>
      <c r="AO10" s="66"/>
      <c r="AP10" s="78"/>
      <c r="AQ10" s="78"/>
      <c r="AR10" s="78"/>
      <c r="AS10" s="78"/>
      <c r="AT10" s="78"/>
      <c r="AU10" s="78"/>
      <c r="AV10" s="78"/>
      <c r="AW10" s="78"/>
      <c r="AX10" s="78"/>
      <c r="AY10" s="78"/>
      <c r="AZ10" s="78"/>
      <c r="BA10" s="78"/>
      <c r="BB10" s="78"/>
      <c r="BC10" s="78"/>
      <c r="BD10" s="78"/>
      <c r="BE10" s="78"/>
      <c r="BF10" s="78"/>
    </row>
    <row r="11" ht="21.0" customHeight="1">
      <c r="A11" s="83">
        <v>5.0</v>
      </c>
      <c r="B11" s="162">
        <v>2.110060122E9</v>
      </c>
      <c r="C11" s="159" t="s">
        <v>334</v>
      </c>
      <c r="D11" s="164" t="s">
        <v>246</v>
      </c>
      <c r="E11" s="87"/>
      <c r="F11" s="87"/>
      <c r="G11" s="87"/>
      <c r="H11" s="87"/>
      <c r="I11" s="87"/>
      <c r="J11" s="87"/>
      <c r="K11" s="87"/>
      <c r="L11" s="87"/>
      <c r="M11" s="87"/>
      <c r="N11" s="87"/>
      <c r="O11" s="87"/>
      <c r="P11" s="98"/>
      <c r="Q11" s="87"/>
      <c r="R11" s="87"/>
      <c r="S11" s="87"/>
      <c r="T11" s="87"/>
      <c r="U11" s="87"/>
      <c r="V11" s="87"/>
      <c r="W11" s="87"/>
      <c r="X11" s="87"/>
      <c r="Y11" s="87"/>
      <c r="Z11" s="87"/>
      <c r="AA11" s="87"/>
      <c r="AB11" s="87"/>
      <c r="AC11" s="87"/>
      <c r="AD11" s="87"/>
      <c r="AE11" s="87"/>
      <c r="AF11" s="87"/>
      <c r="AG11" s="87"/>
      <c r="AH11" s="87"/>
      <c r="AI11" s="87"/>
      <c r="AJ11" s="88">
        <f t="shared" si="3"/>
        <v>0</v>
      </c>
      <c r="AK11" s="9">
        <f t="shared" si="4"/>
        <v>0</v>
      </c>
      <c r="AL11" s="9">
        <f t="shared" si="5"/>
        <v>0</v>
      </c>
      <c r="AM11" s="93"/>
      <c r="AN11" s="93"/>
      <c r="AO11" s="66"/>
      <c r="AP11" s="78"/>
      <c r="AQ11" s="78"/>
      <c r="AR11" s="78"/>
      <c r="AS11" s="78"/>
      <c r="AT11" s="78"/>
      <c r="AU11" s="78"/>
      <c r="AV11" s="78"/>
      <c r="AW11" s="78"/>
      <c r="AX11" s="78"/>
      <c r="AY11" s="78"/>
      <c r="AZ11" s="78"/>
      <c r="BA11" s="78"/>
      <c r="BB11" s="78"/>
      <c r="BC11" s="78"/>
      <c r="BD11" s="78"/>
      <c r="BE11" s="78"/>
      <c r="BF11" s="78"/>
    </row>
    <row r="12" ht="21.0" customHeight="1">
      <c r="A12" s="83">
        <v>6.0</v>
      </c>
      <c r="B12" s="162">
        <v>2.110200034E9</v>
      </c>
      <c r="C12" s="159" t="s">
        <v>335</v>
      </c>
      <c r="D12" s="164" t="s">
        <v>336</v>
      </c>
      <c r="E12" s="87"/>
      <c r="F12" s="87"/>
      <c r="G12" s="87"/>
      <c r="H12" s="87"/>
      <c r="I12" s="87"/>
      <c r="J12" s="87"/>
      <c r="K12" s="87"/>
      <c r="L12" s="87"/>
      <c r="M12" s="87"/>
      <c r="N12" s="87"/>
      <c r="O12" s="87"/>
      <c r="P12" s="98"/>
      <c r="Q12" s="87"/>
      <c r="R12" s="87"/>
      <c r="S12" s="87"/>
      <c r="T12" s="87"/>
      <c r="U12" s="87"/>
      <c r="V12" s="87"/>
      <c r="W12" s="87"/>
      <c r="X12" s="87"/>
      <c r="Y12" s="87"/>
      <c r="Z12" s="87"/>
      <c r="AA12" s="87"/>
      <c r="AB12" s="87"/>
      <c r="AC12" s="87"/>
      <c r="AD12" s="87"/>
      <c r="AE12" s="87"/>
      <c r="AF12" s="87"/>
      <c r="AG12" s="87"/>
      <c r="AH12" s="87"/>
      <c r="AI12" s="87"/>
      <c r="AJ12" s="88">
        <f t="shared" si="3"/>
        <v>0</v>
      </c>
      <c r="AK12" s="9">
        <f t="shared" si="4"/>
        <v>0</v>
      </c>
      <c r="AL12" s="9">
        <f t="shared" si="5"/>
        <v>0</v>
      </c>
      <c r="AM12" s="93"/>
      <c r="AN12" s="93"/>
      <c r="AO12" s="66"/>
      <c r="AP12" s="78"/>
      <c r="AQ12" s="78"/>
      <c r="AR12" s="78"/>
      <c r="AS12" s="78"/>
      <c r="AT12" s="78"/>
      <c r="AU12" s="78"/>
      <c r="AV12" s="78"/>
      <c r="AW12" s="78"/>
      <c r="AX12" s="78"/>
      <c r="AY12" s="78"/>
      <c r="AZ12" s="78"/>
      <c r="BA12" s="78"/>
      <c r="BB12" s="78"/>
      <c r="BC12" s="78"/>
      <c r="BD12" s="78"/>
      <c r="BE12" s="78"/>
      <c r="BF12" s="78"/>
    </row>
    <row r="13" ht="21.0" customHeight="1">
      <c r="A13" s="83">
        <v>7.0</v>
      </c>
      <c r="B13" s="162">
        <v>2.110060126E9</v>
      </c>
      <c r="C13" s="159" t="s">
        <v>337</v>
      </c>
      <c r="D13" s="164" t="s">
        <v>338</v>
      </c>
      <c r="E13" s="87"/>
      <c r="F13" s="87"/>
      <c r="G13" s="87"/>
      <c r="H13" s="87"/>
      <c r="I13" s="87"/>
      <c r="J13" s="87"/>
      <c r="K13" s="87"/>
      <c r="L13" s="87"/>
      <c r="M13" s="87"/>
      <c r="N13" s="87"/>
      <c r="O13" s="87"/>
      <c r="P13" s="98"/>
      <c r="Q13" s="87"/>
      <c r="R13" s="87"/>
      <c r="S13" s="87"/>
      <c r="T13" s="87"/>
      <c r="U13" s="87"/>
      <c r="V13" s="87"/>
      <c r="W13" s="87"/>
      <c r="X13" s="87"/>
      <c r="Y13" s="87"/>
      <c r="Z13" s="87"/>
      <c r="AA13" s="87"/>
      <c r="AB13" s="87"/>
      <c r="AC13" s="87"/>
      <c r="AD13" s="87"/>
      <c r="AE13" s="87"/>
      <c r="AF13" s="87"/>
      <c r="AG13" s="87"/>
      <c r="AH13" s="87"/>
      <c r="AI13" s="87"/>
      <c r="AJ13" s="88">
        <f t="shared" si="3"/>
        <v>0</v>
      </c>
      <c r="AK13" s="9">
        <f t="shared" si="4"/>
        <v>0</v>
      </c>
      <c r="AL13" s="9">
        <f t="shared" si="5"/>
        <v>0</v>
      </c>
      <c r="AM13" s="93"/>
      <c r="AN13" s="93"/>
      <c r="AO13" s="66"/>
      <c r="AP13" s="78"/>
      <c r="AQ13" s="78"/>
      <c r="AR13" s="78"/>
      <c r="AS13" s="78"/>
      <c r="AT13" s="78"/>
      <c r="AU13" s="78"/>
      <c r="AV13" s="78"/>
      <c r="AW13" s="78"/>
      <c r="AX13" s="78"/>
      <c r="AY13" s="78"/>
      <c r="AZ13" s="78"/>
      <c r="BA13" s="78"/>
      <c r="BB13" s="78"/>
      <c r="BC13" s="78"/>
      <c r="BD13" s="78"/>
      <c r="BE13" s="78"/>
      <c r="BF13" s="78"/>
    </row>
    <row r="14" ht="21.0" customHeight="1">
      <c r="A14" s="83">
        <v>8.0</v>
      </c>
      <c r="B14" s="162">
        <v>2.11006013E9</v>
      </c>
      <c r="C14" s="159" t="s">
        <v>148</v>
      </c>
      <c r="D14" s="164" t="s">
        <v>339</v>
      </c>
      <c r="E14" s="87"/>
      <c r="F14" s="87"/>
      <c r="G14" s="87"/>
      <c r="H14" s="87"/>
      <c r="I14" s="87"/>
      <c r="J14" s="87"/>
      <c r="K14" s="87"/>
      <c r="L14" s="87"/>
      <c r="M14" s="87"/>
      <c r="N14" s="87"/>
      <c r="O14" s="87"/>
      <c r="P14" s="98"/>
      <c r="Q14" s="87"/>
      <c r="R14" s="87"/>
      <c r="S14" s="87"/>
      <c r="T14" s="87"/>
      <c r="U14" s="87"/>
      <c r="V14" s="87"/>
      <c r="W14" s="87"/>
      <c r="X14" s="87"/>
      <c r="Y14" s="87"/>
      <c r="Z14" s="87"/>
      <c r="AA14" s="87"/>
      <c r="AB14" s="87"/>
      <c r="AC14" s="87"/>
      <c r="AD14" s="87"/>
      <c r="AE14" s="87"/>
      <c r="AF14" s="87"/>
      <c r="AG14" s="87"/>
      <c r="AH14" s="87"/>
      <c r="AI14" s="87"/>
      <c r="AJ14" s="88">
        <f t="shared" si="3"/>
        <v>0</v>
      </c>
      <c r="AK14" s="9">
        <f t="shared" si="4"/>
        <v>0</v>
      </c>
      <c r="AL14" s="9">
        <f t="shared" si="5"/>
        <v>0</v>
      </c>
      <c r="AM14" s="93"/>
      <c r="AN14" s="93"/>
      <c r="AO14" s="66"/>
      <c r="AP14" s="78"/>
      <c r="AQ14" s="78"/>
      <c r="AR14" s="78"/>
      <c r="AS14" s="78"/>
      <c r="AT14" s="78"/>
      <c r="AU14" s="78"/>
      <c r="AV14" s="78"/>
      <c r="AW14" s="78"/>
      <c r="AX14" s="78"/>
      <c r="AY14" s="78"/>
      <c r="AZ14" s="78"/>
      <c r="BA14" s="78"/>
      <c r="BB14" s="78"/>
      <c r="BC14" s="78"/>
      <c r="BD14" s="78"/>
      <c r="BE14" s="78"/>
      <c r="BF14" s="78"/>
    </row>
    <row r="15" ht="21.0" customHeight="1">
      <c r="A15" s="83">
        <v>9.0</v>
      </c>
      <c r="B15" s="162">
        <v>2.110060133E9</v>
      </c>
      <c r="C15" s="159" t="s">
        <v>340</v>
      </c>
      <c r="D15" s="164" t="s">
        <v>341</v>
      </c>
      <c r="E15" s="87"/>
      <c r="F15" s="87"/>
      <c r="G15" s="87"/>
      <c r="H15" s="87"/>
      <c r="I15" s="87"/>
      <c r="J15" s="87"/>
      <c r="K15" s="87"/>
      <c r="L15" s="87"/>
      <c r="M15" s="87"/>
      <c r="N15" s="87"/>
      <c r="O15" s="87"/>
      <c r="P15" s="98"/>
      <c r="Q15" s="87"/>
      <c r="R15" s="87"/>
      <c r="S15" s="87"/>
      <c r="T15" s="87"/>
      <c r="U15" s="87"/>
      <c r="V15" s="87"/>
      <c r="W15" s="87"/>
      <c r="X15" s="87"/>
      <c r="Y15" s="87"/>
      <c r="Z15" s="87"/>
      <c r="AA15" s="87"/>
      <c r="AB15" s="87"/>
      <c r="AC15" s="87"/>
      <c r="AD15" s="87"/>
      <c r="AE15" s="87"/>
      <c r="AF15" s="87"/>
      <c r="AG15" s="87"/>
      <c r="AH15" s="87"/>
      <c r="AI15" s="87"/>
      <c r="AJ15" s="88">
        <f t="shared" si="3"/>
        <v>0</v>
      </c>
      <c r="AK15" s="9">
        <f t="shared" si="4"/>
        <v>0</v>
      </c>
      <c r="AL15" s="9">
        <f t="shared" si="5"/>
        <v>0</v>
      </c>
      <c r="AM15" s="93"/>
      <c r="AN15" s="93"/>
      <c r="AO15" s="66"/>
      <c r="AP15" s="78"/>
      <c r="AQ15" s="78"/>
      <c r="AR15" s="78"/>
      <c r="AS15" s="78"/>
      <c r="AT15" s="78"/>
      <c r="AU15" s="78"/>
      <c r="AV15" s="78"/>
      <c r="AW15" s="78"/>
      <c r="AX15" s="78"/>
      <c r="AY15" s="78"/>
      <c r="AZ15" s="78"/>
      <c r="BA15" s="78"/>
      <c r="BB15" s="78"/>
      <c r="BC15" s="78"/>
      <c r="BD15" s="78"/>
      <c r="BE15" s="78"/>
      <c r="BF15" s="78"/>
    </row>
    <row r="16" ht="21.0" customHeight="1">
      <c r="A16" s="83">
        <v>10.0</v>
      </c>
      <c r="B16" s="162">
        <v>2.110060134E9</v>
      </c>
      <c r="C16" s="159" t="s">
        <v>342</v>
      </c>
      <c r="D16" s="164" t="s">
        <v>125</v>
      </c>
      <c r="E16" s="87"/>
      <c r="F16" s="87"/>
      <c r="G16" s="87"/>
      <c r="H16" s="87"/>
      <c r="I16" s="87"/>
      <c r="J16" s="87"/>
      <c r="K16" s="87"/>
      <c r="L16" s="87"/>
      <c r="M16" s="87"/>
      <c r="N16" s="87"/>
      <c r="O16" s="87"/>
      <c r="P16" s="98"/>
      <c r="Q16" s="87"/>
      <c r="R16" s="87"/>
      <c r="S16" s="87"/>
      <c r="T16" s="87"/>
      <c r="U16" s="87"/>
      <c r="V16" s="87"/>
      <c r="W16" s="87"/>
      <c r="X16" s="87"/>
      <c r="Y16" s="87"/>
      <c r="Z16" s="87"/>
      <c r="AA16" s="87"/>
      <c r="AB16" s="87"/>
      <c r="AC16" s="87"/>
      <c r="AD16" s="87"/>
      <c r="AE16" s="87"/>
      <c r="AF16" s="87"/>
      <c r="AG16" s="87"/>
      <c r="AH16" s="87"/>
      <c r="AI16" s="87"/>
      <c r="AJ16" s="88">
        <f t="shared" si="3"/>
        <v>0</v>
      </c>
      <c r="AK16" s="9">
        <f t="shared" si="4"/>
        <v>0</v>
      </c>
      <c r="AL16" s="9">
        <f t="shared" si="5"/>
        <v>0</v>
      </c>
      <c r="AM16" s="93"/>
      <c r="AN16" s="93"/>
      <c r="AO16" s="66"/>
      <c r="AP16" s="78"/>
      <c r="AQ16" s="78"/>
      <c r="AR16" s="78"/>
      <c r="AS16" s="78"/>
      <c r="AT16" s="78"/>
      <c r="AU16" s="78"/>
      <c r="AV16" s="78"/>
      <c r="AW16" s="78"/>
      <c r="AX16" s="78"/>
      <c r="AY16" s="78"/>
      <c r="AZ16" s="78"/>
      <c r="BA16" s="78"/>
      <c r="BB16" s="78"/>
      <c r="BC16" s="78"/>
      <c r="BD16" s="78"/>
      <c r="BE16" s="78"/>
      <c r="BF16" s="78"/>
    </row>
    <row r="17" ht="21.0" customHeight="1">
      <c r="A17" s="83">
        <v>11.0</v>
      </c>
      <c r="B17" s="162">
        <v>2.110060136E9</v>
      </c>
      <c r="C17" s="159" t="s">
        <v>343</v>
      </c>
      <c r="D17" s="164" t="s">
        <v>344</v>
      </c>
      <c r="E17" s="87"/>
      <c r="F17" s="87"/>
      <c r="G17" s="87"/>
      <c r="H17" s="87"/>
      <c r="I17" s="87"/>
      <c r="J17" s="87"/>
      <c r="K17" s="87"/>
      <c r="L17" s="87"/>
      <c r="M17" s="87"/>
      <c r="N17" s="87"/>
      <c r="O17" s="87"/>
      <c r="P17" s="98"/>
      <c r="Q17" s="87"/>
      <c r="R17" s="87"/>
      <c r="S17" s="87"/>
      <c r="T17" s="87"/>
      <c r="U17" s="87"/>
      <c r="V17" s="87"/>
      <c r="W17" s="87"/>
      <c r="X17" s="87"/>
      <c r="Y17" s="87"/>
      <c r="Z17" s="87"/>
      <c r="AA17" s="87"/>
      <c r="AB17" s="87"/>
      <c r="AC17" s="87"/>
      <c r="AD17" s="87"/>
      <c r="AE17" s="87"/>
      <c r="AF17" s="87"/>
      <c r="AG17" s="87"/>
      <c r="AH17" s="87"/>
      <c r="AI17" s="87"/>
      <c r="AJ17" s="88">
        <f t="shared" si="3"/>
        <v>0</v>
      </c>
      <c r="AK17" s="9">
        <f t="shared" si="4"/>
        <v>0</v>
      </c>
      <c r="AL17" s="9">
        <f t="shared" si="5"/>
        <v>0</v>
      </c>
      <c r="AM17" s="93"/>
      <c r="AN17" s="93"/>
      <c r="AO17" s="66"/>
      <c r="AP17" s="78"/>
      <c r="AQ17" s="78"/>
      <c r="AR17" s="78"/>
      <c r="AS17" s="78"/>
      <c r="AT17" s="78"/>
      <c r="AU17" s="78"/>
      <c r="AV17" s="78"/>
      <c r="AW17" s="78"/>
      <c r="AX17" s="78"/>
      <c r="AY17" s="78"/>
      <c r="AZ17" s="78"/>
      <c r="BA17" s="78"/>
      <c r="BB17" s="78"/>
      <c r="BC17" s="78"/>
      <c r="BD17" s="78"/>
      <c r="BE17" s="78"/>
      <c r="BF17" s="78"/>
    </row>
    <row r="18" ht="21.0" customHeight="1">
      <c r="A18" s="83">
        <v>12.0</v>
      </c>
      <c r="B18" s="162">
        <v>2.110060138E9</v>
      </c>
      <c r="C18" s="165" t="s">
        <v>345</v>
      </c>
      <c r="D18" s="164" t="s">
        <v>233</v>
      </c>
      <c r="E18" s="87"/>
      <c r="F18" s="87"/>
      <c r="G18" s="87"/>
      <c r="H18" s="87"/>
      <c r="I18" s="87"/>
      <c r="J18" s="87"/>
      <c r="K18" s="87"/>
      <c r="L18" s="87"/>
      <c r="M18" s="87"/>
      <c r="N18" s="87"/>
      <c r="O18" s="87"/>
      <c r="P18" s="98"/>
      <c r="Q18" s="87"/>
      <c r="R18" s="87"/>
      <c r="S18" s="87"/>
      <c r="T18" s="87"/>
      <c r="U18" s="87"/>
      <c r="V18" s="87"/>
      <c r="W18" s="87"/>
      <c r="X18" s="87"/>
      <c r="Y18" s="87"/>
      <c r="Z18" s="87"/>
      <c r="AA18" s="87"/>
      <c r="AB18" s="87"/>
      <c r="AC18" s="87"/>
      <c r="AD18" s="87"/>
      <c r="AE18" s="87"/>
      <c r="AF18" s="87"/>
      <c r="AG18" s="87"/>
      <c r="AH18" s="87"/>
      <c r="AI18" s="87"/>
      <c r="AJ18" s="88">
        <f t="shared" si="3"/>
        <v>0</v>
      </c>
      <c r="AK18" s="9">
        <f t="shared" si="4"/>
        <v>0</v>
      </c>
      <c r="AL18" s="9">
        <f t="shared" si="5"/>
        <v>0</v>
      </c>
      <c r="AM18" s="93"/>
      <c r="AN18" s="93"/>
      <c r="AO18" s="66"/>
      <c r="AP18" s="78"/>
      <c r="AQ18" s="78"/>
      <c r="AR18" s="78"/>
      <c r="AS18" s="78"/>
      <c r="AT18" s="78"/>
      <c r="AU18" s="78"/>
      <c r="AV18" s="78"/>
      <c r="AW18" s="78"/>
      <c r="AX18" s="78"/>
      <c r="AY18" s="78"/>
      <c r="AZ18" s="78"/>
      <c r="BA18" s="78"/>
      <c r="BB18" s="78"/>
      <c r="BC18" s="78"/>
      <c r="BD18" s="78"/>
      <c r="BE18" s="78"/>
      <c r="BF18" s="78"/>
    </row>
    <row r="19" ht="21.0" customHeight="1">
      <c r="A19" s="83">
        <v>13.0</v>
      </c>
      <c r="B19" s="162">
        <v>2.11006014E9</v>
      </c>
      <c r="C19" s="159" t="s">
        <v>346</v>
      </c>
      <c r="D19" s="164" t="s">
        <v>347</v>
      </c>
      <c r="E19" s="87"/>
      <c r="F19" s="87"/>
      <c r="G19" s="87"/>
      <c r="H19" s="87"/>
      <c r="I19" s="87"/>
      <c r="J19" s="87"/>
      <c r="K19" s="87"/>
      <c r="L19" s="87"/>
      <c r="M19" s="87"/>
      <c r="N19" s="87"/>
      <c r="O19" s="87"/>
      <c r="P19" s="98"/>
      <c r="Q19" s="87"/>
      <c r="R19" s="87"/>
      <c r="S19" s="87"/>
      <c r="T19" s="87"/>
      <c r="U19" s="87"/>
      <c r="V19" s="87"/>
      <c r="W19" s="87"/>
      <c r="X19" s="87"/>
      <c r="Y19" s="87"/>
      <c r="Z19" s="87"/>
      <c r="AA19" s="87"/>
      <c r="AB19" s="87"/>
      <c r="AC19" s="87"/>
      <c r="AD19" s="87"/>
      <c r="AE19" s="87"/>
      <c r="AF19" s="87"/>
      <c r="AG19" s="87"/>
      <c r="AH19" s="87"/>
      <c r="AI19" s="87"/>
      <c r="AJ19" s="88">
        <f t="shared" si="3"/>
        <v>0</v>
      </c>
      <c r="AK19" s="9">
        <f t="shared" si="4"/>
        <v>0</v>
      </c>
      <c r="AL19" s="9">
        <f t="shared" si="5"/>
        <v>0</v>
      </c>
      <c r="AM19" s="93"/>
      <c r="AN19" s="93"/>
      <c r="AO19" s="66"/>
      <c r="AP19" s="78"/>
      <c r="AQ19" s="78"/>
      <c r="AR19" s="78"/>
      <c r="AS19" s="78"/>
      <c r="AT19" s="78"/>
      <c r="AU19" s="78"/>
      <c r="AV19" s="78"/>
      <c r="AW19" s="78"/>
      <c r="AX19" s="78"/>
      <c r="AY19" s="78"/>
      <c r="AZ19" s="78"/>
      <c r="BA19" s="78"/>
      <c r="BB19" s="78"/>
      <c r="BC19" s="78"/>
      <c r="BD19" s="78"/>
      <c r="BE19" s="78"/>
      <c r="BF19" s="78"/>
    </row>
    <row r="20" ht="21.0" customHeight="1">
      <c r="A20" s="83">
        <v>14.0</v>
      </c>
      <c r="B20" s="162">
        <v>2.110060141E9</v>
      </c>
      <c r="C20" s="159" t="s">
        <v>348</v>
      </c>
      <c r="D20" s="164" t="s">
        <v>349</v>
      </c>
      <c r="E20" s="87"/>
      <c r="F20" s="87"/>
      <c r="G20" s="87"/>
      <c r="H20" s="87"/>
      <c r="I20" s="87"/>
      <c r="J20" s="87"/>
      <c r="K20" s="87"/>
      <c r="L20" s="87"/>
      <c r="M20" s="87"/>
      <c r="N20" s="87"/>
      <c r="O20" s="87"/>
      <c r="P20" s="98"/>
      <c r="Q20" s="87"/>
      <c r="R20" s="87"/>
      <c r="S20" s="87"/>
      <c r="T20" s="87"/>
      <c r="U20" s="87"/>
      <c r="V20" s="87"/>
      <c r="W20" s="87"/>
      <c r="X20" s="87"/>
      <c r="Y20" s="87"/>
      <c r="Z20" s="87"/>
      <c r="AA20" s="87"/>
      <c r="AB20" s="87"/>
      <c r="AC20" s="87"/>
      <c r="AD20" s="87"/>
      <c r="AE20" s="87"/>
      <c r="AF20" s="87"/>
      <c r="AG20" s="87"/>
      <c r="AH20" s="87"/>
      <c r="AI20" s="87"/>
      <c r="AJ20" s="88">
        <f t="shared" si="3"/>
        <v>0</v>
      </c>
      <c r="AK20" s="9">
        <f t="shared" si="4"/>
        <v>0</v>
      </c>
      <c r="AL20" s="9">
        <f t="shared" si="5"/>
        <v>0</v>
      </c>
      <c r="AM20" s="93"/>
      <c r="AN20" s="93"/>
      <c r="AO20" s="66"/>
      <c r="AP20" s="78"/>
      <c r="AQ20" s="78"/>
      <c r="AR20" s="78"/>
      <c r="AS20" s="78"/>
      <c r="AT20" s="78"/>
      <c r="AU20" s="78"/>
      <c r="AV20" s="78"/>
      <c r="AW20" s="78"/>
      <c r="AX20" s="78"/>
      <c r="AY20" s="78"/>
      <c r="AZ20" s="78"/>
      <c r="BA20" s="78"/>
      <c r="BB20" s="78"/>
      <c r="BC20" s="78"/>
      <c r="BD20" s="78"/>
      <c r="BE20" s="78"/>
      <c r="BF20" s="78"/>
    </row>
    <row r="21" ht="21.0" customHeight="1">
      <c r="A21" s="83">
        <v>15.0</v>
      </c>
      <c r="B21" s="162">
        <v>2.110060142E9</v>
      </c>
      <c r="C21" s="159" t="s">
        <v>199</v>
      </c>
      <c r="D21" s="164" t="s">
        <v>350</v>
      </c>
      <c r="E21" s="87"/>
      <c r="F21" s="87"/>
      <c r="G21" s="87"/>
      <c r="H21" s="87"/>
      <c r="I21" s="87"/>
      <c r="J21" s="87"/>
      <c r="K21" s="87"/>
      <c r="L21" s="87"/>
      <c r="M21" s="87"/>
      <c r="N21" s="87"/>
      <c r="O21" s="87"/>
      <c r="P21" s="98"/>
      <c r="Q21" s="87"/>
      <c r="R21" s="87"/>
      <c r="S21" s="87"/>
      <c r="T21" s="87"/>
      <c r="U21" s="87"/>
      <c r="V21" s="87"/>
      <c r="W21" s="87"/>
      <c r="X21" s="87"/>
      <c r="Y21" s="87"/>
      <c r="Z21" s="87"/>
      <c r="AA21" s="87"/>
      <c r="AB21" s="87"/>
      <c r="AC21" s="87"/>
      <c r="AD21" s="87"/>
      <c r="AE21" s="87"/>
      <c r="AF21" s="87"/>
      <c r="AG21" s="87"/>
      <c r="AH21" s="87"/>
      <c r="AI21" s="87"/>
      <c r="AJ21" s="88">
        <f t="shared" si="3"/>
        <v>0</v>
      </c>
      <c r="AK21" s="9">
        <f t="shared" si="4"/>
        <v>0</v>
      </c>
      <c r="AL21" s="9">
        <f t="shared" si="5"/>
        <v>0</v>
      </c>
      <c r="AM21" s="93"/>
      <c r="AN21" s="93"/>
      <c r="AO21" s="66"/>
      <c r="AP21" s="78"/>
      <c r="AQ21" s="78"/>
      <c r="AR21" s="78"/>
      <c r="AS21" s="78"/>
      <c r="AT21" s="78"/>
      <c r="AU21" s="78"/>
      <c r="AV21" s="78"/>
      <c r="AW21" s="78"/>
      <c r="AX21" s="78"/>
      <c r="AY21" s="78"/>
      <c r="AZ21" s="78"/>
      <c r="BA21" s="78"/>
      <c r="BB21" s="78"/>
      <c r="BC21" s="78"/>
      <c r="BD21" s="78"/>
      <c r="BE21" s="78"/>
      <c r="BF21" s="78"/>
    </row>
    <row r="22" ht="21.0" customHeight="1">
      <c r="A22" s="83">
        <v>16.0</v>
      </c>
      <c r="B22" s="162">
        <v>2.110060147E9</v>
      </c>
      <c r="C22" s="159" t="s">
        <v>351</v>
      </c>
      <c r="D22" s="164" t="s">
        <v>142</v>
      </c>
      <c r="E22" s="87"/>
      <c r="F22" s="87"/>
      <c r="G22" s="87"/>
      <c r="H22" s="87"/>
      <c r="I22" s="87"/>
      <c r="J22" s="87"/>
      <c r="K22" s="87"/>
      <c r="L22" s="87"/>
      <c r="M22" s="87"/>
      <c r="N22" s="87"/>
      <c r="O22" s="87"/>
      <c r="P22" s="98"/>
      <c r="Q22" s="87"/>
      <c r="R22" s="87"/>
      <c r="S22" s="87"/>
      <c r="T22" s="87"/>
      <c r="U22" s="87"/>
      <c r="V22" s="87"/>
      <c r="W22" s="87"/>
      <c r="X22" s="87"/>
      <c r="Y22" s="87"/>
      <c r="Z22" s="87"/>
      <c r="AA22" s="87"/>
      <c r="AB22" s="87"/>
      <c r="AC22" s="87"/>
      <c r="AD22" s="87"/>
      <c r="AE22" s="87"/>
      <c r="AF22" s="87"/>
      <c r="AG22" s="87"/>
      <c r="AH22" s="87"/>
      <c r="AI22" s="87"/>
      <c r="AJ22" s="88">
        <f t="shared" si="3"/>
        <v>0</v>
      </c>
      <c r="AK22" s="9">
        <f t="shared" si="4"/>
        <v>0</v>
      </c>
      <c r="AL22" s="9">
        <f t="shared" si="5"/>
        <v>0</v>
      </c>
      <c r="AM22" s="93"/>
      <c r="AN22" s="93"/>
      <c r="AO22" s="66"/>
      <c r="AP22" s="78"/>
      <c r="AQ22" s="78"/>
      <c r="AR22" s="78"/>
      <c r="AS22" s="78"/>
      <c r="AT22" s="78"/>
      <c r="AU22" s="78"/>
      <c r="AV22" s="78"/>
      <c r="AW22" s="78"/>
      <c r="AX22" s="78"/>
      <c r="AY22" s="78"/>
      <c r="AZ22" s="78"/>
      <c r="BA22" s="78"/>
      <c r="BB22" s="78"/>
      <c r="BC22" s="78"/>
      <c r="BD22" s="78"/>
      <c r="BE22" s="78"/>
      <c r="BF22" s="78"/>
    </row>
    <row r="23" ht="21.0" customHeight="1">
      <c r="A23" s="83">
        <v>17.0</v>
      </c>
      <c r="B23" s="162">
        <v>2.110060148E9</v>
      </c>
      <c r="C23" s="159" t="s">
        <v>352</v>
      </c>
      <c r="D23" s="164" t="s">
        <v>85</v>
      </c>
      <c r="E23" s="87"/>
      <c r="F23" s="87"/>
      <c r="G23" s="87"/>
      <c r="H23" s="87"/>
      <c r="I23" s="87"/>
      <c r="J23" s="87"/>
      <c r="K23" s="87"/>
      <c r="L23" s="87"/>
      <c r="M23" s="87"/>
      <c r="N23" s="87"/>
      <c r="O23" s="87"/>
      <c r="P23" s="98"/>
      <c r="Q23" s="87"/>
      <c r="R23" s="87"/>
      <c r="S23" s="87"/>
      <c r="T23" s="87"/>
      <c r="U23" s="87"/>
      <c r="V23" s="87"/>
      <c r="W23" s="87"/>
      <c r="X23" s="87"/>
      <c r="Y23" s="87"/>
      <c r="Z23" s="87"/>
      <c r="AA23" s="87"/>
      <c r="AB23" s="87"/>
      <c r="AC23" s="87"/>
      <c r="AD23" s="87"/>
      <c r="AE23" s="87"/>
      <c r="AF23" s="87"/>
      <c r="AG23" s="87"/>
      <c r="AH23" s="87"/>
      <c r="AI23" s="87"/>
      <c r="AJ23" s="88">
        <f t="shared" si="3"/>
        <v>0</v>
      </c>
      <c r="AK23" s="9">
        <f t="shared" si="4"/>
        <v>0</v>
      </c>
      <c r="AL23" s="9">
        <f t="shared" si="5"/>
        <v>0</v>
      </c>
      <c r="AM23" s="93"/>
      <c r="AN23" s="93"/>
      <c r="AO23" s="66"/>
      <c r="AP23" s="78"/>
      <c r="AQ23" s="78"/>
      <c r="AR23" s="78"/>
      <c r="AS23" s="78"/>
      <c r="AT23" s="78"/>
      <c r="AU23" s="78"/>
      <c r="AV23" s="78"/>
      <c r="AW23" s="78"/>
      <c r="AX23" s="78"/>
      <c r="AY23" s="78"/>
      <c r="AZ23" s="78"/>
      <c r="BA23" s="78"/>
      <c r="BB23" s="78"/>
      <c r="BC23" s="78"/>
      <c r="BD23" s="78"/>
      <c r="BE23" s="78"/>
      <c r="BF23" s="78"/>
    </row>
    <row r="24" ht="21.0" customHeight="1">
      <c r="A24" s="83">
        <v>18.0</v>
      </c>
      <c r="B24" s="162">
        <v>2.110060035E9</v>
      </c>
      <c r="C24" s="159" t="s">
        <v>259</v>
      </c>
      <c r="D24" s="164" t="s">
        <v>42</v>
      </c>
      <c r="E24" s="87"/>
      <c r="F24" s="87"/>
      <c r="G24" s="87"/>
      <c r="H24" s="87"/>
      <c r="I24" s="87"/>
      <c r="J24" s="87"/>
      <c r="K24" s="87"/>
      <c r="L24" s="87"/>
      <c r="M24" s="87"/>
      <c r="N24" s="87"/>
      <c r="O24" s="87"/>
      <c r="P24" s="98"/>
      <c r="Q24" s="87"/>
      <c r="R24" s="87"/>
      <c r="S24" s="87"/>
      <c r="T24" s="87"/>
      <c r="U24" s="87"/>
      <c r="V24" s="87"/>
      <c r="W24" s="87"/>
      <c r="X24" s="87"/>
      <c r="Y24" s="87"/>
      <c r="Z24" s="87"/>
      <c r="AA24" s="87"/>
      <c r="AB24" s="87"/>
      <c r="AC24" s="87"/>
      <c r="AD24" s="87"/>
      <c r="AE24" s="87"/>
      <c r="AF24" s="87"/>
      <c r="AG24" s="87"/>
      <c r="AH24" s="87"/>
      <c r="AI24" s="87"/>
      <c r="AJ24" s="88">
        <f t="shared" si="3"/>
        <v>0</v>
      </c>
      <c r="AK24" s="9">
        <f t="shared" si="4"/>
        <v>0</v>
      </c>
      <c r="AL24" s="9">
        <f t="shared" si="5"/>
        <v>0</v>
      </c>
      <c r="AM24" s="93"/>
      <c r="AN24" s="93"/>
      <c r="AO24" s="66"/>
      <c r="AP24" s="78"/>
      <c r="AQ24" s="78"/>
      <c r="AR24" s="78"/>
      <c r="AS24" s="78"/>
      <c r="AT24" s="78"/>
      <c r="AU24" s="78"/>
      <c r="AV24" s="78"/>
      <c r="AW24" s="78"/>
      <c r="AX24" s="78"/>
      <c r="AY24" s="78"/>
      <c r="AZ24" s="78"/>
      <c r="BA24" s="78"/>
      <c r="BB24" s="78"/>
      <c r="BC24" s="78"/>
      <c r="BD24" s="78"/>
      <c r="BE24" s="78"/>
      <c r="BF24" s="78"/>
    </row>
    <row r="25" ht="21.0" customHeight="1">
      <c r="A25" s="83">
        <v>19.0</v>
      </c>
      <c r="B25" s="162">
        <v>2.110060046E9</v>
      </c>
      <c r="C25" s="159" t="s">
        <v>334</v>
      </c>
      <c r="D25" s="164" t="s">
        <v>106</v>
      </c>
      <c r="E25" s="87"/>
      <c r="F25" s="87"/>
      <c r="G25" s="87"/>
      <c r="H25" s="87"/>
      <c r="I25" s="87"/>
      <c r="J25" s="87"/>
      <c r="K25" s="87"/>
      <c r="L25" s="87"/>
      <c r="M25" s="87"/>
      <c r="N25" s="87"/>
      <c r="O25" s="87"/>
      <c r="P25" s="98"/>
      <c r="Q25" s="87"/>
      <c r="R25" s="87"/>
      <c r="S25" s="87"/>
      <c r="T25" s="87"/>
      <c r="U25" s="87"/>
      <c r="V25" s="87"/>
      <c r="W25" s="87"/>
      <c r="X25" s="87"/>
      <c r="Y25" s="87"/>
      <c r="Z25" s="87"/>
      <c r="AA25" s="87"/>
      <c r="AB25" s="87"/>
      <c r="AC25" s="87"/>
      <c r="AD25" s="87"/>
      <c r="AE25" s="87"/>
      <c r="AF25" s="87"/>
      <c r="AG25" s="87"/>
      <c r="AH25" s="87"/>
      <c r="AI25" s="87"/>
      <c r="AJ25" s="88">
        <f t="shared" si="3"/>
        <v>0</v>
      </c>
      <c r="AK25" s="9">
        <f t="shared" si="4"/>
        <v>0</v>
      </c>
      <c r="AL25" s="9">
        <f t="shared" si="5"/>
        <v>0</v>
      </c>
      <c r="AM25" s="93"/>
      <c r="AN25" s="93"/>
      <c r="AO25" s="66"/>
      <c r="AP25" s="78"/>
      <c r="AQ25" s="78"/>
      <c r="AR25" s="78"/>
      <c r="AS25" s="78"/>
      <c r="AT25" s="78"/>
      <c r="AU25" s="78"/>
      <c r="AV25" s="78"/>
      <c r="AW25" s="78"/>
      <c r="AX25" s="78"/>
      <c r="AY25" s="78"/>
      <c r="AZ25" s="78"/>
      <c r="BA25" s="78"/>
      <c r="BB25" s="78"/>
      <c r="BC25" s="78"/>
      <c r="BD25" s="78"/>
      <c r="BE25" s="78"/>
      <c r="BF25" s="78"/>
    </row>
    <row r="26" ht="21.0" customHeight="1">
      <c r="A26" s="83">
        <v>20.0</v>
      </c>
      <c r="B26" s="162">
        <v>2.110060049E9</v>
      </c>
      <c r="C26" s="159" t="s">
        <v>353</v>
      </c>
      <c r="D26" s="164" t="s">
        <v>52</v>
      </c>
      <c r="E26" s="87"/>
      <c r="F26" s="87"/>
      <c r="G26" s="87"/>
      <c r="H26" s="87"/>
      <c r="I26" s="87"/>
      <c r="J26" s="87"/>
      <c r="K26" s="87"/>
      <c r="L26" s="87"/>
      <c r="M26" s="87"/>
      <c r="N26" s="87"/>
      <c r="O26" s="87"/>
      <c r="P26" s="98"/>
      <c r="Q26" s="87"/>
      <c r="R26" s="87"/>
      <c r="S26" s="87"/>
      <c r="T26" s="87"/>
      <c r="U26" s="87"/>
      <c r="V26" s="87"/>
      <c r="W26" s="87"/>
      <c r="X26" s="87"/>
      <c r="Y26" s="87"/>
      <c r="Z26" s="87"/>
      <c r="AA26" s="87"/>
      <c r="AB26" s="87"/>
      <c r="AC26" s="87"/>
      <c r="AD26" s="87"/>
      <c r="AE26" s="87"/>
      <c r="AF26" s="87"/>
      <c r="AG26" s="87"/>
      <c r="AH26" s="87"/>
      <c r="AI26" s="87"/>
      <c r="AJ26" s="88">
        <f t="shared" si="3"/>
        <v>0</v>
      </c>
      <c r="AK26" s="9">
        <f t="shared" si="4"/>
        <v>0</v>
      </c>
      <c r="AL26" s="9">
        <f t="shared" si="5"/>
        <v>0</v>
      </c>
      <c r="AM26" s="93"/>
      <c r="AN26" s="93"/>
      <c r="AO26" s="66"/>
      <c r="AP26" s="78"/>
      <c r="AQ26" s="78"/>
      <c r="AR26" s="78"/>
      <c r="AS26" s="78"/>
      <c r="AT26" s="78"/>
      <c r="AU26" s="78"/>
      <c r="AV26" s="78"/>
      <c r="AW26" s="78"/>
      <c r="AX26" s="78"/>
      <c r="AY26" s="78"/>
      <c r="AZ26" s="78"/>
      <c r="BA26" s="78"/>
      <c r="BB26" s="78"/>
      <c r="BC26" s="78"/>
      <c r="BD26" s="78"/>
      <c r="BE26" s="78"/>
      <c r="BF26" s="78"/>
    </row>
    <row r="27" ht="21.0" customHeight="1">
      <c r="A27" s="83">
        <v>21.0</v>
      </c>
      <c r="B27" s="162">
        <v>2.11006005E9</v>
      </c>
      <c r="C27" s="159" t="s">
        <v>354</v>
      </c>
      <c r="D27" s="164" t="s">
        <v>246</v>
      </c>
      <c r="E27" s="87"/>
      <c r="F27" s="87"/>
      <c r="G27" s="87"/>
      <c r="H27" s="87"/>
      <c r="I27" s="87"/>
      <c r="J27" s="87"/>
      <c r="K27" s="87"/>
      <c r="L27" s="87"/>
      <c r="M27" s="87"/>
      <c r="N27" s="87"/>
      <c r="O27" s="87"/>
      <c r="P27" s="98"/>
      <c r="Q27" s="87"/>
      <c r="R27" s="87"/>
      <c r="S27" s="87"/>
      <c r="T27" s="87"/>
      <c r="U27" s="87"/>
      <c r="V27" s="87"/>
      <c r="W27" s="87"/>
      <c r="X27" s="87"/>
      <c r="Y27" s="87"/>
      <c r="Z27" s="87"/>
      <c r="AA27" s="87"/>
      <c r="AB27" s="87"/>
      <c r="AC27" s="87"/>
      <c r="AD27" s="87"/>
      <c r="AE27" s="87"/>
      <c r="AF27" s="87"/>
      <c r="AG27" s="87"/>
      <c r="AH27" s="87"/>
      <c r="AI27" s="87"/>
      <c r="AJ27" s="88">
        <f t="shared" si="3"/>
        <v>0</v>
      </c>
      <c r="AK27" s="9">
        <f t="shared" si="4"/>
        <v>0</v>
      </c>
      <c r="AL27" s="9">
        <f t="shared" si="5"/>
        <v>0</v>
      </c>
      <c r="AM27" s="93"/>
      <c r="AN27" s="93"/>
      <c r="AO27" s="66"/>
      <c r="AP27" s="78"/>
      <c r="AQ27" s="78"/>
      <c r="AR27" s="78"/>
      <c r="AS27" s="78"/>
      <c r="AT27" s="78"/>
      <c r="AU27" s="78"/>
      <c r="AV27" s="78"/>
      <c r="AW27" s="78"/>
      <c r="AX27" s="78"/>
      <c r="AY27" s="78"/>
      <c r="AZ27" s="78"/>
      <c r="BA27" s="78"/>
      <c r="BB27" s="78"/>
      <c r="BC27" s="78"/>
      <c r="BD27" s="78"/>
      <c r="BE27" s="78"/>
      <c r="BF27" s="78"/>
    </row>
    <row r="28" ht="21.0" customHeight="1">
      <c r="A28" s="83">
        <v>22.0</v>
      </c>
      <c r="B28" s="162">
        <v>2.110060054E9</v>
      </c>
      <c r="C28" s="159" t="s">
        <v>355</v>
      </c>
      <c r="D28" s="164" t="s">
        <v>161</v>
      </c>
      <c r="E28" s="87"/>
      <c r="F28" s="87"/>
      <c r="G28" s="87"/>
      <c r="H28" s="87"/>
      <c r="I28" s="87"/>
      <c r="J28" s="87"/>
      <c r="K28" s="87"/>
      <c r="L28" s="87"/>
      <c r="M28" s="87"/>
      <c r="N28" s="87"/>
      <c r="O28" s="87"/>
      <c r="P28" s="98"/>
      <c r="Q28" s="87"/>
      <c r="R28" s="87"/>
      <c r="S28" s="87"/>
      <c r="T28" s="87"/>
      <c r="U28" s="87"/>
      <c r="V28" s="87"/>
      <c r="W28" s="87"/>
      <c r="X28" s="87"/>
      <c r="Y28" s="87"/>
      <c r="Z28" s="87"/>
      <c r="AA28" s="87"/>
      <c r="AB28" s="87"/>
      <c r="AC28" s="87"/>
      <c r="AD28" s="87"/>
      <c r="AE28" s="87"/>
      <c r="AF28" s="87"/>
      <c r="AG28" s="87"/>
      <c r="AH28" s="87"/>
      <c r="AI28" s="87"/>
      <c r="AJ28" s="88">
        <f t="shared" si="3"/>
        <v>0</v>
      </c>
      <c r="AK28" s="9">
        <f t="shared" si="4"/>
        <v>0</v>
      </c>
      <c r="AL28" s="9">
        <f t="shared" si="5"/>
        <v>0</v>
      </c>
      <c r="AM28" s="93"/>
      <c r="AN28" s="93"/>
      <c r="AO28" s="66"/>
      <c r="AP28" s="78"/>
      <c r="AQ28" s="78"/>
      <c r="AR28" s="78"/>
      <c r="AS28" s="78"/>
      <c r="AT28" s="78"/>
      <c r="AU28" s="78"/>
      <c r="AV28" s="78"/>
      <c r="AW28" s="78"/>
      <c r="AX28" s="78"/>
      <c r="AY28" s="78"/>
      <c r="AZ28" s="78"/>
      <c r="BA28" s="78"/>
      <c r="BB28" s="78"/>
      <c r="BC28" s="78"/>
      <c r="BD28" s="78"/>
      <c r="BE28" s="78"/>
      <c r="BF28" s="78"/>
    </row>
    <row r="29" ht="21.0" customHeight="1">
      <c r="A29" s="83">
        <v>23.0</v>
      </c>
      <c r="B29" s="89">
        <v>2.110060053E9</v>
      </c>
      <c r="C29" s="90" t="s">
        <v>134</v>
      </c>
      <c r="D29" s="166" t="s">
        <v>161</v>
      </c>
      <c r="E29" s="87"/>
      <c r="F29" s="87"/>
      <c r="G29" s="87"/>
      <c r="H29" s="87"/>
      <c r="I29" s="87"/>
      <c r="J29" s="87"/>
      <c r="K29" s="87"/>
      <c r="L29" s="87"/>
      <c r="M29" s="87"/>
      <c r="N29" s="87"/>
      <c r="O29" s="87"/>
      <c r="P29" s="98"/>
      <c r="Q29" s="87"/>
      <c r="R29" s="87"/>
      <c r="S29" s="87"/>
      <c r="T29" s="87"/>
      <c r="U29" s="87"/>
      <c r="V29" s="87"/>
      <c r="W29" s="87"/>
      <c r="X29" s="87"/>
      <c r="Y29" s="87"/>
      <c r="Z29" s="87"/>
      <c r="AA29" s="87"/>
      <c r="AB29" s="87"/>
      <c r="AC29" s="87"/>
      <c r="AD29" s="87"/>
      <c r="AE29" s="87"/>
      <c r="AF29" s="87"/>
      <c r="AG29" s="87"/>
      <c r="AH29" s="87"/>
      <c r="AI29" s="87"/>
      <c r="AJ29" s="88">
        <f t="shared" si="3"/>
        <v>0</v>
      </c>
      <c r="AK29" s="9">
        <f t="shared" si="4"/>
        <v>0</v>
      </c>
      <c r="AL29" s="9">
        <f t="shared" si="5"/>
        <v>0</v>
      </c>
      <c r="AM29" s="93"/>
      <c r="AN29" s="93"/>
      <c r="AO29" s="66"/>
      <c r="AP29" s="78"/>
      <c r="AQ29" s="78"/>
      <c r="AR29" s="78"/>
      <c r="AS29" s="78"/>
      <c r="AT29" s="78"/>
      <c r="AU29" s="78"/>
      <c r="AV29" s="78"/>
      <c r="AW29" s="78"/>
      <c r="AX29" s="78"/>
      <c r="AY29" s="78"/>
      <c r="AZ29" s="78"/>
      <c r="BA29" s="78"/>
      <c r="BB29" s="78"/>
      <c r="BC29" s="78"/>
      <c r="BD29" s="78"/>
      <c r="BE29" s="78"/>
      <c r="BF29" s="78"/>
    </row>
    <row r="30" ht="21.0" customHeight="1">
      <c r="A30" s="83">
        <v>24.0</v>
      </c>
      <c r="B30" s="89">
        <v>2.110060011E9</v>
      </c>
      <c r="C30" s="159" t="s">
        <v>356</v>
      </c>
      <c r="D30" s="164" t="s">
        <v>357</v>
      </c>
      <c r="E30" s="87"/>
      <c r="F30" s="87"/>
      <c r="G30" s="87"/>
      <c r="H30" s="87"/>
      <c r="I30" s="87"/>
      <c r="J30" s="87"/>
      <c r="K30" s="87"/>
      <c r="L30" s="87"/>
      <c r="M30" s="87"/>
      <c r="N30" s="87"/>
      <c r="O30" s="87"/>
      <c r="P30" s="98"/>
      <c r="Q30" s="87"/>
      <c r="R30" s="87"/>
      <c r="S30" s="87"/>
      <c r="T30" s="87"/>
      <c r="U30" s="87"/>
      <c r="V30" s="87"/>
      <c r="W30" s="87"/>
      <c r="X30" s="87"/>
      <c r="Y30" s="87"/>
      <c r="Z30" s="87"/>
      <c r="AA30" s="87"/>
      <c r="AB30" s="87"/>
      <c r="AC30" s="87"/>
      <c r="AD30" s="87"/>
      <c r="AE30" s="87"/>
      <c r="AF30" s="87"/>
      <c r="AG30" s="87"/>
      <c r="AH30" s="87"/>
      <c r="AI30" s="87"/>
      <c r="AJ30" s="88">
        <f t="shared" si="3"/>
        <v>0</v>
      </c>
      <c r="AK30" s="9">
        <f t="shared" si="4"/>
        <v>0</v>
      </c>
      <c r="AL30" s="9">
        <f t="shared" si="5"/>
        <v>0</v>
      </c>
      <c r="AM30" s="93"/>
      <c r="AN30" s="93"/>
      <c r="AO30" s="66"/>
      <c r="AP30" s="78"/>
      <c r="AQ30" s="78"/>
      <c r="AR30" s="78"/>
      <c r="AS30" s="78"/>
      <c r="AT30" s="78"/>
      <c r="AU30" s="78"/>
      <c r="AV30" s="78"/>
      <c r="AW30" s="78"/>
      <c r="AX30" s="78"/>
      <c r="AY30" s="78"/>
      <c r="AZ30" s="78"/>
      <c r="BA30" s="78"/>
      <c r="BB30" s="78"/>
      <c r="BC30" s="78"/>
      <c r="BD30" s="78"/>
      <c r="BE30" s="78"/>
      <c r="BF30" s="78"/>
    </row>
    <row r="31" ht="21.0" customHeight="1">
      <c r="A31" s="83">
        <v>25.0</v>
      </c>
      <c r="B31" s="162">
        <v>2.110060059E9</v>
      </c>
      <c r="C31" s="159" t="s">
        <v>358</v>
      </c>
      <c r="D31" s="164" t="s">
        <v>56</v>
      </c>
      <c r="E31" s="87"/>
      <c r="F31" s="87"/>
      <c r="G31" s="87"/>
      <c r="H31" s="87"/>
      <c r="I31" s="87"/>
      <c r="J31" s="87"/>
      <c r="K31" s="87"/>
      <c r="L31" s="87"/>
      <c r="M31" s="87"/>
      <c r="N31" s="87"/>
      <c r="O31" s="87"/>
      <c r="P31" s="98"/>
      <c r="Q31" s="87"/>
      <c r="R31" s="87"/>
      <c r="S31" s="87"/>
      <c r="T31" s="87"/>
      <c r="U31" s="87"/>
      <c r="V31" s="87"/>
      <c r="W31" s="87"/>
      <c r="X31" s="87"/>
      <c r="Y31" s="87"/>
      <c r="Z31" s="87"/>
      <c r="AA31" s="87"/>
      <c r="AB31" s="87"/>
      <c r="AC31" s="87"/>
      <c r="AD31" s="87"/>
      <c r="AE31" s="87"/>
      <c r="AF31" s="87"/>
      <c r="AG31" s="87"/>
      <c r="AH31" s="87"/>
      <c r="AI31" s="87"/>
      <c r="AJ31" s="88">
        <f t="shared" si="3"/>
        <v>0</v>
      </c>
      <c r="AK31" s="9">
        <f t="shared" si="4"/>
        <v>0</v>
      </c>
      <c r="AL31" s="9">
        <f t="shared" si="5"/>
        <v>0</v>
      </c>
      <c r="AM31" s="93"/>
      <c r="AN31" s="93"/>
      <c r="AO31" s="66"/>
      <c r="AP31" s="78"/>
      <c r="AQ31" s="78"/>
      <c r="AR31" s="78"/>
      <c r="AS31" s="78"/>
      <c r="AT31" s="78"/>
      <c r="AU31" s="78"/>
      <c r="AV31" s="78"/>
      <c r="AW31" s="78"/>
      <c r="AX31" s="78"/>
      <c r="AY31" s="78"/>
      <c r="AZ31" s="78"/>
      <c r="BA31" s="78"/>
      <c r="BB31" s="78"/>
      <c r="BC31" s="78"/>
      <c r="BD31" s="78"/>
      <c r="BE31" s="78"/>
      <c r="BF31" s="78"/>
    </row>
    <row r="32" ht="21.0" customHeight="1">
      <c r="A32" s="83">
        <v>26.0</v>
      </c>
      <c r="B32" s="162">
        <v>2.110200023E9</v>
      </c>
      <c r="C32" s="90" t="s">
        <v>359</v>
      </c>
      <c r="D32" s="166" t="s">
        <v>338</v>
      </c>
      <c r="E32" s="87"/>
      <c r="F32" s="87"/>
      <c r="G32" s="87"/>
      <c r="H32" s="87"/>
      <c r="I32" s="87"/>
      <c r="J32" s="87"/>
      <c r="K32" s="87"/>
      <c r="L32" s="87"/>
      <c r="M32" s="87"/>
      <c r="N32" s="87"/>
      <c r="O32" s="87"/>
      <c r="P32" s="98"/>
      <c r="Q32" s="87"/>
      <c r="R32" s="87"/>
      <c r="S32" s="87"/>
      <c r="T32" s="87"/>
      <c r="U32" s="87"/>
      <c r="V32" s="87"/>
      <c r="W32" s="87"/>
      <c r="X32" s="87"/>
      <c r="Y32" s="87"/>
      <c r="Z32" s="87"/>
      <c r="AA32" s="87"/>
      <c r="AB32" s="87"/>
      <c r="AC32" s="87"/>
      <c r="AD32" s="87"/>
      <c r="AE32" s="87"/>
      <c r="AF32" s="87"/>
      <c r="AG32" s="87"/>
      <c r="AH32" s="87"/>
      <c r="AI32" s="87"/>
      <c r="AJ32" s="88">
        <f t="shared" si="3"/>
        <v>0</v>
      </c>
      <c r="AK32" s="9">
        <f t="shared" si="4"/>
        <v>0</v>
      </c>
      <c r="AL32" s="9">
        <f t="shared" si="5"/>
        <v>0</v>
      </c>
      <c r="AM32" s="93"/>
      <c r="AN32" s="93"/>
      <c r="AO32" s="66"/>
      <c r="AP32" s="78"/>
      <c r="AQ32" s="78"/>
      <c r="AR32" s="78"/>
      <c r="AS32" s="78"/>
      <c r="AT32" s="78"/>
      <c r="AU32" s="78"/>
      <c r="AV32" s="78"/>
      <c r="AW32" s="78"/>
      <c r="AX32" s="78"/>
      <c r="AY32" s="78"/>
      <c r="AZ32" s="78"/>
      <c r="BA32" s="78"/>
      <c r="BB32" s="78"/>
      <c r="BC32" s="78"/>
      <c r="BD32" s="78"/>
      <c r="BE32" s="78"/>
      <c r="BF32" s="78"/>
    </row>
    <row r="33" ht="21.0" customHeight="1">
      <c r="A33" s="83">
        <v>27.0</v>
      </c>
      <c r="B33" s="162">
        <v>2.110060061E9</v>
      </c>
      <c r="C33" s="159" t="s">
        <v>141</v>
      </c>
      <c r="D33" s="164" t="s">
        <v>360</v>
      </c>
      <c r="E33" s="87"/>
      <c r="F33" s="87"/>
      <c r="G33" s="87"/>
      <c r="H33" s="87"/>
      <c r="I33" s="87"/>
      <c r="J33" s="87"/>
      <c r="K33" s="87"/>
      <c r="L33" s="87"/>
      <c r="M33" s="87"/>
      <c r="N33" s="87"/>
      <c r="O33" s="87"/>
      <c r="P33" s="98"/>
      <c r="Q33" s="87"/>
      <c r="R33" s="87"/>
      <c r="S33" s="87"/>
      <c r="T33" s="87"/>
      <c r="U33" s="87"/>
      <c r="V33" s="87"/>
      <c r="W33" s="87"/>
      <c r="X33" s="87"/>
      <c r="Y33" s="87"/>
      <c r="Z33" s="87"/>
      <c r="AA33" s="87"/>
      <c r="AB33" s="87"/>
      <c r="AC33" s="87"/>
      <c r="AD33" s="87"/>
      <c r="AE33" s="87"/>
      <c r="AF33" s="87"/>
      <c r="AG33" s="87"/>
      <c r="AH33" s="87"/>
      <c r="AI33" s="87"/>
      <c r="AJ33" s="88">
        <f t="shared" si="3"/>
        <v>0</v>
      </c>
      <c r="AK33" s="9">
        <f t="shared" si="4"/>
        <v>0</v>
      </c>
      <c r="AL33" s="9">
        <f t="shared" si="5"/>
        <v>0</v>
      </c>
      <c r="AM33" s="93"/>
      <c r="AN33" s="93"/>
      <c r="AO33" s="66"/>
      <c r="AP33" s="78"/>
      <c r="AQ33" s="78"/>
      <c r="AR33" s="78"/>
      <c r="AS33" s="78"/>
      <c r="AT33" s="78"/>
      <c r="AU33" s="78"/>
      <c r="AV33" s="78"/>
      <c r="AW33" s="78"/>
      <c r="AX33" s="78"/>
      <c r="AY33" s="78"/>
      <c r="AZ33" s="78"/>
      <c r="BA33" s="78"/>
      <c r="BB33" s="78"/>
      <c r="BC33" s="78"/>
      <c r="BD33" s="78"/>
      <c r="BE33" s="78"/>
      <c r="BF33" s="78"/>
    </row>
    <row r="34" ht="21.0" customHeight="1">
      <c r="A34" s="83">
        <v>28.0</v>
      </c>
      <c r="B34" s="162">
        <v>2.110060065E9</v>
      </c>
      <c r="C34" s="159" t="s">
        <v>232</v>
      </c>
      <c r="D34" s="164" t="s">
        <v>112</v>
      </c>
      <c r="E34" s="87"/>
      <c r="F34" s="87"/>
      <c r="G34" s="87"/>
      <c r="H34" s="87"/>
      <c r="I34" s="87"/>
      <c r="J34" s="87"/>
      <c r="K34" s="87"/>
      <c r="L34" s="87"/>
      <c r="M34" s="87"/>
      <c r="N34" s="87"/>
      <c r="O34" s="87"/>
      <c r="P34" s="98"/>
      <c r="Q34" s="87"/>
      <c r="R34" s="87"/>
      <c r="S34" s="87"/>
      <c r="T34" s="87"/>
      <c r="U34" s="87"/>
      <c r="V34" s="87"/>
      <c r="W34" s="87"/>
      <c r="X34" s="87"/>
      <c r="Y34" s="87"/>
      <c r="Z34" s="87"/>
      <c r="AA34" s="87"/>
      <c r="AB34" s="87"/>
      <c r="AC34" s="87"/>
      <c r="AD34" s="87"/>
      <c r="AE34" s="87"/>
      <c r="AF34" s="87"/>
      <c r="AG34" s="87"/>
      <c r="AH34" s="87"/>
      <c r="AI34" s="87"/>
      <c r="AJ34" s="88">
        <f t="shared" si="3"/>
        <v>0</v>
      </c>
      <c r="AK34" s="9">
        <f t="shared" si="4"/>
        <v>0</v>
      </c>
      <c r="AL34" s="9">
        <f t="shared" si="5"/>
        <v>0</v>
      </c>
      <c r="AM34" s="66"/>
      <c r="AN34" s="66"/>
      <c r="AO34" s="66"/>
      <c r="AP34" s="78"/>
      <c r="AQ34" s="78"/>
      <c r="AR34" s="78"/>
      <c r="AS34" s="78"/>
      <c r="AT34" s="78"/>
      <c r="AU34" s="78"/>
      <c r="AV34" s="78"/>
      <c r="AW34" s="78"/>
      <c r="AX34" s="78"/>
      <c r="AY34" s="78"/>
      <c r="AZ34" s="78"/>
      <c r="BA34" s="78"/>
      <c r="BB34" s="78"/>
      <c r="BC34" s="78"/>
      <c r="BD34" s="78"/>
      <c r="BE34" s="78"/>
      <c r="BF34" s="78"/>
    </row>
    <row r="35" ht="21.0" customHeight="1">
      <c r="A35" s="83">
        <v>29.0</v>
      </c>
      <c r="B35" s="162">
        <v>2.110060066E9</v>
      </c>
      <c r="C35" s="159" t="s">
        <v>361</v>
      </c>
      <c r="D35" s="164" t="s">
        <v>112</v>
      </c>
      <c r="E35" s="87"/>
      <c r="F35" s="87"/>
      <c r="G35" s="87"/>
      <c r="H35" s="87"/>
      <c r="I35" s="87"/>
      <c r="J35" s="87"/>
      <c r="K35" s="87"/>
      <c r="L35" s="87"/>
      <c r="M35" s="87"/>
      <c r="N35" s="87"/>
      <c r="O35" s="87"/>
      <c r="P35" s="98"/>
      <c r="Q35" s="87"/>
      <c r="R35" s="87"/>
      <c r="S35" s="87"/>
      <c r="T35" s="87"/>
      <c r="U35" s="87"/>
      <c r="V35" s="87"/>
      <c r="W35" s="87"/>
      <c r="X35" s="87"/>
      <c r="Y35" s="87"/>
      <c r="Z35" s="87"/>
      <c r="AA35" s="87"/>
      <c r="AB35" s="87"/>
      <c r="AC35" s="87"/>
      <c r="AD35" s="87"/>
      <c r="AE35" s="87"/>
      <c r="AF35" s="87"/>
      <c r="AG35" s="87"/>
      <c r="AH35" s="87"/>
      <c r="AI35" s="87"/>
      <c r="AJ35" s="88">
        <f t="shared" si="3"/>
        <v>0</v>
      </c>
      <c r="AK35" s="9">
        <f t="shared" si="4"/>
        <v>0</v>
      </c>
      <c r="AL35" s="9">
        <f t="shared" si="5"/>
        <v>0</v>
      </c>
      <c r="AM35" s="66"/>
      <c r="AN35" s="66"/>
      <c r="AO35" s="66"/>
      <c r="AP35" s="78"/>
      <c r="AQ35" s="78"/>
      <c r="AR35" s="78"/>
      <c r="AS35" s="78"/>
      <c r="AT35" s="78"/>
      <c r="AU35" s="78"/>
      <c r="AV35" s="78"/>
      <c r="AW35" s="78"/>
      <c r="AX35" s="78"/>
      <c r="AY35" s="78"/>
      <c r="AZ35" s="78"/>
      <c r="BA35" s="78"/>
      <c r="BB35" s="78"/>
      <c r="BC35" s="78"/>
      <c r="BD35" s="78"/>
      <c r="BE35" s="78"/>
      <c r="BF35" s="78"/>
    </row>
    <row r="36" ht="21.0" customHeight="1">
      <c r="A36" s="83">
        <v>30.0</v>
      </c>
      <c r="B36" s="162">
        <v>2.110060069E9</v>
      </c>
      <c r="C36" s="159" t="s">
        <v>362</v>
      </c>
      <c r="D36" s="164" t="s">
        <v>363</v>
      </c>
      <c r="E36" s="87"/>
      <c r="F36" s="87"/>
      <c r="G36" s="87"/>
      <c r="H36" s="87"/>
      <c r="I36" s="87"/>
      <c r="J36" s="87"/>
      <c r="K36" s="87"/>
      <c r="L36" s="87"/>
      <c r="M36" s="87"/>
      <c r="N36" s="87"/>
      <c r="O36" s="87"/>
      <c r="P36" s="98"/>
      <c r="Q36" s="87"/>
      <c r="R36" s="87"/>
      <c r="S36" s="87"/>
      <c r="T36" s="87"/>
      <c r="U36" s="87"/>
      <c r="V36" s="87"/>
      <c r="W36" s="87"/>
      <c r="X36" s="87"/>
      <c r="Y36" s="87"/>
      <c r="Z36" s="87"/>
      <c r="AA36" s="87"/>
      <c r="AB36" s="87"/>
      <c r="AC36" s="87"/>
      <c r="AD36" s="87"/>
      <c r="AE36" s="87"/>
      <c r="AF36" s="87"/>
      <c r="AG36" s="87"/>
      <c r="AH36" s="87"/>
      <c r="AI36" s="87"/>
      <c r="AJ36" s="88">
        <f t="shared" si="3"/>
        <v>0</v>
      </c>
      <c r="AK36" s="9">
        <f t="shared" si="4"/>
        <v>0</v>
      </c>
      <c r="AL36" s="9">
        <f t="shared" si="5"/>
        <v>0</v>
      </c>
      <c r="AM36" s="66"/>
      <c r="AN36" s="66"/>
      <c r="AO36" s="66"/>
      <c r="AP36" s="78"/>
      <c r="AQ36" s="78"/>
      <c r="AR36" s="78"/>
      <c r="AS36" s="78"/>
      <c r="AT36" s="78"/>
      <c r="AU36" s="78"/>
      <c r="AV36" s="78"/>
      <c r="AW36" s="78"/>
      <c r="AX36" s="78"/>
      <c r="AY36" s="78"/>
      <c r="AZ36" s="78"/>
      <c r="BA36" s="78"/>
      <c r="BB36" s="78"/>
      <c r="BC36" s="78"/>
      <c r="BD36" s="78"/>
      <c r="BE36" s="78"/>
      <c r="BF36" s="78"/>
    </row>
    <row r="37" ht="21.0" customHeight="1">
      <c r="A37" s="83">
        <v>31.0</v>
      </c>
      <c r="B37" s="162">
        <v>2.110060068E9</v>
      </c>
      <c r="C37" s="159" t="s">
        <v>364</v>
      </c>
      <c r="D37" s="164" t="s">
        <v>363</v>
      </c>
      <c r="E37" s="87"/>
      <c r="F37" s="87"/>
      <c r="G37" s="87"/>
      <c r="H37" s="87"/>
      <c r="I37" s="87"/>
      <c r="J37" s="87"/>
      <c r="K37" s="87"/>
      <c r="L37" s="87"/>
      <c r="M37" s="87"/>
      <c r="N37" s="87"/>
      <c r="O37" s="87"/>
      <c r="P37" s="98"/>
      <c r="Q37" s="87"/>
      <c r="R37" s="87"/>
      <c r="S37" s="87"/>
      <c r="T37" s="87"/>
      <c r="U37" s="87"/>
      <c r="V37" s="87"/>
      <c r="W37" s="87"/>
      <c r="X37" s="87"/>
      <c r="Y37" s="87"/>
      <c r="Z37" s="87"/>
      <c r="AA37" s="87"/>
      <c r="AB37" s="87"/>
      <c r="AC37" s="87"/>
      <c r="AD37" s="87"/>
      <c r="AE37" s="87"/>
      <c r="AF37" s="87"/>
      <c r="AG37" s="87"/>
      <c r="AH37" s="87"/>
      <c r="AI37" s="87"/>
      <c r="AJ37" s="88">
        <f t="shared" si="3"/>
        <v>0</v>
      </c>
      <c r="AK37" s="9">
        <f t="shared" si="4"/>
        <v>0</v>
      </c>
      <c r="AL37" s="9">
        <f t="shared" si="5"/>
        <v>0</v>
      </c>
      <c r="AM37" s="66"/>
      <c r="AN37" s="66"/>
      <c r="AO37" s="66"/>
      <c r="AP37" s="78"/>
      <c r="AQ37" s="78"/>
      <c r="AR37" s="78"/>
      <c r="AS37" s="78"/>
      <c r="AT37" s="78"/>
      <c r="AU37" s="78"/>
      <c r="AV37" s="78"/>
      <c r="AW37" s="78"/>
      <c r="AX37" s="78"/>
      <c r="AY37" s="78"/>
      <c r="AZ37" s="78"/>
      <c r="BA37" s="78"/>
      <c r="BB37" s="78"/>
      <c r="BC37" s="78"/>
      <c r="BD37" s="78"/>
      <c r="BE37" s="78"/>
      <c r="BF37" s="78"/>
    </row>
    <row r="38" ht="21.0" customHeight="1">
      <c r="A38" s="83">
        <v>32.0</v>
      </c>
      <c r="B38" s="162">
        <v>2.110060075E9</v>
      </c>
      <c r="C38" s="159" t="s">
        <v>365</v>
      </c>
      <c r="D38" s="164" t="s">
        <v>366</v>
      </c>
      <c r="E38" s="87"/>
      <c r="F38" s="87"/>
      <c r="G38" s="87"/>
      <c r="H38" s="87"/>
      <c r="I38" s="87"/>
      <c r="J38" s="87"/>
      <c r="K38" s="87"/>
      <c r="L38" s="87"/>
      <c r="M38" s="87"/>
      <c r="N38" s="87"/>
      <c r="O38" s="87"/>
      <c r="P38" s="98"/>
      <c r="Q38" s="87"/>
      <c r="R38" s="87"/>
      <c r="S38" s="87"/>
      <c r="T38" s="87"/>
      <c r="U38" s="87"/>
      <c r="V38" s="87"/>
      <c r="W38" s="87"/>
      <c r="X38" s="87"/>
      <c r="Y38" s="87"/>
      <c r="Z38" s="87"/>
      <c r="AA38" s="87"/>
      <c r="AB38" s="87"/>
      <c r="AC38" s="87"/>
      <c r="AD38" s="87"/>
      <c r="AE38" s="87"/>
      <c r="AF38" s="87"/>
      <c r="AG38" s="87"/>
      <c r="AH38" s="87"/>
      <c r="AI38" s="87"/>
      <c r="AJ38" s="88">
        <f t="shared" si="3"/>
        <v>0</v>
      </c>
      <c r="AK38" s="9">
        <f t="shared" si="4"/>
        <v>0</v>
      </c>
      <c r="AL38" s="9">
        <f t="shared" si="5"/>
        <v>0</v>
      </c>
      <c r="AM38" s="66"/>
      <c r="AN38" s="66"/>
      <c r="AO38" s="66"/>
      <c r="AP38" s="78"/>
      <c r="AQ38" s="78"/>
      <c r="AR38" s="78"/>
      <c r="AS38" s="78"/>
      <c r="AT38" s="78"/>
      <c r="AU38" s="78"/>
      <c r="AV38" s="78"/>
      <c r="AW38" s="78"/>
      <c r="AX38" s="78"/>
      <c r="AY38" s="78"/>
      <c r="AZ38" s="78"/>
      <c r="BA38" s="78"/>
      <c r="BB38" s="78"/>
      <c r="BC38" s="78"/>
      <c r="BD38" s="78"/>
      <c r="BE38" s="78"/>
      <c r="BF38" s="78"/>
    </row>
    <row r="39" ht="21.0" customHeight="1">
      <c r="A39" s="83">
        <v>33.0</v>
      </c>
      <c r="B39" s="162">
        <v>2.110060077E9</v>
      </c>
      <c r="C39" s="159" t="s">
        <v>367</v>
      </c>
      <c r="D39" s="164" t="s">
        <v>121</v>
      </c>
      <c r="E39" s="87"/>
      <c r="F39" s="87"/>
      <c r="G39" s="87"/>
      <c r="H39" s="87"/>
      <c r="I39" s="87"/>
      <c r="J39" s="87"/>
      <c r="K39" s="87"/>
      <c r="L39" s="87"/>
      <c r="M39" s="87"/>
      <c r="N39" s="87"/>
      <c r="O39" s="87"/>
      <c r="P39" s="98"/>
      <c r="Q39" s="87"/>
      <c r="R39" s="87"/>
      <c r="S39" s="87"/>
      <c r="T39" s="87"/>
      <c r="U39" s="87"/>
      <c r="V39" s="87"/>
      <c r="W39" s="87"/>
      <c r="X39" s="87"/>
      <c r="Y39" s="87"/>
      <c r="Z39" s="87"/>
      <c r="AA39" s="87"/>
      <c r="AB39" s="87"/>
      <c r="AC39" s="87"/>
      <c r="AD39" s="87"/>
      <c r="AE39" s="87"/>
      <c r="AF39" s="87"/>
      <c r="AG39" s="87"/>
      <c r="AH39" s="87"/>
      <c r="AI39" s="87"/>
      <c r="AJ39" s="88">
        <f t="shared" si="3"/>
        <v>0</v>
      </c>
      <c r="AK39" s="9">
        <f t="shared" si="4"/>
        <v>0</v>
      </c>
      <c r="AL39" s="9">
        <f t="shared" si="5"/>
        <v>0</v>
      </c>
      <c r="AM39" s="66"/>
      <c r="AN39" s="66"/>
      <c r="AO39" s="66"/>
      <c r="AP39" s="78"/>
      <c r="AQ39" s="78"/>
      <c r="AR39" s="78"/>
      <c r="AS39" s="78"/>
      <c r="AT39" s="78"/>
      <c r="AU39" s="78"/>
      <c r="AV39" s="78"/>
      <c r="AW39" s="78"/>
      <c r="AX39" s="78"/>
      <c r="AY39" s="78"/>
      <c r="AZ39" s="78"/>
      <c r="BA39" s="78"/>
      <c r="BB39" s="78"/>
      <c r="BC39" s="78"/>
      <c r="BD39" s="78"/>
      <c r="BE39" s="78"/>
      <c r="BF39" s="78"/>
    </row>
    <row r="40" ht="21.0" customHeight="1">
      <c r="A40" s="83">
        <v>34.0</v>
      </c>
      <c r="B40" s="162">
        <v>2.11006009E9</v>
      </c>
      <c r="C40" s="159" t="s">
        <v>368</v>
      </c>
      <c r="D40" s="164" t="s">
        <v>125</v>
      </c>
      <c r="E40" s="87"/>
      <c r="F40" s="87"/>
      <c r="G40" s="87"/>
      <c r="H40" s="87"/>
      <c r="I40" s="87"/>
      <c r="J40" s="87"/>
      <c r="K40" s="87"/>
      <c r="L40" s="87"/>
      <c r="M40" s="87"/>
      <c r="N40" s="87"/>
      <c r="O40" s="87"/>
      <c r="P40" s="98"/>
      <c r="Q40" s="87"/>
      <c r="R40" s="87"/>
      <c r="S40" s="87"/>
      <c r="T40" s="87"/>
      <c r="U40" s="87"/>
      <c r="V40" s="87"/>
      <c r="W40" s="87"/>
      <c r="X40" s="87"/>
      <c r="Y40" s="87"/>
      <c r="Z40" s="87"/>
      <c r="AA40" s="87"/>
      <c r="AB40" s="87"/>
      <c r="AC40" s="87"/>
      <c r="AD40" s="87"/>
      <c r="AE40" s="87"/>
      <c r="AF40" s="87"/>
      <c r="AG40" s="87"/>
      <c r="AH40" s="87"/>
      <c r="AI40" s="87"/>
      <c r="AJ40" s="88">
        <f t="shared" si="3"/>
        <v>0</v>
      </c>
      <c r="AK40" s="9">
        <f t="shared" si="4"/>
        <v>0</v>
      </c>
      <c r="AL40" s="9">
        <f t="shared" si="5"/>
        <v>0</v>
      </c>
      <c r="AM40" s="66"/>
      <c r="AN40" s="66"/>
      <c r="AO40" s="66"/>
      <c r="AP40" s="78"/>
      <c r="AQ40" s="78"/>
      <c r="AR40" s="78"/>
      <c r="AS40" s="78"/>
      <c r="AT40" s="78"/>
      <c r="AU40" s="78"/>
      <c r="AV40" s="78"/>
      <c r="AW40" s="78"/>
      <c r="AX40" s="78"/>
      <c r="AY40" s="78"/>
      <c r="AZ40" s="78"/>
      <c r="BA40" s="78"/>
      <c r="BB40" s="78"/>
      <c r="BC40" s="78"/>
      <c r="BD40" s="78"/>
      <c r="BE40" s="78"/>
      <c r="BF40" s="78"/>
    </row>
    <row r="41" ht="21.0" customHeight="1">
      <c r="A41" s="83">
        <v>35.0</v>
      </c>
      <c r="B41" s="162">
        <v>2.110060089E9</v>
      </c>
      <c r="C41" s="159" t="s">
        <v>369</v>
      </c>
      <c r="D41" s="164" t="s">
        <v>125</v>
      </c>
      <c r="E41" s="87"/>
      <c r="F41" s="87"/>
      <c r="G41" s="87"/>
      <c r="H41" s="87"/>
      <c r="I41" s="87"/>
      <c r="J41" s="87"/>
      <c r="K41" s="87"/>
      <c r="L41" s="87"/>
      <c r="M41" s="87"/>
      <c r="N41" s="87"/>
      <c r="O41" s="87"/>
      <c r="P41" s="98"/>
      <c r="Q41" s="87"/>
      <c r="R41" s="87"/>
      <c r="S41" s="87"/>
      <c r="T41" s="87"/>
      <c r="U41" s="87"/>
      <c r="V41" s="87"/>
      <c r="W41" s="87"/>
      <c r="X41" s="87"/>
      <c r="Y41" s="87"/>
      <c r="Z41" s="87"/>
      <c r="AA41" s="87"/>
      <c r="AB41" s="87"/>
      <c r="AC41" s="87"/>
      <c r="AD41" s="87"/>
      <c r="AE41" s="87"/>
      <c r="AF41" s="87"/>
      <c r="AG41" s="87"/>
      <c r="AH41" s="87"/>
      <c r="AI41" s="87"/>
      <c r="AJ41" s="88">
        <f t="shared" si="3"/>
        <v>0</v>
      </c>
      <c r="AK41" s="9">
        <f t="shared" si="4"/>
        <v>0</v>
      </c>
      <c r="AL41" s="9">
        <f t="shared" si="5"/>
        <v>0</v>
      </c>
      <c r="AM41" s="66"/>
      <c r="AN41" s="66"/>
      <c r="AO41" s="66"/>
      <c r="AP41" s="78"/>
      <c r="AQ41" s="78"/>
      <c r="AR41" s="78"/>
      <c r="AS41" s="78"/>
      <c r="AT41" s="78"/>
      <c r="AU41" s="78"/>
      <c r="AV41" s="78"/>
      <c r="AW41" s="78"/>
      <c r="AX41" s="78"/>
      <c r="AY41" s="78"/>
      <c r="AZ41" s="78"/>
      <c r="BA41" s="78"/>
      <c r="BB41" s="78"/>
      <c r="BC41" s="78"/>
      <c r="BD41" s="78"/>
      <c r="BE41" s="78"/>
      <c r="BF41" s="78"/>
    </row>
    <row r="42" ht="21.0" customHeight="1">
      <c r="A42" s="83">
        <v>36.0</v>
      </c>
      <c r="B42" s="162">
        <v>2.110060094E9</v>
      </c>
      <c r="C42" s="159" t="s">
        <v>53</v>
      </c>
      <c r="D42" s="164" t="s">
        <v>129</v>
      </c>
      <c r="E42" s="87"/>
      <c r="F42" s="87"/>
      <c r="G42" s="87"/>
      <c r="H42" s="87"/>
      <c r="I42" s="87"/>
      <c r="J42" s="87"/>
      <c r="K42" s="87"/>
      <c r="L42" s="87"/>
      <c r="M42" s="87"/>
      <c r="N42" s="87"/>
      <c r="O42" s="87"/>
      <c r="P42" s="98"/>
      <c r="Q42" s="87"/>
      <c r="R42" s="87"/>
      <c r="S42" s="87"/>
      <c r="T42" s="87"/>
      <c r="U42" s="87"/>
      <c r="V42" s="87"/>
      <c r="W42" s="87"/>
      <c r="X42" s="87"/>
      <c r="Y42" s="87"/>
      <c r="Z42" s="87"/>
      <c r="AA42" s="87"/>
      <c r="AB42" s="87"/>
      <c r="AC42" s="87"/>
      <c r="AD42" s="87"/>
      <c r="AE42" s="87"/>
      <c r="AF42" s="87"/>
      <c r="AG42" s="87"/>
      <c r="AH42" s="87"/>
      <c r="AI42" s="87"/>
      <c r="AJ42" s="88">
        <f t="shared" si="3"/>
        <v>0</v>
      </c>
      <c r="AK42" s="9">
        <f t="shared" si="4"/>
        <v>0</v>
      </c>
      <c r="AL42" s="9">
        <f t="shared" si="5"/>
        <v>0</v>
      </c>
      <c r="AM42" s="99"/>
      <c r="AN42" s="99"/>
      <c r="AO42" s="99"/>
      <c r="AP42" s="100"/>
      <c r="AQ42" s="100"/>
      <c r="AR42" s="100"/>
      <c r="AS42" s="100"/>
      <c r="AT42" s="100"/>
      <c r="AU42" s="100"/>
      <c r="AV42" s="100"/>
      <c r="AW42" s="100"/>
      <c r="AX42" s="100"/>
      <c r="AY42" s="100"/>
      <c r="AZ42" s="100"/>
      <c r="BA42" s="100"/>
      <c r="BB42" s="100"/>
      <c r="BC42" s="100"/>
      <c r="BD42" s="100"/>
      <c r="BE42" s="100"/>
      <c r="BF42" s="100"/>
    </row>
    <row r="43" ht="21.0" customHeight="1">
      <c r="A43" s="83">
        <v>37.0</v>
      </c>
      <c r="B43" s="162">
        <v>2.110060098E9</v>
      </c>
      <c r="C43" s="159" t="s">
        <v>370</v>
      </c>
      <c r="D43" s="164" t="s">
        <v>189</v>
      </c>
      <c r="E43" s="87"/>
      <c r="F43" s="87"/>
      <c r="G43" s="87"/>
      <c r="H43" s="87"/>
      <c r="I43" s="87"/>
      <c r="J43" s="87"/>
      <c r="K43" s="87"/>
      <c r="L43" s="87"/>
      <c r="M43" s="87"/>
      <c r="N43" s="87"/>
      <c r="O43" s="87"/>
      <c r="P43" s="98"/>
      <c r="Q43" s="87"/>
      <c r="R43" s="87"/>
      <c r="S43" s="87"/>
      <c r="T43" s="87"/>
      <c r="U43" s="87"/>
      <c r="V43" s="87"/>
      <c r="W43" s="87"/>
      <c r="X43" s="87"/>
      <c r="Y43" s="87"/>
      <c r="Z43" s="87"/>
      <c r="AA43" s="87"/>
      <c r="AB43" s="87"/>
      <c r="AC43" s="87"/>
      <c r="AD43" s="87"/>
      <c r="AE43" s="87"/>
      <c r="AF43" s="87"/>
      <c r="AG43" s="87"/>
      <c r="AH43" s="87"/>
      <c r="AI43" s="87"/>
      <c r="AJ43" s="88">
        <f t="shared" si="3"/>
        <v>0</v>
      </c>
      <c r="AK43" s="9">
        <f t="shared" si="4"/>
        <v>0</v>
      </c>
      <c r="AL43" s="9">
        <f t="shared" si="5"/>
        <v>0</v>
      </c>
      <c r="AM43" s="101"/>
      <c r="AO43" s="66"/>
      <c r="AP43" s="78"/>
      <c r="AQ43" s="78"/>
      <c r="AR43" s="78"/>
      <c r="AS43" s="78"/>
      <c r="AT43" s="78"/>
      <c r="AU43" s="78"/>
      <c r="AV43" s="78"/>
      <c r="AW43" s="78"/>
      <c r="AX43" s="78"/>
      <c r="AY43" s="78"/>
      <c r="AZ43" s="78"/>
      <c r="BA43" s="78"/>
      <c r="BB43" s="78"/>
      <c r="BC43" s="78"/>
      <c r="BD43" s="78"/>
      <c r="BE43" s="78"/>
      <c r="BF43" s="78"/>
    </row>
    <row r="44" ht="21.0" customHeight="1">
      <c r="A44" s="83">
        <v>38.0</v>
      </c>
      <c r="B44" s="162">
        <v>2.110200018E9</v>
      </c>
      <c r="C44" s="165" t="s">
        <v>371</v>
      </c>
      <c r="D44" s="164" t="s">
        <v>372</v>
      </c>
      <c r="E44" s="87"/>
      <c r="F44" s="87"/>
      <c r="G44" s="87"/>
      <c r="H44" s="87"/>
      <c r="I44" s="87"/>
      <c r="J44" s="87"/>
      <c r="K44" s="87"/>
      <c r="L44" s="87"/>
      <c r="M44" s="87"/>
      <c r="N44" s="87"/>
      <c r="O44" s="87"/>
      <c r="P44" s="98"/>
      <c r="Q44" s="87"/>
      <c r="R44" s="87"/>
      <c r="S44" s="87"/>
      <c r="T44" s="87"/>
      <c r="U44" s="87"/>
      <c r="V44" s="87"/>
      <c r="W44" s="87"/>
      <c r="X44" s="87"/>
      <c r="Y44" s="87"/>
      <c r="Z44" s="87"/>
      <c r="AA44" s="87"/>
      <c r="AB44" s="87"/>
      <c r="AC44" s="87"/>
      <c r="AD44" s="87"/>
      <c r="AE44" s="87"/>
      <c r="AF44" s="87"/>
      <c r="AG44" s="87"/>
      <c r="AH44" s="87"/>
      <c r="AI44" s="87"/>
      <c r="AJ44" s="88">
        <f t="shared" si="3"/>
        <v>0</v>
      </c>
      <c r="AK44" s="9">
        <f t="shared" si="4"/>
        <v>0</v>
      </c>
      <c r="AL44" s="9">
        <f t="shared" si="5"/>
        <v>0</v>
      </c>
      <c r="AM44" s="66"/>
      <c r="AN44" s="66"/>
      <c r="AO44" s="66"/>
      <c r="AP44" s="78"/>
      <c r="AQ44" s="78"/>
      <c r="AR44" s="78"/>
      <c r="AS44" s="78"/>
      <c r="AT44" s="78"/>
      <c r="AU44" s="78"/>
      <c r="AV44" s="78"/>
      <c r="AW44" s="78"/>
      <c r="AX44" s="78"/>
      <c r="AY44" s="78"/>
      <c r="AZ44" s="78"/>
      <c r="BA44" s="78"/>
      <c r="BB44" s="78"/>
      <c r="BC44" s="78"/>
      <c r="BD44" s="78"/>
      <c r="BE44" s="78"/>
      <c r="BF44" s="78"/>
    </row>
    <row r="45" ht="21.0" customHeight="1">
      <c r="A45" s="83">
        <v>39.0</v>
      </c>
      <c r="B45" s="162">
        <v>2.1100601E9</v>
      </c>
      <c r="C45" s="159" t="s">
        <v>373</v>
      </c>
      <c r="D45" s="164" t="s">
        <v>83</v>
      </c>
      <c r="E45" s="87"/>
      <c r="F45" s="87"/>
      <c r="G45" s="87"/>
      <c r="H45" s="87"/>
      <c r="I45" s="87"/>
      <c r="J45" s="87"/>
      <c r="K45" s="87"/>
      <c r="L45" s="87"/>
      <c r="M45" s="87"/>
      <c r="N45" s="87"/>
      <c r="O45" s="87"/>
      <c r="P45" s="98"/>
      <c r="Q45" s="87"/>
      <c r="R45" s="87"/>
      <c r="S45" s="87"/>
      <c r="T45" s="87"/>
      <c r="U45" s="87"/>
      <c r="V45" s="87"/>
      <c r="W45" s="87"/>
      <c r="X45" s="87"/>
      <c r="Y45" s="87"/>
      <c r="Z45" s="87"/>
      <c r="AA45" s="87"/>
      <c r="AB45" s="87"/>
      <c r="AC45" s="87"/>
      <c r="AD45" s="87"/>
      <c r="AE45" s="87"/>
      <c r="AF45" s="87"/>
      <c r="AG45" s="87"/>
      <c r="AH45" s="87"/>
      <c r="AI45" s="87"/>
      <c r="AJ45" s="88"/>
      <c r="AK45" s="9"/>
      <c r="AL45" s="9"/>
      <c r="AM45" s="66"/>
      <c r="AN45" s="66"/>
      <c r="AO45" s="66"/>
      <c r="AP45" s="78"/>
      <c r="AQ45" s="78"/>
      <c r="AR45" s="78"/>
      <c r="AS45" s="78"/>
      <c r="AT45" s="78"/>
      <c r="AU45" s="78"/>
      <c r="AV45" s="78"/>
      <c r="AW45" s="78"/>
      <c r="AX45" s="78"/>
      <c r="AY45" s="78"/>
      <c r="AZ45" s="78"/>
      <c r="BA45" s="78"/>
      <c r="BB45" s="78"/>
      <c r="BC45" s="78"/>
      <c r="BD45" s="78"/>
      <c r="BE45" s="78"/>
      <c r="BF45" s="78"/>
    </row>
    <row r="46" ht="21.0" customHeight="1">
      <c r="A46" s="83">
        <v>40.0</v>
      </c>
      <c r="B46" s="162">
        <v>2.110060103E9</v>
      </c>
      <c r="C46" s="165" t="s">
        <v>374</v>
      </c>
      <c r="D46" s="164" t="s">
        <v>375</v>
      </c>
      <c r="E46" s="87"/>
      <c r="F46" s="87"/>
      <c r="G46" s="87"/>
      <c r="H46" s="87"/>
      <c r="I46" s="87"/>
      <c r="J46" s="87"/>
      <c r="K46" s="87"/>
      <c r="L46" s="87"/>
      <c r="M46" s="87"/>
      <c r="N46" s="87"/>
      <c r="O46" s="87"/>
      <c r="P46" s="98"/>
      <c r="Q46" s="87"/>
      <c r="R46" s="87"/>
      <c r="S46" s="87"/>
      <c r="T46" s="87"/>
      <c r="U46" s="87"/>
      <c r="V46" s="87"/>
      <c r="W46" s="87"/>
      <c r="X46" s="87"/>
      <c r="Y46" s="87"/>
      <c r="Z46" s="87"/>
      <c r="AA46" s="87"/>
      <c r="AB46" s="87"/>
      <c r="AC46" s="87"/>
      <c r="AD46" s="87"/>
      <c r="AE46" s="87"/>
      <c r="AF46" s="87"/>
      <c r="AG46" s="87"/>
      <c r="AH46" s="87"/>
      <c r="AI46" s="87"/>
      <c r="AJ46" s="88"/>
      <c r="AK46" s="9"/>
      <c r="AL46" s="9"/>
      <c r="AM46" s="66"/>
      <c r="AN46" s="66"/>
      <c r="AO46" s="66"/>
      <c r="AP46" s="78"/>
      <c r="AQ46" s="78"/>
      <c r="AR46" s="78"/>
      <c r="AS46" s="78"/>
      <c r="AT46" s="78"/>
      <c r="AU46" s="78"/>
      <c r="AV46" s="78"/>
      <c r="AW46" s="78"/>
      <c r="AX46" s="78"/>
      <c r="AY46" s="78"/>
      <c r="AZ46" s="78"/>
      <c r="BA46" s="78"/>
      <c r="BB46" s="78"/>
      <c r="BC46" s="78"/>
      <c r="BD46" s="78"/>
      <c r="BE46" s="78"/>
      <c r="BF46" s="78"/>
    </row>
    <row r="47" ht="21.0" customHeight="1">
      <c r="A47" s="83">
        <v>41.0</v>
      </c>
      <c r="B47" s="162">
        <v>2.110060108E9</v>
      </c>
      <c r="C47" s="159" t="s">
        <v>376</v>
      </c>
      <c r="D47" s="164" t="s">
        <v>299</v>
      </c>
      <c r="E47" s="87"/>
      <c r="F47" s="87"/>
      <c r="G47" s="87"/>
      <c r="H47" s="87"/>
      <c r="I47" s="87"/>
      <c r="J47" s="87"/>
      <c r="K47" s="87"/>
      <c r="L47" s="87"/>
      <c r="M47" s="87"/>
      <c r="N47" s="87"/>
      <c r="O47" s="87"/>
      <c r="P47" s="98"/>
      <c r="Q47" s="87"/>
      <c r="R47" s="87"/>
      <c r="S47" s="87"/>
      <c r="T47" s="87"/>
      <c r="U47" s="87"/>
      <c r="V47" s="87"/>
      <c r="W47" s="87"/>
      <c r="X47" s="87"/>
      <c r="Y47" s="87"/>
      <c r="Z47" s="87"/>
      <c r="AA47" s="87"/>
      <c r="AB47" s="87"/>
      <c r="AC47" s="87"/>
      <c r="AD47" s="87"/>
      <c r="AE47" s="87"/>
      <c r="AF47" s="87"/>
      <c r="AG47" s="87"/>
      <c r="AH47" s="87"/>
      <c r="AI47" s="87"/>
      <c r="AJ47" s="88"/>
      <c r="AK47" s="9"/>
      <c r="AL47" s="9"/>
      <c r="AM47" s="66"/>
      <c r="AN47" s="66"/>
      <c r="AO47" s="66"/>
      <c r="AP47" s="78"/>
      <c r="AQ47" s="78"/>
      <c r="AR47" s="78"/>
      <c r="AS47" s="78"/>
      <c r="AT47" s="78"/>
      <c r="AU47" s="78"/>
      <c r="AV47" s="78"/>
      <c r="AW47" s="78"/>
      <c r="AX47" s="78"/>
      <c r="AY47" s="78"/>
      <c r="AZ47" s="78"/>
      <c r="BA47" s="78"/>
      <c r="BB47" s="78"/>
      <c r="BC47" s="78"/>
      <c r="BD47" s="78"/>
      <c r="BE47" s="78"/>
      <c r="BF47" s="78"/>
    </row>
    <row r="48" ht="21.0" customHeight="1">
      <c r="A48" s="83">
        <v>42.0</v>
      </c>
      <c r="B48" s="162">
        <v>2.11006011E9</v>
      </c>
      <c r="C48" s="159" t="s">
        <v>377</v>
      </c>
      <c r="D48" s="164" t="s">
        <v>142</v>
      </c>
      <c r="E48" s="87"/>
      <c r="F48" s="87"/>
      <c r="G48" s="87"/>
      <c r="H48" s="87"/>
      <c r="I48" s="87"/>
      <c r="J48" s="87"/>
      <c r="K48" s="87"/>
      <c r="L48" s="87"/>
      <c r="M48" s="87"/>
      <c r="N48" s="87"/>
      <c r="O48" s="87"/>
      <c r="P48" s="98"/>
      <c r="Q48" s="87"/>
      <c r="R48" s="87"/>
      <c r="S48" s="87"/>
      <c r="T48" s="87"/>
      <c r="U48" s="87"/>
      <c r="V48" s="87"/>
      <c r="W48" s="87"/>
      <c r="X48" s="87"/>
      <c r="Y48" s="87"/>
      <c r="Z48" s="87"/>
      <c r="AA48" s="87"/>
      <c r="AB48" s="87"/>
      <c r="AC48" s="87"/>
      <c r="AD48" s="87"/>
      <c r="AE48" s="87"/>
      <c r="AF48" s="87"/>
      <c r="AG48" s="87"/>
      <c r="AH48" s="87"/>
      <c r="AI48" s="87"/>
      <c r="AJ48" s="88"/>
      <c r="AK48" s="9"/>
      <c r="AL48" s="9"/>
      <c r="AM48" s="66"/>
      <c r="AN48" s="66"/>
      <c r="AO48" s="66"/>
      <c r="AP48" s="78"/>
      <c r="AQ48" s="78"/>
      <c r="AR48" s="78"/>
      <c r="AS48" s="78"/>
      <c r="AT48" s="78"/>
      <c r="AU48" s="78"/>
      <c r="AV48" s="78"/>
      <c r="AW48" s="78"/>
      <c r="AX48" s="78"/>
      <c r="AY48" s="78"/>
      <c r="AZ48" s="78"/>
      <c r="BA48" s="78"/>
      <c r="BB48" s="78"/>
      <c r="BC48" s="78"/>
      <c r="BD48" s="78"/>
      <c r="BE48" s="78"/>
      <c r="BF48" s="78"/>
    </row>
    <row r="49" ht="21.0" customHeight="1">
      <c r="A49" s="83">
        <v>43.0</v>
      </c>
      <c r="B49" s="162">
        <v>2.110060113E9</v>
      </c>
      <c r="C49" s="159" t="s">
        <v>378</v>
      </c>
      <c r="D49" s="164" t="s">
        <v>379</v>
      </c>
      <c r="E49" s="87"/>
      <c r="F49" s="87"/>
      <c r="G49" s="87"/>
      <c r="H49" s="87"/>
      <c r="I49" s="87"/>
      <c r="J49" s="87"/>
      <c r="K49" s="87"/>
      <c r="L49" s="87"/>
      <c r="M49" s="87"/>
      <c r="N49" s="87"/>
      <c r="O49" s="87"/>
      <c r="P49" s="98"/>
      <c r="Q49" s="87"/>
      <c r="R49" s="87"/>
      <c r="S49" s="87"/>
      <c r="T49" s="87"/>
      <c r="U49" s="87"/>
      <c r="V49" s="87"/>
      <c r="W49" s="87"/>
      <c r="X49" s="87"/>
      <c r="Y49" s="87"/>
      <c r="Z49" s="87"/>
      <c r="AA49" s="87"/>
      <c r="AB49" s="87"/>
      <c r="AC49" s="87"/>
      <c r="AD49" s="87"/>
      <c r="AE49" s="87"/>
      <c r="AF49" s="87"/>
      <c r="AG49" s="87"/>
      <c r="AH49" s="87"/>
      <c r="AI49" s="87"/>
      <c r="AJ49" s="88"/>
      <c r="AK49" s="9"/>
      <c r="AL49" s="9"/>
      <c r="AM49" s="66"/>
      <c r="AN49" s="66"/>
      <c r="AO49" s="66"/>
      <c r="AP49" s="78"/>
      <c r="AQ49" s="78"/>
      <c r="AR49" s="78"/>
      <c r="AS49" s="78"/>
      <c r="AT49" s="78"/>
      <c r="AU49" s="78"/>
      <c r="AV49" s="78"/>
      <c r="AW49" s="78"/>
      <c r="AX49" s="78"/>
      <c r="AY49" s="78"/>
      <c r="AZ49" s="78"/>
      <c r="BA49" s="78"/>
      <c r="BB49" s="78"/>
      <c r="BC49" s="78"/>
      <c r="BD49" s="78"/>
      <c r="BE49" s="78"/>
      <c r="BF49" s="78"/>
    </row>
    <row r="50" ht="21.0" customHeight="1">
      <c r="A50" s="83">
        <v>44.0</v>
      </c>
      <c r="B50" s="162">
        <v>2.110060114E9</v>
      </c>
      <c r="C50" s="159" t="s">
        <v>380</v>
      </c>
      <c r="D50" s="164" t="s">
        <v>85</v>
      </c>
      <c r="E50" s="87"/>
      <c r="F50" s="87"/>
      <c r="G50" s="87"/>
      <c r="H50" s="87"/>
      <c r="I50" s="87"/>
      <c r="J50" s="87"/>
      <c r="K50" s="87"/>
      <c r="L50" s="87"/>
      <c r="M50" s="87"/>
      <c r="N50" s="87"/>
      <c r="O50" s="87"/>
      <c r="P50" s="98"/>
      <c r="Q50" s="87"/>
      <c r="R50" s="87"/>
      <c r="S50" s="87"/>
      <c r="T50" s="87"/>
      <c r="U50" s="87"/>
      <c r="V50" s="87"/>
      <c r="W50" s="87"/>
      <c r="X50" s="87"/>
      <c r="Y50" s="87"/>
      <c r="Z50" s="87"/>
      <c r="AA50" s="87"/>
      <c r="AB50" s="87"/>
      <c r="AC50" s="87"/>
      <c r="AD50" s="87"/>
      <c r="AE50" s="87"/>
      <c r="AF50" s="87"/>
      <c r="AG50" s="87"/>
      <c r="AH50" s="87"/>
      <c r="AI50" s="87"/>
      <c r="AJ50" s="88"/>
      <c r="AK50" s="9"/>
      <c r="AL50" s="9"/>
      <c r="AM50" s="66"/>
      <c r="AN50" s="66"/>
      <c r="AO50" s="66"/>
      <c r="AP50" s="78"/>
      <c r="AQ50" s="78"/>
      <c r="AR50" s="78"/>
      <c r="AS50" s="78"/>
      <c r="AT50" s="78"/>
      <c r="AU50" s="78"/>
      <c r="AV50" s="78"/>
      <c r="AW50" s="78"/>
      <c r="AX50" s="78"/>
      <c r="AY50" s="78"/>
      <c r="AZ50" s="78"/>
      <c r="BA50" s="78"/>
      <c r="BB50" s="78"/>
      <c r="BC50" s="78"/>
      <c r="BD50" s="78"/>
      <c r="BE50" s="78"/>
      <c r="BF50" s="78"/>
    </row>
    <row r="51" ht="21.0" customHeight="1">
      <c r="A51" s="83">
        <v>45.0</v>
      </c>
      <c r="B51" s="95"/>
      <c r="C51" s="96"/>
      <c r="D51" s="97"/>
      <c r="E51" s="87"/>
      <c r="F51" s="87"/>
      <c r="G51" s="87"/>
      <c r="H51" s="87"/>
      <c r="I51" s="87"/>
      <c r="J51" s="87"/>
      <c r="K51" s="87"/>
      <c r="L51" s="87"/>
      <c r="M51" s="87"/>
      <c r="N51" s="87"/>
      <c r="O51" s="87"/>
      <c r="P51" s="98"/>
      <c r="Q51" s="87"/>
      <c r="R51" s="87"/>
      <c r="S51" s="87"/>
      <c r="T51" s="87"/>
      <c r="U51" s="87"/>
      <c r="V51" s="87"/>
      <c r="W51" s="87"/>
      <c r="X51" s="87"/>
      <c r="Y51" s="87"/>
      <c r="Z51" s="87"/>
      <c r="AA51" s="87"/>
      <c r="AB51" s="87"/>
      <c r="AC51" s="87"/>
      <c r="AD51" s="87"/>
      <c r="AE51" s="87"/>
      <c r="AF51" s="87"/>
      <c r="AG51" s="87"/>
      <c r="AH51" s="87"/>
      <c r="AI51" s="87"/>
      <c r="AJ51" s="88"/>
      <c r="AK51" s="9"/>
      <c r="AL51" s="9"/>
      <c r="AM51" s="66"/>
      <c r="AN51" s="66"/>
      <c r="AO51" s="66"/>
      <c r="AP51" s="78"/>
      <c r="AQ51" s="78"/>
      <c r="AR51" s="78"/>
      <c r="AS51" s="78"/>
      <c r="AT51" s="78"/>
      <c r="AU51" s="78"/>
      <c r="AV51" s="78"/>
      <c r="AW51" s="78"/>
      <c r="AX51" s="78"/>
      <c r="AY51" s="78"/>
      <c r="AZ51" s="78"/>
      <c r="BA51" s="78"/>
      <c r="BB51" s="78"/>
      <c r="BC51" s="78"/>
      <c r="BD51" s="78"/>
      <c r="BE51" s="78"/>
      <c r="BF51" s="78"/>
    </row>
    <row r="52" ht="21.0" customHeight="1">
      <c r="A52" s="83">
        <v>46.0</v>
      </c>
      <c r="B52" s="95"/>
      <c r="C52" s="96"/>
      <c r="D52" s="97"/>
      <c r="E52" s="87"/>
      <c r="F52" s="87"/>
      <c r="G52" s="87"/>
      <c r="H52" s="87"/>
      <c r="I52" s="87"/>
      <c r="J52" s="87"/>
      <c r="K52" s="87"/>
      <c r="L52" s="87"/>
      <c r="M52" s="87"/>
      <c r="N52" s="87"/>
      <c r="O52" s="87"/>
      <c r="P52" s="98"/>
      <c r="Q52" s="87"/>
      <c r="R52" s="87"/>
      <c r="S52" s="87"/>
      <c r="T52" s="87"/>
      <c r="U52" s="87"/>
      <c r="V52" s="87"/>
      <c r="W52" s="87"/>
      <c r="X52" s="87"/>
      <c r="Y52" s="87"/>
      <c r="Z52" s="87"/>
      <c r="AA52" s="87"/>
      <c r="AB52" s="87"/>
      <c r="AC52" s="87"/>
      <c r="AD52" s="87"/>
      <c r="AE52" s="87"/>
      <c r="AF52" s="87"/>
      <c r="AG52" s="87"/>
      <c r="AH52" s="87"/>
      <c r="AI52" s="87"/>
      <c r="AJ52" s="88"/>
      <c r="AK52" s="9"/>
      <c r="AL52" s="9"/>
      <c r="AM52" s="66"/>
      <c r="AN52" s="66"/>
      <c r="AO52" s="66"/>
      <c r="AP52" s="78"/>
      <c r="AQ52" s="78"/>
      <c r="AR52" s="78"/>
      <c r="AS52" s="78"/>
      <c r="AT52" s="78"/>
      <c r="AU52" s="78"/>
      <c r="AV52" s="78"/>
      <c r="AW52" s="78"/>
      <c r="AX52" s="78"/>
      <c r="AY52" s="78"/>
      <c r="AZ52" s="78"/>
      <c r="BA52" s="78"/>
      <c r="BB52" s="78"/>
      <c r="BC52" s="78"/>
      <c r="BD52" s="78"/>
      <c r="BE52" s="78"/>
      <c r="BF52" s="78"/>
    </row>
    <row r="53" ht="21.0" customHeight="1">
      <c r="A53" s="83">
        <v>47.0</v>
      </c>
      <c r="B53" s="95"/>
      <c r="C53" s="96"/>
      <c r="D53" s="97"/>
      <c r="E53" s="87"/>
      <c r="F53" s="87"/>
      <c r="G53" s="87"/>
      <c r="H53" s="87"/>
      <c r="I53" s="87"/>
      <c r="J53" s="87"/>
      <c r="K53" s="87"/>
      <c r="L53" s="87"/>
      <c r="M53" s="87"/>
      <c r="N53" s="87"/>
      <c r="O53" s="87"/>
      <c r="P53" s="98"/>
      <c r="Q53" s="87"/>
      <c r="R53" s="87"/>
      <c r="S53" s="87"/>
      <c r="T53" s="87"/>
      <c r="U53" s="87"/>
      <c r="V53" s="87"/>
      <c r="W53" s="87"/>
      <c r="X53" s="87"/>
      <c r="Y53" s="87"/>
      <c r="Z53" s="87"/>
      <c r="AA53" s="87"/>
      <c r="AB53" s="87"/>
      <c r="AC53" s="87"/>
      <c r="AD53" s="87"/>
      <c r="AE53" s="87"/>
      <c r="AF53" s="87"/>
      <c r="AG53" s="87"/>
      <c r="AH53" s="87"/>
      <c r="AI53" s="87"/>
      <c r="AJ53" s="88"/>
      <c r="AK53" s="9"/>
      <c r="AL53" s="9"/>
      <c r="AM53" s="66"/>
      <c r="AN53" s="66"/>
      <c r="AO53" s="66"/>
      <c r="AP53" s="78"/>
      <c r="AQ53" s="78"/>
      <c r="AR53" s="78"/>
      <c r="AS53" s="78"/>
      <c r="AT53" s="78"/>
      <c r="AU53" s="78"/>
      <c r="AV53" s="78"/>
      <c r="AW53" s="78"/>
      <c r="AX53" s="78"/>
      <c r="AY53" s="78"/>
      <c r="AZ53" s="78"/>
      <c r="BA53" s="78"/>
      <c r="BB53" s="78"/>
      <c r="BC53" s="78"/>
      <c r="BD53" s="78"/>
      <c r="BE53" s="78"/>
      <c r="BF53" s="78"/>
    </row>
    <row r="54" ht="21.0" customHeight="1">
      <c r="A54" s="83">
        <v>48.0</v>
      </c>
      <c r="B54" s="95"/>
      <c r="C54" s="96"/>
      <c r="D54" s="97"/>
      <c r="E54" s="87"/>
      <c r="F54" s="87"/>
      <c r="G54" s="87"/>
      <c r="H54" s="87"/>
      <c r="I54" s="87"/>
      <c r="J54" s="87"/>
      <c r="K54" s="87"/>
      <c r="L54" s="87"/>
      <c r="M54" s="87"/>
      <c r="N54" s="87"/>
      <c r="O54" s="87"/>
      <c r="P54" s="98"/>
      <c r="Q54" s="87"/>
      <c r="R54" s="87"/>
      <c r="S54" s="87"/>
      <c r="T54" s="87"/>
      <c r="U54" s="87"/>
      <c r="V54" s="87"/>
      <c r="W54" s="87"/>
      <c r="X54" s="87"/>
      <c r="Y54" s="87"/>
      <c r="Z54" s="87"/>
      <c r="AA54" s="87"/>
      <c r="AB54" s="87"/>
      <c r="AC54" s="87"/>
      <c r="AD54" s="87"/>
      <c r="AE54" s="87"/>
      <c r="AF54" s="87"/>
      <c r="AG54" s="87"/>
      <c r="AH54" s="87"/>
      <c r="AI54" s="87"/>
      <c r="AJ54" s="88"/>
      <c r="AK54" s="9"/>
      <c r="AL54" s="9"/>
      <c r="AM54" s="66"/>
      <c r="AN54" s="66"/>
      <c r="AO54" s="66"/>
      <c r="AP54" s="78"/>
      <c r="AQ54" s="78"/>
      <c r="AR54" s="78"/>
      <c r="AS54" s="78"/>
      <c r="AT54" s="78"/>
      <c r="AU54" s="78"/>
      <c r="AV54" s="78"/>
      <c r="AW54" s="78"/>
      <c r="AX54" s="78"/>
      <c r="AY54" s="78"/>
      <c r="AZ54" s="78"/>
      <c r="BA54" s="78"/>
      <c r="BB54" s="78"/>
      <c r="BC54" s="78"/>
      <c r="BD54" s="78"/>
      <c r="BE54" s="78"/>
      <c r="BF54" s="78"/>
    </row>
    <row r="55" ht="21.0" customHeight="1">
      <c r="A55" s="83">
        <v>49.0</v>
      </c>
      <c r="B55" s="95"/>
      <c r="C55" s="96"/>
      <c r="D55" s="97"/>
      <c r="E55" s="87"/>
      <c r="F55" s="87"/>
      <c r="G55" s="87"/>
      <c r="H55" s="87"/>
      <c r="I55" s="87"/>
      <c r="J55" s="87"/>
      <c r="K55" s="87"/>
      <c r="L55" s="87"/>
      <c r="M55" s="87"/>
      <c r="N55" s="87"/>
      <c r="O55" s="87"/>
      <c r="P55" s="98"/>
      <c r="Q55" s="87"/>
      <c r="R55" s="87"/>
      <c r="S55" s="87"/>
      <c r="T55" s="87"/>
      <c r="U55" s="87"/>
      <c r="V55" s="87"/>
      <c r="W55" s="87"/>
      <c r="X55" s="87"/>
      <c r="Y55" s="87"/>
      <c r="Z55" s="87"/>
      <c r="AA55" s="87"/>
      <c r="AB55" s="87"/>
      <c r="AC55" s="87"/>
      <c r="AD55" s="87"/>
      <c r="AE55" s="87"/>
      <c r="AF55" s="87"/>
      <c r="AG55" s="87"/>
      <c r="AH55" s="87"/>
      <c r="AI55" s="87"/>
      <c r="AJ55" s="88"/>
      <c r="AK55" s="9"/>
      <c r="AL55" s="9"/>
      <c r="AM55" s="66"/>
      <c r="AN55" s="66"/>
      <c r="AO55" s="66"/>
      <c r="AP55" s="78"/>
      <c r="AQ55" s="78"/>
      <c r="AR55" s="78"/>
      <c r="AS55" s="78"/>
      <c r="AT55" s="78"/>
      <c r="AU55" s="78"/>
      <c r="AV55" s="78"/>
      <c r="AW55" s="78"/>
      <c r="AX55" s="78"/>
      <c r="AY55" s="78"/>
      <c r="AZ55" s="78"/>
      <c r="BA55" s="78"/>
      <c r="BB55" s="78"/>
      <c r="BC55" s="78"/>
      <c r="BD55" s="78"/>
      <c r="BE55" s="78"/>
      <c r="BF55" s="78"/>
    </row>
    <row r="56" ht="21.0" customHeight="1">
      <c r="A56" s="83">
        <v>50.0</v>
      </c>
      <c r="B56" s="95"/>
      <c r="C56" s="96"/>
      <c r="D56" s="97"/>
      <c r="E56" s="87"/>
      <c r="F56" s="87"/>
      <c r="G56" s="87"/>
      <c r="H56" s="87"/>
      <c r="I56" s="87"/>
      <c r="J56" s="87"/>
      <c r="K56" s="87"/>
      <c r="L56" s="87"/>
      <c r="M56" s="87"/>
      <c r="N56" s="87"/>
      <c r="O56" s="87"/>
      <c r="P56" s="98"/>
      <c r="Q56" s="87"/>
      <c r="R56" s="87"/>
      <c r="S56" s="87"/>
      <c r="T56" s="87"/>
      <c r="U56" s="87"/>
      <c r="V56" s="87"/>
      <c r="W56" s="87"/>
      <c r="X56" s="87"/>
      <c r="Y56" s="87"/>
      <c r="Z56" s="87"/>
      <c r="AA56" s="87"/>
      <c r="AB56" s="87"/>
      <c r="AC56" s="87"/>
      <c r="AD56" s="87"/>
      <c r="AE56" s="87"/>
      <c r="AF56" s="87"/>
      <c r="AG56" s="87"/>
      <c r="AH56" s="87"/>
      <c r="AI56" s="87"/>
      <c r="AJ56" s="88"/>
      <c r="AK56" s="9"/>
      <c r="AL56" s="9"/>
      <c r="AM56" s="66"/>
      <c r="AN56" s="66"/>
      <c r="AO56" s="66"/>
      <c r="AP56" s="78"/>
      <c r="AQ56" s="78"/>
      <c r="AR56" s="78"/>
      <c r="AS56" s="78"/>
      <c r="AT56" s="78"/>
      <c r="AU56" s="78"/>
      <c r="AV56" s="78"/>
      <c r="AW56" s="78"/>
      <c r="AX56" s="78"/>
      <c r="AY56" s="78"/>
      <c r="AZ56" s="78"/>
      <c r="BA56" s="78"/>
      <c r="BB56" s="78"/>
      <c r="BC56" s="78"/>
      <c r="BD56" s="78"/>
      <c r="BE56" s="78"/>
      <c r="BF56" s="78"/>
    </row>
    <row r="57" ht="21.0" customHeight="1">
      <c r="A57" s="83">
        <v>51.0</v>
      </c>
      <c r="B57" s="95"/>
      <c r="C57" s="96"/>
      <c r="D57" s="97"/>
      <c r="E57" s="87"/>
      <c r="F57" s="87"/>
      <c r="G57" s="87"/>
      <c r="H57" s="87"/>
      <c r="I57" s="87"/>
      <c r="J57" s="87"/>
      <c r="K57" s="87"/>
      <c r="L57" s="87"/>
      <c r="M57" s="87"/>
      <c r="N57" s="87"/>
      <c r="O57" s="87"/>
      <c r="P57" s="98"/>
      <c r="Q57" s="87"/>
      <c r="R57" s="87"/>
      <c r="S57" s="87"/>
      <c r="T57" s="87"/>
      <c r="U57" s="87"/>
      <c r="V57" s="87"/>
      <c r="W57" s="87"/>
      <c r="X57" s="87"/>
      <c r="Y57" s="87"/>
      <c r="Z57" s="87"/>
      <c r="AA57" s="87"/>
      <c r="AB57" s="87"/>
      <c r="AC57" s="87"/>
      <c r="AD57" s="87"/>
      <c r="AE57" s="87"/>
      <c r="AF57" s="87"/>
      <c r="AG57" s="87"/>
      <c r="AH57" s="87"/>
      <c r="AI57" s="87"/>
      <c r="AJ57" s="88"/>
      <c r="AK57" s="9"/>
      <c r="AL57" s="9"/>
      <c r="AM57" s="66"/>
      <c r="AN57" s="66"/>
      <c r="AO57" s="66"/>
      <c r="AP57" s="78"/>
      <c r="AQ57" s="78"/>
      <c r="AR57" s="78"/>
      <c r="AS57" s="78"/>
      <c r="AT57" s="78"/>
      <c r="AU57" s="78"/>
      <c r="AV57" s="78"/>
      <c r="AW57" s="78"/>
      <c r="AX57" s="78"/>
      <c r="AY57" s="78"/>
      <c r="AZ57" s="78"/>
      <c r="BA57" s="78"/>
      <c r="BB57" s="78"/>
      <c r="BC57" s="78"/>
      <c r="BD57" s="78"/>
      <c r="BE57" s="78"/>
      <c r="BF57" s="78"/>
    </row>
    <row r="58" ht="21.0" customHeight="1">
      <c r="A58" s="83">
        <v>52.0</v>
      </c>
      <c r="B58" s="95"/>
      <c r="C58" s="96"/>
      <c r="D58" s="97"/>
      <c r="E58" s="87"/>
      <c r="F58" s="87"/>
      <c r="G58" s="87"/>
      <c r="H58" s="87"/>
      <c r="I58" s="87"/>
      <c r="J58" s="87"/>
      <c r="K58" s="87"/>
      <c r="L58" s="87"/>
      <c r="M58" s="87"/>
      <c r="N58" s="87"/>
      <c r="O58" s="87"/>
      <c r="P58" s="98"/>
      <c r="Q58" s="87"/>
      <c r="R58" s="87"/>
      <c r="S58" s="87"/>
      <c r="T58" s="87"/>
      <c r="U58" s="87"/>
      <c r="V58" s="87"/>
      <c r="W58" s="87"/>
      <c r="X58" s="87"/>
      <c r="Y58" s="87"/>
      <c r="Z58" s="87"/>
      <c r="AA58" s="87"/>
      <c r="AB58" s="87"/>
      <c r="AC58" s="87"/>
      <c r="AD58" s="87"/>
      <c r="AE58" s="87"/>
      <c r="AF58" s="87"/>
      <c r="AG58" s="87"/>
      <c r="AH58" s="87"/>
      <c r="AI58" s="87"/>
      <c r="AJ58" s="88"/>
      <c r="AK58" s="9"/>
      <c r="AL58" s="9"/>
      <c r="AM58" s="66"/>
      <c r="AN58" s="66"/>
      <c r="AO58" s="66"/>
      <c r="AP58" s="78"/>
      <c r="AQ58" s="78"/>
      <c r="AR58" s="78"/>
      <c r="AS58" s="78"/>
      <c r="AT58" s="78"/>
      <c r="AU58" s="78"/>
      <c r="AV58" s="78"/>
      <c r="AW58" s="78"/>
      <c r="AX58" s="78"/>
      <c r="AY58" s="78"/>
      <c r="AZ58" s="78"/>
      <c r="BA58" s="78"/>
      <c r="BB58" s="78"/>
      <c r="BC58" s="78"/>
      <c r="BD58" s="78"/>
      <c r="BE58" s="78"/>
      <c r="BF58" s="78"/>
    </row>
    <row r="59" ht="21.0" customHeight="1">
      <c r="A59" s="83">
        <v>53.0</v>
      </c>
      <c r="B59" s="95"/>
      <c r="C59" s="96"/>
      <c r="D59" s="97"/>
      <c r="E59" s="87"/>
      <c r="F59" s="87"/>
      <c r="G59" s="87"/>
      <c r="H59" s="87"/>
      <c r="I59" s="87"/>
      <c r="J59" s="87"/>
      <c r="K59" s="87"/>
      <c r="L59" s="87"/>
      <c r="M59" s="87"/>
      <c r="N59" s="87"/>
      <c r="O59" s="87"/>
      <c r="P59" s="98"/>
      <c r="Q59" s="87"/>
      <c r="R59" s="87"/>
      <c r="S59" s="87"/>
      <c r="T59" s="87"/>
      <c r="U59" s="87"/>
      <c r="V59" s="87"/>
      <c r="W59" s="87"/>
      <c r="X59" s="87"/>
      <c r="Y59" s="87"/>
      <c r="Z59" s="87"/>
      <c r="AA59" s="87"/>
      <c r="AB59" s="87"/>
      <c r="AC59" s="87"/>
      <c r="AD59" s="87"/>
      <c r="AE59" s="87"/>
      <c r="AF59" s="87"/>
      <c r="AG59" s="87"/>
      <c r="AH59" s="87"/>
      <c r="AI59" s="87"/>
      <c r="AJ59" s="88"/>
      <c r="AK59" s="9"/>
      <c r="AL59" s="9"/>
      <c r="AM59" s="66"/>
      <c r="AN59" s="66"/>
      <c r="AO59" s="66"/>
      <c r="AP59" s="78"/>
      <c r="AQ59" s="78"/>
      <c r="AR59" s="78"/>
      <c r="AS59" s="78"/>
      <c r="AT59" s="78"/>
      <c r="AU59" s="78"/>
      <c r="AV59" s="78"/>
      <c r="AW59" s="78"/>
      <c r="AX59" s="78"/>
      <c r="AY59" s="78"/>
      <c r="AZ59" s="78"/>
      <c r="BA59" s="78"/>
      <c r="BB59" s="78"/>
      <c r="BC59" s="78"/>
      <c r="BD59" s="78"/>
      <c r="BE59" s="78"/>
      <c r="BF59" s="78"/>
    </row>
    <row r="60" ht="21.0" customHeight="1">
      <c r="A60" s="83">
        <v>54.0</v>
      </c>
      <c r="B60" s="95"/>
      <c r="C60" s="96"/>
      <c r="D60" s="97"/>
      <c r="E60" s="87"/>
      <c r="F60" s="87"/>
      <c r="G60" s="87"/>
      <c r="H60" s="87"/>
      <c r="I60" s="87"/>
      <c r="J60" s="87"/>
      <c r="K60" s="87"/>
      <c r="L60" s="87"/>
      <c r="M60" s="87"/>
      <c r="N60" s="87"/>
      <c r="O60" s="87"/>
      <c r="P60" s="98"/>
      <c r="Q60" s="87"/>
      <c r="R60" s="87"/>
      <c r="S60" s="87"/>
      <c r="T60" s="87"/>
      <c r="U60" s="87"/>
      <c r="V60" s="87"/>
      <c r="W60" s="87"/>
      <c r="X60" s="87"/>
      <c r="Y60" s="87"/>
      <c r="Z60" s="87"/>
      <c r="AA60" s="87"/>
      <c r="AB60" s="87"/>
      <c r="AC60" s="87"/>
      <c r="AD60" s="87"/>
      <c r="AE60" s="87"/>
      <c r="AF60" s="87"/>
      <c r="AG60" s="87"/>
      <c r="AH60" s="87"/>
      <c r="AI60" s="87"/>
      <c r="AJ60" s="88">
        <f t="shared" ref="AJ60:AJ74" si="6">COUNTIF(E60:AI60,"K")+2*COUNTIF(E60:AI60,"2K")+COUNTIF(E60:AI60,"TK")+COUNTIF(E60:AI60,"KT")+COUNTIF(E60:AI60,"PK")+COUNTIF(E60:AI60,"KP")+2*COUNTIF(E60:AI60,"K2")</f>
        <v>0</v>
      </c>
      <c r="AK60" s="9">
        <f t="shared" ref="AK60:AK74" si="7">COUNTIF(F60:AJ60,"P")+2*COUNTIF(F60:AJ60,"2P")+COUNTIF(F60:AJ60,"TP")+COUNTIF(F60:AJ60,"PT")+COUNTIF(F60:AJ60,"PK")+COUNTIF(F60:AJ60,"KP")+2*COUNTIF(F60:AJ60,"P2")</f>
        <v>0</v>
      </c>
      <c r="AL60" s="9">
        <f t="shared" ref="AL60:AL74" si="8">COUNTIF(E60:AI60,"T")+2*COUNTIF(E60:AI60,"2T")+2*COUNTIF(E60:AI60,"T2")+COUNTIF(E60:AI60,"PT")+COUNTIF(E60:AI60,"TP")+COUNTIF(E60:AI60,"TK")+COUNTIF(E60:AI60,"KT")</f>
        <v>0</v>
      </c>
      <c r="AM60" s="66"/>
      <c r="AN60" s="66"/>
      <c r="AO60" s="66"/>
      <c r="AP60" s="78"/>
      <c r="AQ60" s="78"/>
      <c r="AR60" s="78"/>
      <c r="AS60" s="78"/>
      <c r="AT60" s="78"/>
      <c r="AU60" s="78"/>
      <c r="AV60" s="78"/>
      <c r="AW60" s="78"/>
      <c r="AX60" s="78"/>
      <c r="AY60" s="78"/>
      <c r="AZ60" s="78"/>
      <c r="BA60" s="78"/>
      <c r="BB60" s="78"/>
      <c r="BC60" s="78"/>
      <c r="BD60" s="78"/>
      <c r="BE60" s="78"/>
      <c r="BF60" s="78"/>
    </row>
    <row r="61" ht="21.0" customHeight="1">
      <c r="A61" s="83">
        <v>55.0</v>
      </c>
      <c r="B61" s="95"/>
      <c r="C61" s="96"/>
      <c r="D61" s="97"/>
      <c r="E61" s="87"/>
      <c r="F61" s="87"/>
      <c r="G61" s="87"/>
      <c r="H61" s="87"/>
      <c r="I61" s="87"/>
      <c r="J61" s="87"/>
      <c r="K61" s="87"/>
      <c r="L61" s="87"/>
      <c r="M61" s="87"/>
      <c r="N61" s="87"/>
      <c r="O61" s="87"/>
      <c r="P61" s="98"/>
      <c r="Q61" s="87"/>
      <c r="R61" s="87"/>
      <c r="S61" s="87"/>
      <c r="T61" s="87"/>
      <c r="U61" s="87"/>
      <c r="V61" s="87"/>
      <c r="W61" s="87"/>
      <c r="X61" s="87"/>
      <c r="Y61" s="87"/>
      <c r="Z61" s="87"/>
      <c r="AA61" s="87"/>
      <c r="AB61" s="87"/>
      <c r="AC61" s="87"/>
      <c r="AD61" s="87"/>
      <c r="AE61" s="87"/>
      <c r="AF61" s="87"/>
      <c r="AG61" s="87"/>
      <c r="AH61" s="87"/>
      <c r="AI61" s="87"/>
      <c r="AJ61" s="88">
        <f t="shared" si="6"/>
        <v>0</v>
      </c>
      <c r="AK61" s="9">
        <f t="shared" si="7"/>
        <v>0</v>
      </c>
      <c r="AL61" s="9">
        <f t="shared" si="8"/>
        <v>0</v>
      </c>
      <c r="AM61" s="66"/>
      <c r="AN61" s="66"/>
      <c r="AO61" s="66"/>
      <c r="AP61" s="78"/>
      <c r="AQ61" s="78"/>
      <c r="AR61" s="78"/>
      <c r="AS61" s="78"/>
      <c r="AT61" s="78"/>
      <c r="AU61" s="78"/>
      <c r="AV61" s="78"/>
      <c r="AW61" s="78"/>
      <c r="AX61" s="78"/>
      <c r="AY61" s="78"/>
      <c r="AZ61" s="78"/>
      <c r="BA61" s="78"/>
      <c r="BB61" s="78"/>
      <c r="BC61" s="78"/>
      <c r="BD61" s="78"/>
      <c r="BE61" s="78"/>
      <c r="BF61" s="78"/>
    </row>
    <row r="62" ht="21.0" customHeight="1">
      <c r="A62" s="83">
        <v>56.0</v>
      </c>
      <c r="B62" s="95"/>
      <c r="C62" s="96"/>
      <c r="D62" s="97"/>
      <c r="E62" s="87"/>
      <c r="F62" s="87"/>
      <c r="G62" s="87"/>
      <c r="H62" s="87"/>
      <c r="I62" s="87"/>
      <c r="J62" s="87"/>
      <c r="K62" s="87"/>
      <c r="L62" s="87"/>
      <c r="M62" s="87"/>
      <c r="N62" s="87"/>
      <c r="O62" s="87"/>
      <c r="P62" s="98"/>
      <c r="Q62" s="87"/>
      <c r="R62" s="87"/>
      <c r="S62" s="87"/>
      <c r="T62" s="87"/>
      <c r="U62" s="87"/>
      <c r="V62" s="87"/>
      <c r="W62" s="87"/>
      <c r="X62" s="87"/>
      <c r="Y62" s="87"/>
      <c r="Z62" s="87"/>
      <c r="AA62" s="87"/>
      <c r="AB62" s="87"/>
      <c r="AC62" s="87"/>
      <c r="AD62" s="87"/>
      <c r="AE62" s="87"/>
      <c r="AF62" s="87"/>
      <c r="AG62" s="87"/>
      <c r="AH62" s="87"/>
      <c r="AI62" s="87"/>
      <c r="AJ62" s="88">
        <f t="shared" si="6"/>
        <v>0</v>
      </c>
      <c r="AK62" s="9">
        <f t="shared" si="7"/>
        <v>0</v>
      </c>
      <c r="AL62" s="9">
        <f t="shared" si="8"/>
        <v>0</v>
      </c>
      <c r="AM62" s="66"/>
      <c r="AN62" s="66"/>
      <c r="AO62" s="66"/>
      <c r="AP62" s="78"/>
      <c r="AQ62" s="78"/>
      <c r="AR62" s="78"/>
      <c r="AS62" s="78"/>
      <c r="AT62" s="78"/>
      <c r="AU62" s="78"/>
      <c r="AV62" s="78"/>
      <c r="AW62" s="78"/>
      <c r="AX62" s="78"/>
      <c r="AY62" s="78"/>
      <c r="AZ62" s="78"/>
      <c r="BA62" s="78"/>
      <c r="BB62" s="78"/>
      <c r="BC62" s="78"/>
      <c r="BD62" s="78"/>
      <c r="BE62" s="78"/>
      <c r="BF62" s="78"/>
    </row>
    <row r="63" ht="21.0" customHeight="1">
      <c r="A63" s="83">
        <v>57.0</v>
      </c>
      <c r="B63" s="95"/>
      <c r="C63" s="96"/>
      <c r="D63" s="97"/>
      <c r="E63" s="87"/>
      <c r="F63" s="87"/>
      <c r="G63" s="87"/>
      <c r="H63" s="87"/>
      <c r="I63" s="87"/>
      <c r="J63" s="87"/>
      <c r="K63" s="87"/>
      <c r="L63" s="87"/>
      <c r="M63" s="87"/>
      <c r="N63" s="87"/>
      <c r="O63" s="87"/>
      <c r="P63" s="98"/>
      <c r="Q63" s="87"/>
      <c r="R63" s="87"/>
      <c r="S63" s="87"/>
      <c r="T63" s="87"/>
      <c r="U63" s="87"/>
      <c r="V63" s="87"/>
      <c r="W63" s="87"/>
      <c r="X63" s="87"/>
      <c r="Y63" s="87"/>
      <c r="Z63" s="87"/>
      <c r="AA63" s="87"/>
      <c r="AB63" s="87"/>
      <c r="AC63" s="87"/>
      <c r="AD63" s="87"/>
      <c r="AE63" s="87"/>
      <c r="AF63" s="87"/>
      <c r="AG63" s="87"/>
      <c r="AH63" s="87"/>
      <c r="AI63" s="87"/>
      <c r="AJ63" s="88">
        <f t="shared" si="6"/>
        <v>0</v>
      </c>
      <c r="AK63" s="9">
        <f t="shared" si="7"/>
        <v>0</v>
      </c>
      <c r="AL63" s="9">
        <f t="shared" si="8"/>
        <v>0</v>
      </c>
      <c r="AM63" s="66"/>
      <c r="AN63" s="66"/>
      <c r="AO63" s="66"/>
      <c r="AP63" s="78"/>
      <c r="AQ63" s="78"/>
      <c r="AR63" s="78"/>
      <c r="AS63" s="78"/>
      <c r="AT63" s="78"/>
      <c r="AU63" s="78"/>
      <c r="AV63" s="78"/>
      <c r="AW63" s="78"/>
      <c r="AX63" s="78"/>
      <c r="AY63" s="78"/>
      <c r="AZ63" s="78"/>
      <c r="BA63" s="78"/>
      <c r="BB63" s="78"/>
      <c r="BC63" s="78"/>
      <c r="BD63" s="78"/>
      <c r="BE63" s="78"/>
      <c r="BF63" s="78"/>
    </row>
    <row r="64" ht="21.0" customHeight="1">
      <c r="A64" s="83">
        <v>58.0</v>
      </c>
      <c r="B64" s="95"/>
      <c r="C64" s="96"/>
      <c r="D64" s="97"/>
      <c r="E64" s="87"/>
      <c r="F64" s="87"/>
      <c r="G64" s="87"/>
      <c r="H64" s="87"/>
      <c r="I64" s="87"/>
      <c r="J64" s="87"/>
      <c r="K64" s="87"/>
      <c r="L64" s="87"/>
      <c r="M64" s="87"/>
      <c r="N64" s="87"/>
      <c r="O64" s="87"/>
      <c r="P64" s="98"/>
      <c r="Q64" s="87"/>
      <c r="R64" s="87"/>
      <c r="S64" s="87"/>
      <c r="T64" s="87"/>
      <c r="U64" s="87"/>
      <c r="V64" s="87"/>
      <c r="W64" s="87"/>
      <c r="X64" s="87"/>
      <c r="Y64" s="87"/>
      <c r="Z64" s="87"/>
      <c r="AA64" s="87"/>
      <c r="AB64" s="87"/>
      <c r="AC64" s="87"/>
      <c r="AD64" s="87"/>
      <c r="AE64" s="87"/>
      <c r="AF64" s="87"/>
      <c r="AG64" s="87"/>
      <c r="AH64" s="87"/>
      <c r="AI64" s="87"/>
      <c r="AJ64" s="88">
        <f t="shared" si="6"/>
        <v>0</v>
      </c>
      <c r="AK64" s="9">
        <f t="shared" si="7"/>
        <v>0</v>
      </c>
      <c r="AL64" s="9">
        <f t="shared" si="8"/>
        <v>0</v>
      </c>
      <c r="AM64" s="102"/>
      <c r="AN64" s="102"/>
      <c r="AO64" s="102"/>
      <c r="AP64" s="102"/>
      <c r="AQ64" s="102"/>
      <c r="AR64" s="102"/>
      <c r="AS64" s="102"/>
      <c r="AT64" s="102"/>
      <c r="AU64" s="102"/>
      <c r="AV64" s="102"/>
      <c r="AW64" s="102"/>
      <c r="AX64" s="102"/>
      <c r="AY64" s="102"/>
      <c r="AZ64" s="102"/>
      <c r="BA64" s="102"/>
      <c r="BB64" s="102"/>
      <c r="BC64" s="102"/>
      <c r="BD64" s="102"/>
      <c r="BE64" s="102"/>
      <c r="BF64" s="102"/>
    </row>
    <row r="65" ht="21.0" customHeight="1">
      <c r="A65" s="83">
        <v>59.0</v>
      </c>
      <c r="B65" s="95"/>
      <c r="C65" s="96"/>
      <c r="D65" s="97"/>
      <c r="E65" s="87"/>
      <c r="F65" s="87"/>
      <c r="G65" s="87"/>
      <c r="H65" s="87"/>
      <c r="I65" s="87"/>
      <c r="J65" s="87"/>
      <c r="K65" s="87"/>
      <c r="L65" s="87"/>
      <c r="M65" s="87"/>
      <c r="N65" s="87"/>
      <c r="O65" s="87"/>
      <c r="P65" s="98"/>
      <c r="Q65" s="87"/>
      <c r="R65" s="87"/>
      <c r="S65" s="87"/>
      <c r="T65" s="87"/>
      <c r="U65" s="87"/>
      <c r="V65" s="87"/>
      <c r="W65" s="87"/>
      <c r="X65" s="87"/>
      <c r="Y65" s="87"/>
      <c r="Z65" s="87"/>
      <c r="AA65" s="87"/>
      <c r="AB65" s="87"/>
      <c r="AC65" s="87"/>
      <c r="AD65" s="87"/>
      <c r="AE65" s="87"/>
      <c r="AF65" s="87"/>
      <c r="AG65" s="87"/>
      <c r="AH65" s="87"/>
      <c r="AI65" s="87"/>
      <c r="AJ65" s="88">
        <f t="shared" si="6"/>
        <v>0</v>
      </c>
      <c r="AK65" s="9">
        <f t="shared" si="7"/>
        <v>0</v>
      </c>
      <c r="AL65" s="9">
        <f t="shared" si="8"/>
        <v>0</v>
      </c>
      <c r="AM65" s="66"/>
      <c r="AN65" s="66"/>
      <c r="AO65" s="66"/>
      <c r="AP65" s="78"/>
      <c r="AQ65" s="78"/>
      <c r="AR65" s="78"/>
      <c r="AS65" s="78"/>
      <c r="AT65" s="78"/>
      <c r="AU65" s="78"/>
      <c r="AV65" s="78"/>
      <c r="AW65" s="78"/>
      <c r="AX65" s="78"/>
      <c r="AY65" s="78"/>
      <c r="AZ65" s="78"/>
      <c r="BA65" s="78"/>
      <c r="BB65" s="78"/>
      <c r="BC65" s="78"/>
      <c r="BD65" s="78"/>
      <c r="BE65" s="78"/>
      <c r="BF65" s="78"/>
    </row>
    <row r="66" ht="21.0" customHeight="1">
      <c r="A66" s="83">
        <v>60.0</v>
      </c>
      <c r="B66" s="95"/>
      <c r="C66" s="96"/>
      <c r="D66" s="97"/>
      <c r="E66" s="87"/>
      <c r="F66" s="87"/>
      <c r="G66" s="87"/>
      <c r="H66" s="87"/>
      <c r="I66" s="87"/>
      <c r="J66" s="87"/>
      <c r="K66" s="87"/>
      <c r="L66" s="87"/>
      <c r="M66" s="87"/>
      <c r="N66" s="87"/>
      <c r="O66" s="87"/>
      <c r="P66" s="98"/>
      <c r="Q66" s="87"/>
      <c r="R66" s="87"/>
      <c r="S66" s="87"/>
      <c r="T66" s="87"/>
      <c r="U66" s="87"/>
      <c r="V66" s="87"/>
      <c r="W66" s="87"/>
      <c r="X66" s="87"/>
      <c r="Y66" s="87"/>
      <c r="Z66" s="87"/>
      <c r="AA66" s="87"/>
      <c r="AB66" s="87"/>
      <c r="AC66" s="87"/>
      <c r="AD66" s="87"/>
      <c r="AE66" s="87"/>
      <c r="AF66" s="87"/>
      <c r="AG66" s="87"/>
      <c r="AH66" s="87"/>
      <c r="AI66" s="87"/>
      <c r="AJ66" s="88">
        <f t="shared" si="6"/>
        <v>0</v>
      </c>
      <c r="AK66" s="9">
        <f t="shared" si="7"/>
        <v>0</v>
      </c>
      <c r="AL66" s="9">
        <f t="shared" si="8"/>
        <v>0</v>
      </c>
      <c r="AM66" s="66"/>
      <c r="AN66" s="66"/>
      <c r="AO66" s="66"/>
      <c r="AP66" s="78"/>
      <c r="AQ66" s="78"/>
      <c r="AR66" s="78"/>
      <c r="AS66" s="78"/>
      <c r="AT66" s="78"/>
      <c r="AU66" s="78"/>
      <c r="AV66" s="78"/>
      <c r="AW66" s="78"/>
      <c r="AX66" s="78"/>
      <c r="AY66" s="78"/>
      <c r="AZ66" s="78"/>
      <c r="BA66" s="78"/>
      <c r="BB66" s="78"/>
      <c r="BC66" s="78"/>
      <c r="BD66" s="78"/>
      <c r="BE66" s="78"/>
      <c r="BF66" s="78"/>
    </row>
    <row r="67" ht="21.0" customHeight="1">
      <c r="A67" s="83">
        <v>61.0</v>
      </c>
      <c r="B67" s="95"/>
      <c r="C67" s="96"/>
      <c r="D67" s="97"/>
      <c r="E67" s="87"/>
      <c r="F67" s="87"/>
      <c r="G67" s="87"/>
      <c r="H67" s="87"/>
      <c r="I67" s="87"/>
      <c r="J67" s="87"/>
      <c r="K67" s="87"/>
      <c r="L67" s="87"/>
      <c r="M67" s="87"/>
      <c r="N67" s="87"/>
      <c r="O67" s="87"/>
      <c r="P67" s="98"/>
      <c r="Q67" s="87"/>
      <c r="R67" s="87"/>
      <c r="S67" s="87"/>
      <c r="T67" s="87"/>
      <c r="U67" s="87"/>
      <c r="V67" s="87"/>
      <c r="W67" s="87"/>
      <c r="X67" s="87"/>
      <c r="Y67" s="87"/>
      <c r="Z67" s="87"/>
      <c r="AA67" s="87"/>
      <c r="AB67" s="87"/>
      <c r="AC67" s="87"/>
      <c r="AD67" s="87"/>
      <c r="AE67" s="87"/>
      <c r="AF67" s="87"/>
      <c r="AG67" s="87"/>
      <c r="AH67" s="87"/>
      <c r="AI67" s="87"/>
      <c r="AJ67" s="88">
        <f t="shared" si="6"/>
        <v>0</v>
      </c>
      <c r="AK67" s="9">
        <f t="shared" si="7"/>
        <v>0</v>
      </c>
      <c r="AL67" s="9">
        <f t="shared" si="8"/>
        <v>0</v>
      </c>
      <c r="AM67" s="66"/>
      <c r="AN67" s="66"/>
      <c r="AO67" s="66"/>
      <c r="AP67" s="78"/>
      <c r="AQ67" s="78"/>
      <c r="AR67" s="78"/>
      <c r="AS67" s="78"/>
      <c r="AT67" s="78"/>
      <c r="AU67" s="78"/>
      <c r="AV67" s="78"/>
      <c r="AW67" s="78"/>
      <c r="AX67" s="78"/>
      <c r="AY67" s="78"/>
      <c r="AZ67" s="78"/>
      <c r="BA67" s="78"/>
      <c r="BB67" s="78"/>
      <c r="BC67" s="78"/>
      <c r="BD67" s="78"/>
      <c r="BE67" s="78"/>
      <c r="BF67" s="78"/>
    </row>
    <row r="68" ht="21.0" customHeight="1">
      <c r="A68" s="83">
        <v>62.0</v>
      </c>
      <c r="B68" s="95"/>
      <c r="C68" s="96"/>
      <c r="D68" s="97"/>
      <c r="E68" s="87"/>
      <c r="F68" s="87"/>
      <c r="G68" s="87"/>
      <c r="H68" s="87"/>
      <c r="I68" s="87"/>
      <c r="J68" s="87"/>
      <c r="K68" s="87"/>
      <c r="L68" s="87"/>
      <c r="M68" s="87"/>
      <c r="N68" s="87"/>
      <c r="O68" s="87"/>
      <c r="P68" s="98"/>
      <c r="Q68" s="87"/>
      <c r="R68" s="87"/>
      <c r="S68" s="87"/>
      <c r="T68" s="87"/>
      <c r="U68" s="87"/>
      <c r="V68" s="87"/>
      <c r="W68" s="87"/>
      <c r="X68" s="87"/>
      <c r="Y68" s="87"/>
      <c r="Z68" s="87"/>
      <c r="AA68" s="87"/>
      <c r="AB68" s="87"/>
      <c r="AC68" s="87"/>
      <c r="AD68" s="87"/>
      <c r="AE68" s="87"/>
      <c r="AF68" s="87"/>
      <c r="AG68" s="87"/>
      <c r="AH68" s="87"/>
      <c r="AI68" s="87"/>
      <c r="AJ68" s="88">
        <f t="shared" si="6"/>
        <v>0</v>
      </c>
      <c r="AK68" s="9">
        <f t="shared" si="7"/>
        <v>0</v>
      </c>
      <c r="AL68" s="9">
        <f t="shared" si="8"/>
        <v>0</v>
      </c>
      <c r="AM68" s="66"/>
      <c r="AN68" s="66"/>
      <c r="AO68" s="66"/>
      <c r="AP68" s="78"/>
      <c r="AQ68" s="78"/>
      <c r="AR68" s="78"/>
      <c r="AS68" s="78"/>
      <c r="AT68" s="78"/>
      <c r="AU68" s="78"/>
      <c r="AV68" s="78"/>
      <c r="AW68" s="78"/>
      <c r="AX68" s="78"/>
      <c r="AY68" s="78"/>
      <c r="AZ68" s="78"/>
      <c r="BA68" s="78"/>
      <c r="BB68" s="78"/>
      <c r="BC68" s="78"/>
      <c r="BD68" s="78"/>
      <c r="BE68" s="78"/>
      <c r="BF68" s="78"/>
    </row>
    <row r="69" ht="21.0" customHeight="1">
      <c r="A69" s="83">
        <v>63.0</v>
      </c>
      <c r="B69" s="95"/>
      <c r="C69" s="96"/>
      <c r="D69" s="97"/>
      <c r="E69" s="87"/>
      <c r="F69" s="87"/>
      <c r="G69" s="87"/>
      <c r="H69" s="87"/>
      <c r="I69" s="87"/>
      <c r="J69" s="87"/>
      <c r="K69" s="87"/>
      <c r="L69" s="87"/>
      <c r="M69" s="87"/>
      <c r="N69" s="87"/>
      <c r="O69" s="87"/>
      <c r="P69" s="98"/>
      <c r="Q69" s="87"/>
      <c r="R69" s="87"/>
      <c r="S69" s="87"/>
      <c r="T69" s="87"/>
      <c r="U69" s="87"/>
      <c r="V69" s="87"/>
      <c r="W69" s="87"/>
      <c r="X69" s="87"/>
      <c r="Y69" s="87"/>
      <c r="Z69" s="87"/>
      <c r="AA69" s="87"/>
      <c r="AB69" s="87"/>
      <c r="AC69" s="87"/>
      <c r="AD69" s="87"/>
      <c r="AE69" s="87"/>
      <c r="AF69" s="87"/>
      <c r="AG69" s="87"/>
      <c r="AH69" s="87"/>
      <c r="AI69" s="87"/>
      <c r="AJ69" s="88">
        <f t="shared" si="6"/>
        <v>0</v>
      </c>
      <c r="AK69" s="9">
        <f t="shared" si="7"/>
        <v>0</v>
      </c>
      <c r="AL69" s="9">
        <f t="shared" si="8"/>
        <v>0</v>
      </c>
      <c r="AM69" s="66"/>
      <c r="AN69" s="66"/>
      <c r="AO69" s="66"/>
      <c r="AP69" s="78"/>
      <c r="AQ69" s="78"/>
      <c r="AR69" s="78"/>
      <c r="AS69" s="78"/>
      <c r="AT69" s="78"/>
      <c r="AU69" s="78"/>
      <c r="AV69" s="78"/>
      <c r="AW69" s="78"/>
      <c r="AX69" s="78"/>
      <c r="AY69" s="78"/>
      <c r="AZ69" s="78"/>
      <c r="BA69" s="78"/>
      <c r="BB69" s="78"/>
      <c r="BC69" s="78"/>
      <c r="BD69" s="78"/>
      <c r="BE69" s="78"/>
      <c r="BF69" s="78"/>
    </row>
    <row r="70" ht="21.0" customHeight="1">
      <c r="A70" s="83">
        <v>64.0</v>
      </c>
      <c r="B70" s="95"/>
      <c r="C70" s="96"/>
      <c r="D70" s="97"/>
      <c r="E70" s="87"/>
      <c r="F70" s="87"/>
      <c r="G70" s="87"/>
      <c r="H70" s="87"/>
      <c r="I70" s="87"/>
      <c r="J70" s="87"/>
      <c r="K70" s="87"/>
      <c r="L70" s="87"/>
      <c r="M70" s="87"/>
      <c r="N70" s="87"/>
      <c r="O70" s="87"/>
      <c r="P70" s="98"/>
      <c r="Q70" s="87"/>
      <c r="R70" s="87"/>
      <c r="S70" s="87"/>
      <c r="T70" s="87"/>
      <c r="U70" s="87"/>
      <c r="V70" s="87"/>
      <c r="W70" s="87"/>
      <c r="X70" s="87"/>
      <c r="Y70" s="87"/>
      <c r="Z70" s="87"/>
      <c r="AA70" s="87"/>
      <c r="AB70" s="87"/>
      <c r="AC70" s="87"/>
      <c r="AD70" s="87"/>
      <c r="AE70" s="87"/>
      <c r="AF70" s="87"/>
      <c r="AG70" s="87"/>
      <c r="AH70" s="87"/>
      <c r="AI70" s="87"/>
      <c r="AJ70" s="88">
        <f t="shared" si="6"/>
        <v>0</v>
      </c>
      <c r="AK70" s="9">
        <f t="shared" si="7"/>
        <v>0</v>
      </c>
      <c r="AL70" s="9">
        <f t="shared" si="8"/>
        <v>0</v>
      </c>
      <c r="AM70" s="66"/>
      <c r="AN70" s="66"/>
      <c r="AO70" s="66"/>
      <c r="AP70" s="78"/>
      <c r="AQ70" s="78"/>
      <c r="AR70" s="78"/>
      <c r="AS70" s="78"/>
      <c r="AT70" s="78"/>
      <c r="AU70" s="78"/>
      <c r="AV70" s="78"/>
      <c r="AW70" s="78"/>
      <c r="AX70" s="78"/>
      <c r="AY70" s="78"/>
      <c r="AZ70" s="78"/>
      <c r="BA70" s="78"/>
      <c r="BB70" s="78"/>
      <c r="BC70" s="78"/>
      <c r="BD70" s="78"/>
      <c r="BE70" s="78"/>
      <c r="BF70" s="78"/>
    </row>
    <row r="71" ht="21.0" customHeight="1">
      <c r="A71" s="83">
        <v>65.0</v>
      </c>
      <c r="B71" s="95"/>
      <c r="C71" s="96"/>
      <c r="D71" s="97"/>
      <c r="E71" s="87"/>
      <c r="F71" s="87"/>
      <c r="G71" s="87"/>
      <c r="H71" s="87"/>
      <c r="I71" s="87"/>
      <c r="J71" s="87"/>
      <c r="K71" s="87"/>
      <c r="L71" s="87"/>
      <c r="M71" s="87"/>
      <c r="N71" s="87"/>
      <c r="O71" s="87"/>
      <c r="P71" s="98"/>
      <c r="Q71" s="87"/>
      <c r="R71" s="87"/>
      <c r="S71" s="87"/>
      <c r="T71" s="87"/>
      <c r="U71" s="87"/>
      <c r="V71" s="87"/>
      <c r="W71" s="87"/>
      <c r="X71" s="87"/>
      <c r="Y71" s="87"/>
      <c r="Z71" s="87"/>
      <c r="AA71" s="87"/>
      <c r="AB71" s="87"/>
      <c r="AC71" s="87"/>
      <c r="AD71" s="87"/>
      <c r="AE71" s="87"/>
      <c r="AF71" s="87"/>
      <c r="AG71" s="87"/>
      <c r="AH71" s="87"/>
      <c r="AI71" s="87"/>
      <c r="AJ71" s="88">
        <f t="shared" si="6"/>
        <v>0</v>
      </c>
      <c r="AK71" s="9">
        <f t="shared" si="7"/>
        <v>0</v>
      </c>
      <c r="AL71" s="9">
        <f t="shared" si="8"/>
        <v>0</v>
      </c>
      <c r="AM71" s="66"/>
      <c r="AN71" s="66"/>
      <c r="AO71" s="66"/>
      <c r="AP71" s="78"/>
      <c r="AQ71" s="78"/>
      <c r="AR71" s="78"/>
      <c r="AS71" s="78"/>
      <c r="AT71" s="78"/>
      <c r="AU71" s="78"/>
      <c r="AV71" s="78"/>
      <c r="AW71" s="78"/>
      <c r="AX71" s="78"/>
      <c r="AY71" s="78"/>
      <c r="AZ71" s="78"/>
      <c r="BA71" s="78"/>
      <c r="BB71" s="78"/>
      <c r="BC71" s="78"/>
      <c r="BD71" s="78"/>
      <c r="BE71" s="78"/>
      <c r="BF71" s="78"/>
    </row>
    <row r="72" ht="21.0" customHeight="1">
      <c r="A72" s="83">
        <v>66.0</v>
      </c>
      <c r="B72" s="95"/>
      <c r="C72" s="96"/>
      <c r="D72" s="97"/>
      <c r="E72" s="87"/>
      <c r="F72" s="87"/>
      <c r="G72" s="87"/>
      <c r="H72" s="87"/>
      <c r="I72" s="87"/>
      <c r="J72" s="87"/>
      <c r="K72" s="87"/>
      <c r="L72" s="87"/>
      <c r="M72" s="87"/>
      <c r="N72" s="87"/>
      <c r="O72" s="87"/>
      <c r="P72" s="98"/>
      <c r="Q72" s="87"/>
      <c r="R72" s="87"/>
      <c r="S72" s="87"/>
      <c r="T72" s="87"/>
      <c r="U72" s="87"/>
      <c r="V72" s="87"/>
      <c r="W72" s="87"/>
      <c r="X72" s="87"/>
      <c r="Y72" s="87"/>
      <c r="Z72" s="87"/>
      <c r="AA72" s="87"/>
      <c r="AB72" s="87"/>
      <c r="AC72" s="87"/>
      <c r="AD72" s="87"/>
      <c r="AE72" s="87"/>
      <c r="AF72" s="87"/>
      <c r="AG72" s="87"/>
      <c r="AH72" s="87"/>
      <c r="AI72" s="87"/>
      <c r="AJ72" s="88">
        <f t="shared" si="6"/>
        <v>0</v>
      </c>
      <c r="AK72" s="9">
        <f t="shared" si="7"/>
        <v>0</v>
      </c>
      <c r="AL72" s="9">
        <f t="shared" si="8"/>
        <v>0</v>
      </c>
      <c r="AM72" s="66"/>
      <c r="AN72" s="66"/>
      <c r="AO72" s="66"/>
      <c r="AP72" s="78"/>
      <c r="AQ72" s="78"/>
      <c r="AR72" s="78"/>
      <c r="AS72" s="78"/>
      <c r="AT72" s="78"/>
      <c r="AU72" s="78"/>
      <c r="AV72" s="78"/>
      <c r="AW72" s="78"/>
      <c r="AX72" s="78"/>
      <c r="AY72" s="78"/>
      <c r="AZ72" s="78"/>
      <c r="BA72" s="78"/>
      <c r="BB72" s="78"/>
      <c r="BC72" s="78"/>
      <c r="BD72" s="78"/>
      <c r="BE72" s="78"/>
      <c r="BF72" s="78"/>
    </row>
    <row r="73" ht="21.0" customHeight="1">
      <c r="A73" s="83">
        <v>67.0</v>
      </c>
      <c r="B73" s="95"/>
      <c r="C73" s="96"/>
      <c r="D73" s="97"/>
      <c r="E73" s="87"/>
      <c r="F73" s="87"/>
      <c r="G73" s="87"/>
      <c r="H73" s="87"/>
      <c r="I73" s="87"/>
      <c r="J73" s="87"/>
      <c r="K73" s="87"/>
      <c r="L73" s="87"/>
      <c r="M73" s="87"/>
      <c r="N73" s="87"/>
      <c r="O73" s="87"/>
      <c r="P73" s="98"/>
      <c r="Q73" s="87"/>
      <c r="R73" s="87"/>
      <c r="S73" s="87"/>
      <c r="T73" s="87"/>
      <c r="U73" s="87"/>
      <c r="V73" s="87"/>
      <c r="W73" s="87"/>
      <c r="X73" s="87"/>
      <c r="Y73" s="87"/>
      <c r="Z73" s="87"/>
      <c r="AA73" s="87"/>
      <c r="AB73" s="87"/>
      <c r="AC73" s="87"/>
      <c r="AD73" s="87"/>
      <c r="AE73" s="87"/>
      <c r="AF73" s="87"/>
      <c r="AG73" s="87"/>
      <c r="AH73" s="87"/>
      <c r="AI73" s="87"/>
      <c r="AJ73" s="88">
        <f t="shared" si="6"/>
        <v>0</v>
      </c>
      <c r="AK73" s="9">
        <f t="shared" si="7"/>
        <v>0</v>
      </c>
      <c r="AL73" s="9">
        <f t="shared" si="8"/>
        <v>0</v>
      </c>
      <c r="AM73" s="66"/>
      <c r="AN73" s="66"/>
      <c r="AO73" s="66"/>
      <c r="AP73" s="78"/>
      <c r="AQ73" s="78"/>
      <c r="AR73" s="78"/>
      <c r="AS73" s="78"/>
      <c r="AT73" s="78"/>
      <c r="AU73" s="78"/>
      <c r="AV73" s="78"/>
      <c r="AW73" s="78"/>
      <c r="AX73" s="78"/>
      <c r="AY73" s="78"/>
      <c r="AZ73" s="78"/>
      <c r="BA73" s="78"/>
      <c r="BB73" s="78"/>
      <c r="BC73" s="78"/>
      <c r="BD73" s="78"/>
      <c r="BE73" s="78"/>
      <c r="BF73" s="78"/>
    </row>
    <row r="74" ht="21.0" customHeight="1">
      <c r="A74" s="83">
        <v>68.0</v>
      </c>
      <c r="B74" s="95"/>
      <c r="C74" s="96"/>
      <c r="D74" s="97"/>
      <c r="E74" s="87"/>
      <c r="F74" s="87"/>
      <c r="G74" s="87"/>
      <c r="H74" s="87"/>
      <c r="I74" s="87"/>
      <c r="J74" s="87"/>
      <c r="K74" s="87"/>
      <c r="L74" s="87"/>
      <c r="M74" s="87"/>
      <c r="N74" s="87"/>
      <c r="O74" s="87"/>
      <c r="P74" s="98"/>
      <c r="Q74" s="87"/>
      <c r="R74" s="87"/>
      <c r="S74" s="87"/>
      <c r="T74" s="87"/>
      <c r="U74" s="87"/>
      <c r="V74" s="87"/>
      <c r="W74" s="87"/>
      <c r="X74" s="87"/>
      <c r="Y74" s="87"/>
      <c r="Z74" s="87"/>
      <c r="AA74" s="87"/>
      <c r="AB74" s="87"/>
      <c r="AC74" s="87"/>
      <c r="AD74" s="87"/>
      <c r="AE74" s="87"/>
      <c r="AF74" s="87"/>
      <c r="AG74" s="87"/>
      <c r="AH74" s="87"/>
      <c r="AI74" s="87"/>
      <c r="AJ74" s="88">
        <f t="shared" si="6"/>
        <v>0</v>
      </c>
      <c r="AK74" s="9">
        <f t="shared" si="7"/>
        <v>0</v>
      </c>
      <c r="AL74" s="9">
        <f t="shared" si="8"/>
        <v>0</v>
      </c>
      <c r="AM74" s="66"/>
      <c r="AN74" s="66"/>
      <c r="AO74" s="66"/>
      <c r="AP74" s="78"/>
      <c r="AQ74" s="78"/>
      <c r="AR74" s="78"/>
      <c r="AS74" s="78"/>
      <c r="AT74" s="78"/>
      <c r="AU74" s="78"/>
      <c r="AV74" s="78"/>
      <c r="AW74" s="78"/>
      <c r="AX74" s="78"/>
      <c r="AY74" s="78"/>
      <c r="AZ74" s="78"/>
      <c r="BA74" s="78"/>
      <c r="BB74" s="78"/>
      <c r="BC74" s="78"/>
      <c r="BD74" s="78"/>
      <c r="BE74" s="78"/>
      <c r="BF74" s="78"/>
    </row>
    <row r="75" ht="21.0" customHeight="1">
      <c r="A75" s="103" t="s">
        <v>90</v>
      </c>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6"/>
      <c r="AJ75" s="88">
        <f t="shared" ref="AJ75:AL75" si="9">SUM(AJ8:AJ74)</f>
        <v>0</v>
      </c>
      <c r="AK75" s="88">
        <f t="shared" si="9"/>
        <v>0</v>
      </c>
      <c r="AL75" s="88">
        <f t="shared" si="9"/>
        <v>0</v>
      </c>
      <c r="AM75" s="88" t="s">
        <v>91</v>
      </c>
      <c r="AN75" s="88" t="s">
        <v>92</v>
      </c>
      <c r="AO75" s="88" t="s">
        <v>93</v>
      </c>
      <c r="AP75" s="66"/>
      <c r="AQ75" s="66"/>
      <c r="AR75" s="78"/>
      <c r="AS75" s="78"/>
      <c r="AT75" s="78"/>
      <c r="AU75" s="78"/>
      <c r="AV75" s="78"/>
      <c r="AW75" s="78"/>
      <c r="AX75" s="78"/>
      <c r="AY75" s="78"/>
      <c r="AZ75" s="78"/>
      <c r="BA75" s="78"/>
      <c r="BB75" s="78"/>
      <c r="BC75" s="78"/>
      <c r="BD75" s="78"/>
      <c r="BE75" s="78"/>
      <c r="BF75" s="78"/>
    </row>
    <row r="76" ht="21.0" customHeight="1">
      <c r="A76" s="104" t="s">
        <v>94</v>
      </c>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6"/>
      <c r="AM76" s="88"/>
      <c r="AN76" s="88"/>
      <c r="AO76" s="88"/>
      <c r="AP76" s="66"/>
      <c r="AQ76" s="66"/>
      <c r="AR76" s="78"/>
      <c r="AS76" s="78"/>
      <c r="AT76" s="78"/>
      <c r="AU76" s="78"/>
      <c r="AV76" s="78"/>
      <c r="AW76" s="78"/>
      <c r="AX76" s="78"/>
      <c r="AY76" s="78"/>
      <c r="AZ76" s="78"/>
      <c r="BA76" s="78"/>
      <c r="BB76" s="78"/>
      <c r="BC76" s="78"/>
      <c r="BD76" s="78"/>
      <c r="BE76" s="78"/>
      <c r="BF76" s="78"/>
    </row>
    <row r="77" ht="18.0" customHeight="1">
      <c r="A77" s="105"/>
      <c r="B77" s="105"/>
      <c r="C77" s="106"/>
      <c r="E77" s="67"/>
      <c r="F77" s="67"/>
      <c r="G77" s="67"/>
      <c r="H77" s="107"/>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67"/>
      <c r="AN77" s="67"/>
      <c r="AO77" s="67"/>
      <c r="AP77" s="67"/>
      <c r="AQ77" s="67"/>
      <c r="AR77" s="67"/>
      <c r="AS77" s="67"/>
      <c r="AT77" s="67"/>
      <c r="AU77" s="67"/>
      <c r="AV77" s="67"/>
      <c r="AW77" s="67"/>
      <c r="AX77" s="67"/>
      <c r="AY77" s="67"/>
      <c r="AZ77" s="67"/>
      <c r="BA77" s="67"/>
      <c r="BB77" s="67"/>
      <c r="BC77" s="67"/>
      <c r="BD77" s="67"/>
      <c r="BE77" s="67"/>
      <c r="BF77" s="67"/>
    </row>
    <row r="78" ht="18.0" customHeight="1">
      <c r="A78" s="67"/>
      <c r="B78" s="67"/>
      <c r="C78" s="106"/>
      <c r="D78" s="67"/>
      <c r="E78" s="67"/>
      <c r="F78" s="67"/>
      <c r="G78" s="67"/>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67"/>
      <c r="AN78" s="67"/>
      <c r="AO78" s="67"/>
      <c r="AP78" s="67"/>
      <c r="AQ78" s="67"/>
      <c r="AR78" s="67"/>
      <c r="AS78" s="67"/>
      <c r="AT78" s="67"/>
      <c r="AU78" s="67"/>
      <c r="AV78" s="67"/>
      <c r="AW78" s="67"/>
      <c r="AX78" s="67"/>
      <c r="AY78" s="67"/>
      <c r="AZ78" s="67"/>
      <c r="BA78" s="67"/>
      <c r="BB78" s="67"/>
      <c r="BC78" s="67"/>
      <c r="BD78" s="67"/>
      <c r="BE78" s="67"/>
      <c r="BF78" s="67"/>
    </row>
    <row r="79" ht="18.0" customHeight="1">
      <c r="A79" s="67"/>
      <c r="B79" s="67"/>
      <c r="C79" s="106"/>
      <c r="D79" s="67"/>
      <c r="E79" s="67"/>
      <c r="F79" s="67"/>
      <c r="G79" s="67"/>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67"/>
      <c r="AN79" s="67"/>
      <c r="AO79" s="67"/>
      <c r="AP79" s="67"/>
      <c r="AQ79" s="67"/>
      <c r="AR79" s="67"/>
      <c r="AS79" s="67"/>
      <c r="AT79" s="67"/>
      <c r="AU79" s="67"/>
      <c r="AV79" s="67"/>
      <c r="AW79" s="67"/>
      <c r="AX79" s="67"/>
      <c r="AY79" s="67"/>
      <c r="AZ79" s="67"/>
      <c r="BA79" s="67"/>
      <c r="BB79" s="67"/>
      <c r="BC79" s="67"/>
      <c r="BD79" s="67"/>
      <c r="BE79" s="67"/>
      <c r="BF79" s="67"/>
    </row>
    <row r="80" ht="18.0" customHeight="1">
      <c r="A80" s="67"/>
      <c r="B80" s="67"/>
      <c r="C80" s="106"/>
      <c r="E80" s="67"/>
      <c r="F80" s="67"/>
      <c r="G80" s="67"/>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67"/>
      <c r="AN80" s="67"/>
      <c r="AO80" s="67"/>
      <c r="AP80" s="67"/>
      <c r="AQ80" s="67"/>
      <c r="AR80" s="67"/>
      <c r="AS80" s="67"/>
      <c r="AT80" s="67"/>
      <c r="AU80" s="67"/>
      <c r="AV80" s="67"/>
      <c r="AW80" s="67"/>
      <c r="AX80" s="67"/>
      <c r="AY80" s="67"/>
      <c r="AZ80" s="67"/>
      <c r="BA80" s="67"/>
      <c r="BB80" s="67"/>
      <c r="BC80" s="67"/>
      <c r="BD80" s="67"/>
      <c r="BE80" s="67"/>
      <c r="BF80" s="67"/>
    </row>
    <row r="81" ht="18.0" customHeight="1">
      <c r="A81" s="67"/>
      <c r="B81" s="67"/>
      <c r="C81" s="106"/>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67"/>
      <c r="AN81" s="67"/>
      <c r="AO81" s="67"/>
      <c r="AP81" s="67"/>
      <c r="AQ81" s="67"/>
      <c r="AR81" s="67"/>
      <c r="AS81" s="67"/>
      <c r="AT81" s="67"/>
      <c r="AU81" s="67"/>
      <c r="AV81" s="67"/>
      <c r="AW81" s="67"/>
      <c r="AX81" s="67"/>
      <c r="AY81" s="67"/>
      <c r="AZ81" s="67"/>
      <c r="BA81" s="67"/>
      <c r="BB81" s="67"/>
      <c r="BC81" s="67"/>
      <c r="BD81" s="67"/>
      <c r="BE81" s="67"/>
      <c r="BF81" s="67"/>
    </row>
    <row r="82" ht="18.0" customHeight="1">
      <c r="A82" s="67"/>
      <c r="B82" s="67"/>
      <c r="C82" s="106"/>
      <c r="F82" s="67"/>
      <c r="G82" s="67"/>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67"/>
      <c r="AN82" s="67"/>
      <c r="AO82" s="67"/>
      <c r="AP82" s="67"/>
      <c r="AQ82" s="67"/>
      <c r="AR82" s="67"/>
      <c r="AS82" s="67"/>
      <c r="AT82" s="67"/>
      <c r="AU82" s="67"/>
      <c r="AV82" s="67"/>
      <c r="AW82" s="67"/>
      <c r="AX82" s="67"/>
      <c r="AY82" s="67"/>
      <c r="AZ82" s="67"/>
      <c r="BA82" s="67"/>
      <c r="BB82" s="67"/>
      <c r="BC82" s="67"/>
      <c r="BD82" s="67"/>
      <c r="BE82" s="67"/>
      <c r="BF82" s="67"/>
    </row>
    <row r="83" ht="18.0" customHeight="1">
      <c r="A83" s="67"/>
      <c r="B83" s="67"/>
      <c r="C83" s="106"/>
      <c r="E83" s="67"/>
      <c r="F83" s="67"/>
      <c r="G83" s="67"/>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67"/>
      <c r="AN83" s="67"/>
      <c r="AO83" s="67"/>
      <c r="AP83" s="67"/>
      <c r="AQ83" s="67"/>
      <c r="AR83" s="67"/>
      <c r="AS83" s="67"/>
      <c r="AT83" s="67"/>
      <c r="AU83" s="67"/>
      <c r="AV83" s="67"/>
      <c r="AW83" s="67"/>
      <c r="AX83" s="67"/>
      <c r="AY83" s="67"/>
      <c r="AZ83" s="67"/>
      <c r="BA83" s="67"/>
      <c r="BB83" s="67"/>
      <c r="BC83" s="67"/>
      <c r="BD83" s="67"/>
      <c r="BE83" s="67"/>
      <c r="BF83" s="67"/>
    </row>
    <row r="84" ht="18.0"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row>
    <row r="85" ht="18.0"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row>
    <row r="86" ht="18.0"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row>
    <row r="87" ht="18.0"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row>
    <row r="88" ht="18.0"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row>
    <row r="89" ht="18.0"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row>
    <row r="90" ht="18.0"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row>
    <row r="91" ht="18.0"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row>
    <row r="92" ht="18.0"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row>
    <row r="93" ht="18.0"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row>
    <row r="94" ht="18.0"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row>
    <row r="95" ht="18.0"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row>
    <row r="96" ht="18.0"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row>
    <row r="97" ht="18.0"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row>
    <row r="98" ht="18.0"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row>
    <row r="99" ht="18.0"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row>
    <row r="100" ht="18.0"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row>
    <row r="101" ht="18.0"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row>
    <row r="102" ht="18.0"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row>
    <row r="103" ht="18.0"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row>
    <row r="104" ht="18.0"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row>
    <row r="105" ht="18.0"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row>
    <row r="106" ht="18.0"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row>
    <row r="107" ht="18.0"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row>
    <row r="108" ht="18.0"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row>
    <row r="109" ht="18.0"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row>
    <row r="110" ht="18.0"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row>
    <row r="111" ht="18.0"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row>
    <row r="112" ht="18.0"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row>
    <row r="113" ht="18.0"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row>
    <row r="114" ht="18.0"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row>
    <row r="115" ht="18.0"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row>
    <row r="116" ht="18.0"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row>
    <row r="117" ht="18.0"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row>
    <row r="118" ht="18.0"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row>
    <row r="119" ht="18.0"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row>
    <row r="120" ht="18.0"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row>
    <row r="121" ht="18.0"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row>
    <row r="122" ht="18.0"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row>
    <row r="123" ht="18.0"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row>
    <row r="124" ht="18.0"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row>
    <row r="125" ht="18.0"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row>
    <row r="126" ht="18.0"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row>
    <row r="127" ht="18.0"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row>
    <row r="128" ht="18.0"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row>
    <row r="129" ht="18.0"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row>
    <row r="130" ht="18.0"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row>
    <row r="131" ht="18.0"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row>
    <row r="132" ht="18.0"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row>
    <row r="133" ht="18.0"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row>
    <row r="134" ht="18.0"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row>
    <row r="135" ht="18.0"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row>
    <row r="136" ht="18.0"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row>
    <row r="137" ht="18.0"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row>
    <row r="138" ht="18.0"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row>
    <row r="139" ht="18.0"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row>
    <row r="140" ht="18.0"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row>
    <row r="141" ht="18.0"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row>
    <row r="142" ht="18.0"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row>
    <row r="143" ht="18.0"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row>
    <row r="144" ht="18.0"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row>
    <row r="145" ht="18.0"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row>
    <row r="146" ht="18.0"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row>
    <row r="147" ht="18.0"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row>
    <row r="148" ht="18.0"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row>
    <row r="149" ht="18.0"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row>
    <row r="150" ht="18.0"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row>
    <row r="151" ht="18.0"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row>
    <row r="152" ht="18.0"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row>
    <row r="153" ht="18.0"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row>
    <row r="154" ht="18.0"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row>
    <row r="155" ht="18.0"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row>
    <row r="156" ht="18.0"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row>
    <row r="157" ht="18.0"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row>
    <row r="158" ht="18.0"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row>
    <row r="159" ht="18.0"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row>
    <row r="160" ht="18.0"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row>
    <row r="161" ht="18.0"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row>
    <row r="162" ht="18.0"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row>
    <row r="163" ht="18.0"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row>
    <row r="164" ht="18.0"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row>
    <row r="165" ht="18.0"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row>
    <row r="166" ht="18.0"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row>
    <row r="167" ht="18.0"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row>
    <row r="168" ht="18.0"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row>
    <row r="169" ht="18.0"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row>
    <row r="170" ht="18.0"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row>
    <row r="171" ht="18.0"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row>
    <row r="172" ht="18.0"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row>
    <row r="173" ht="18.0"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row>
    <row r="174" ht="18.0"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row>
    <row r="175" ht="18.0"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row>
    <row r="176" ht="18.0"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row>
    <row r="177" ht="18.0"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row>
    <row r="178" ht="18.0"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row>
    <row r="179" ht="18.0"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row>
    <row r="180" ht="18.0"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row>
    <row r="181" ht="18.0"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row>
    <row r="182" ht="18.0"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row>
    <row r="183" ht="18.0"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row>
    <row r="184" ht="18.0"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row>
    <row r="185" ht="18.0"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row>
    <row r="186" ht="18.0"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row>
    <row r="187" ht="18.0"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row>
    <row r="188" ht="18.0"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row>
    <row r="189" ht="18.0"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row>
    <row r="190" ht="18.0"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row>
    <row r="191" ht="18.0"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row>
    <row r="192" ht="18.0"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row>
    <row r="193" ht="18.0"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row>
    <row r="194" ht="18.0"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row>
    <row r="195" ht="18.0"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row>
    <row r="196" ht="18.0"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row>
    <row r="197" ht="18.0"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row>
    <row r="198" ht="18.0"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row>
    <row r="199" ht="18.0"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row>
    <row r="200" ht="18.0"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row>
    <row r="201" ht="18.0"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row>
    <row r="202" ht="18.0"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row>
    <row r="203" ht="18.0"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row>
    <row r="204" ht="18.0"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row>
    <row r="205" ht="18.0"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row>
    <row r="206" ht="18.0"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row>
    <row r="207" ht="18.0"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row>
    <row r="208" ht="18.0"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row>
    <row r="209" ht="18.0"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row>
    <row r="210" ht="18.0"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row>
    <row r="211" ht="18.0"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row>
    <row r="212" ht="18.0"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row>
    <row r="213" ht="18.0"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row>
    <row r="214" ht="18.0"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row>
    <row r="215" ht="18.0"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row>
    <row r="216" ht="18.0"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row>
    <row r="217" ht="18.0"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row>
    <row r="218" ht="18.0"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row>
    <row r="219" ht="18.0"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row>
    <row r="220" ht="18.0"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row>
    <row r="221" ht="18.0"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row>
    <row r="222" ht="18.0"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row>
    <row r="223" ht="18.0"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row>
    <row r="224" ht="18.0"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row>
    <row r="225" ht="18.0"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row>
    <row r="226" ht="18.0"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row>
    <row r="227" ht="18.0"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row>
    <row r="228" ht="18.0"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row>
    <row r="229" ht="18.0"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row>
    <row r="230" ht="18.0"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row>
    <row r="231" ht="18.0"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ht="18.0"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row>
    <row r="233" ht="18.0"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ht="18.0"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row>
    <row r="235" ht="18.0"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row>
    <row r="236" ht="18.0"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row>
    <row r="237" ht="18.0"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row>
    <row r="238" ht="18.0"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row>
    <row r="239" ht="18.0"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row>
    <row r="240" ht="18.0"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row>
    <row r="241" ht="18.0"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row>
    <row r="242" ht="18.0"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row>
    <row r="243" ht="18.0"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row>
    <row r="244" ht="18.0"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row>
    <row r="245" ht="18.0"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row>
    <row r="246" ht="18.0"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row>
    <row r="247" ht="18.0"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row>
    <row r="248" ht="18.0"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row>
    <row r="249" ht="18.0"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row>
    <row r="250" ht="18.0"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row>
    <row r="251" ht="18.0"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row>
    <row r="252" ht="18.0"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row>
    <row r="253" ht="18.0"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row>
    <row r="254" ht="18.0"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row>
    <row r="255" ht="18.0"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row>
    <row r="256" ht="18.0"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row>
    <row r="257" ht="18.0"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row>
    <row r="258" ht="18.0"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row>
    <row r="259" ht="18.0"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row>
    <row r="260" ht="18.0"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row>
    <row r="261" ht="18.0"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row>
    <row r="262" ht="18.0"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row>
    <row r="263" ht="18.0"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row>
    <row r="264" ht="18.0"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row>
    <row r="265" ht="18.0"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row>
    <row r="266" ht="18.0"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row>
    <row r="267" ht="18.0"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row>
    <row r="268" ht="18.0"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row>
    <row r="269" ht="18.0"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row>
    <row r="270" ht="18.0"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row>
    <row r="271" ht="18.0"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row>
    <row r="272" ht="18.0"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row>
    <row r="273" ht="18.0"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row>
    <row r="274" ht="18.0"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row>
    <row r="275" ht="18.0"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row>
    <row r="276" ht="18.0"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row>
    <row r="277" ht="15.75" customHeight="1">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row>
    <row r="278" ht="15.75" customHeight="1">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row>
    <row r="279" ht="15.75" customHeight="1">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row>
    <row r="280" ht="15.75" customHeight="1">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row>
    <row r="281" ht="15.75" customHeight="1">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row>
    <row r="282" ht="15.75" customHeight="1">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row>
    <row r="283" ht="15.75" customHeight="1">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row>
    <row r="284" ht="15.75" customHeight="1">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row>
    <row r="285" ht="15.75" customHeight="1">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row>
    <row r="286" ht="15.75" customHeight="1">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row>
    <row r="287" ht="15.75" customHeight="1">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row>
    <row r="288" ht="15.75" customHeight="1">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row>
    <row r="289" ht="15.75" customHeight="1">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row>
    <row r="290" ht="15.75" customHeight="1">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row>
    <row r="291" ht="15.75" customHeight="1">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row>
    <row r="292" ht="15.75" customHeight="1">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row>
    <row r="293" ht="15.75" customHeight="1">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row>
    <row r="294" ht="15.75" customHeight="1">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row>
    <row r="295" ht="15.75" customHeight="1">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row>
    <row r="296" ht="15.75" customHeight="1">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row>
    <row r="297" ht="15.75" customHeight="1">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row>
    <row r="298" ht="15.75" customHeight="1">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row>
    <row r="299" ht="15.75" customHeight="1">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row>
    <row r="300" ht="15.75" customHeight="1">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row>
    <row r="301" ht="15.75" customHeight="1">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row>
    <row r="302" ht="15.75" customHeight="1">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row>
    <row r="303" ht="15.75" customHeight="1">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row>
    <row r="304" ht="15.75" customHeight="1">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row>
    <row r="305" ht="15.75" customHeight="1">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row>
    <row r="306" ht="15.75" customHeight="1">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row>
    <row r="307" ht="15.75" customHeight="1">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row>
    <row r="308" ht="15.75" customHeight="1">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row>
    <row r="309" ht="15.75" customHeight="1">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row>
    <row r="310" ht="15.75" customHeight="1">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row>
    <row r="311" ht="15.75" customHeight="1">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row>
    <row r="312" ht="15.75" customHeight="1">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row>
    <row r="313" ht="15.75" customHeight="1">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row>
    <row r="314" ht="15.75" customHeight="1">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row>
    <row r="315" ht="15.75" customHeight="1">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row>
    <row r="316" ht="15.75" customHeight="1">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row>
    <row r="317" ht="15.75" customHeight="1">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row>
    <row r="318" ht="15.75" customHeight="1">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row>
    <row r="319" ht="15.75" customHeight="1">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row>
    <row r="320" ht="15.75" customHeight="1">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row>
    <row r="321" ht="15.75" customHeight="1">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row>
    <row r="322" ht="15.75" customHeight="1">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row>
    <row r="323" ht="15.75" customHeight="1">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row>
    <row r="324" ht="15.75" customHeight="1">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row>
    <row r="325" ht="15.75" customHeight="1">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row>
    <row r="326" ht="15.75" customHeight="1">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row>
    <row r="327" ht="15.75" customHeight="1">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row>
    <row r="328" ht="15.75" customHeight="1">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row>
    <row r="329" ht="15.75" customHeight="1">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row>
    <row r="330" ht="15.75" customHeight="1">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row>
    <row r="331" ht="15.75" customHeight="1">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row>
    <row r="332" ht="15.75" customHeight="1">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row>
    <row r="333" ht="15.75" customHeight="1">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row>
    <row r="334" ht="15.75" customHeight="1">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row>
    <row r="335" ht="15.75" customHeight="1">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row>
    <row r="336" ht="15.75" customHeight="1">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row>
    <row r="337" ht="15.75" customHeight="1">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row>
    <row r="338" ht="15.75" customHeight="1">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row>
    <row r="339" ht="15.75" customHeight="1">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row>
    <row r="340" ht="15.75" customHeight="1">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row>
    <row r="341" ht="15.75" customHeight="1">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row>
    <row r="342" ht="15.75" customHeight="1">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row>
    <row r="343" ht="15.75" customHeight="1">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row>
    <row r="344" ht="15.75" customHeight="1">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row>
    <row r="345" ht="15.75" customHeight="1">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row>
    <row r="346" ht="15.75" customHeight="1">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row>
    <row r="347" ht="15.75" customHeight="1">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row>
    <row r="348" ht="15.75" customHeight="1">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row>
    <row r="349" ht="15.75" customHeight="1">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row>
    <row r="350" ht="15.75" customHeight="1">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row>
    <row r="351" ht="15.75" customHeight="1">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row>
    <row r="352" ht="15.75" customHeight="1">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row>
    <row r="353" ht="15.75" customHeight="1">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row>
    <row r="354" ht="15.75" customHeight="1">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row>
    <row r="355" ht="15.75" customHeight="1">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row>
    <row r="356" ht="15.75" customHeight="1">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row>
    <row r="357" ht="15.75" customHeight="1">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row>
    <row r="358" ht="15.75" customHeight="1">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row>
    <row r="359" ht="15.75" customHeight="1">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row>
    <row r="360" ht="15.75" customHeight="1">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row>
    <row r="361" ht="15.75" customHeight="1">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row>
    <row r="362" ht="15.75" customHeight="1">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row>
    <row r="363" ht="15.75" customHeight="1">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row>
    <row r="364" ht="15.75" customHeight="1">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row>
    <row r="365" ht="15.75" customHeight="1">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row>
    <row r="366" ht="15.75" customHeight="1">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row>
    <row r="367" ht="15.75" customHeight="1">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row>
    <row r="368" ht="15.75" customHeight="1">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row>
    <row r="369" ht="15.75" customHeight="1">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row>
    <row r="370" ht="15.75" customHeight="1">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row>
    <row r="371" ht="15.75" customHeight="1">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row>
    <row r="372" ht="15.75" customHeight="1">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row>
    <row r="373" ht="15.75" customHeight="1">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row>
    <row r="374" ht="15.75" customHeight="1">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row>
    <row r="375" ht="15.75" customHeight="1">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row>
    <row r="376" ht="15.75" customHeight="1">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row>
    <row r="377" ht="15.75" customHeight="1">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row>
    <row r="378" ht="15.75" customHeight="1">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row>
    <row r="379" ht="15.75" customHeight="1">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row>
    <row r="380" ht="15.75" customHeight="1">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row>
    <row r="381" ht="15.75" customHeight="1">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row>
    <row r="382" ht="15.75" customHeight="1">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row>
    <row r="383" ht="15.75" customHeight="1">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row>
    <row r="384" ht="15.75" customHeight="1">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row>
    <row r="385" ht="15.75" customHeight="1">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row>
    <row r="386" ht="15.75" customHeight="1">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row>
    <row r="387" ht="15.75" customHeight="1">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row>
    <row r="388" ht="15.75" customHeight="1">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row>
    <row r="389" ht="15.75" customHeight="1">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row>
    <row r="390" ht="15.75" customHeight="1">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row>
    <row r="391" ht="15.75" customHeight="1">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row>
    <row r="392" ht="15.75" customHeight="1">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row>
    <row r="393" ht="15.75" customHeight="1">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row>
    <row r="394" ht="15.75" customHeight="1">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row>
    <row r="395" ht="15.75" customHeight="1">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row>
    <row r="396" ht="15.75" customHeight="1">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row>
    <row r="397" ht="15.75" customHeight="1">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row>
    <row r="398" ht="15.75" customHeight="1">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row>
    <row r="399" ht="15.75" customHeight="1">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row>
    <row r="400" ht="15.75" customHeight="1">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row>
    <row r="401" ht="15.75" customHeight="1">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row>
    <row r="402" ht="15.75" customHeight="1">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row>
    <row r="403" ht="15.75" customHeight="1">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row>
    <row r="404" ht="15.75" customHeight="1">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row>
    <row r="405" ht="15.75" customHeight="1">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row>
    <row r="406" ht="15.75" customHeight="1">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row>
    <row r="407" ht="15.75" customHeight="1">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row>
    <row r="408" ht="15.75" customHeight="1">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row>
    <row r="409" ht="15.75" customHeight="1">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row>
    <row r="410" ht="15.75" customHeight="1">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row>
    <row r="411" ht="15.75" customHeight="1">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row>
    <row r="412" ht="15.75" customHeight="1">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row>
    <row r="413" ht="15.75" customHeight="1">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row>
    <row r="414" ht="15.75" customHeight="1">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row>
    <row r="415" ht="15.75" customHeight="1">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row>
    <row r="416" ht="15.75" customHeight="1">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row>
    <row r="417" ht="15.75" customHeight="1">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row>
    <row r="418" ht="15.75" customHeight="1">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row>
    <row r="419" ht="15.75" customHeight="1">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row>
    <row r="420" ht="15.75" customHeight="1">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row>
    <row r="421" ht="15.75" customHeight="1">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row>
    <row r="422" ht="15.75" customHeight="1">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row>
    <row r="423" ht="15.75" customHeight="1">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row>
    <row r="424" ht="15.75" customHeight="1">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row>
    <row r="425" ht="15.75" customHeight="1">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row>
    <row r="426" ht="15.75" customHeight="1">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row>
    <row r="427" ht="15.75" customHeight="1">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row>
    <row r="428" ht="15.75" customHeight="1">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row>
    <row r="429" ht="15.75" customHeight="1">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row>
    <row r="430" ht="15.75" customHeight="1">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row>
    <row r="431" ht="15.75" customHeight="1">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row>
    <row r="432" ht="15.75" customHeight="1">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row>
    <row r="433" ht="15.75" customHeight="1">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row>
    <row r="434" ht="15.75" customHeight="1">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row>
    <row r="435" ht="15.75" customHeight="1">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row>
    <row r="436" ht="15.75" customHeight="1">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row>
    <row r="437" ht="15.75" customHeight="1">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row>
    <row r="438" ht="15.75" customHeight="1">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row>
    <row r="439" ht="15.75" customHeight="1">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row>
    <row r="440" ht="15.75" customHeight="1">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row>
    <row r="441" ht="15.75" customHeight="1">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row>
    <row r="442" ht="15.75" customHeight="1">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row>
    <row r="443" ht="15.75" customHeight="1">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row>
    <row r="444" ht="15.75" customHeight="1">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row>
    <row r="445" ht="15.75" customHeight="1">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row>
    <row r="446" ht="15.75" customHeight="1">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row>
    <row r="447" ht="15.75" customHeight="1">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row>
    <row r="448" ht="15.75" customHeight="1">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row>
    <row r="449" ht="15.75" customHeight="1">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row>
    <row r="450" ht="15.75" customHeight="1">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row>
    <row r="451" ht="15.75" customHeight="1">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row>
    <row r="452" ht="15.75" customHeight="1">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row>
    <row r="453" ht="15.75" customHeight="1">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row>
    <row r="454" ht="15.75" customHeight="1">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row>
    <row r="455" ht="15.75" customHeight="1">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row>
    <row r="456" ht="15.75" customHeight="1">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row>
    <row r="457" ht="15.75" customHeight="1">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row>
    <row r="458" ht="15.75" customHeight="1">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row>
    <row r="459" ht="15.75" customHeight="1">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row>
    <row r="460" ht="15.75" customHeight="1">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row>
    <row r="461" ht="15.75" customHeight="1">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row>
    <row r="462" ht="15.75" customHeight="1">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row>
    <row r="463" ht="15.75" customHeight="1">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row>
    <row r="464" ht="15.75" customHeight="1">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row>
    <row r="465" ht="15.75" customHeight="1">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row>
    <row r="466" ht="15.75" customHeight="1">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row>
    <row r="467" ht="15.75" customHeight="1">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row>
    <row r="468" ht="15.75" customHeight="1">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row>
    <row r="469" ht="15.75" customHeight="1">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row>
    <row r="470" ht="15.75" customHeight="1">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row>
    <row r="471" ht="15.75" customHeight="1">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row>
    <row r="472" ht="15.75" customHeight="1">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row>
    <row r="473" ht="15.75" customHeight="1">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row>
    <row r="474" ht="15.75" customHeight="1">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row>
    <row r="475" ht="15.75" customHeight="1">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row>
    <row r="476" ht="15.75" customHeight="1">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row>
    <row r="477" ht="15.75" customHeight="1">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row>
    <row r="478" ht="15.75" customHeight="1">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row>
    <row r="479" ht="15.75" customHeight="1">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row>
    <row r="480" ht="15.75" customHeight="1">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row>
    <row r="481" ht="15.75" customHeight="1">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row>
    <row r="482" ht="15.75" customHeight="1">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row>
    <row r="483" ht="15.75" customHeight="1">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row>
    <row r="484" ht="15.75" customHeight="1">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row>
    <row r="485" ht="15.75" customHeight="1">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row>
    <row r="486" ht="15.75" customHeight="1">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row>
    <row r="487" ht="15.75" customHeight="1">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row>
    <row r="488" ht="15.75" customHeight="1">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row>
    <row r="489" ht="15.75" customHeight="1">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row>
    <row r="490" ht="15.75" customHeight="1">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row>
    <row r="491" ht="15.75" customHeight="1">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row>
    <row r="492" ht="15.75" customHeight="1">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row>
    <row r="493" ht="15.75" customHeight="1">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row>
    <row r="494" ht="15.75" customHeight="1">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row>
    <row r="495" ht="15.75" customHeight="1">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row>
    <row r="496" ht="15.75" customHeight="1">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row>
    <row r="497" ht="15.75" customHeight="1">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row>
    <row r="498" ht="15.75" customHeight="1">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row>
    <row r="499" ht="15.75" customHeight="1">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row>
    <row r="500" ht="15.75" customHeight="1">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row>
    <row r="501" ht="15.75" customHeight="1">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row>
    <row r="502" ht="15.75" customHeight="1">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row>
    <row r="503" ht="15.75" customHeight="1">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row>
    <row r="504" ht="15.75" customHeight="1">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row>
    <row r="505" ht="15.75" customHeight="1">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row>
    <row r="506" ht="15.75" customHeight="1">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row>
    <row r="507" ht="15.75" customHeight="1">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row>
    <row r="508" ht="15.75" customHeight="1">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row>
    <row r="509" ht="15.75" customHeight="1">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row>
    <row r="510" ht="15.75" customHeight="1">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row>
    <row r="511" ht="15.75" customHeight="1">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row>
    <row r="512" ht="15.75" customHeight="1">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row>
    <row r="513" ht="15.75" customHeight="1">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row>
    <row r="514" ht="15.75" customHeight="1">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row>
    <row r="515" ht="15.75" customHeight="1">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row>
    <row r="516" ht="15.75" customHeight="1">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row>
    <row r="517" ht="15.75" customHeight="1">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row>
    <row r="518" ht="15.75" customHeight="1">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row>
    <row r="519" ht="15.75" customHeight="1">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row>
    <row r="520" ht="15.75" customHeight="1">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row>
    <row r="521" ht="15.75" customHeight="1">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row>
    <row r="522" ht="15.75" customHeight="1">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row>
    <row r="523" ht="15.75" customHeight="1">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row>
    <row r="524" ht="15.75" customHeight="1">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row>
    <row r="525" ht="15.75" customHeight="1">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row>
    <row r="526" ht="15.75" customHeight="1">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row>
    <row r="527" ht="15.75" customHeight="1">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row>
    <row r="528" ht="15.75" customHeight="1">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row>
    <row r="529" ht="15.75" customHeight="1">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row>
    <row r="530" ht="15.75" customHeight="1">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row>
    <row r="531" ht="15.75" customHeight="1">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row>
    <row r="532" ht="15.75" customHeight="1">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row>
    <row r="533" ht="15.75" customHeight="1">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row>
    <row r="534" ht="15.75" customHeight="1">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row>
    <row r="535" ht="15.75" customHeight="1">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row>
    <row r="536" ht="15.75" customHeight="1">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row>
    <row r="537" ht="15.75" customHeight="1">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row>
    <row r="538" ht="15.75" customHeight="1">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row>
    <row r="539" ht="15.75" customHeight="1">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row>
    <row r="540" ht="15.75" customHeight="1">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row>
    <row r="541" ht="15.75" customHeight="1">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row>
    <row r="542" ht="15.75" customHeight="1">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row>
    <row r="543" ht="15.75" customHeight="1">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row>
    <row r="544" ht="15.75" customHeight="1">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row>
    <row r="545" ht="15.75" customHeight="1">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row>
    <row r="546" ht="15.75" customHeight="1">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row>
    <row r="547" ht="15.75" customHeight="1">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row>
    <row r="548" ht="15.75" customHeight="1">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row>
    <row r="549" ht="15.75" customHeight="1">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row>
    <row r="550" ht="15.75" customHeight="1">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row>
    <row r="551" ht="15.75" customHeight="1">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row>
    <row r="552" ht="15.75" customHeight="1">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row>
    <row r="553" ht="15.75" customHeight="1">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row>
    <row r="554" ht="15.75" customHeight="1">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row>
    <row r="555" ht="15.75" customHeight="1">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row>
    <row r="556" ht="15.75" customHeight="1">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row>
    <row r="557" ht="15.75" customHeight="1">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row>
    <row r="558" ht="15.75" customHeight="1">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row>
    <row r="559" ht="15.75" customHeight="1">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row>
    <row r="560" ht="15.75" customHeight="1">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row>
    <row r="561" ht="15.75" customHeight="1">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row>
    <row r="562" ht="15.75" customHeight="1">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row>
    <row r="563" ht="15.75" customHeight="1">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row>
    <row r="564" ht="15.75" customHeight="1">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row>
    <row r="565" ht="15.75" customHeight="1">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row>
    <row r="566" ht="15.75" customHeight="1">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row>
    <row r="567" ht="15.75" customHeight="1">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row>
    <row r="568" ht="15.75" customHeight="1">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row>
    <row r="569" ht="15.75" customHeight="1">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row>
    <row r="570" ht="15.75" customHeight="1">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row>
    <row r="571" ht="15.75" customHeight="1">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row>
    <row r="572" ht="15.75" customHeight="1">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row>
    <row r="573" ht="15.75" customHeight="1">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row>
    <row r="574" ht="15.75" customHeight="1">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row>
    <row r="575" ht="15.75" customHeight="1">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row>
    <row r="576" ht="15.75" customHeight="1">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row>
    <row r="577" ht="15.75" customHeight="1">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row>
    <row r="578" ht="15.75" customHeight="1">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row>
    <row r="579" ht="15.75" customHeight="1">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row>
    <row r="580" ht="15.75" customHeight="1">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row>
    <row r="581" ht="15.75" customHeight="1">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row>
    <row r="582" ht="15.75" customHeight="1">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row>
    <row r="583" ht="15.75" customHeight="1">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row>
    <row r="584" ht="15.75" customHeight="1">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row>
    <row r="585" ht="15.75" customHeight="1">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row>
    <row r="586" ht="15.75" customHeight="1">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row>
    <row r="587" ht="15.75" customHeight="1">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row>
    <row r="588" ht="15.75" customHeight="1">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row>
    <row r="589" ht="15.75" customHeight="1">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row>
    <row r="590" ht="15.75" customHeight="1">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row>
    <row r="591" ht="15.75" customHeight="1">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row>
    <row r="592" ht="15.75" customHeight="1">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row>
    <row r="593" ht="15.75" customHeight="1">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row>
    <row r="594" ht="15.75" customHeight="1">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row>
    <row r="595" ht="15.75" customHeight="1">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row>
    <row r="596" ht="15.75" customHeight="1">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row>
    <row r="597" ht="15.75" customHeight="1">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row>
    <row r="598" ht="15.75" customHeight="1">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row>
    <row r="599" ht="15.75" customHeight="1">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row>
    <row r="600" ht="15.75" customHeight="1">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row>
    <row r="601" ht="15.75" customHeight="1">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row>
    <row r="602" ht="15.75" customHeight="1">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row>
    <row r="603" ht="15.75" customHeight="1">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row>
    <row r="604" ht="15.75" customHeight="1">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row>
    <row r="605" ht="15.75" customHeight="1">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row>
    <row r="606" ht="15.75" customHeight="1">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row>
    <row r="607" ht="15.75" customHeight="1">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row>
    <row r="608" ht="15.75" customHeight="1">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row>
    <row r="609" ht="15.75" customHeight="1">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row>
    <row r="610" ht="15.75" customHeight="1">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row>
    <row r="611" ht="15.75" customHeight="1">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row>
    <row r="612" ht="15.75" customHeight="1">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row>
    <row r="613" ht="15.75" customHeight="1">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row>
    <row r="614" ht="15.75" customHeight="1">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row>
    <row r="615" ht="15.75" customHeight="1">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row>
    <row r="616" ht="15.75" customHeight="1">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row>
    <row r="617" ht="15.75" customHeight="1">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row>
    <row r="618" ht="15.75" customHeight="1">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row>
    <row r="619" ht="15.75" customHeight="1">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row>
    <row r="620" ht="15.75" customHeight="1">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row>
    <row r="621" ht="15.75" customHeight="1">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row>
    <row r="622" ht="15.75" customHeight="1">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row>
    <row r="623" ht="15.75" customHeight="1">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row>
    <row r="624" ht="15.75" customHeight="1">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row>
    <row r="625" ht="15.75" customHeight="1">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row>
    <row r="626" ht="15.75" customHeight="1">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row>
    <row r="627" ht="15.75" customHeight="1">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row>
    <row r="628" ht="15.75" customHeight="1">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row>
    <row r="629" ht="15.75" customHeight="1">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row>
    <row r="630" ht="15.75" customHeight="1">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row>
    <row r="631" ht="15.75" customHeight="1">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row>
    <row r="632" ht="15.75" customHeight="1">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row>
    <row r="633" ht="15.75" customHeight="1">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row>
    <row r="634" ht="15.75" customHeight="1">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row>
    <row r="635" ht="15.75" customHeight="1">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row>
    <row r="636" ht="15.75" customHeight="1">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row>
    <row r="637" ht="15.75" customHeight="1">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row>
    <row r="638" ht="15.75" customHeight="1">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row>
    <row r="639" ht="15.75" customHeight="1">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row>
    <row r="640" ht="15.75" customHeight="1">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row>
    <row r="641" ht="15.75" customHeight="1">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row>
    <row r="642" ht="15.75" customHeight="1">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row>
    <row r="643" ht="15.75" customHeight="1">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row>
    <row r="644" ht="15.75" customHeight="1">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row>
    <row r="645" ht="15.75" customHeight="1">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row>
    <row r="646" ht="15.75" customHeight="1">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row>
    <row r="647" ht="15.75" customHeight="1">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row>
    <row r="648" ht="15.75" customHeight="1">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row>
    <row r="649" ht="15.75" customHeight="1">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row>
    <row r="650" ht="15.75" customHeight="1">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row>
    <row r="651" ht="15.75" customHeight="1">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row>
    <row r="652" ht="15.75" customHeight="1">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row>
    <row r="653" ht="15.75" customHeight="1">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row>
    <row r="654" ht="15.75" customHeight="1">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row>
    <row r="655" ht="15.75" customHeight="1">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row>
    <row r="656" ht="15.75" customHeight="1">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row>
    <row r="657" ht="15.75" customHeight="1">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row>
    <row r="658" ht="15.75" customHeight="1">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row>
    <row r="659" ht="15.75" customHeight="1">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row>
    <row r="660" ht="15.75" customHeight="1">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row>
    <row r="661" ht="15.75" customHeight="1">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row>
    <row r="662" ht="15.75" customHeight="1">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row>
    <row r="663" ht="15.75" customHeight="1">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row>
    <row r="664" ht="15.75" customHeight="1">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row>
    <row r="665" ht="15.75" customHeight="1">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row>
    <row r="666" ht="15.75" customHeight="1">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row>
    <row r="667" ht="15.75" customHeight="1">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row>
    <row r="668" ht="15.75" customHeight="1">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row>
    <row r="669" ht="15.75" customHeight="1">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row>
    <row r="670" ht="15.75" customHeight="1">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row>
    <row r="671" ht="15.75" customHeight="1">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row>
    <row r="672" ht="15.75" customHeight="1">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row>
    <row r="673" ht="15.75" customHeight="1">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row>
    <row r="674" ht="15.75" customHeight="1">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row>
    <row r="675" ht="15.75" customHeight="1">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row>
    <row r="676" ht="15.75" customHeight="1">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row>
    <row r="677" ht="15.75" customHeight="1">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row>
    <row r="678" ht="15.75" customHeight="1">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row>
    <row r="679" ht="15.75" customHeight="1">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row>
    <row r="680" ht="15.75" customHeight="1">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row>
    <row r="681" ht="15.75" customHeight="1">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row>
    <row r="682" ht="15.75" customHeight="1">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row>
    <row r="683" ht="15.75" customHeight="1">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row>
    <row r="684" ht="15.75" customHeight="1">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row>
    <row r="685" ht="15.75" customHeight="1">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row>
    <row r="686" ht="15.75" customHeight="1">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row>
    <row r="687" ht="15.75" customHeight="1">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row>
    <row r="688" ht="15.75" customHeight="1">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row>
    <row r="689" ht="15.75" customHeight="1">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row>
    <row r="690" ht="15.75" customHeight="1">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row>
    <row r="691" ht="15.75" customHeight="1">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row>
    <row r="692" ht="15.75" customHeight="1">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row>
    <row r="693" ht="15.75" customHeight="1">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row>
    <row r="694" ht="15.75" customHeight="1">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row>
    <row r="695" ht="15.75" customHeight="1">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row>
    <row r="696" ht="15.75" customHeight="1">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row>
    <row r="697" ht="15.75" customHeight="1">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row>
    <row r="698" ht="15.75" customHeight="1">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row>
    <row r="699" ht="15.75" customHeight="1">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row>
    <row r="700" ht="15.75" customHeight="1">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row>
    <row r="701" ht="15.75" customHeight="1">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row>
    <row r="702" ht="15.75" customHeight="1">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row>
    <row r="703" ht="15.75" customHeight="1">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row>
    <row r="704" ht="15.75" customHeight="1">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row>
    <row r="705" ht="15.75" customHeight="1">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row>
    <row r="706" ht="15.75" customHeight="1">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row>
    <row r="707" ht="15.75" customHeight="1">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row>
    <row r="708" ht="15.75" customHeight="1">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row>
    <row r="709" ht="15.75" customHeight="1">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row>
    <row r="710" ht="15.75" customHeight="1">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row>
    <row r="711" ht="15.75" customHeight="1">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row>
    <row r="712" ht="15.75" customHeight="1">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row>
    <row r="713" ht="15.75" customHeight="1">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row>
    <row r="714" ht="15.75" customHeight="1">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row>
    <row r="715" ht="15.75" customHeight="1">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row>
    <row r="716" ht="15.75" customHeight="1">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row>
    <row r="717" ht="15.75" customHeight="1">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row>
    <row r="718" ht="15.75" customHeight="1">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row>
    <row r="719" ht="15.75" customHeight="1">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row>
    <row r="720" ht="15.75" customHeight="1">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row>
    <row r="721" ht="15.75" customHeight="1">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row>
    <row r="722" ht="15.75" customHeight="1">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row>
    <row r="723" ht="15.75" customHeight="1">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row>
    <row r="724" ht="15.75" customHeight="1">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row>
    <row r="725" ht="15.75" customHeight="1">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row>
    <row r="726" ht="15.75" customHeight="1">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row>
    <row r="727" ht="15.75" customHeight="1">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row>
    <row r="728" ht="15.75" customHeight="1">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row>
    <row r="729" ht="15.75" customHeight="1">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row>
    <row r="730" ht="15.75" customHeight="1">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row>
    <row r="731" ht="15.75" customHeight="1">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row>
    <row r="732" ht="15.75" customHeight="1">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row>
    <row r="733" ht="15.75" customHeight="1">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row>
    <row r="734" ht="15.75" customHeight="1">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row>
    <row r="735" ht="15.75" customHeight="1">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row>
    <row r="736" ht="15.75" customHeight="1">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row>
    <row r="737" ht="15.75" customHeight="1">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row>
    <row r="738" ht="15.75" customHeight="1">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row>
    <row r="739" ht="15.75" customHeight="1">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row>
    <row r="740" ht="15.75" customHeight="1">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row>
    <row r="741" ht="15.75" customHeight="1">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row>
    <row r="742" ht="15.75" customHeight="1">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row>
    <row r="743" ht="15.75" customHeight="1">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row>
    <row r="744" ht="15.75" customHeight="1">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row>
    <row r="745" ht="15.75" customHeight="1">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row>
    <row r="746" ht="15.75" customHeight="1">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row>
    <row r="747" ht="15.75" customHeight="1">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row>
    <row r="748" ht="15.75" customHeight="1">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row>
    <row r="749" ht="15.75" customHeight="1">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row>
    <row r="750" ht="15.75" customHeight="1">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row>
    <row r="751" ht="15.75" customHeight="1">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row>
    <row r="752" ht="15.75" customHeight="1">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row>
    <row r="753" ht="15.75" customHeight="1">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row>
    <row r="754" ht="15.75" customHeight="1">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row>
    <row r="755" ht="15.75" customHeight="1">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row>
    <row r="756" ht="15.75" customHeight="1">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row>
    <row r="757" ht="15.75" customHeight="1">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row>
    <row r="758" ht="15.75" customHeight="1">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row>
    <row r="759" ht="15.75" customHeight="1">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row>
    <row r="760" ht="15.75" customHeight="1">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row>
    <row r="761" ht="15.75" customHeight="1">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row>
    <row r="762" ht="15.75" customHeight="1">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row>
    <row r="763" ht="15.75" customHeight="1">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row>
    <row r="764" ht="15.75" customHeight="1">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row>
    <row r="765" ht="15.75" customHeight="1">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row>
    <row r="766" ht="15.75" customHeight="1">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row>
    <row r="767" ht="15.75" customHeight="1">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row>
    <row r="768" ht="15.75" customHeight="1">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row>
    <row r="769" ht="15.75" customHeight="1">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row>
    <row r="770" ht="15.75" customHeight="1">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row>
    <row r="771" ht="15.75" customHeight="1">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row>
    <row r="772" ht="15.75" customHeight="1">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row>
    <row r="773" ht="15.75" customHeight="1">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row>
    <row r="774" ht="15.75" customHeight="1">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row>
    <row r="775" ht="15.75" customHeight="1">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row>
    <row r="776" ht="15.75" customHeight="1">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row>
    <row r="777" ht="15.75" customHeight="1">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row>
    <row r="778" ht="15.75" customHeight="1">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row>
    <row r="779" ht="15.75" customHeight="1">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row>
    <row r="780" ht="15.75" customHeight="1">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row>
    <row r="781" ht="15.75" customHeight="1">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row>
    <row r="782" ht="15.75" customHeight="1">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row>
    <row r="783" ht="15.75" customHeight="1">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row>
    <row r="784" ht="15.75" customHeight="1">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row>
    <row r="785" ht="15.75" customHeight="1">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row>
    <row r="786" ht="15.75" customHeight="1">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row>
    <row r="787" ht="15.75" customHeight="1">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row>
    <row r="788" ht="15.75" customHeight="1">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row>
    <row r="789" ht="15.75" customHeight="1">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row>
    <row r="790" ht="15.75" customHeight="1">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row>
    <row r="791" ht="15.75" customHeight="1">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row>
    <row r="792" ht="15.75" customHeight="1">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row>
    <row r="793" ht="15.75" customHeight="1">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row>
    <row r="794" ht="15.75" customHeight="1">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row>
    <row r="795" ht="15.75" customHeight="1">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row>
    <row r="796" ht="15.75" customHeight="1">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row>
    <row r="797" ht="15.75" customHeight="1">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row>
    <row r="798" ht="15.75" customHeight="1">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row>
    <row r="799" ht="15.75" customHeight="1">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row>
    <row r="800" ht="15.75" customHeight="1">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row>
    <row r="801" ht="15.75" customHeight="1">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row>
    <row r="802" ht="15.75" customHeight="1">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row>
    <row r="803" ht="15.75" customHeight="1">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row>
    <row r="804" ht="15.75" customHeight="1">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row>
    <row r="805" ht="15.75" customHeight="1">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row>
    <row r="806" ht="15.75" customHeight="1">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row>
    <row r="807" ht="15.75" customHeight="1">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row>
    <row r="808" ht="15.75" customHeight="1">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row>
    <row r="809" ht="15.75" customHeight="1">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row>
    <row r="810" ht="15.75" customHeight="1">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row>
    <row r="811" ht="15.75" customHeight="1">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row>
    <row r="812" ht="15.75" customHeight="1">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row>
    <row r="813" ht="15.75" customHeight="1">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row>
    <row r="814" ht="15.75" customHeight="1">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row>
    <row r="815" ht="15.75" customHeight="1">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row>
    <row r="816" ht="15.75" customHeight="1">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row>
    <row r="817" ht="15.75" customHeight="1">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row>
    <row r="818" ht="15.75" customHeight="1">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row>
    <row r="819" ht="15.75" customHeight="1">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row>
    <row r="820" ht="15.75" customHeight="1">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row>
    <row r="821" ht="15.75" customHeight="1">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row>
    <row r="822" ht="15.75" customHeight="1">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row>
    <row r="823" ht="15.75" customHeight="1">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row>
    <row r="824" ht="15.75" customHeight="1">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row>
    <row r="825" ht="15.75" customHeight="1">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row>
    <row r="826" ht="15.75" customHeight="1">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row>
    <row r="827" ht="15.75" customHeight="1">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row>
    <row r="828" ht="15.75" customHeight="1">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row>
    <row r="829" ht="15.75" customHeight="1">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row>
    <row r="830" ht="15.75" customHeight="1">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row>
    <row r="831" ht="15.75" customHeight="1">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row>
    <row r="832" ht="15.75" customHeight="1">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row>
    <row r="833" ht="15.75" customHeight="1">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row>
    <row r="834" ht="15.75" customHeight="1">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row>
    <row r="835" ht="15.75" customHeight="1">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row>
    <row r="836" ht="15.75" customHeight="1">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row>
    <row r="837" ht="15.75" customHeight="1">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row>
    <row r="838" ht="15.75" customHeight="1">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row>
    <row r="839" ht="15.75" customHeight="1">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row>
    <row r="840" ht="15.75" customHeight="1">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row>
    <row r="841" ht="15.75" customHeight="1">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row>
    <row r="842" ht="15.75" customHeight="1">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row>
    <row r="843" ht="15.75" customHeight="1">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row>
    <row r="844" ht="15.75" customHeight="1">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row>
    <row r="845" ht="15.75" customHeight="1">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row>
    <row r="846" ht="15.75" customHeight="1">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row>
    <row r="847" ht="15.75" customHeight="1">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row>
    <row r="848" ht="15.75" customHeight="1">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row>
    <row r="849" ht="15.75" customHeight="1">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row>
    <row r="850" ht="15.75" customHeight="1">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row>
    <row r="851" ht="15.75" customHeight="1">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row>
    <row r="852" ht="15.75" customHeight="1">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row>
    <row r="853" ht="15.75" customHeight="1">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row>
    <row r="854" ht="15.75" customHeight="1">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row>
    <row r="855" ht="15.75" customHeight="1">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row>
    <row r="856" ht="15.75" customHeight="1">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row>
    <row r="857" ht="15.75" customHeight="1">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row>
    <row r="858" ht="15.75" customHeight="1">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row>
    <row r="859" ht="15.75" customHeight="1">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row>
    <row r="860" ht="15.75" customHeight="1">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row>
    <row r="861" ht="15.75" customHeight="1">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row>
    <row r="862" ht="15.75" customHeight="1">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row>
    <row r="863" ht="15.75" customHeight="1">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row>
    <row r="864" ht="15.75" customHeight="1">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row>
    <row r="865" ht="15.75" customHeight="1">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row>
    <row r="866" ht="15.75" customHeight="1">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row>
    <row r="867" ht="15.75" customHeight="1">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row>
    <row r="868" ht="15.75" customHeight="1">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row>
    <row r="869" ht="15.75" customHeight="1">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row>
    <row r="870" ht="15.75" customHeight="1">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row>
    <row r="871" ht="15.75" customHeight="1">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row>
    <row r="872" ht="15.75" customHeight="1">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row>
    <row r="873" ht="15.75" customHeight="1">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row>
    <row r="874" ht="15.75" customHeight="1">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row>
    <row r="875" ht="15.75" customHeight="1">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row>
    <row r="876" ht="15.75" customHeight="1">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row>
    <row r="877" ht="15.75" customHeight="1">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row>
    <row r="878" ht="15.75" customHeight="1">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row>
    <row r="879" ht="15.75" customHeight="1">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row>
    <row r="880" ht="15.75" customHeight="1">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row>
    <row r="881" ht="15.75" customHeight="1">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row>
    <row r="882" ht="15.75" customHeight="1">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row>
    <row r="883" ht="15.75" customHeight="1">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row>
    <row r="884" ht="15.75" customHeight="1">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row>
    <row r="885" ht="15.75" customHeight="1">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row>
    <row r="886" ht="15.75" customHeight="1">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row>
    <row r="887" ht="15.75" customHeight="1">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row>
    <row r="888" ht="15.75" customHeight="1">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row>
    <row r="889" ht="15.75" customHeight="1">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row>
    <row r="890" ht="15.75" customHeight="1">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row>
    <row r="891" ht="15.75" customHeight="1">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row>
    <row r="892" ht="15.75" customHeight="1">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row>
    <row r="893" ht="15.75" customHeight="1">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row>
    <row r="894" ht="15.75" customHeight="1">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row>
    <row r="895" ht="15.75" customHeight="1">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row>
    <row r="896" ht="15.75" customHeight="1">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row>
    <row r="897" ht="15.75" customHeight="1">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row>
    <row r="898" ht="15.75" customHeight="1">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row>
    <row r="899" ht="15.75" customHeight="1">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row>
    <row r="900" ht="15.75" customHeight="1">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row>
    <row r="901" ht="15.75" customHeight="1">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row>
    <row r="902" ht="15.75" customHeight="1">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row>
    <row r="903" ht="15.75" customHeight="1">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row>
    <row r="904" ht="15.75" customHeight="1">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row>
    <row r="905" ht="15.75" customHeight="1">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row>
    <row r="906" ht="15.75" customHeight="1">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row>
    <row r="907" ht="15.75" customHeight="1">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row>
    <row r="908" ht="15.75" customHeight="1">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row>
    <row r="909" ht="15.75" customHeight="1">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row>
    <row r="910" ht="15.75" customHeight="1">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row>
    <row r="911" ht="15.75" customHeight="1">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row>
    <row r="912" ht="15.75" customHeight="1">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row>
    <row r="913" ht="15.75" customHeight="1">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row>
    <row r="914" ht="15.75" customHeight="1">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row>
    <row r="915" ht="15.75" customHeight="1">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row>
    <row r="916" ht="15.75" customHeight="1">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row>
    <row r="917" ht="15.75" customHeight="1">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row>
    <row r="918" ht="15.75" customHeight="1">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row>
    <row r="919" ht="15.75" customHeight="1">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row>
    <row r="920" ht="15.75" customHeight="1">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row>
    <row r="921" ht="15.75" customHeight="1">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row>
    <row r="922" ht="15.75" customHeight="1">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row>
    <row r="923" ht="15.75" customHeight="1">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row>
    <row r="924" ht="15.75" customHeight="1">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row>
    <row r="925" ht="15.75" customHeight="1">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row>
    <row r="926" ht="15.75" customHeight="1">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row>
    <row r="927" ht="15.75" customHeight="1">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row>
    <row r="928" ht="15.75" customHeight="1">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row>
    <row r="929" ht="15.75" customHeight="1">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row>
    <row r="930" ht="15.75" customHeight="1">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row>
    <row r="931" ht="15.75" customHeight="1">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row>
    <row r="932" ht="15.75" customHeight="1">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row>
    <row r="933" ht="15.75" customHeight="1">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row>
    <row r="934" ht="15.75" customHeight="1">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row>
    <row r="935" ht="15.75" customHeight="1">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row>
    <row r="936" ht="15.75" customHeight="1">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row>
    <row r="937" ht="15.75" customHeight="1">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row>
    <row r="938" ht="15.75" customHeight="1">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row>
    <row r="939" ht="15.75" customHeight="1">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row>
    <row r="940" ht="15.75" customHeight="1">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row>
    <row r="941" ht="15.75" customHeight="1">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row>
    <row r="942" ht="15.75" customHeight="1">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row>
    <row r="943" ht="15.75" customHeight="1">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row>
    <row r="944" ht="15.75" customHeight="1">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row>
    <row r="945" ht="15.75" customHeight="1">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row>
    <row r="946" ht="15.75" customHeight="1">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row>
    <row r="947" ht="15.75" customHeight="1">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row>
    <row r="948" ht="15.75" customHeight="1">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row>
    <row r="949" ht="15.75" customHeight="1">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row>
    <row r="950" ht="15.75" customHeight="1">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row>
    <row r="951" ht="15.75" customHeight="1">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row>
    <row r="952" ht="15.75" customHeight="1">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row>
    <row r="953" ht="15.75" customHeight="1">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row>
    <row r="954" ht="15.75" customHeight="1">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row>
    <row r="955" ht="15.75" customHeight="1">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row>
    <row r="956" ht="15.75" customHeight="1">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row>
    <row r="957" ht="15.75" customHeight="1">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row>
    <row r="958" ht="15.75" customHeight="1">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row>
    <row r="959" ht="15.75" customHeight="1">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row>
    <row r="960" ht="15.75" customHeight="1">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row>
    <row r="961" ht="15.75" customHeight="1">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row>
    <row r="962" ht="15.75" customHeight="1">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row>
    <row r="963" ht="15.75" customHeight="1">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row>
    <row r="964" ht="15.75" customHeight="1">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row>
    <row r="965" ht="15.75" customHeight="1">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row>
    <row r="966" ht="15.75" customHeight="1">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row>
    <row r="967" ht="15.75" customHeight="1">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row>
    <row r="968" ht="15.75" customHeight="1">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row>
    <row r="969" ht="15.75" customHeight="1">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row>
    <row r="970" ht="15.75" customHeight="1">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row>
    <row r="971" ht="15.75" customHeight="1">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row>
    <row r="972" ht="15.75" customHeight="1">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row>
    <row r="973" ht="15.75" customHeight="1">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row>
    <row r="974" ht="15.75" customHeight="1">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row>
    <row r="975" ht="15.75" customHeight="1">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row>
    <row r="976" ht="15.75" customHeight="1">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row>
    <row r="977" ht="15.75" customHeight="1">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row>
    <row r="978" ht="15.75" customHeight="1">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row>
    <row r="979" ht="15.75" customHeight="1">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row>
    <row r="980" ht="15.75" customHeight="1">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row>
    <row r="981" ht="15.75" customHeight="1">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row>
    <row r="982" ht="15.75" customHeight="1">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row>
    <row r="983" ht="15.75" customHeight="1">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row>
    <row r="984" ht="15.75" customHeight="1">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row>
    <row r="985" ht="15.75" customHeight="1">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row>
    <row r="986" ht="15.75" customHeight="1">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row>
    <row r="987" ht="15.75" customHeight="1">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row>
    <row r="988" ht="15.75" customHeight="1">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row>
    <row r="989" ht="15.75" customHeight="1">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row>
    <row r="990" ht="15.75" customHeight="1">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row>
    <row r="991" ht="15.75" customHeight="1">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row>
    <row r="992" ht="15.75" customHeight="1">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row>
    <row r="993" ht="15.75" customHeight="1">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row>
    <row r="994" ht="15.75" customHeight="1">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row>
    <row r="995" ht="15.75" customHeight="1">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row>
    <row r="996" ht="15.75" customHeight="1">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row>
    <row r="997" ht="15.75" customHeight="1">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row>
    <row r="998" ht="15.75" customHeight="1">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row>
    <row r="999" ht="15.75" customHeight="1">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row>
    <row r="1000" ht="15.75" customHeight="1">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row>
  </sheetData>
  <mergeCells count="23">
    <mergeCell ref="A1:P1"/>
    <mergeCell ref="Q1:AL1"/>
    <mergeCell ref="A2:P2"/>
    <mergeCell ref="Q2:AL2"/>
    <mergeCell ref="A3:AK3"/>
    <mergeCell ref="I4:L4"/>
    <mergeCell ref="M4:N4"/>
    <mergeCell ref="AL5:AL6"/>
    <mergeCell ref="AM43:AN43"/>
    <mergeCell ref="A75:AI75"/>
    <mergeCell ref="A76:AL76"/>
    <mergeCell ref="C77:D77"/>
    <mergeCell ref="C80:D80"/>
    <mergeCell ref="C81:G81"/>
    <mergeCell ref="C82:E82"/>
    <mergeCell ref="C83:D83"/>
    <mergeCell ref="O4:Q4"/>
    <mergeCell ref="R4:T4"/>
    <mergeCell ref="A5:A6"/>
    <mergeCell ref="B5:B6"/>
    <mergeCell ref="C5:D6"/>
    <mergeCell ref="AJ5:AJ6"/>
    <mergeCell ref="AK5:AK6"/>
  </mergeCells>
  <conditionalFormatting sqref="E6:E59 F6:G74 H6 I6:I59 J6:J74 K6:L59 M6:N74 O6:P6 Q6:AI74">
    <cfRule type="expression" dxfId="0" priority="1">
      <formula>IF(E$6="CN",1,0)</formula>
    </cfRule>
  </conditionalFormatting>
  <conditionalFormatting sqref="E6:G74 H6 I6:N74 O6:P6 Q6:AI74">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2022-09-28T02:01:15Z</dcterms:created>
  <dc:creator>PTT 27081995</dc:creator>
</cp:coreProperties>
</file>