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LGT22.2.CVA" sheetId="3" r:id="rId6"/>
    <sheet state="visible" name="LGT22.3.CVA" sheetId="4" r:id="rId7"/>
    <sheet state="visible" name="BHST22.2.CVA" sheetId="5" r:id="rId8"/>
    <sheet state="visible" name="BHST22.3.CVA" sheetId="6" r:id="rId9"/>
    <sheet state="visible" name="BHST22.4.CM" sheetId="7" r:id="rId10"/>
    <sheet state="visible" name="THUD22.1.TC" sheetId="8" r:id="rId11"/>
    <sheet state="visible" name="CN0T22.1.GT" sheetId="9" r:id="rId12"/>
    <sheet state="visible" name="THUD22.4.Q4" sheetId="10" r:id="rId13"/>
    <sheet state="visible" name="THUD22.5.Q4" sheetId="11" r:id="rId14"/>
    <sheet state="visible" name="LGT22.4.Q4" sheetId="12" r:id="rId15"/>
    <sheet state="visible" name="Mau 4" sheetId="13" r:id="rId16"/>
    <sheet state="visible" name="Mau 5" sheetId="14" r:id="rId17"/>
    <sheet state="visible" name="Mau 6" sheetId="15" r:id="rId18"/>
    <sheet state="visible" name="Mau 7" sheetId="16" r:id="rId19"/>
    <sheet state="visible" name="Mau 8" sheetId="17" r:id="rId20"/>
    <sheet state="visible" name="Mau 9" sheetId="18" r:id="rId21"/>
    <sheet state="visible" name="Mau 10" sheetId="19" r:id="rId22"/>
    <sheet state="visible" name="Mau 11" sheetId="20" r:id="rId23"/>
    <sheet state="visible" name="Mau 12" sheetId="21" r:id="rId24"/>
    <sheet state="visible" name="Mau 13" sheetId="22" r:id="rId25"/>
    <sheet state="hidden" name="TBN20.3" sheetId="23" r:id="rId26"/>
    <sheet state="visible" name="Mau 14" sheetId="24" r:id="rId27"/>
    <sheet state="visible" name="Mau 15" sheetId="25" r:id="rId28"/>
    <sheet state="visible" name="Mau 16" sheetId="26" r:id="rId29"/>
  </sheets>
  <definedNames>
    <definedName localSheetId="9" name="Z_DC1AF667_86ED_4035_8279_B6038EE7C7B4_.wvu.PrintTitles">#REF!</definedName>
    <definedName localSheetId="8"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6" name="Z_DC1AF667_86ED_4035_8279_B6038EE7C7B4_.wvu.PrintTitles">#REF!</definedName>
  </definedNames>
  <calcPr/>
  <extLst>
    <ext uri="GoogleSheetsCustomDataVersion1">
      <go:sheetsCustomData xmlns:go="http://customooxmlschemas.google.com/" r:id="rId30" roundtripDataSignature="AMtx7mhvku/A732IeFi0b7CHhJvf69ETCw=="/>
    </ext>
  </extLst>
</workbook>
</file>

<file path=xl/comments1.xml><?xml version="1.0" encoding="utf-8"?>
<comments xmlns:r="http://schemas.openxmlformats.org/officeDocument/2006/relationships" xmlns="http://schemas.openxmlformats.org/spreadsheetml/2006/main">
  <authors>
    <author/>
  </authors>
  <commentList>
    <comment authorId="0" ref="Q5">
      <text>
        <t xml:space="preserve">======
ID#AAAAgsmaAiE
    (2022-09-24 09:43:28)
V:0</t>
      </text>
    </comment>
  </commentList>
  <extLst>
    <ext uri="GoogleSheetsCustomDataVersion1">
      <go:sheetsCustomData xmlns:go="http://customooxmlschemas.google.com/" r:id="rId1" roundtripDataSignature="AMtx7miROwdGfhsyr4uxioKz2tllY1GQhw=="/>
    </ext>
  </extLst>
</comments>
</file>

<file path=xl/comments2.xml><?xml version="1.0" encoding="utf-8"?>
<comments xmlns:r="http://schemas.openxmlformats.org/officeDocument/2006/relationships" xmlns="http://schemas.openxmlformats.org/spreadsheetml/2006/main">
  <authors>
    <author/>
  </authors>
  <commentList>
    <comment authorId="0" ref="G5">
      <text>
        <t xml:space="preserve">======
ID#AAAAgsmaAh0
    (2022-09-24 09:43:28)
V:0</t>
      </text>
    </comment>
    <comment authorId="0" ref="Z15">
      <text>
        <t xml:space="preserve">======
ID#AAAAgsmaAhc
    (2022-09-24 09:43:28)
3T</t>
      </text>
    </comment>
    <comment authorId="0" ref="Y5">
      <text>
        <t xml:space="preserve">======
ID#AAAAgsmaAhU
    (2022-09-24 09:43:28)
V:0</t>
      </text>
    </comment>
    <comment authorId="0" ref="X5">
      <text>
        <t xml:space="preserve">======
ID#AAAAgsmaAhA
    (2022-09-24 09:43:28)
V:0</t>
      </text>
    </comment>
    <comment authorId="0" ref="AI5">
      <text>
        <t xml:space="preserve">======
ID#AAAAgsmaAgk
    (2022-09-24 09:43:28)
V:0</t>
      </text>
    </comment>
    <comment authorId="0" ref="Z5">
      <text>
        <t xml:space="preserve">======
ID#AAAAgsmaAgY
    (2022-09-24 09:43:28)
V:0</t>
      </text>
    </comment>
  </commentList>
  <extLst>
    <ext uri="GoogleSheetsCustomDataVersion1">
      <go:sheetsCustomData xmlns:go="http://customooxmlschemas.google.com/" r:id="rId1" roundtripDataSignature="AMtx7mgxG0jJ8XKmc+2lFKiTWkq3A/vDsQ=="/>
    </ext>
  </extLst>
</comments>
</file>

<file path=xl/comments3.xml><?xml version="1.0" encoding="utf-8"?>
<comments xmlns:r="http://schemas.openxmlformats.org/officeDocument/2006/relationships" xmlns="http://schemas.openxmlformats.org/spreadsheetml/2006/main">
  <authors>
    <author/>
  </authors>
  <commentList>
    <comment authorId="0" ref="AI5">
      <text>
        <t xml:space="preserve">======
ID#AAAAgsmaAiM
    (2022-09-24 09:43:28)
V:0</t>
      </text>
    </comment>
    <comment authorId="0" ref="L5">
      <text>
        <t xml:space="preserve">======
ID#AAAAgsmaAiI
    (2022-09-24 09:43:28)
V:0</t>
      </text>
    </comment>
    <comment authorId="0" ref="AD5">
      <text>
        <t xml:space="preserve">======
ID#AAAAgsmaAh4
    (2022-09-24 09:43:28)
V:0</t>
      </text>
    </comment>
    <comment authorId="0" ref="Z5">
      <text>
        <t xml:space="preserve">======
ID#AAAAgsmaAh8
    (2022-09-24 09:43:28)
V:0</t>
      </text>
    </comment>
    <comment authorId="0" ref="I5">
      <text>
        <t xml:space="preserve">======
ID#AAAAgsmaAho
    (2022-09-24 09:43:28)
V:0</t>
      </text>
    </comment>
    <comment authorId="0" ref="O5">
      <text>
        <t xml:space="preserve">======
ID#AAAAgsmaAhQ
    (2022-09-24 09:43:28)
V:0</t>
      </text>
    </comment>
    <comment authorId="0" ref="J5">
      <text>
        <t xml:space="preserve">======
ID#AAAAgsmaAhM
    (2022-09-24 09:43:28)
V:0</t>
      </text>
    </comment>
    <comment authorId="0" ref="H5">
      <text>
        <t xml:space="preserve">======
ID#AAAAgsmaAg4
    (2022-09-24 09:43:28)
V:0</t>
      </text>
    </comment>
  </commentList>
  <extLst>
    <ext uri="GoogleSheetsCustomDataVersion1">
      <go:sheetsCustomData xmlns:go="http://customooxmlschemas.google.com/" r:id="rId1" roundtripDataSignature="AMtx7mjyDkTtpaGaY2PXkExplMp7rvg2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ID#AAAAgsmaAhY
    (2022-09-24 09:43:28)
V:0</t>
      </text>
    </comment>
  </commentList>
  <extLst>
    <ext uri="GoogleSheetsCustomDataVersion1">
      <go:sheetsCustomData xmlns:go="http://customooxmlschemas.google.com/" r:id="rId1" roundtripDataSignature="AMtx7mjGNQ5rgxLMuLkafZYJedwNvncrcw=="/>
    </ext>
  </extLst>
</comments>
</file>

<file path=xl/comments5.xml><?xml version="1.0" encoding="utf-8"?>
<comments xmlns:r="http://schemas.openxmlformats.org/officeDocument/2006/relationships" xmlns="http://schemas.openxmlformats.org/spreadsheetml/2006/main">
  <authors>
    <author/>
  </authors>
  <commentList>
    <comment authorId="0" ref="K35">
      <text>
        <t xml:space="preserve">======
ID#AAAAgsmaAhg
    (2022-09-24 09:43:28)
3T</t>
      </text>
    </comment>
    <comment authorId="0" ref="U5">
      <text>
        <t xml:space="preserve">======
ID#AAAAgsmaAhE
    (2022-09-24 09:43:28)
V:0</t>
      </text>
    </comment>
    <comment authorId="0" ref="V5">
      <text>
        <t xml:space="preserve">======
ID#AAAAgsmaAgo
    (2022-09-24 09:43:28)
V:0</t>
      </text>
    </comment>
  </commentList>
  <extLst>
    <ext uri="GoogleSheetsCustomDataVersion1">
      <go:sheetsCustomData xmlns:go="http://customooxmlschemas.google.com/" r:id="rId1" roundtripDataSignature="AMtx7mhgFM9J9j35a1ocZBsU9aUGxrM7/Q=="/>
    </ext>
  </extLst>
</comments>
</file>

<file path=xl/comments6.xml><?xml version="1.0" encoding="utf-8"?>
<comments xmlns:r="http://schemas.openxmlformats.org/officeDocument/2006/relationships" xmlns="http://schemas.openxmlformats.org/spreadsheetml/2006/main">
  <authors>
    <author/>
  </authors>
  <commentList>
    <comment authorId="0" ref="AC5">
      <text>
        <t xml:space="preserve">======
ID#AAAAgsmaAiA
    (2022-09-24 09:43:28)
V:0</t>
      </text>
    </comment>
    <comment authorId="0" ref="H5">
      <text>
        <t xml:space="preserve">======
ID#AAAAgsmaAhI
    (2022-09-24 09:43:28)
V:0</t>
      </text>
    </comment>
    <comment authorId="0" ref="V5">
      <text>
        <t xml:space="preserve">======
ID#AAAAgsmaAg0
    (2022-09-24 09:43:28)
V:0</t>
      </text>
    </comment>
    <comment authorId="0" ref="K5">
      <text>
        <t xml:space="preserve">======
ID#AAAAgsmaAg8
    (2022-09-24 09:43:28)
V:0</t>
      </text>
    </comment>
  </commentList>
  <extLst>
    <ext uri="GoogleSheetsCustomDataVersion1">
      <go:sheetsCustomData xmlns:go="http://customooxmlschemas.google.com/" r:id="rId1" roundtripDataSignature="AMtx7mjLHjAPPPPPrD5PfEcyfBcRv/8JrQ=="/>
    </ext>
  </extLst>
</comments>
</file>

<file path=xl/comments7.xml><?xml version="1.0" encoding="utf-8"?>
<comments xmlns:r="http://schemas.openxmlformats.org/officeDocument/2006/relationships" xmlns="http://schemas.openxmlformats.org/spreadsheetml/2006/main">
  <authors>
    <author/>
  </authors>
  <commentList>
    <comment authorId="0" ref="O5">
      <text>
        <t xml:space="preserve">======
ID#AAAAgsmaAgs
    (2022-09-24 09:43:28)
V:0</t>
      </text>
    </comment>
  </commentList>
  <extLst>
    <ext uri="GoogleSheetsCustomDataVersion1">
      <go:sheetsCustomData xmlns:go="http://customooxmlschemas.google.com/" r:id="rId1" roundtripDataSignature="AMtx7mgYZWn6Ty+rAGB9Fx55Cuai+UBbfA=="/>
    </ext>
  </extLst>
</comments>
</file>

<file path=xl/comments8.xml><?xml version="1.0" encoding="utf-8"?>
<comments xmlns:r="http://schemas.openxmlformats.org/officeDocument/2006/relationships" xmlns="http://schemas.openxmlformats.org/spreadsheetml/2006/main">
  <authors>
    <author/>
  </authors>
  <commentList>
    <comment authorId="0" ref="U5">
      <text>
        <t xml:space="preserve">======
ID#AAAAgsmaAhw
    (2022-09-24 09:43:28)
V:0</t>
      </text>
    </comment>
    <comment authorId="0" ref="AD5">
      <text>
        <t xml:space="preserve">======
ID#AAAAgsmaAhk
    (2022-09-24 09:43:28)
V:0</t>
      </text>
    </comment>
    <comment authorId="0" ref="O5">
      <text>
        <t xml:space="preserve">======
ID#AAAAgsmaAgc
    (2022-09-24 09:43:28)
V:0</t>
      </text>
    </comment>
    <comment authorId="0" ref="Z5">
      <text>
        <t xml:space="preserve">======
ID#AAAAgsmaAgg
    (2022-09-24 09:43:28)
V:0</t>
      </text>
    </comment>
  </commentList>
  <extLst>
    <ext uri="GoogleSheetsCustomDataVersion1">
      <go:sheetsCustomData xmlns:go="http://customooxmlschemas.google.com/" r:id="rId1" roundtripDataSignature="AMtx7mi3/Cj+IdBgRC0ng8g85mgQ7xlTog=="/>
    </ext>
  </extLst>
</comments>
</file>

<file path=xl/comments9.xml><?xml version="1.0" encoding="utf-8"?>
<comments xmlns:r="http://schemas.openxmlformats.org/officeDocument/2006/relationships" xmlns="http://schemas.openxmlformats.org/spreadsheetml/2006/main">
  <authors>
    <author/>
  </authors>
  <commentList>
    <comment authorId="0" ref="U5">
      <text>
        <t xml:space="preserve">======
ID#AAAAgsmaAhs
    (2022-09-24 09:43:28)
V:0</t>
      </text>
    </comment>
    <comment authorId="0" ref="X5">
      <text>
        <t xml:space="preserve">======
ID#AAAAgsmaAgw
    (2022-09-24 09:43:28)
V:0</t>
      </text>
    </comment>
  </commentList>
  <extLst>
    <ext uri="GoogleSheetsCustomDataVersion1">
      <go:sheetsCustomData xmlns:go="http://customooxmlschemas.google.com/" r:id="rId1" roundtripDataSignature="AMtx7miNNOuM2T2wUJvyULmR/PQj/t8PdA=="/>
    </ext>
  </extLst>
</comments>
</file>

<file path=xl/sharedStrings.xml><?xml version="1.0" encoding="utf-8"?>
<sst xmlns="http://schemas.openxmlformats.org/spreadsheetml/2006/main" count="2312" uniqueCount="817">
  <si>
    <t xml:space="preserve"> </t>
  </si>
  <si>
    <t>CỘNG HÒA XÃ HỘI CHỦ NGHĨA VIỆT NAM
Độc lập - Tự do - Hạnh phúc</t>
  </si>
  <si>
    <t xml:space="preserve">                                   Thành phố Hồ Chí Minh, ngày 15 tháng 11 năm 2021</t>
  </si>
  <si>
    <t>Bảng tổng hợp học sinh khóa 22 vắng trễ năm học 2022-2023</t>
  </si>
  <si>
    <t>Stt</t>
  </si>
  <si>
    <t>Tên lớp</t>
  </si>
  <si>
    <t>Sĩ số lớp</t>
  </si>
  <si>
    <t>vắng KP</t>
  </si>
  <si>
    <t>vắng p</t>
  </si>
  <si>
    <t>Trễ</t>
  </si>
  <si>
    <t>CNOT22.1.GT</t>
  </si>
  <si>
    <t>LGT22.2.CVA</t>
  </si>
  <si>
    <t>THUD22.1.TC</t>
  </si>
  <si>
    <t>LGT22.3.CVA</t>
  </si>
  <si>
    <t>THUD22.4.Q4</t>
  </si>
  <si>
    <t>BHST22.2.CVA</t>
  </si>
  <si>
    <t>THUD22.5.Q4</t>
  </si>
  <si>
    <t>BHST22.3.CVA</t>
  </si>
  <si>
    <t>BHST22.4.CM</t>
  </si>
  <si>
    <t>LGT22.4.Q4</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</si>
  <si>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</si>
  <si>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</si>
  <si>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</si>
  <si>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</si>
  <si>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</si>
  <si>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</si>
  <si>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</si>
  <si>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</si>
  <si>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</si>
  <si>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</si>
  <si>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</si>
  <si>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</si>
  <si>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t>BẢNG ĐIỂM DANH LỚP LGT22.2.CVA HÀNG NGÀY</t>
  </si>
  <si>
    <t xml:space="preserve">Tháng </t>
  </si>
  <si>
    <t>Năm</t>
  </si>
  <si>
    <t>STT</t>
  </si>
  <si>
    <t>MSHS</t>
  </si>
  <si>
    <t>HỌ VÀ TÊN</t>
  </si>
  <si>
    <t>K</t>
  </si>
  <si>
    <t>P</t>
  </si>
  <si>
    <t>T</t>
  </si>
  <si>
    <t>Lê Văn</t>
  </si>
  <si>
    <t>Bình</t>
  </si>
  <si>
    <t>Nguyễn Thế</t>
  </si>
  <si>
    <t>Nguyễn Huỳnh Thanh</t>
  </si>
  <si>
    <t>Danh</t>
  </si>
  <si>
    <t>Nguyễn Lương</t>
  </si>
  <si>
    <t>Duy</t>
  </si>
  <si>
    <t>Nguyễn Tuấn</t>
  </si>
  <si>
    <t>Nguyễn Nhựt</t>
  </si>
  <si>
    <t>Hảo</t>
  </si>
  <si>
    <t>Nguyễn Văn</t>
  </si>
  <si>
    <t>Hiếu</t>
  </si>
  <si>
    <t>Bùi Quang</t>
  </si>
  <si>
    <t>Huy</t>
  </si>
  <si>
    <t>Phan Duy</t>
  </si>
  <si>
    <t>Khang</t>
  </si>
  <si>
    <t>Nguyễn Anh</t>
  </si>
  <si>
    <t>Khoa</t>
  </si>
  <si>
    <t>Trần Đăng Anh</t>
  </si>
  <si>
    <t>Đỗ Đức</t>
  </si>
  <si>
    <t>Khôi</t>
  </si>
  <si>
    <t>Nguyễn Ngọc</t>
  </si>
  <si>
    <t>Linh</t>
  </si>
  <si>
    <t>Dương Thái</t>
  </si>
  <si>
    <t>Lộc</t>
  </si>
  <si>
    <t>Phạm Hoàng</t>
  </si>
  <si>
    <t>Long</t>
  </si>
  <si>
    <t>Trần Quang</t>
  </si>
  <si>
    <t>Minh</t>
  </si>
  <si>
    <t>Nguyễn Hoàng</t>
  </si>
  <si>
    <t>Nhân</t>
  </si>
  <si>
    <t>Trần Thiện</t>
  </si>
  <si>
    <t>Pháp</t>
  </si>
  <si>
    <t>Nguyễn Tấn</t>
  </si>
  <si>
    <t>Phát</t>
  </si>
  <si>
    <t>Phạm Thiên</t>
  </si>
  <si>
    <t>Phúc</t>
  </si>
  <si>
    <t>Nguyễn Mạnh Minh</t>
  </si>
  <si>
    <t>Quân</t>
  </si>
  <si>
    <t>Thanh</t>
  </si>
  <si>
    <t>Chu Nguyễn Mạnh</t>
  </si>
  <si>
    <t>Thảo</t>
  </si>
  <si>
    <t>Võ Văn</t>
  </si>
  <si>
    <t>Thêm</t>
  </si>
  <si>
    <t>Huỳnh Võ Trí</t>
  </si>
  <si>
    <t>Thiện</t>
  </si>
  <si>
    <t>Nguyễn Minh</t>
  </si>
  <si>
    <t>Trí</t>
  </si>
  <si>
    <t>Lê Tô Thanh</t>
  </si>
  <si>
    <t>Tú</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</si>
  <si>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</si>
  <si>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</si>
  <si>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</si>
  <si>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</si>
  <si>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</si>
  <si>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</si>
  <si>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</si>
  <si>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</si>
  <si>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</si>
  <si>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Phan Thị Mỹ</t>
  </si>
  <si>
    <t>Châu</t>
  </si>
  <si>
    <t>Lương Nguyệt</t>
  </si>
  <si>
    <t>Dinh</t>
  </si>
  <si>
    <t>Giang Tường</t>
  </si>
  <si>
    <t>Du</t>
  </si>
  <si>
    <t>Vương Khánh</t>
  </si>
  <si>
    <t>Dung</t>
  </si>
  <si>
    <t>Nguy Gia</t>
  </si>
  <si>
    <t>Gia</t>
  </si>
  <si>
    <t>Vũ Nguyễn Gia</t>
  </si>
  <si>
    <t>Hân</t>
  </si>
  <si>
    <t>Du Minh</t>
  </si>
  <si>
    <t>Lê Anh</t>
  </si>
  <si>
    <t>Nguyễn Mỹ</t>
  </si>
  <si>
    <t>Kim</t>
  </si>
  <si>
    <t>Nguyễn Hữu</t>
  </si>
  <si>
    <t>Lâm</t>
  </si>
  <si>
    <t>Nguyễn Huỳnh Phương</t>
  </si>
  <si>
    <t>Nguyễn Thị Thùy</t>
  </si>
  <si>
    <t>Huỳnh Bảo</t>
  </si>
  <si>
    <t>Nghi</t>
  </si>
  <si>
    <t>Khúc Bảo</t>
  </si>
  <si>
    <t>Phạm Kim</t>
  </si>
  <si>
    <t>Ngọc</t>
  </si>
  <si>
    <t>Đặng Thúy</t>
  </si>
  <si>
    <t>Nhi</t>
  </si>
  <si>
    <t>Tạ Tâm</t>
  </si>
  <si>
    <t>Như</t>
  </si>
  <si>
    <t>Võ Nguyễn Hồng</t>
  </si>
  <si>
    <t>Trần Huỳnh Ngọc</t>
  </si>
  <si>
    <t>Phụng</t>
  </si>
  <si>
    <t>Ngô Kim</t>
  </si>
  <si>
    <t>Nguyễn Bảo</t>
  </si>
  <si>
    <t>Phương</t>
  </si>
  <si>
    <t>Hoàng Mỹ</t>
  </si>
  <si>
    <t>Thắng</t>
  </si>
  <si>
    <t>Nguyễn Thị Thu</t>
  </si>
  <si>
    <t>Đinh Thị Anh</t>
  </si>
  <si>
    <t>Thư</t>
  </si>
  <si>
    <t>Nguyễn Ngọc Quỳnh</t>
  </si>
  <si>
    <t>Thy</t>
  </si>
  <si>
    <t>Trân</t>
  </si>
  <si>
    <t>Trần Ngọc Nhã</t>
  </si>
  <si>
    <t>Uyên</t>
  </si>
  <si>
    <t>Phạm Hoàng Thế</t>
  </si>
  <si>
    <t>Vinh</t>
  </si>
  <si>
    <t>Nguyễn Ngọc Trường</t>
  </si>
  <si>
    <t>Vy</t>
  </si>
  <si>
    <t>Nguyễn Ngọc Thanh</t>
  </si>
  <si>
    <t>Lê Nguyễn Bảo</t>
  </si>
  <si>
    <t>Yến</t>
  </si>
  <si>
    <t>Đậu Thị Thanh</t>
  </si>
  <si>
    <t>TRÚC</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</si>
  <si>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</si>
  <si>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Dương Vĩnh</t>
  </si>
  <si>
    <t>Ân</t>
  </si>
  <si>
    <t>Anh</t>
  </si>
  <si>
    <t>Nguyễn Hải Hoàng</t>
  </si>
  <si>
    <t>Nguyễn Thị Phương</t>
  </si>
  <si>
    <t>Ánh</t>
  </si>
  <si>
    <t>Đặng Gia</t>
  </si>
  <si>
    <t>Bảo</t>
  </si>
  <si>
    <t>Đặng Triều</t>
  </si>
  <si>
    <t>Cường</t>
  </si>
  <si>
    <t>Đạt</t>
  </si>
  <si>
    <t>Tạ Thanh</t>
  </si>
  <si>
    <t>Hải</t>
  </si>
  <si>
    <t>Đỗ Ngọc</t>
  </si>
  <si>
    <t>Tô Hoàng Mỹ</t>
  </si>
  <si>
    <t>Hồng</t>
  </si>
  <si>
    <t>Trần Thị Mỹ</t>
  </si>
  <si>
    <t>Phạm Nguyễn Thanh</t>
  </si>
  <si>
    <t>Huyền</t>
  </si>
  <si>
    <t>Nguyễn Hồng</t>
  </si>
  <si>
    <t>Trương Tấn</t>
  </si>
  <si>
    <t>Trần Trung</t>
  </si>
  <si>
    <t>Kiên</t>
  </si>
  <si>
    <t>Thái Tuấn</t>
  </si>
  <si>
    <t>Kiệt</t>
  </si>
  <si>
    <t>Trần Tú</t>
  </si>
  <si>
    <t>Lệ</t>
  </si>
  <si>
    <t>Ngô Chí</t>
  </si>
  <si>
    <t>Nghĩa</t>
  </si>
  <si>
    <t>Tạ Tuyết</t>
  </si>
  <si>
    <t>Nguyễn Ngọc Tuyết</t>
  </si>
  <si>
    <t>Nhung</t>
  </si>
  <si>
    <t>Đỗ Tấn</t>
  </si>
  <si>
    <t>Tiêu Hoàng</t>
  </si>
  <si>
    <t>Trần Nguyễn Minh</t>
  </si>
  <si>
    <t>Trần Ninh</t>
  </si>
  <si>
    <t>Chung Hiệp</t>
  </si>
  <si>
    <t>Hà Huệ</t>
  </si>
  <si>
    <t>Tâm</t>
  </si>
  <si>
    <t>Nguyễn Thị Thiện</t>
  </si>
  <si>
    <t>Trương Hữu</t>
  </si>
  <si>
    <t>Trần Văn</t>
  </si>
  <si>
    <t>Thành</t>
  </si>
  <si>
    <t>Phạm Thanh</t>
  </si>
  <si>
    <t>Trần Thị Bảo</t>
  </si>
  <si>
    <t>Nguyễn Ngọc Anh</t>
  </si>
  <si>
    <t>Hồ Gia</t>
  </si>
  <si>
    <t>Tính</t>
  </si>
  <si>
    <t>Trần Ngọc Quỳnh</t>
  </si>
  <si>
    <t>Trang</t>
  </si>
  <si>
    <t>Nguyễn Công</t>
  </si>
  <si>
    <t>Dương Đình Minh</t>
  </si>
  <si>
    <t>Trần Thanh Yến</t>
  </si>
  <si>
    <t>Kao Phú</t>
  </si>
  <si>
    <t>Xương</t>
  </si>
  <si>
    <t>mới xét tuyển ngày 21/10 chờ có QĐ trúng tuyển và mã số học sinh</t>
  </si>
  <si>
    <t>NGUYỄN THỊ PHƯƠNG</t>
  </si>
  <si>
    <t>ANH</t>
  </si>
  <si>
    <t>NGUYỄN HỮU</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</si>
  <si>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</si>
  <si>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</si>
  <si>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</si>
  <si>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</si>
  <si>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</si>
  <si>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Trần Kim</t>
  </si>
  <si>
    <t>Trần Vỹ</t>
  </si>
  <si>
    <t>Trương Thành</t>
  </si>
  <si>
    <t>Lê Chí</t>
  </si>
  <si>
    <t>Dũng</t>
  </si>
  <si>
    <t>Lê Thị Ngọc</t>
  </si>
  <si>
    <t>Phạm Văn</t>
  </si>
  <si>
    <t>Hậu</t>
  </si>
  <si>
    <t>Hồ Thị Thanh</t>
  </si>
  <si>
    <t>Hiền</t>
  </si>
  <si>
    <t>Nguyễn Thị Ngọc</t>
  </si>
  <si>
    <t>Phạm Tuấn</t>
  </si>
  <si>
    <t>Hưng</t>
  </si>
  <si>
    <t>Giang Minh</t>
  </si>
  <si>
    <t>Lê Trần Đan</t>
  </si>
  <si>
    <t>Khuyên</t>
  </si>
  <si>
    <t>Âu Lữ Quốc</t>
  </si>
  <si>
    <t>Lạc</t>
  </si>
  <si>
    <t>Trần Nguyễn Ngọc</t>
  </si>
  <si>
    <t>Lan</t>
  </si>
  <si>
    <t>Nguyễn Đoàn Thiên</t>
  </si>
  <si>
    <t>Nguyễn Phước</t>
  </si>
  <si>
    <t>Trần Nguyễn Hoàng</t>
  </si>
  <si>
    <t>Trần Mỹ</t>
  </si>
  <si>
    <t>Nga</t>
  </si>
  <si>
    <t>Huỳnh Thị Tuyết</t>
  </si>
  <si>
    <t>Ngân</t>
  </si>
  <si>
    <t>Đinh Bảo</t>
  </si>
  <si>
    <t>Tang Vòng Kỳ</t>
  </si>
  <si>
    <t>Nguyên</t>
  </si>
  <si>
    <t>Lê Mỹ</t>
  </si>
  <si>
    <t>Nhàn</t>
  </si>
  <si>
    <t>Trần Thị Yến</t>
  </si>
  <si>
    <t>Trương Thị Tâm</t>
  </si>
  <si>
    <t>Lê Trần Gia</t>
  </si>
  <si>
    <t>Ninh</t>
  </si>
  <si>
    <t>Lâm Yến</t>
  </si>
  <si>
    <t>Oanh</t>
  </si>
  <si>
    <t>Huỳnh Vĩnh</t>
  </si>
  <si>
    <t>Tăng Minh</t>
  </si>
  <si>
    <t>Phú</t>
  </si>
  <si>
    <t>Đinh Bùi Ngọc</t>
  </si>
  <si>
    <t>Quỳnh</t>
  </si>
  <si>
    <t>Huỳnh Ngọc Thanh</t>
  </si>
  <si>
    <t>Huỳnh Chí</t>
  </si>
  <si>
    <t>Bùi Mai</t>
  </si>
  <si>
    <t>Trương Ngọc Bảo</t>
  </si>
  <si>
    <t>Nguyễn Thùy</t>
  </si>
  <si>
    <t>Trúc</t>
  </si>
  <si>
    <t>Thái Văn Tuấn</t>
  </si>
  <si>
    <t>Lư Trí</t>
  </si>
  <si>
    <t>Trương Hồng</t>
  </si>
  <si>
    <t>Trần Võ Thùy</t>
  </si>
  <si>
    <t>Trần Gia</t>
  </si>
  <si>
    <t>Nguyễn Ngọc Yến</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</si>
  <si>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</si>
  <si>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Nguyễn Phạm Thuỳ</t>
  </si>
  <si>
    <t>Dương</t>
  </si>
  <si>
    <t>Giàu</t>
  </si>
  <si>
    <t>Lê Thị</t>
  </si>
  <si>
    <t>Lê Phát</t>
  </si>
  <si>
    <t>Ôn Bảo</t>
  </si>
  <si>
    <t>Nguyễn Thị Tuyết</t>
  </si>
  <si>
    <t>Mai</t>
  </si>
  <si>
    <t>Lê Ngọc Thảo</t>
  </si>
  <si>
    <t>Trần Nguyễn Hồng</t>
  </si>
  <si>
    <t>Nguyễn Thanh</t>
  </si>
  <si>
    <t>Võ Thị Ngọc</t>
  </si>
  <si>
    <t>Phượng</t>
  </si>
  <si>
    <t>Nguyễn Lê Bích</t>
  </si>
  <si>
    <t>Quyên</t>
  </si>
  <si>
    <t>Đặng Thanh</t>
  </si>
  <si>
    <t>Sơn</t>
  </si>
  <si>
    <t>Lê Ngọc</t>
  </si>
  <si>
    <t>Phan Thị</t>
  </si>
  <si>
    <t>Quế Thị</t>
  </si>
  <si>
    <t>Thơm</t>
  </si>
  <si>
    <t>Thương</t>
  </si>
  <si>
    <t>Ngô Thị</t>
  </si>
  <si>
    <t>Tiên</t>
  </si>
  <si>
    <t>Đỗ Minh</t>
  </si>
  <si>
    <t>Nguyễn Thị Minh</t>
  </si>
  <si>
    <t>Trinh</t>
  </si>
  <si>
    <t>Bùi Thị Yến</t>
  </si>
  <si>
    <t>Lương Văn</t>
  </si>
  <si>
    <t>Trung</t>
  </si>
  <si>
    <t>Lý Thanh</t>
  </si>
  <si>
    <t>Tùng</t>
  </si>
  <si>
    <t>Nguyễn Thị Thanh</t>
  </si>
  <si>
    <t>Vươn</t>
  </si>
  <si>
    <t>Nguyễn Ngọc Mỹ</t>
  </si>
  <si>
    <t>Xuân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</si>
  <si>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</si>
  <si>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</si>
  <si>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</si>
  <si>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</si>
  <si>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Phạm Thị Hồng</t>
  </si>
  <si>
    <t>Gấm</t>
  </si>
  <si>
    <t>Kim Thanh</t>
  </si>
  <si>
    <t>Giang</t>
  </si>
  <si>
    <t>Trần Quốc</t>
  </si>
  <si>
    <t>Lâm Vĩnh</t>
  </si>
  <si>
    <t>Nguyễn Quốc</t>
  </si>
  <si>
    <t>Khanh</t>
  </si>
  <si>
    <t>Lê Nguyễn Minh</t>
  </si>
  <si>
    <t>Thạch Sơn</t>
  </si>
  <si>
    <t>Phạm Thị Bé</t>
  </si>
  <si>
    <t>Thạch Thành</t>
  </si>
  <si>
    <t>Lư</t>
  </si>
  <si>
    <t>Trần Thị Bích</t>
  </si>
  <si>
    <t>Hà Thị Thảo</t>
  </si>
  <si>
    <t>Nhâm Huệ</t>
  </si>
  <si>
    <t>Đỗ Thị Ngọc</t>
  </si>
  <si>
    <t>Cao Thị Yến</t>
  </si>
  <si>
    <t>Trần Ngọc Uyên</t>
  </si>
  <si>
    <t>Thạch Thị Huỳnh</t>
  </si>
  <si>
    <t>Nguyễn Thị Huỳnh</t>
  </si>
  <si>
    <t>Thạch Thị Sam</t>
  </si>
  <si>
    <t>Niên</t>
  </si>
  <si>
    <t>Trần Mạnh</t>
  </si>
  <si>
    <t>Lâm Thị Thanh</t>
  </si>
  <si>
    <t>Đặng Vân</t>
  </si>
  <si>
    <t>Đinh Sơn</t>
  </si>
  <si>
    <t>Thừa</t>
  </si>
  <si>
    <t>Thạch Thị</t>
  </si>
  <si>
    <t>Thạch Thị Thu</t>
  </si>
  <si>
    <t>Thủy</t>
  </si>
  <si>
    <t>Nguyễn Thị Huyền</t>
  </si>
  <si>
    <t>Nguyễn Thị Bảo</t>
  </si>
  <si>
    <t>Nguyễn Thị Mai</t>
  </si>
  <si>
    <t>Phạm Thị Thùy</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</si>
  <si>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</si>
  <si>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</si>
  <si>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</si>
  <si>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</si>
  <si>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</si>
  <si>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</si>
  <si>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Diệp Tường</t>
  </si>
  <si>
    <t>Lê Minh</t>
  </si>
  <si>
    <t>Hồ Đăng</t>
  </si>
  <si>
    <t>Nguyễn Đăng</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</si>
  <si>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</si>
  <si>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</si>
  <si>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</si>
  <si>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</si>
  <si>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</si>
  <si>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</si>
  <si>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</si>
  <si>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</si>
  <si>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</si>
  <si>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</si>
  <si>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</si>
  <si>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</si>
  <si>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</si>
  <si>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</si>
  <si>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Trần Ngọc Bảo</t>
  </si>
  <si>
    <t>Trực</t>
  </si>
  <si>
    <t>Hồ Văn Quốc</t>
  </si>
  <si>
    <t>Trương Thanh</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</si>
  <si>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</si>
  <si>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</si>
  <si>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</si>
  <si>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</si>
  <si>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</si>
  <si>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Nhã Minh</t>
  </si>
  <si>
    <t>Phạm Vũ</t>
  </si>
  <si>
    <t>Đức</t>
  </si>
  <si>
    <t>Đàm Quang</t>
  </si>
  <si>
    <t>Nguyễn Lê Ngọc</t>
  </si>
  <si>
    <t>Hiệp</t>
  </si>
  <si>
    <t>Từ Gia</t>
  </si>
  <si>
    <t>Hoàng</t>
  </si>
  <si>
    <t>Nguyễn Gia</t>
  </si>
  <si>
    <t>Trần Duy</t>
  </si>
  <si>
    <t>Nguyễn Đình Ngọc</t>
  </si>
  <si>
    <t>Đỗ Đăng</t>
  </si>
  <si>
    <t>Trương Mỹ</t>
  </si>
  <si>
    <t>Đinh Thị Xuân</t>
  </si>
  <si>
    <t>Trịnh Lê Nhật</t>
  </si>
  <si>
    <t>Nguyễn Kim</t>
  </si>
  <si>
    <t>Nguyễn Huỳnh Tuyết</t>
  </si>
  <si>
    <t>Châu Xuyên Bảo</t>
  </si>
  <si>
    <t>Nguyễn Thị Hồng</t>
  </si>
  <si>
    <t>Nguyễn Thị Hoàng</t>
  </si>
  <si>
    <t>Nguyễn Huy</t>
  </si>
  <si>
    <t>Trương Ngọc</t>
  </si>
  <si>
    <t>Huỳnh Lê Ngọc</t>
  </si>
  <si>
    <t>Đỗ Nguyễn Dương</t>
  </si>
  <si>
    <t>Nguyễn Trần Phương</t>
  </si>
  <si>
    <t>Nguyễn Phạm Thành</t>
  </si>
  <si>
    <t>Sang</t>
  </si>
  <si>
    <t>Hứa Nguyễn Bảo</t>
  </si>
  <si>
    <t>Bùi Minh</t>
  </si>
  <si>
    <t>Nguyễn Phan Ngọc</t>
  </si>
  <si>
    <t>Huỳnh Khánh</t>
  </si>
  <si>
    <t>Vân</t>
  </si>
  <si>
    <t>Lưu Huỳnh Quốc</t>
  </si>
  <si>
    <t>Việt</t>
  </si>
  <si>
    <t>Phạm Công</t>
  </si>
  <si>
    <t>Vũ</t>
  </si>
  <si>
    <t>Ngô Phương</t>
  </si>
  <si>
    <t>Giang Tuấn</t>
  </si>
  <si>
    <t>Vỹ</t>
  </si>
  <si>
    <t>Nguyễn Thị Phi</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</si>
  <si>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</si>
  <si>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Trương Thúy</t>
  </si>
  <si>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</si>
  <si>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</si>
  <si>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</si>
  <si>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</si>
  <si>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</si>
  <si>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</si>
  <si>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</si>
  <si>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</si>
  <si>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</si>
  <si>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</si>
  <si>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</si>
  <si>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</si>
  <si>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</si>
  <si>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</si>
  <si>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</si>
  <si>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Lưu Anh</t>
  </si>
  <si>
    <t>Lư Nguyễn Quỳnh</t>
  </si>
  <si>
    <t>Hương</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</si>
  <si>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</si>
  <si>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</si>
  <si>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</si>
  <si>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</si>
  <si>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</si>
  <si>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</si>
  <si>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</si>
  <si>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</si>
  <si>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</si>
  <si>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</si>
  <si>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</si>
  <si>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</si>
  <si>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</si>
  <si>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</si>
  <si>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Trần Thị</t>
  </si>
  <si>
    <t>Quế</t>
  </si>
  <si>
    <t>Thái Đặng Ngọc</t>
  </si>
  <si>
    <t>Quý</t>
  </si>
  <si>
    <t>Thông</t>
  </si>
  <si>
    <t>Nguyễn Lê Minh</t>
  </si>
  <si>
    <t>Hà Ngọc</t>
  </si>
  <si>
    <t>Trần</t>
  </si>
  <si>
    <t>Thuận</t>
  </si>
  <si>
    <t>Pa</t>
  </si>
  <si>
    <t>Ti</t>
  </si>
  <si>
    <t>Trần Lê Khánh</t>
  </si>
  <si>
    <t>Tiến</t>
  </si>
  <si>
    <t>Trần Đức</t>
  </si>
  <si>
    <t>Tín</t>
  </si>
  <si>
    <t>Nguyễn Võ Thùy</t>
  </si>
  <si>
    <t>Trâm</t>
  </si>
  <si>
    <t>Tuyền</t>
  </si>
  <si>
    <t>Đào Thị Thanh</t>
  </si>
  <si>
    <t>Lâm Nguyễn Nhật</t>
  </si>
  <si>
    <t>Trần Lâm Yến</t>
  </si>
  <si>
    <t>Nguyễn Ngọc Như</t>
  </si>
  <si>
    <t>Ý</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</si>
  <si>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</si>
  <si>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Kiều Ngọc Xuân</t>
  </si>
  <si>
    <t>Nguyễn Phương</t>
  </si>
  <si>
    <t>Trương Minh</t>
  </si>
  <si>
    <t>Phan Thị Ánh</t>
  </si>
  <si>
    <t>Hồ Ngọc Thanh</t>
  </si>
  <si>
    <t>Phan Thị Thu</t>
  </si>
  <si>
    <t>Tôn Thất Quốc</t>
  </si>
  <si>
    <t>Đinh Nguyên</t>
  </si>
  <si>
    <t>Khánh</t>
  </si>
  <si>
    <t>Phạm Đăng</t>
  </si>
  <si>
    <t>Nguyễn Ngọc Gia</t>
  </si>
  <si>
    <t>Trần Thị Kim</t>
  </si>
  <si>
    <t>Loan</t>
  </si>
  <si>
    <t>Đinh Quang</t>
  </si>
  <si>
    <t>Ngô Phúc</t>
  </si>
  <si>
    <t>Nguyễn Hồ Thảo</t>
  </si>
  <si>
    <t>Đặng Ngọc Yến</t>
  </si>
  <si>
    <t>Dương Lê Ngọc</t>
  </si>
  <si>
    <t>Vũ Đặng Thanh</t>
  </si>
  <si>
    <t>Thùy</t>
  </si>
  <si>
    <t>Võ Bảo</t>
  </si>
  <si>
    <t>Tiền</t>
  </si>
  <si>
    <t>Huỳnh Đỗ Thanh</t>
  </si>
  <si>
    <t>Lê Thị Thanh</t>
  </si>
  <si>
    <t>Mau 1</t>
  </si>
  <si>
    <r>
      <rPr>
        <rFont val="Times New Roman"/>
        <b/>
        <color theme="1"/>
        <sz val="14.0"/>
      </rPr>
      <t xml:space="preserve">BẢNG ĐIỂM DANH LỚP </t>
    </r>
    <r>
      <rPr>
        <rFont val="Times New Roman"/>
        <b/>
        <color rgb="FFFF0000"/>
        <sz val="18.0"/>
      </rPr>
      <t>LGT20</t>
    </r>
    <r>
      <rPr>
        <rFont val="Times New Roman"/>
        <b/>
        <color rgb="FFFF0000"/>
        <sz val="14.0"/>
      </rPr>
      <t xml:space="preserve"> </t>
    </r>
    <r>
      <rPr>
        <rFont val="Times New Roman"/>
        <b/>
        <color theme="1"/>
        <sz val="14.0"/>
      </rPr>
      <t>HÀNG NGÀY</t>
    </r>
  </si>
  <si>
    <t>Huỳnh Quốc</t>
  </si>
  <si>
    <t>Đặng Hoàng Gia</t>
  </si>
  <si>
    <t>Đặng Hoàng</t>
  </si>
  <si>
    <t>Khải</t>
  </si>
  <si>
    <t>Bùi Mai Ánh</t>
  </si>
  <si>
    <t>Thái Hoàng</t>
  </si>
  <si>
    <t>Huỳnh Thanh</t>
  </si>
  <si>
    <t>Phan Nguyễn Kiều</t>
  </si>
  <si>
    <t>Đào Đại</t>
  </si>
  <si>
    <t>Phạm Hữu</t>
  </si>
  <si>
    <t>Quốc</t>
  </si>
  <si>
    <t>Lê Trúc</t>
  </si>
  <si>
    <t>Võ Thị Hồng</t>
  </si>
  <si>
    <t>Thắm</t>
  </si>
  <si>
    <t>Huỳnh Nguyễn Phát</t>
  </si>
  <si>
    <t>Thi</t>
  </si>
  <si>
    <t>Nguyễn Lâm Anh</t>
  </si>
  <si>
    <t>Dương Ngọc Bích</t>
  </si>
  <si>
    <t>Phạm Thị Quế</t>
  </si>
  <si>
    <t>Lê Huyền</t>
  </si>
  <si>
    <t>Thái Thị Mỹ</t>
  </si>
  <si>
    <t>Trọng</t>
  </si>
  <si>
    <t>Phan Thành</t>
  </si>
  <si>
    <t>Đoàn Quốc</t>
  </si>
  <si>
    <t>Phạm Ngọc Thuý</t>
  </si>
  <si>
    <t>Trần Lê Hồng</t>
  </si>
  <si>
    <r>
      <rPr>
        <rFont val="Times New Roman"/>
        <b/>
        <color theme="1"/>
        <sz val="14.0"/>
      </rPr>
      <t xml:space="preserve">BẢNG ĐIỂM DANH LỚP </t>
    </r>
    <r>
      <rPr>
        <rFont val="Times New Roman"/>
        <b/>
        <color rgb="FFFF0000"/>
        <sz val="18.0"/>
      </rPr>
      <t>BHST20.2</t>
    </r>
    <r>
      <rPr>
        <rFont val="Times New Roman"/>
        <b/>
        <color rgb="FFFF0000"/>
        <sz val="14.0"/>
      </rPr>
      <t xml:space="preserve"> </t>
    </r>
    <r>
      <rPr>
        <rFont val="Times New Roman"/>
        <b/>
        <color theme="1"/>
        <sz val="14.0"/>
      </rPr>
      <t>HÀNG NGÀY</t>
    </r>
  </si>
  <si>
    <t>T5</t>
  </si>
  <si>
    <t>T2</t>
  </si>
  <si>
    <t>T6</t>
  </si>
  <si>
    <t>Lê Thành Ân</t>
  </si>
  <si>
    <t>Lê Bảo</t>
  </si>
  <si>
    <t>Phạm Thị Thuỳ</t>
  </si>
  <si>
    <t>Bùi Thị Ngọc</t>
  </si>
  <si>
    <t>Phạm Thị Ái</t>
  </si>
  <si>
    <t>Huỳnh Tuyết</t>
  </si>
  <si>
    <t>Nhạn</t>
  </si>
  <si>
    <t>Lương Thị Yến</t>
  </si>
  <si>
    <t>Trần Lê Thảo</t>
  </si>
  <si>
    <t>Đặng Thị Quỳnh</t>
  </si>
  <si>
    <t>Lê Tuấn</t>
  </si>
  <si>
    <t>Phạm Thị Kim</t>
  </si>
  <si>
    <t>Trần Nam</t>
  </si>
  <si>
    <t>Quí</t>
  </si>
  <si>
    <t>Võ Ngọc Thanh</t>
  </si>
  <si>
    <t>Nguyễn Hoàng Anh</t>
  </si>
  <si>
    <t>Toàn</t>
  </si>
  <si>
    <t>Liên Huỳnh Kim</t>
  </si>
  <si>
    <t>Đặng Thị Phương</t>
  </si>
  <si>
    <t>Nguyễn Tú</t>
  </si>
  <si>
    <t>Nguyễn Vũ Tường</t>
  </si>
  <si>
    <r>
      <rPr>
        <rFont val="Times New Roman"/>
        <b/>
        <color theme="1"/>
        <sz val="14.0"/>
      </rPr>
      <t xml:space="preserve">BẢNG ĐIỂM DANH LỚP </t>
    </r>
    <r>
      <rPr>
        <rFont val="Times New Roman"/>
        <b/>
        <color rgb="FFFF0000"/>
        <sz val="18.0"/>
      </rPr>
      <t>BHST20</t>
    </r>
    <r>
      <rPr>
        <rFont val="Times New Roman"/>
        <b/>
        <color rgb="FFFF0000"/>
        <sz val="14.0"/>
      </rPr>
      <t xml:space="preserve"> </t>
    </r>
    <r>
      <rPr>
        <rFont val="Times New Roman"/>
        <b/>
        <color theme="1"/>
        <sz val="14.0"/>
      </rPr>
      <t>HÀNG NGÀY</t>
    </r>
  </si>
  <si>
    <t>Cao Thị Hoàng</t>
  </si>
  <si>
    <t>Giao</t>
  </si>
  <si>
    <t>Phạm Thị Ngọc</t>
  </si>
  <si>
    <t>Trương Tôn Hoàng</t>
  </si>
  <si>
    <t>Võ Lê Thanh</t>
  </si>
  <si>
    <t>Ly</t>
  </si>
  <si>
    <t>Lê Kiều</t>
  </si>
  <si>
    <t>Nguyễn Thị Hằng</t>
  </si>
  <si>
    <t>Bùi Thụy Uyên</t>
  </si>
  <si>
    <t>Hà Khánh</t>
  </si>
  <si>
    <t>Nguyễn Lê Phúc</t>
  </si>
  <si>
    <t>Võ Thị Kim</t>
  </si>
  <si>
    <t>Nguyễn Ngô Anh</t>
  </si>
  <si>
    <t>Trần Thị Ngọc</t>
  </si>
  <si>
    <t>Ngô Thanh</t>
  </si>
  <si>
    <t>Nguyễn Thuý</t>
  </si>
  <si>
    <t>Đinh Hải</t>
  </si>
  <si>
    <r>
      <rPr>
        <rFont val="Times New Roman"/>
        <b/>
        <color theme="1"/>
        <sz val="14.0"/>
      </rPr>
      <t xml:space="preserve">BẢNG ĐIỂM DANH LỚP </t>
    </r>
    <r>
      <rPr>
        <rFont val="Times New Roman"/>
        <b/>
        <color rgb="FFFF0000"/>
        <sz val="18.0"/>
      </rPr>
      <t>CSSĐ20.1</t>
    </r>
    <r>
      <rPr>
        <rFont val="Times New Roman"/>
        <b/>
        <color rgb="FFFF0000"/>
        <sz val="14.0"/>
      </rPr>
      <t xml:space="preserve"> </t>
    </r>
    <r>
      <rPr>
        <rFont val="Times New Roman"/>
        <b/>
        <color theme="1"/>
        <sz val="14.0"/>
      </rPr>
      <t>HÀNG NGÀY</t>
    </r>
  </si>
  <si>
    <t>Lưu Đức</t>
  </si>
  <si>
    <t>Công</t>
  </si>
  <si>
    <t>Lê Thị Hồng</t>
  </si>
  <si>
    <t>Đào</t>
  </si>
  <si>
    <t>Đào Lê</t>
  </si>
  <si>
    <t>Hồ Thị Mỹ</t>
  </si>
  <si>
    <t>Hạnh</t>
  </si>
  <si>
    <t>Nguyễn Thị Khánh</t>
  </si>
  <si>
    <t>Hòa</t>
  </si>
  <si>
    <t>Trần Nguyễn Trúc</t>
  </si>
  <si>
    <t>Lê Hoàng Thiên</t>
  </si>
  <si>
    <t>Huỳnh Thị Phương</t>
  </si>
  <si>
    <t>Lê Ngọc Tuyết</t>
  </si>
  <si>
    <t>Lâm Thị Diễm</t>
  </si>
  <si>
    <t>Huỳnh Hồng</t>
  </si>
  <si>
    <t>Võ Thành</t>
  </si>
  <si>
    <t>Nguyễn Thị Phương Hồng</t>
  </si>
  <si>
    <t>Nguyễn Hoàng Như</t>
  </si>
  <si>
    <t>Trần Ngọc Mỷ</t>
  </si>
  <si>
    <t>Nguyễn Hoàng Khánh</t>
  </si>
  <si>
    <t>Lý Kim</t>
  </si>
  <si>
    <t>Nguyễn Thị Yến</t>
  </si>
  <si>
    <r>
      <rPr>
        <rFont val="Times New Roman"/>
        <b/>
        <color theme="1"/>
        <sz val="14.0"/>
      </rPr>
      <t xml:space="preserve">BẢNG ĐIỂM DANH LỚP </t>
    </r>
    <r>
      <rPr>
        <rFont val="Times New Roman"/>
        <b/>
        <color rgb="FFFF0000"/>
        <sz val="18.0"/>
      </rPr>
      <t>CSSĐ20.2</t>
    </r>
    <r>
      <rPr>
        <rFont val="Times New Roman"/>
        <b/>
        <color theme="1"/>
        <sz val="14.0"/>
      </rPr>
      <t xml:space="preserve"> HÀNG NGÀY</t>
    </r>
  </si>
  <si>
    <t>Lê Vũ Minh</t>
  </si>
  <si>
    <t>Diễm</t>
  </si>
  <si>
    <t>Trần Thị Kiều</t>
  </si>
  <si>
    <t>Nguyễn Thu</t>
  </si>
  <si>
    <t>Nguyễn An</t>
  </si>
  <si>
    <t>Nguyễn Thị Mỹ</t>
  </si>
  <si>
    <t>Lê</t>
  </si>
  <si>
    <t>Nguyễn Lâm</t>
  </si>
  <si>
    <t>Phan Thị Huyền</t>
  </si>
  <si>
    <t>Nguyễn Võ Tuyết</t>
  </si>
  <si>
    <t>Vũ Thị Kim</t>
  </si>
  <si>
    <t>Phạm Thảo</t>
  </si>
  <si>
    <t>Lê Hồng</t>
  </si>
  <si>
    <t>Âu Phương</t>
  </si>
  <si>
    <t>Phạm Thị Huỳnh</t>
  </si>
  <si>
    <t>Phạm Hoàng Anh</t>
  </si>
  <si>
    <t>Nguyễn Hà Mỹ</t>
  </si>
  <si>
    <t>Nguyễn Thị Tú</t>
  </si>
  <si>
    <t>Nguyễn Chin Wana</t>
  </si>
  <si>
    <t>Soni</t>
  </si>
  <si>
    <t>Ngô Thị Mộng</t>
  </si>
  <si>
    <t>Nguyễn Trần Thanh</t>
  </si>
  <si>
    <t>Mai Thanh</t>
  </si>
  <si>
    <t>Nguyễn Ngọc Tường</t>
  </si>
  <si>
    <t>Nguyễn Trần Tường</t>
  </si>
  <si>
    <r>
      <rPr>
        <rFont val="Times New Roman"/>
        <b/>
        <color theme="1"/>
        <sz val="14.0"/>
      </rPr>
      <t xml:space="preserve">BẢNG ĐIỂM DANH LỚP </t>
    </r>
    <r>
      <rPr>
        <rFont val="Times New Roman"/>
        <b/>
        <color rgb="FFFF0000"/>
        <sz val="18.0"/>
      </rPr>
      <t>TKTT20</t>
    </r>
    <r>
      <rPr>
        <rFont val="Times New Roman"/>
        <b/>
        <color rgb="FFFF0000"/>
        <sz val="14.0"/>
      </rPr>
      <t xml:space="preserve"> </t>
    </r>
    <r>
      <rPr>
        <rFont val="Times New Roman"/>
        <b/>
        <color theme="1"/>
        <sz val="14.0"/>
      </rPr>
      <t>HÀNG NGÀY</t>
    </r>
  </si>
  <si>
    <t>Nguyễn Ngọc Vân</t>
  </si>
  <si>
    <t>Trần Thị Diệu</t>
  </si>
  <si>
    <t>Mai Nguyễn Kim</t>
  </si>
  <si>
    <t>Trần Thành</t>
  </si>
  <si>
    <t>Huỳnh Anh</t>
  </si>
  <si>
    <t>Trần Nguyễn Kiều</t>
  </si>
  <si>
    <t>Lại Thuỳ</t>
  </si>
  <si>
    <t>Nguyễn Nhật Khả</t>
  </si>
  <si>
    <t>Trương Khánh</t>
  </si>
  <si>
    <t>Nguyễn Thị</t>
  </si>
  <si>
    <r>
      <rPr>
        <rFont val="Times New Roman"/>
        <b/>
        <color theme="1"/>
        <sz val="14.0"/>
      </rPr>
      <t xml:space="preserve">BẢNG ĐIỂM DANH LỚP </t>
    </r>
    <r>
      <rPr>
        <rFont val="Times New Roman"/>
        <b/>
        <color rgb="FFFF0000"/>
        <sz val="18.0"/>
      </rPr>
      <t>ĐCN20</t>
    </r>
    <r>
      <rPr>
        <rFont val="Times New Roman"/>
        <b/>
        <color rgb="FFFF0000"/>
        <sz val="14.0"/>
      </rPr>
      <t xml:space="preserve"> </t>
    </r>
    <r>
      <rPr>
        <rFont val="Times New Roman"/>
        <b/>
        <color theme="1"/>
        <sz val="14.0"/>
      </rPr>
      <t>HÀNG NGÀY</t>
    </r>
  </si>
  <si>
    <t>Phùng Duy</t>
  </si>
  <si>
    <t>Chí</t>
  </si>
  <si>
    <t>Trần Thái</t>
  </si>
  <si>
    <t>Hoà</t>
  </si>
  <si>
    <t>Nguyễn Hữu Quang</t>
  </si>
  <si>
    <t>Hùng</t>
  </si>
  <si>
    <t>Cao Anh</t>
  </si>
  <si>
    <t>Kiều Lê Đăng</t>
  </si>
  <si>
    <t>Nguyễn Cao</t>
  </si>
  <si>
    <t>Trịnh Xuân</t>
  </si>
  <si>
    <t>Văn Vĩnh</t>
  </si>
  <si>
    <t>Lê Xuân</t>
  </si>
  <si>
    <t>Mạnh</t>
  </si>
  <si>
    <t>Nguyễn Hoàng Thảo</t>
  </si>
  <si>
    <t>Ổn</t>
  </si>
  <si>
    <t>Đỗ Nguyễn Tấn</t>
  </si>
  <si>
    <t>Trần Hải</t>
  </si>
  <si>
    <t>Gíng Huyền</t>
  </si>
  <si>
    <t>Trương Lê Minh</t>
  </si>
  <si>
    <t>Mai Văn</t>
  </si>
  <si>
    <t>Võ Thanh</t>
  </si>
  <si>
    <t>Huỳnh Văn</t>
  </si>
  <si>
    <t>Lê Phan Đới</t>
  </si>
  <si>
    <t>Thiên</t>
  </si>
  <si>
    <t>Tô Minh</t>
  </si>
  <si>
    <t>Huỳnh Trí</t>
  </si>
  <si>
    <t>Võ Đức</t>
  </si>
  <si>
    <t>Trần Đình</t>
  </si>
  <si>
    <t>Đỗ Khắc</t>
  </si>
  <si>
    <t>Văn Lê Nhật</t>
  </si>
  <si>
    <t>Trường</t>
  </si>
  <si>
    <t>Nguyễn Huỳnh Quang</t>
  </si>
  <si>
    <t>Vượng</t>
  </si>
  <si>
    <t>Đại</t>
  </si>
  <si>
    <r>
      <rPr>
        <rFont val="Times New Roman"/>
        <b/>
        <color theme="1"/>
        <sz val="14.0"/>
      </rPr>
      <t xml:space="preserve">BẢNG ĐIỂM DANH LỚP </t>
    </r>
    <r>
      <rPr>
        <rFont val="Times New Roman"/>
        <b/>
        <color rgb="FFFF0000"/>
        <sz val="18.0"/>
      </rPr>
      <t>TBN20.1</t>
    </r>
    <r>
      <rPr>
        <rFont val="Times New Roman"/>
        <b/>
        <color rgb="FFFF0000"/>
        <sz val="14.0"/>
      </rPr>
      <t xml:space="preserve"> </t>
    </r>
    <r>
      <rPr>
        <rFont val="Times New Roman"/>
        <b/>
        <color theme="1"/>
        <sz val="14.0"/>
      </rPr>
      <t>HÀNG NGÀY</t>
    </r>
  </si>
  <si>
    <t>Ngô Tiến</t>
  </si>
  <si>
    <t>Lê Thanh</t>
  </si>
  <si>
    <t>Hào</t>
  </si>
  <si>
    <t>Lê Quốc</t>
  </si>
  <si>
    <t>Phạm Thế</t>
  </si>
  <si>
    <t>Nguyễn Khang</t>
  </si>
  <si>
    <t>Hy</t>
  </si>
  <si>
    <t>Nguyễn Trung</t>
  </si>
  <si>
    <t>Trần Anh</t>
  </si>
  <si>
    <t>Phạm Huy</t>
  </si>
  <si>
    <t>Nguyễn Nhân</t>
  </si>
  <si>
    <t>Lợi</t>
  </si>
  <si>
    <t>Thuần</t>
  </si>
  <si>
    <t>Nguyễn Nhật</t>
  </si>
  <si>
    <t>Lê Nhật</t>
  </si>
  <si>
    <t>Nguyễn Hoàng A</t>
  </si>
  <si>
    <t>Trương Tuấn</t>
  </si>
  <si>
    <t>Lư Hoàng</t>
  </si>
  <si>
    <t>Đoàn Vĩnh</t>
  </si>
  <si>
    <t>Tây</t>
  </si>
  <si>
    <t>Thịnh</t>
  </si>
  <si>
    <t>Nguyễn Phúc Vĩnh</t>
  </si>
  <si>
    <r>
      <rPr>
        <rFont val="Times New Roman"/>
        <b/>
        <color theme="1"/>
        <sz val="14.0"/>
      </rPr>
      <t xml:space="preserve">BẢNG ĐIỂM DANH LỚP </t>
    </r>
    <r>
      <rPr>
        <rFont val="Times New Roman"/>
        <b/>
        <color rgb="FFFF0000"/>
        <sz val="18.0"/>
      </rPr>
      <t>TBN20.2</t>
    </r>
    <r>
      <rPr>
        <rFont val="Times New Roman"/>
        <b/>
        <color rgb="FFFF0000"/>
        <sz val="14.0"/>
      </rPr>
      <t xml:space="preserve"> </t>
    </r>
    <r>
      <rPr>
        <rFont val="Times New Roman"/>
        <b/>
        <color theme="1"/>
        <sz val="14.0"/>
      </rPr>
      <t>HÀNG NGÀY</t>
    </r>
  </si>
  <si>
    <t>Trương Chí</t>
  </si>
  <si>
    <t>Trần Khánh</t>
  </si>
  <si>
    <t>Nguyễn Đức</t>
  </si>
  <si>
    <t>Dương Văn Chí</t>
  </si>
  <si>
    <t>Trần Bảo</t>
  </si>
  <si>
    <t>Kha</t>
  </si>
  <si>
    <t>Nguyễn Duy</t>
  </si>
  <si>
    <t>Trần Võ Sỹ</t>
  </si>
  <si>
    <t>Trần Võ Phương</t>
  </si>
  <si>
    <t>Nhã</t>
  </si>
  <si>
    <t>Huỳnh Ngọc</t>
  </si>
  <si>
    <t>Nhật</t>
  </si>
  <si>
    <t>Lý Hoài</t>
  </si>
  <si>
    <t>Lương Minh</t>
  </si>
  <si>
    <t>Phan Hồ</t>
  </si>
  <si>
    <t>Võ Văn Tuấn</t>
  </si>
  <si>
    <t>Lê Phúc</t>
  </si>
  <si>
    <t>Hà Huy</t>
  </si>
  <si>
    <t>Đặng Văn Châu</t>
  </si>
  <si>
    <t>Tuấn</t>
  </si>
  <si>
    <t>Lê Quang</t>
  </si>
  <si>
    <t>Trần Huỳnh Gia</t>
  </si>
  <si>
    <t>Đạo</t>
  </si>
  <si>
    <t>Hà Hồ Hoàng</t>
  </si>
  <si>
    <t>Trần Hữu</t>
  </si>
  <si>
    <t>Nguyễn Mạnh</t>
  </si>
  <si>
    <t>Phạm Trường</t>
  </si>
  <si>
    <t>Đào Sỹ</t>
  </si>
  <si>
    <t>Nguyễn Tiến</t>
  </si>
  <si>
    <r>
      <rPr>
        <rFont val="Times New Roman"/>
        <b/>
        <color theme="1"/>
        <sz val="14.0"/>
      </rPr>
      <t>BẢNG ĐIỂM DANH LỚP</t>
    </r>
    <r>
      <rPr>
        <rFont val="Times New Roman"/>
        <b/>
        <color theme="1"/>
        <sz val="18.0"/>
      </rPr>
      <t xml:space="preserve"> </t>
    </r>
    <r>
      <rPr>
        <rFont val="Times New Roman"/>
        <b/>
        <color rgb="FFFF0000"/>
        <sz val="18.0"/>
      </rPr>
      <t xml:space="preserve">CKCT20 </t>
    </r>
    <r>
      <rPr>
        <rFont val="Times New Roman"/>
        <b/>
        <color theme="1"/>
        <sz val="14.0"/>
      </rPr>
      <t>HÀNG NGÀY</t>
    </r>
  </si>
  <si>
    <t>Trần Đạo</t>
  </si>
  <si>
    <t>Võ Hữu</t>
  </si>
  <si>
    <t>Đặng Trung</t>
  </si>
  <si>
    <t>Võ Thu</t>
  </si>
  <si>
    <t>Phạm Nguyễn Hoàng</t>
  </si>
  <si>
    <t>Huỳnh Tiến</t>
  </si>
  <si>
    <t>Lê Trần Tuấn</t>
  </si>
  <si>
    <t>Lịch</t>
  </si>
  <si>
    <t>Đào Công</t>
  </si>
  <si>
    <t>Lý</t>
  </si>
  <si>
    <t>Trương Thế</t>
  </si>
  <si>
    <t>Nguyễn Võ Quang</t>
  </si>
  <si>
    <t>Phạm Tân</t>
  </si>
  <si>
    <t>Đặng Minh</t>
  </si>
  <si>
    <t>Huỳnh Minh</t>
  </si>
  <si>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</si>
  <si>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PK</t>
  </si>
  <si>
    <t>Trần Võ Sĩ</t>
  </si>
  <si>
    <t>2K</t>
  </si>
  <si>
    <t>1K1P</t>
  </si>
  <si>
    <r>
      <rPr>
        <rFont val="Times New Roman"/>
        <b/>
        <color theme="1"/>
        <sz val="14.0"/>
      </rPr>
      <t>BẢNG ĐIỂM DANH LỚP</t>
    </r>
    <r>
      <rPr>
        <rFont val="Times New Roman"/>
        <b/>
        <color theme="1"/>
        <sz val="18.0"/>
      </rPr>
      <t xml:space="preserve"> </t>
    </r>
    <r>
      <rPr>
        <rFont val="Times New Roman"/>
        <b/>
        <color rgb="FFFF0000"/>
        <sz val="18.0"/>
      </rPr>
      <t xml:space="preserve">CKĐL20.1 </t>
    </r>
    <r>
      <rPr>
        <rFont val="Times New Roman"/>
        <b/>
        <color theme="1"/>
        <sz val="14.0"/>
      </rPr>
      <t>HÀNG NGÀY</t>
    </r>
  </si>
  <si>
    <t>Phương Gia</t>
  </si>
  <si>
    <t>Ngô Lê Thanh</t>
  </si>
  <si>
    <t>Trần Hoàng</t>
  </si>
  <si>
    <t>Nguyễn Lê Chí</t>
  </si>
  <si>
    <t>Phan Tuấn</t>
  </si>
  <si>
    <t>Đỗ Anh</t>
  </si>
  <si>
    <t>Huỳnh Vương Quốc</t>
  </si>
  <si>
    <t>Nguyễn Xuân</t>
  </si>
  <si>
    <t>Hội</t>
  </si>
  <si>
    <t>Tăng Lưu Quang</t>
  </si>
  <si>
    <t>Vương Nguyễn Ngọc</t>
  </si>
  <si>
    <t>Phan Văn</t>
  </si>
  <si>
    <t>Nguyễn Quang</t>
  </si>
  <si>
    <t>Nguyễn Võ Anh</t>
  </si>
  <si>
    <t>Hồ Thanh</t>
  </si>
  <si>
    <t>Đặng Tấn</t>
  </si>
  <si>
    <t>Cao Thành</t>
  </si>
  <si>
    <t>Nguyễn Huỳnh Tấn</t>
  </si>
  <si>
    <t>Lê Thành</t>
  </si>
  <si>
    <t>Nguyễn</t>
  </si>
  <si>
    <t>Đỗ Xuân Đông</t>
  </si>
  <si>
    <t>Hồ Quang</t>
  </si>
  <si>
    <t>Phạm Ngọc Anh</t>
  </si>
  <si>
    <t>Lê Phan Hùng</t>
  </si>
  <si>
    <t>Tấn</t>
  </si>
  <si>
    <t>V</t>
  </si>
  <si>
    <r>
      <rPr>
        <rFont val="Times New Roman"/>
        <b/>
        <color theme="1"/>
        <sz val="14.0"/>
      </rPr>
      <t>BẢNG ĐIỂM DANH LỚP</t>
    </r>
    <r>
      <rPr>
        <rFont val="Times New Roman"/>
        <b/>
        <color theme="1"/>
        <sz val="18.0"/>
      </rPr>
      <t xml:space="preserve"> </t>
    </r>
    <r>
      <rPr>
        <rFont val="Times New Roman"/>
        <b/>
        <color rgb="FFFF0000"/>
        <sz val="18.0"/>
      </rPr>
      <t xml:space="preserve">CKĐL20.2 </t>
    </r>
    <r>
      <rPr>
        <rFont val="Times New Roman"/>
        <b/>
        <color theme="1"/>
        <sz val="14.0"/>
      </rPr>
      <t>HÀNG NGÀY</t>
    </r>
  </si>
  <si>
    <t>Bùi Hoàng</t>
  </si>
  <si>
    <t>Vũ Đình</t>
  </si>
  <si>
    <t>Tăng Quốc</t>
  </si>
  <si>
    <t>Nguyễn Thanh Khoa</t>
  </si>
  <si>
    <t>Đăng</t>
  </si>
  <si>
    <t>Tô Quang</t>
  </si>
  <si>
    <t>Lý Nhựt</t>
  </si>
  <si>
    <t>Trương Nguyên</t>
  </si>
  <si>
    <t>Lê Hoàng Gia</t>
  </si>
  <si>
    <t>Lê Bá</t>
  </si>
  <si>
    <t>Phước</t>
  </si>
  <si>
    <t>Trần Nhật</t>
  </si>
  <si>
    <t>Nguyễn Phạm Chí</t>
  </si>
  <si>
    <t>Lâm Quốc</t>
  </si>
  <si>
    <t>Phạm Hoàng Hữu</t>
  </si>
  <si>
    <t>Thoại</t>
  </si>
  <si>
    <t>Huỳnh Tấn Ngọc</t>
  </si>
  <si>
    <t>Lê Mai Triệu</t>
  </si>
  <si>
    <r>
      <rPr>
        <rFont val="Times New Roman"/>
        <b/>
        <color theme="1"/>
        <sz val="14.0"/>
      </rPr>
      <t>BẢNG ĐIỂM DANH LỚP</t>
    </r>
    <r>
      <rPr>
        <rFont val="Times New Roman"/>
        <b/>
        <color theme="1"/>
        <sz val="18.0"/>
      </rPr>
      <t xml:space="preserve"> </t>
    </r>
    <r>
      <rPr>
        <rFont val="Times New Roman"/>
        <b/>
        <color rgb="FFFF0000"/>
        <sz val="18.0"/>
      </rPr>
      <t xml:space="preserve">CKĐL20.3 </t>
    </r>
    <r>
      <rPr>
        <rFont val="Times New Roman"/>
        <b/>
        <color theme="1"/>
        <sz val="14.0"/>
      </rPr>
      <t>HÀNG NGÀY</t>
    </r>
  </si>
  <si>
    <t>Hồ Hải</t>
  </si>
  <si>
    <t>Âu</t>
  </si>
  <si>
    <t>Phạm Nguyễn Gia</t>
  </si>
  <si>
    <t>Đinh Lê Tuấn</t>
  </si>
  <si>
    <t>Ngô Lê Thành</t>
  </si>
  <si>
    <t>Bùi Việt</t>
  </si>
  <si>
    <t>Ngô Nguyễn Minh</t>
  </si>
  <si>
    <t>Phan Bảo</t>
  </si>
  <si>
    <t>Luân</t>
  </si>
  <si>
    <t>Nguyễn Trí</t>
  </si>
  <si>
    <t>Nhựt</t>
  </si>
  <si>
    <t>Trần Thiên</t>
  </si>
  <si>
    <t>Lâm Quang Phước</t>
  </si>
  <si>
    <t>Sỹ</t>
  </si>
  <si>
    <t>Thọ</t>
  </si>
  <si>
    <t>Huỳnh Phạm Minh</t>
  </si>
  <si>
    <t>Mai Công</t>
  </si>
  <si>
    <t>Trứ</t>
  </si>
  <si>
    <t>Đặng Nhật</t>
  </si>
  <si>
    <t>Trưởng</t>
  </si>
  <si>
    <t>Thái Hiệp</t>
  </si>
  <si>
    <t>Ngô Quốc</t>
  </si>
  <si>
    <t>Ung Quan Thế</t>
  </si>
  <si>
    <t>Nguyễn Hoàng Tứ</t>
  </si>
  <si>
    <t>Xuyên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</si>
</sst>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4.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b/>
      <sz val="10.0"/>
      <color rgb="FFFF0000"/>
      <name val="Times New Roman"/>
    </font>
    <font>
      <b/>
      <sz val="12.0"/>
      <color rgb="FF938953"/>
      <name val="Times New Roman"/>
    </font>
    <font>
      <b/>
      <sz val="12.0"/>
      <color rgb="FF0070C0"/>
      <name val="Times New Roman"/>
    </font>
    <font>
      <b/>
      <sz val="12.0"/>
      <color rgb="FF000000"/>
      <name val="Times New Roman"/>
    </font>
    <font>
      <sz val="12.0"/>
      <color theme="1"/>
      <name val="&quot;Times New Roman&quot;"/>
    </font>
    <font>
      <sz val="12.0"/>
      <color rgb="FF000000"/>
      <name val="&quot;Times New Roman&quot;"/>
    </font>
    <font>
      <b/>
      <sz val="12.0"/>
      <color rgb="FF000000"/>
      <name val="&quot;Times New Roman&quot;"/>
    </font>
    <font>
      <sz val="10.0"/>
      <color theme="1"/>
      <name val="Times New Roman"/>
    </font>
    <font>
      <b/>
      <sz val="10.0"/>
      <color theme="1"/>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sz val="12.0"/>
      <color theme="1"/>
      <name val="&quot;Times New Roman&quot;"/>
    </font>
    <font>
      <sz val="10.0"/>
      <color rgb="FF938953"/>
      <name val="Times New Roman"/>
    </font>
    <font>
      <b/>
      <sz val="10.0"/>
      <color rgb="FF938953"/>
      <name val="Times New Roman"/>
    </font>
    <font>
      <b/>
      <u/>
      <sz val="14.0"/>
      <color rgb="FF0000FF"/>
      <name val="Times New Roman"/>
    </font>
    <font>
      <b/>
      <u/>
      <sz val="14.0"/>
      <color theme="1"/>
      <name val="Times New Roman"/>
    </font>
    <font>
      <sz val="14.0"/>
      <color theme="1"/>
      <name val="&quot;Times New Roman&quot;"/>
    </font>
    <font>
      <b/>
      <sz val="14.0"/>
      <color theme="1"/>
      <name val="&quot;Times New Roman&quot;"/>
    </font>
    <font>
      <sz val="13.0"/>
      <color rgb="FF000000"/>
      <name val="Times New Roman"/>
    </font>
    <font>
      <sz val="11.0"/>
      <color rgb="FF222222"/>
      <name val="&quot;Google Sans&quot;"/>
    </font>
    <font>
      <sz val="13.0"/>
      <color rgb="FFFF0000"/>
      <name val="Times New Roman"/>
    </font>
    <font>
      <b/>
      <sz val="10.0"/>
      <color theme="1"/>
      <name val="Arial"/>
    </font>
    <font>
      <sz val="10.0"/>
      <color rgb="FFFF0000"/>
      <name val="Calibri"/>
    </font>
    <font>
      <sz val="12.0"/>
      <color rgb="FFFF0000"/>
      <name val="Times New Roman"/>
    </font>
    <font>
      <b/>
      <sz val="11.0"/>
      <color rgb="FF0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BDD7EE"/>
        <bgColor rgb="FFBDD7EE"/>
      </patternFill>
    </fill>
    <fill>
      <patternFill patternType="solid">
        <fgColor rgb="FFFFFFFF"/>
        <bgColor rgb="FFFFFFFF"/>
      </patternFill>
    </fill>
  </fills>
  <borders count="38">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top/>
      <bottom/>
    </border>
    <border>
      <left style="thin">
        <color rgb="FF993366"/>
      </left>
      <right style="thin">
        <color rgb="FF993366"/>
      </right>
      <top style="thin">
        <color rgb="FF993366"/>
      </top>
      <bottom style="thin">
        <color rgb="FF993366"/>
      </bottom>
    </border>
    <border>
      <left style="thin">
        <color rgb="FF993366"/>
      </left>
      <top style="thin">
        <color rgb="FF993366"/>
      </top>
      <bottom style="thin">
        <color rgb="FF993366"/>
      </bottom>
    </border>
    <border>
      <top style="thin">
        <color rgb="FF993366"/>
      </top>
      <bottom style="thin">
        <color rgb="FF993366"/>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31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readingOrder="0"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9" numFmtId="0" xfId="0" applyAlignment="1" applyBorder="1" applyFont="1">
      <alignment horizontal="left" vertical="center"/>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9" numFmtId="0" xfId="0" applyAlignment="1" applyBorder="1" applyFont="1">
      <alignment horizontal="left" readingOrder="0" vertical="center"/>
    </xf>
    <xf borderId="0" fillId="0" fontId="9" numFmtId="0" xfId="0" applyAlignment="1" applyFont="1">
      <alignment vertical="center"/>
    </xf>
    <xf borderId="4" fillId="0" fontId="17" numFmtId="0" xfId="0" applyAlignment="1" applyBorder="1" applyFont="1">
      <alignment horizontal="center" vertical="center"/>
    </xf>
    <xf borderId="5" fillId="0" fontId="18" numFmtId="0" xfId="0" applyAlignment="1" applyBorder="1" applyFont="1">
      <alignment horizontal="center" vertical="center"/>
    </xf>
    <xf borderId="4" fillId="0" fontId="19" numFmtId="0" xfId="0" applyBorder="1" applyFont="1"/>
    <xf borderId="4" fillId="0" fontId="20" numFmtId="0" xfId="0" applyAlignment="1" applyBorder="1" applyFont="1">
      <alignment readingOrder="0"/>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8"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readingOrder="0" vertical="center"/>
    </xf>
    <xf borderId="0" fillId="0" fontId="34" numFmtId="0" xfId="0" applyAlignment="1" applyFont="1">
      <alignment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9" numFmtId="0" xfId="0" applyAlignment="1" applyBorder="1" applyFont="1">
      <alignment horizontal="center" vertical="center"/>
    </xf>
    <xf borderId="6" fillId="0" fontId="39" numFmtId="0" xfId="0" applyAlignment="1" applyBorder="1" applyFont="1">
      <alignment horizontal="left" vertical="center"/>
    </xf>
    <xf borderId="7" fillId="0" fontId="39" numFmtId="0" xfId="0" applyAlignment="1" applyBorder="1" applyFont="1">
      <alignment horizontal="left" vertical="center"/>
    </xf>
    <xf borderId="4" fillId="3" fontId="40" numFmtId="0" xfId="0" applyAlignment="1" applyBorder="1" applyFont="1">
      <alignment horizontal="center" vertical="center"/>
    </xf>
    <xf borderId="4" fillId="8" fontId="40" numFmtId="0" xfId="0" applyAlignment="1" applyBorder="1" applyFill="1" applyFont="1">
      <alignment horizontal="center" vertical="center"/>
    </xf>
    <xf borderId="4" fillId="0" fontId="36" numFmtId="0" xfId="0" applyAlignment="1" applyBorder="1" applyFont="1">
      <alignment horizontal="center" vertical="center"/>
    </xf>
    <xf borderId="26" fillId="0" fontId="39" numFmtId="0" xfId="0" applyAlignment="1" applyBorder="1" applyFont="1">
      <alignment horizontal="center" vertical="center"/>
    </xf>
    <xf borderId="23" fillId="0" fontId="39" numFmtId="0" xfId="0" applyAlignment="1" applyBorder="1" applyFont="1">
      <alignment horizontal="left" vertical="center"/>
    </xf>
    <xf borderId="28" fillId="0" fontId="39"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4" fillId="3" fontId="40" numFmtId="0" xfId="0" applyAlignment="1" applyBorder="1" applyFont="1">
      <alignment horizontal="center" readingOrder="0" vertical="center"/>
    </xf>
    <xf borderId="12" fillId="3" fontId="41" numFmtId="0" xfId="0" applyAlignment="1" applyBorder="1" applyFont="1">
      <alignment horizontal="center" vertical="center"/>
    </xf>
    <xf borderId="12" fillId="3" fontId="41"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23" fillId="0" fontId="36" numFmtId="0" xfId="0" applyAlignment="1" applyBorder="1" applyFont="1">
      <alignment horizontal="center" vertical="top"/>
    </xf>
    <xf borderId="23" fillId="0" fontId="36" numFmtId="0" xfId="0" applyAlignment="1" applyBorder="1" applyFont="1">
      <alignment horizontal="center" readingOrder="0" vertical="top"/>
    </xf>
    <xf borderId="4" fillId="9" fontId="44" numFmtId="0" xfId="0" applyAlignment="1" applyBorder="1" applyFill="1" applyFont="1">
      <alignment horizontal="center" readingOrder="0"/>
    </xf>
    <xf borderId="6" fillId="9" fontId="45" numFmtId="0" xfId="0" applyAlignment="1" applyBorder="1" applyFont="1">
      <alignment horizontal="left" readingOrder="0" shrinkToFit="0" wrapText="0"/>
    </xf>
    <xf borderId="7" fillId="9" fontId="46" numFmtId="0" xfId="0" applyAlignment="1" applyBorder="1" applyFont="1">
      <alignment horizontal="left" readingOrder="0" shrinkToFit="0" wrapText="0"/>
    </xf>
    <xf borderId="4" fillId="3" fontId="47" numFmtId="0" xfId="0" applyAlignment="1" applyBorder="1" applyFont="1">
      <alignment horizontal="center" vertical="center"/>
    </xf>
    <xf borderId="4" fillId="3" fontId="48" numFmtId="0" xfId="0" applyAlignment="1" applyBorder="1" applyFont="1">
      <alignment horizontal="center" vertical="center"/>
    </xf>
    <xf borderId="4" fillId="3" fontId="48" numFmtId="0" xfId="0" applyAlignment="1" applyBorder="1" applyFont="1">
      <alignment horizontal="center" readingOrder="0" vertical="center"/>
    </xf>
    <xf borderId="0" fillId="0" fontId="48" numFmtId="0" xfId="0" applyAlignment="1" applyFont="1">
      <alignment horizontal="center"/>
    </xf>
    <xf borderId="26" fillId="9" fontId="44" numFmtId="0" xfId="0" applyAlignment="1" applyBorder="1" applyFont="1">
      <alignment horizontal="center" readingOrder="0"/>
    </xf>
    <xf borderId="23" fillId="9" fontId="45" numFmtId="0" xfId="0" applyAlignment="1" applyBorder="1" applyFont="1">
      <alignment horizontal="left" readingOrder="0" shrinkToFit="0" wrapText="0"/>
    </xf>
    <xf borderId="28" fillId="9" fontId="46" numFmtId="0" xfId="0" applyAlignment="1" applyBorder="1" applyFont="1">
      <alignment horizontal="left" readingOrder="0" shrinkToFit="0" wrapText="0"/>
    </xf>
    <xf borderId="4" fillId="3" fontId="47" numFmtId="0" xfId="0" applyAlignment="1" applyBorder="1" applyFont="1">
      <alignment horizontal="center" readingOrder="0" vertical="center"/>
    </xf>
    <xf borderId="4" fillId="3" fontId="49" numFmtId="0" xfId="0" applyAlignment="1" applyBorder="1" applyFont="1">
      <alignment horizontal="center" readingOrder="0" vertical="center"/>
    </xf>
    <xf borderId="4" fillId="3" fontId="49" numFmtId="0" xfId="0" applyAlignment="1" applyBorder="1" applyFont="1">
      <alignment horizontal="center" vertical="center"/>
    </xf>
    <xf borderId="30" fillId="3" fontId="40" numFmtId="0" xfId="0" applyAlignment="1" applyBorder="1" applyFont="1">
      <alignment horizontal="center" vertical="center"/>
    </xf>
    <xf borderId="30" fillId="3" fontId="50" numFmtId="0" xfId="0" applyAlignment="1" applyBorder="1" applyFont="1">
      <alignment horizontal="center" readingOrder="0" vertical="center"/>
    </xf>
    <xf borderId="30" fillId="3" fontId="50" numFmtId="0" xfId="0" applyAlignment="1" applyBorder="1" applyFont="1">
      <alignment horizontal="center" vertical="center"/>
    </xf>
    <xf borderId="30" fillId="3" fontId="51" numFmtId="0" xfId="0" applyAlignment="1" applyBorder="1" applyFont="1">
      <alignment horizontal="center" vertical="center"/>
    </xf>
    <xf borderId="4" fillId="0" fontId="1" numFmtId="0" xfId="0" applyAlignment="1" applyBorder="1" applyFont="1">
      <alignment horizontal="center" readingOrder="0" shrinkToFit="0" vertical="center" wrapText="1"/>
    </xf>
    <xf borderId="26" fillId="3" fontId="50" numFmtId="0" xfId="0" applyAlignment="1" applyBorder="1" applyFont="1">
      <alignment horizontal="center" vertical="center"/>
    </xf>
    <xf borderId="26" fillId="10" fontId="44" numFmtId="0" xfId="0" applyAlignment="1" applyBorder="1" applyFill="1" applyFont="1">
      <alignment horizontal="center"/>
    </xf>
    <xf borderId="23" fillId="10" fontId="45" numFmtId="0" xfId="0" applyAlignment="1" applyBorder="1" applyFont="1">
      <alignment horizontal="left" readingOrder="0" shrinkToFit="0" wrapText="0"/>
    </xf>
    <xf borderId="28" fillId="10" fontId="46" numFmtId="0" xfId="0" applyAlignment="1" applyBorder="1" applyFont="1">
      <alignment horizontal="left" readingOrder="0" shrinkToFit="0" wrapText="0"/>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2" numFmtId="0" xfId="0" applyAlignment="1" applyBorder="1" applyFont="1">
      <alignment horizontal="center" vertical="center"/>
    </xf>
    <xf borderId="4" fillId="0" fontId="53" numFmtId="0" xfId="0" applyAlignment="1" applyBorder="1" applyFont="1">
      <alignment horizontal="center" vertical="center"/>
    </xf>
    <xf borderId="0" fillId="0" fontId="48" numFmtId="0" xfId="0" applyAlignment="1" applyFont="1">
      <alignment horizontal="center" vertical="center"/>
    </xf>
    <xf borderId="0" fillId="0" fontId="48" numFmtId="0" xfId="0" applyFont="1"/>
    <xf borderId="0" fillId="0" fontId="54" numFmtId="0" xfId="0" applyAlignment="1" applyFont="1">
      <alignment vertical="top"/>
    </xf>
    <xf borderId="4" fillId="10" fontId="44" numFmtId="0" xfId="0" applyAlignment="1" applyBorder="1" applyFont="1">
      <alignment horizontal="center" readingOrder="0"/>
    </xf>
    <xf borderId="6" fillId="10" fontId="44" numFmtId="0" xfId="0" applyAlignment="1" applyBorder="1" applyFont="1">
      <alignment horizontal="left" readingOrder="0" shrinkToFit="0" wrapText="0"/>
    </xf>
    <xf borderId="7" fillId="10" fontId="55" numFmtId="0" xfId="0" applyAlignment="1" applyBorder="1" applyFont="1">
      <alignment horizontal="left" readingOrder="0" shrinkToFit="0" wrapText="0"/>
    </xf>
    <xf borderId="4" fillId="0" fontId="47" numFmtId="0" xfId="0" applyAlignment="1" applyBorder="1" applyFont="1">
      <alignment horizontal="center" vertical="center"/>
    </xf>
    <xf borderId="4" fillId="0" fontId="48" numFmtId="0" xfId="0" applyAlignment="1" applyBorder="1" applyFont="1">
      <alignment horizontal="center" vertical="center"/>
    </xf>
    <xf borderId="4" fillId="0" fontId="48" numFmtId="0" xfId="0" applyAlignment="1" applyBorder="1" applyFont="1">
      <alignment vertical="center"/>
    </xf>
    <xf borderId="26" fillId="10" fontId="44" numFmtId="0" xfId="0" applyAlignment="1" applyBorder="1" applyFont="1">
      <alignment horizontal="center" readingOrder="0"/>
    </xf>
    <xf borderId="23" fillId="10" fontId="44" numFmtId="0" xfId="0" applyAlignment="1" applyBorder="1" applyFont="1">
      <alignment horizontal="left" readingOrder="0" shrinkToFit="0" wrapText="0"/>
    </xf>
    <xf borderId="28" fillId="10" fontId="55" numFmtId="0" xfId="0" applyAlignment="1" applyBorder="1" applyFont="1">
      <alignment horizontal="left" readingOrder="0" shrinkToFit="0" wrapText="0"/>
    </xf>
    <xf borderId="4" fillId="0" fontId="48" numFmtId="0" xfId="0" applyAlignment="1" applyBorder="1" applyFont="1">
      <alignment horizontal="center" readingOrder="0" vertical="center"/>
    </xf>
    <xf borderId="4" fillId="0" fontId="40" numFmtId="0" xfId="0" applyAlignment="1" applyBorder="1" applyFont="1">
      <alignment horizontal="center" vertical="center"/>
    </xf>
    <xf borderId="4" fillId="0" fontId="40" numFmtId="0" xfId="0" applyAlignment="1" applyBorder="1" applyFont="1">
      <alignment horizontal="center" readingOrder="0" vertical="center"/>
    </xf>
    <xf borderId="4" fillId="3" fontId="48" numFmtId="0" xfId="0" applyAlignment="1" applyBorder="1" applyFont="1">
      <alignment vertical="center"/>
    </xf>
    <xf borderId="4" fillId="3" fontId="56" numFmtId="0" xfId="0" applyAlignment="1" applyBorder="1" applyFont="1">
      <alignment horizontal="center" vertical="center"/>
    </xf>
    <xf borderId="4" fillId="3" fontId="47" numFmtId="0" xfId="0" applyAlignment="1" applyBorder="1" applyFont="1">
      <alignment vertical="center"/>
    </xf>
    <xf borderId="4" fillId="3" fontId="56" numFmtId="0" xfId="0" applyAlignment="1" applyBorder="1" applyFont="1">
      <alignment vertical="center"/>
    </xf>
    <xf borderId="4" fillId="3" fontId="49" numFmtId="0" xfId="0" applyAlignment="1" applyBorder="1" applyFont="1">
      <alignment vertical="center"/>
    </xf>
    <xf borderId="4" fillId="3" fontId="49" numFmtId="0" xfId="0" applyAlignment="1" applyBorder="1" applyFont="1">
      <alignment readingOrder="0" vertical="center"/>
    </xf>
    <xf borderId="4" fillId="0" fontId="57" numFmtId="0" xfId="0" applyAlignment="1" applyBorder="1" applyFont="1">
      <alignment horizontal="center" vertical="center"/>
    </xf>
    <xf borderId="4" fillId="0" fontId="49" numFmtId="0" xfId="0" applyAlignment="1" applyBorder="1" applyFont="1">
      <alignment horizontal="center" vertical="center"/>
    </xf>
    <xf borderId="31" fillId="10" fontId="44" numFmtId="0" xfId="0" applyAlignment="1" applyBorder="1" applyFont="1">
      <alignment horizontal="center" readingOrder="0"/>
    </xf>
    <xf borderId="31" fillId="0" fontId="6" numFmtId="0" xfId="0" applyBorder="1" applyFont="1"/>
    <xf borderId="0" fillId="0" fontId="58" numFmtId="0" xfId="0" applyAlignment="1" applyFont="1">
      <alignment horizontal="center" readingOrder="0" vertical="center"/>
    </xf>
    <xf borderId="0" fillId="0" fontId="59" numFmtId="0" xfId="0" applyAlignment="1" applyFont="1">
      <alignment horizontal="center" readingOrder="0" vertical="center"/>
    </xf>
    <xf borderId="4" fillId="0" fontId="44" numFmtId="0" xfId="0" applyAlignment="1" applyBorder="1" applyFont="1">
      <alignment horizontal="center" readingOrder="0"/>
    </xf>
    <xf borderId="6" fillId="0" fontId="44" numFmtId="0" xfId="0" applyAlignment="1" applyBorder="1" applyFont="1">
      <alignment horizontal="left" readingOrder="0" shrinkToFit="0" wrapText="0"/>
    </xf>
    <xf borderId="7" fillId="0" fontId="55" numFmtId="0" xfId="0" applyAlignment="1" applyBorder="1" applyFont="1">
      <alignment horizontal="left" readingOrder="0" shrinkToFit="0" wrapText="0"/>
    </xf>
    <xf borderId="26" fillId="0" fontId="44" numFmtId="0" xfId="0" applyAlignment="1" applyBorder="1" applyFont="1">
      <alignment horizontal="center" readingOrder="0"/>
    </xf>
    <xf borderId="23" fillId="0" fontId="44" numFmtId="0" xfId="0" applyAlignment="1" applyBorder="1" applyFont="1">
      <alignment horizontal="left" readingOrder="0" shrinkToFit="0" wrapText="0"/>
    </xf>
    <xf borderId="28" fillId="0" fontId="55" numFmtId="0" xfId="0" applyAlignment="1" applyBorder="1" applyFont="1">
      <alignment horizontal="left" readingOrder="0" shrinkToFit="0" wrapText="0"/>
    </xf>
    <xf borderId="4" fillId="3" fontId="48" numFmtId="0" xfId="0" applyAlignment="1" applyBorder="1" applyFont="1">
      <alignment readingOrder="0" vertical="center"/>
    </xf>
    <xf borderId="27" fillId="0" fontId="44" numFmtId="0" xfId="0" applyAlignment="1" applyBorder="1" applyFont="1">
      <alignment horizontal="center" readingOrder="0"/>
    </xf>
    <xf borderId="27" fillId="0" fontId="44" numFmtId="0" xfId="0" applyAlignment="1" applyBorder="1" applyFont="1">
      <alignment horizontal="left" readingOrder="0" shrinkToFit="0" wrapText="0"/>
    </xf>
    <xf borderId="5" fillId="3" fontId="7" numFmtId="0" xfId="0" applyAlignment="1" applyBorder="1" applyFont="1">
      <alignment horizontal="center" vertical="center"/>
    </xf>
    <xf borderId="4" fillId="3" fontId="24" numFmtId="0" xfId="0" applyAlignment="1" applyBorder="1" applyFont="1">
      <alignment horizontal="center" vertical="center"/>
    </xf>
    <xf borderId="12" fillId="3" fontId="7" numFmtId="0" xfId="0" applyAlignment="1" applyBorder="1" applyFont="1">
      <alignment horizontal="center"/>
    </xf>
    <xf borderId="4" fillId="10" fontId="60" numFmtId="0" xfId="0" applyAlignment="1" applyBorder="1" applyFont="1">
      <alignment horizontal="left" readingOrder="0"/>
    </xf>
    <xf borderId="6" fillId="10" fontId="60" numFmtId="0" xfId="0" applyAlignment="1" applyBorder="1" applyFont="1">
      <alignment horizontal="left" readingOrder="0" shrinkToFit="0" wrapText="0"/>
    </xf>
    <xf borderId="7" fillId="10" fontId="61" numFmtId="0" xfId="0" applyAlignment="1" applyBorder="1" applyFont="1">
      <alignment horizontal="left" readingOrder="0" shrinkToFit="0" wrapText="0"/>
    </xf>
    <xf borderId="26" fillId="10" fontId="60" numFmtId="0" xfId="0" applyAlignment="1" applyBorder="1" applyFont="1">
      <alignment horizontal="left" readingOrder="0"/>
    </xf>
    <xf borderId="23" fillId="10" fontId="60" numFmtId="0" xfId="0" applyAlignment="1" applyBorder="1" applyFont="1">
      <alignment horizontal="left" readingOrder="0" shrinkToFit="0" wrapText="0"/>
    </xf>
    <xf borderId="28" fillId="10" fontId="61" numFmtId="0" xfId="0" applyAlignment="1" applyBorder="1" applyFont="1">
      <alignment horizontal="left" readingOrder="0" shrinkToFit="0" wrapText="0"/>
    </xf>
    <xf borderId="4" fillId="0" fontId="62" numFmtId="0" xfId="0" applyAlignment="1" applyBorder="1" applyFont="1">
      <alignment horizontal="center" shrinkToFit="0" vertical="center" wrapText="1"/>
    </xf>
    <xf borderId="4" fillId="0" fontId="50" numFmtId="0" xfId="0" applyAlignment="1" applyBorder="1" applyFont="1">
      <alignment vertical="center"/>
    </xf>
    <xf borderId="4" fillId="0" fontId="50" numFmtId="0" xfId="0" applyAlignment="1" applyBorder="1" applyFont="1">
      <alignment horizontal="center" vertical="center"/>
    </xf>
    <xf borderId="4" fillId="0" fontId="43" numFmtId="0" xfId="0" applyAlignment="1" applyBorder="1" applyFont="1">
      <alignment horizontal="center" vertical="center"/>
    </xf>
    <xf borderId="0" fillId="0" fontId="43" numFmtId="0" xfId="0" applyAlignment="1" applyFont="1">
      <alignment horizontal="center"/>
    </xf>
    <xf borderId="4" fillId="0" fontId="51" numFmtId="0" xfId="0" applyAlignment="1" applyBorder="1" applyFont="1">
      <alignment horizontal="center" vertical="center"/>
    </xf>
    <xf borderId="4" fillId="3" fontId="36" numFmtId="0" xfId="0" applyAlignment="1" applyBorder="1" applyFont="1">
      <alignment horizontal="center" vertical="center"/>
    </xf>
    <xf borderId="4" fillId="0" fontId="60" numFmtId="0" xfId="0" applyAlignment="1" applyBorder="1" applyFont="1">
      <alignment horizontal="center" readingOrder="0" shrinkToFit="0" wrapText="0"/>
    </xf>
    <xf borderId="26" fillId="0" fontId="60" numFmtId="0" xfId="0" applyAlignment="1" applyBorder="1" applyFont="1">
      <alignment horizontal="center" readingOrder="0" shrinkToFit="0" wrapText="0"/>
    </xf>
    <xf borderId="23" fillId="10" fontId="60" numFmtId="0" xfId="0" applyAlignment="1" applyBorder="1" applyFont="1">
      <alignment horizontal="left" readingOrder="0"/>
    </xf>
    <xf borderId="4" fillId="0" fontId="24" numFmtId="0" xfId="0" applyAlignment="1" applyBorder="1" applyFont="1">
      <alignment horizontal="center" vertical="center"/>
    </xf>
    <xf borderId="4" fillId="0" fontId="9" numFmtId="0" xfId="0" applyAlignment="1" applyBorder="1" applyFont="1">
      <alignment horizontal="center" readingOrder="0" shrinkToFit="0" vertical="center" wrapText="1"/>
    </xf>
    <xf borderId="5" fillId="0" fontId="9" numFmtId="0" xfId="0" applyAlignment="1" applyBorder="1" applyFont="1">
      <alignment horizontal="left" readingOrder="0" shrinkToFit="0" vertical="center" wrapText="1"/>
    </xf>
    <xf borderId="7" fillId="0" fontId="9" numFmtId="0" xfId="0" applyAlignment="1" applyBorder="1" applyFont="1">
      <alignment horizontal="left" readingOrder="0" shrinkToFit="0" vertical="center" wrapText="1"/>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5" fillId="0" fontId="1" numFmtId="0" xfId="0" applyAlignment="1" applyBorder="1" applyFont="1">
      <alignment horizontal="left" readingOrder="0" shrinkToFit="0" vertical="center" wrapText="1"/>
    </xf>
    <xf borderId="7" fillId="0" fontId="1" numFmtId="0" xfId="0" applyAlignment="1" applyBorder="1" applyFont="1">
      <alignment horizontal="left" readingOrder="0" shrinkToFit="0" vertical="center" wrapText="1"/>
    </xf>
    <xf borderId="4" fillId="0" fontId="1" numFmtId="0" xfId="0" applyAlignment="1" applyBorder="1" applyFont="1">
      <alignment horizontal="center" readingOrder="0" vertical="center"/>
    </xf>
    <xf borderId="6" fillId="0" fontId="1" numFmtId="0" xfId="0" applyAlignment="1" applyBorder="1" applyFont="1">
      <alignment horizontal="left" readingOrder="0" vertical="center"/>
    </xf>
    <xf borderId="7" fillId="0" fontId="1" numFmtId="0" xfId="0" applyAlignment="1" applyBorder="1" applyFont="1">
      <alignment horizontal="left" readingOrder="0" vertical="center"/>
    </xf>
    <xf borderId="4" fillId="0" fontId="51" numFmtId="0" xfId="0" applyAlignment="1" applyBorder="1" applyFont="1">
      <alignment horizontal="center"/>
    </xf>
    <xf borderId="4" fillId="0" fontId="50" numFmtId="0" xfId="0" applyAlignment="1" applyBorder="1" applyFont="1">
      <alignment horizontal="center"/>
    </xf>
    <xf borderId="26" fillId="0" fontId="51" numFmtId="0" xfId="0" applyAlignment="1" applyBorder="1" applyFont="1">
      <alignment horizontal="center"/>
    </xf>
    <xf borderId="26" fillId="0" fontId="50" numFmtId="0" xfId="0" applyAlignment="1" applyBorder="1" applyFont="1">
      <alignment horizontal="center"/>
    </xf>
    <xf borderId="7" fillId="0" fontId="50" numFmtId="0" xfId="0" applyAlignment="1" applyBorder="1" applyFont="1">
      <alignment horizontal="center"/>
    </xf>
    <xf borderId="0" fillId="10" fontId="63" numFmtId="0" xfId="0" applyAlignment="1" applyFont="1">
      <alignment readingOrder="0"/>
    </xf>
    <xf borderId="0" fillId="0" fontId="34" numFmtId="0" xfId="0" applyAlignment="1" applyFont="1">
      <alignment horizontal="center" vertical="center"/>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4" fillId="3" fontId="8" numFmtId="0" xfId="0" applyAlignment="1" applyBorder="1" applyFont="1">
      <alignment horizontal="center" vertical="center"/>
    </xf>
    <xf borderId="4" fillId="0" fontId="1" numFmtId="0" xfId="0" applyBorder="1" applyFont="1"/>
    <xf borderId="26" fillId="0" fontId="1" numFmtId="0" xfId="0" applyBorder="1" applyFont="1"/>
    <xf borderId="4" fillId="0" fontId="47" numFmtId="0" xfId="0" applyAlignment="1" applyBorder="1" applyFont="1">
      <alignment vertical="center"/>
    </xf>
    <xf borderId="4" fillId="0" fontId="64" numFmtId="0" xfId="0" applyAlignment="1" applyBorder="1" applyFont="1">
      <alignment horizontal="left"/>
    </xf>
    <xf borderId="26" fillId="0" fontId="64" numFmtId="0" xfId="0" applyBorder="1" applyFont="1"/>
    <xf borderId="4" fillId="0" fontId="40" numFmtId="0" xfId="0" applyAlignment="1" applyBorder="1" applyFont="1">
      <alignment vertical="center"/>
    </xf>
    <xf borderId="26" fillId="0" fontId="64" numFmtId="0" xfId="0" applyAlignment="1" applyBorder="1" applyFont="1">
      <alignment horizontal="left"/>
    </xf>
    <xf borderId="26" fillId="0" fontId="1" numFmtId="0" xfId="0" applyAlignment="1" applyBorder="1" applyFont="1">
      <alignment horizontal="left"/>
    </xf>
    <xf borderId="5" fillId="0" fontId="39" numFmtId="0" xfId="0" applyAlignment="1" applyBorder="1" applyFont="1">
      <alignment horizontal="left" vertical="center"/>
    </xf>
    <xf borderId="4" fillId="3" fontId="65" numFmtId="0" xfId="0" applyAlignment="1" applyBorder="1" applyFont="1">
      <alignment horizontal="center"/>
    </xf>
    <xf borderId="4" fillId="10" fontId="65" numFmtId="0" xfId="0" applyAlignment="1" applyBorder="1" applyFont="1">
      <alignment horizontal="center"/>
    </xf>
    <xf borderId="27" fillId="0" fontId="39" numFmtId="0" xfId="0" applyAlignment="1" applyBorder="1" applyFont="1">
      <alignment horizontal="left" vertical="center"/>
    </xf>
    <xf borderId="4" fillId="3" fontId="48" numFmtId="0" xfId="0" applyAlignment="1" applyBorder="1" applyFont="1">
      <alignment horizontal="center"/>
    </xf>
    <xf borderId="30" fillId="10" fontId="48" numFmtId="0" xfId="0" applyAlignment="1" applyBorder="1" applyFont="1">
      <alignment horizontal="center"/>
    </xf>
    <xf borderId="30" fillId="10" fontId="65" numFmtId="0" xfId="0" applyAlignment="1" applyBorder="1" applyFont="1">
      <alignment horizontal="center"/>
    </xf>
    <xf borderId="4" fillId="3" fontId="47" numFmtId="0" xfId="0" applyBorder="1" applyFont="1"/>
    <xf borderId="30" fillId="10" fontId="47" numFmtId="0" xfId="0" applyBorder="1" applyFont="1"/>
    <xf borderId="4" fillId="3" fontId="36" numFmtId="0" xfId="0" applyAlignment="1" applyBorder="1" applyFont="1">
      <alignment horizontal="center"/>
    </xf>
    <xf borderId="29" fillId="0" fontId="35" numFmtId="0" xfId="0" applyAlignment="1" applyBorder="1" applyFont="1">
      <alignment vertical="center"/>
    </xf>
    <xf borderId="0" fillId="0" fontId="35" numFmtId="0" xfId="0" applyAlignment="1" applyFont="1">
      <alignment vertical="center"/>
    </xf>
    <xf borderId="0" fillId="0" fontId="40" numFmtId="0" xfId="0" applyAlignment="1" applyFont="1">
      <alignment horizontal="center" vertical="center"/>
    </xf>
    <xf borderId="4" fillId="0" fontId="64" numFmtId="0" xfId="0" applyAlignment="1" applyBorder="1" applyFont="1">
      <alignment horizontal="center" shrinkToFit="0" vertical="center" wrapText="1"/>
    </xf>
    <xf borderId="5" fillId="0" fontId="64" numFmtId="0" xfId="0" applyAlignment="1" applyBorder="1" applyFont="1">
      <alignment horizontal="left" shrinkToFit="0" vertical="center" wrapText="1"/>
    </xf>
    <xf borderId="7" fillId="0" fontId="64" numFmtId="0" xfId="0" applyAlignment="1" applyBorder="1" applyFont="1">
      <alignment horizontal="left" shrinkToFit="0" vertical="center" wrapText="1"/>
    </xf>
    <xf borderId="29" fillId="0" fontId="34" numFmtId="0" xfId="0" applyAlignment="1" applyBorder="1" applyFont="1">
      <alignment horizontal="center" vertical="center"/>
    </xf>
    <xf borderId="0" fillId="0" fontId="40" numFmtId="0" xfId="0" applyFont="1"/>
    <xf borderId="0" fillId="0" fontId="66" numFmtId="0" xfId="0" applyFont="1"/>
    <xf borderId="4" fillId="10" fontId="37" numFmtId="165" xfId="0" applyAlignment="1" applyBorder="1" applyFont="1" applyNumberFormat="1">
      <alignment horizontal="center"/>
    </xf>
    <xf borderId="32"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30" fillId="10" fontId="37" numFmtId="165" xfId="0" applyAlignment="1" applyBorder="1" applyFont="1" applyNumberFormat="1">
      <alignment horizontal="center"/>
    </xf>
    <xf borderId="4" fillId="0" fontId="62" numFmtId="0" xfId="0" applyAlignment="1" applyBorder="1" applyFont="1">
      <alignment horizontal="center"/>
    </xf>
    <xf borderId="6" fillId="0" fontId="62" numFmtId="0" xfId="0" applyAlignment="1" applyBorder="1" applyFont="1">
      <alignment horizontal="left"/>
    </xf>
    <xf borderId="7" fillId="0" fontId="62" numFmtId="0" xfId="0" applyAlignment="1" applyBorder="1" applyFont="1">
      <alignment horizontal="left"/>
    </xf>
    <xf borderId="26" fillId="0" fontId="50" numFmtId="165" xfId="0" applyAlignment="1" applyBorder="1" applyFont="1" applyNumberFormat="1">
      <alignment horizontal="center"/>
    </xf>
    <xf borderId="4" fillId="0" fontId="8" numFmtId="0" xfId="0" applyAlignment="1" applyBorder="1" applyFont="1">
      <alignment horizontal="center" vertical="center"/>
    </xf>
    <xf borderId="5" fillId="0" fontId="8" numFmtId="0" xfId="0" applyAlignment="1" applyBorder="1" applyFont="1">
      <alignment horizontal="center" vertical="center"/>
    </xf>
    <xf borderId="4" fillId="0" fontId="37" numFmtId="0" xfId="0" applyAlignment="1" applyBorder="1" applyFont="1">
      <alignment horizontal="center" vertical="center"/>
    </xf>
    <xf borderId="23" fillId="0" fontId="7" numFmtId="0" xfId="0" applyAlignment="1" applyBorder="1" applyFont="1">
      <alignment horizontal="left" vertical="top"/>
    </xf>
    <xf borderId="25" fillId="7" fontId="36" numFmtId="0" xfId="0" applyAlignment="1" applyBorder="1" applyFont="1">
      <alignment horizontal="left" vertical="center"/>
    </xf>
    <xf borderId="4" fillId="10" fontId="37" numFmtId="165" xfId="0" applyAlignment="1" applyBorder="1" applyFont="1" applyNumberFormat="1">
      <alignment horizontal="center" vertical="center"/>
    </xf>
    <xf borderId="30" fillId="10" fontId="37" numFmtId="165" xfId="0" applyAlignment="1" applyBorder="1" applyFont="1" applyNumberFormat="1">
      <alignment horizontal="center" vertical="center"/>
    </xf>
    <xf borderId="4" fillId="3" fontId="37" numFmtId="165" xfId="0" applyAlignment="1" applyBorder="1" applyFont="1" applyNumberFormat="1">
      <alignment horizontal="center" readingOrder="0" vertical="center"/>
    </xf>
    <xf borderId="26" fillId="0" fontId="50" numFmtId="0" xfId="0" applyAlignment="1" applyBorder="1" applyFont="1">
      <alignment horizontal="center" vertical="center"/>
    </xf>
    <xf borderId="0" fillId="0" fontId="43" numFmtId="0" xfId="0" applyAlignment="1" applyFont="1">
      <alignment horizontal="center" vertical="center"/>
    </xf>
    <xf borderId="0" fillId="0" fontId="7" numFmtId="0" xfId="0" applyAlignment="1" applyFont="1">
      <alignment horizontal="left"/>
    </xf>
    <xf borderId="4" fillId="0" fontId="33" numFmtId="0" xfId="0" applyAlignment="1" applyBorder="1" applyFont="1">
      <alignment horizontal="center" vertical="center"/>
    </xf>
    <xf borderId="0" fillId="0" fontId="36" numFmtId="0" xfId="0" applyAlignment="1" applyFont="1">
      <alignment horizontal="center" vertical="center"/>
    </xf>
    <xf borderId="4" fillId="3" fontId="33" numFmtId="0" xfId="0" applyAlignment="1" applyBorder="1" applyFont="1">
      <alignment horizontal="center" vertical="center"/>
    </xf>
    <xf borderId="33" fillId="0" fontId="1" numFmtId="0" xfId="0" applyAlignment="1" applyBorder="1" applyFont="1">
      <alignment horizontal="center" shrinkToFit="0" vertical="center" wrapText="1"/>
    </xf>
    <xf borderId="34" fillId="0" fontId="1" numFmtId="0" xfId="0" applyAlignment="1" applyBorder="1" applyFont="1">
      <alignment horizontal="left" shrinkToFit="0" vertical="center" wrapText="1"/>
    </xf>
    <xf borderId="35" fillId="0" fontId="1" numFmtId="0" xfId="0" applyAlignment="1" applyBorder="1" applyFont="1">
      <alignment horizontal="left" shrinkToFit="0" vertical="center" wrapText="1"/>
    </xf>
    <xf borderId="4" fillId="0" fontId="49" numFmtId="0" xfId="0" applyAlignment="1" applyBorder="1" applyFont="1">
      <alignment vertical="center"/>
    </xf>
    <xf borderId="4" fillId="0" fontId="48" numFmtId="0" xfId="0" applyAlignment="1" applyBorder="1" applyFont="1">
      <alignment horizontal="center"/>
    </xf>
    <xf borderId="4" fillId="0" fontId="62" numFmtId="0" xfId="0" applyAlignment="1" applyBorder="1" applyFont="1">
      <alignment horizontal="center" vertical="center"/>
    </xf>
    <xf borderId="6" fillId="0" fontId="62" numFmtId="0" xfId="0" applyAlignment="1" applyBorder="1" applyFont="1">
      <alignment horizontal="left" vertical="center"/>
    </xf>
    <xf borderId="7" fillId="0" fontId="62" numFmtId="0" xfId="0" applyAlignment="1" applyBorder="1" applyFont="1">
      <alignment horizontal="left" vertical="center"/>
    </xf>
    <xf borderId="0" fillId="0" fontId="33" numFmtId="0" xfId="0" applyFont="1"/>
    <xf borderId="24" fillId="7" fontId="67" numFmtId="0" xfId="0" applyAlignment="1" applyBorder="1" applyFont="1">
      <alignment horizontal="center" vertical="center"/>
    </xf>
    <xf borderId="30" fillId="3" fontId="33" numFmtId="0" xfId="0" applyAlignment="1" applyBorder="1" applyFont="1">
      <alignment horizontal="center" vertical="center"/>
    </xf>
    <xf borderId="4" fillId="3" fontId="8" numFmtId="165" xfId="0" applyAlignment="1" applyBorder="1" applyFont="1" applyNumberFormat="1">
      <alignment horizontal="center" vertical="center"/>
    </xf>
    <xf borderId="4" fillId="3" fontId="7" numFmtId="0" xfId="0" applyAlignment="1" applyBorder="1" applyFont="1">
      <alignment horizontal="center" vertical="center"/>
    </xf>
    <xf borderId="4" fillId="10" fontId="48" numFmtId="165" xfId="0" applyAlignment="1" applyBorder="1" applyFont="1" applyNumberFormat="1">
      <alignment horizontal="center"/>
    </xf>
    <xf borderId="30" fillId="10" fontId="48" numFmtId="165" xfId="0" applyAlignment="1" applyBorder="1" applyFont="1" applyNumberFormat="1">
      <alignment horizontal="center"/>
    </xf>
    <xf borderId="30" fillId="10" fontId="50" numFmtId="0" xfId="0" applyAlignment="1" applyBorder="1" applyFont="1">
      <alignment horizontal="center"/>
    </xf>
    <xf borderId="26" fillId="0" fontId="51" numFmtId="0" xfId="0" applyBorder="1" applyFont="1"/>
    <xf borderId="23" fillId="0" fontId="7" numFmtId="0" xfId="0" applyAlignment="1" applyBorder="1" applyFont="1">
      <alignment horizontal="center" vertical="center"/>
    </xf>
    <xf borderId="4" fillId="0" fontId="43" numFmtId="0" xfId="0" applyAlignment="1" applyBorder="1" applyFont="1">
      <alignment horizontal="center"/>
    </xf>
    <xf borderId="26" fillId="0" fontId="43" numFmtId="0" xfId="0" applyAlignment="1" applyBorder="1" applyFont="1">
      <alignment horizontal="center"/>
    </xf>
    <xf borderId="26" fillId="0" fontId="47" numFmtId="0" xfId="0" applyAlignment="1" applyBorder="1" applyFont="1">
      <alignment horizontal="center" vertical="center"/>
    </xf>
    <xf borderId="4" fillId="7" fontId="33" numFmtId="0" xfId="0" applyAlignment="1" applyBorder="1" applyFont="1">
      <alignment horizontal="center" vertical="center"/>
    </xf>
    <xf borderId="4" fillId="7" fontId="1" numFmtId="0" xfId="0" applyAlignment="1" applyBorder="1" applyFont="1">
      <alignment horizontal="center" shrinkToFit="0" vertical="center" wrapText="1"/>
    </xf>
    <xf borderId="36" fillId="7" fontId="1" numFmtId="0" xfId="0" applyAlignment="1" applyBorder="1" applyFont="1">
      <alignment horizontal="left" shrinkToFit="0" vertical="center" wrapText="1"/>
    </xf>
    <xf borderId="37" fillId="7" fontId="1" numFmtId="0" xfId="0" applyAlignment="1" applyBorder="1" applyFont="1">
      <alignment horizontal="left" shrinkToFit="0" vertical="center" wrapText="1"/>
    </xf>
    <xf borderId="5" fillId="7" fontId="48" numFmtId="0" xfId="0" applyAlignment="1" applyBorder="1" applyFont="1">
      <alignment horizontal="center" vertical="center"/>
    </xf>
    <xf borderId="4" fillId="7" fontId="36" numFmtId="0" xfId="0" applyAlignment="1" applyBorder="1" applyFont="1">
      <alignment horizontal="center" vertical="center"/>
    </xf>
    <xf borderId="4" fillId="7" fontId="7" numFmtId="0" xfId="0" applyAlignment="1" applyBorder="1" applyFont="1">
      <alignment horizontal="center" vertical="center"/>
    </xf>
    <xf borderId="12" fillId="7" fontId="7" numFmtId="0" xfId="0" applyAlignment="1" applyBorder="1" applyFont="1">
      <alignment horizontal="center" vertical="center"/>
    </xf>
    <xf borderId="4" fillId="3" fontId="40" numFmtId="0" xfId="0" applyAlignment="1" applyBorder="1" applyFont="1">
      <alignment vertical="center"/>
    </xf>
    <xf borderId="30" fillId="3" fontId="43" numFmtId="0" xfId="0" applyAlignment="1" applyBorder="1" applyFont="1">
      <alignment horizontal="center"/>
    </xf>
    <xf borderId="30" fillId="3" fontId="47" numFmtId="0" xfId="0" applyAlignment="1" applyBorder="1" applyFont="1">
      <alignment horizontal="center" vertical="center"/>
    </xf>
    <xf borderId="30" fillId="3" fontId="50" numFmtId="0" xfId="0" applyAlignment="1" applyBorder="1" applyFont="1">
      <alignment horizontal="center"/>
    </xf>
    <xf borderId="30" fillId="10" fontId="47" numFmtId="0" xfId="0" applyAlignment="1" applyBorder="1" applyFont="1">
      <alignment horizontal="center" vertical="center"/>
    </xf>
    <xf borderId="4" fillId="0" fontId="7" numFmtId="0" xfId="0" applyAlignment="1" applyBorder="1" applyFont="1">
      <alignment vertical="center"/>
    </xf>
    <xf borderId="5" fillId="0" fontId="7" numFmtId="0" xfId="0" applyAlignment="1" applyBorder="1" applyFont="1">
      <alignment horizontal="left" vertical="center"/>
    </xf>
    <xf borderId="4" fillId="10" fontId="68" numFmtId="165" xfId="0" applyAlignment="1" applyBorder="1" applyFont="1" applyNumberFormat="1">
      <alignment horizontal="center"/>
    </xf>
    <xf borderId="30" fillId="10" fontId="68" numFmtId="165" xfId="0" applyAlignment="1" applyBorder="1" applyFont="1" applyNumberFormat="1">
      <alignment horizontal="center"/>
    </xf>
    <xf borderId="4" fillId="0" fontId="33" numFmtId="0" xfId="0" applyAlignment="1" applyBorder="1" applyFont="1">
      <alignment vertical="center"/>
    </xf>
    <xf borderId="4" fillId="10" fontId="50" numFmtId="0" xfId="0" applyAlignment="1" applyBorder="1" applyFont="1">
      <alignment horizontal="center"/>
    </xf>
    <xf borderId="26" fillId="0" fontId="48" numFmtId="0" xfId="0" applyAlignment="1" applyBorder="1" applyFont="1">
      <alignment horizontal="center"/>
    </xf>
    <xf borderId="26" fillId="0" fontId="65" numFmtId="0" xfId="0" applyAlignment="1" applyBorder="1" applyFont="1">
      <alignment horizontal="center"/>
    </xf>
    <xf borderId="4" fillId="0" fontId="1" numFmtId="0" xfId="0" applyAlignment="1" applyBorder="1" applyFont="1">
      <alignment horizontal="center" vertical="center"/>
    </xf>
    <xf borderId="4" fillId="10" fontId="33" numFmtId="0" xfId="0" applyAlignment="1" applyBorder="1" applyFont="1">
      <alignment horizontal="center"/>
    </xf>
    <xf borderId="30" fillId="10" fontId="33" numFmtId="0" xfId="0" applyAlignment="1" applyBorder="1" applyFont="1">
      <alignment horizontal="center"/>
    </xf>
    <xf borderId="30" fillId="3" fontId="33" numFmtId="0" xfId="0" applyAlignment="1" applyBorder="1" applyFont="1">
      <alignment horizontal="center"/>
    </xf>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5.xml"/><Relationship Id="rId3"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6.xml"/><Relationship Id="rId3"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7.xml"/><Relationship Id="rId3"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2.xml"/><Relationship Id="rId3" Type="http://schemas.openxmlformats.org/officeDocument/2006/relationships/vmlDrawing" Target="../drawings/vmlDrawing9.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9.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7" t="s">
        <v>28</v>
      </c>
      <c r="Q1" s="68" t="s">
        <v>29</v>
      </c>
      <c r="AM1" s="69"/>
      <c r="AN1" s="69"/>
    </row>
    <row r="2" ht="22.5" customHeight="1">
      <c r="A2" s="68" t="s">
        <v>30</v>
      </c>
      <c r="Q2" s="68" t="s">
        <v>31</v>
      </c>
      <c r="AM2" s="69"/>
      <c r="AN2" s="69"/>
    </row>
    <row r="3" ht="31.5" customHeight="1">
      <c r="A3" s="70" t="s">
        <v>378</v>
      </c>
      <c r="AM3" s="69"/>
      <c r="AN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c r="AN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row>
    <row r="7" ht="21.0" customHeight="1">
      <c r="A7" s="29">
        <v>1.0</v>
      </c>
      <c r="B7" s="192">
        <v>2.25480105003E12</v>
      </c>
      <c r="C7" s="193" t="s">
        <v>379</v>
      </c>
      <c r="D7" s="194" t="s">
        <v>157</v>
      </c>
      <c r="E7" s="143"/>
      <c r="F7" s="143"/>
      <c r="G7" s="148"/>
      <c r="H7" s="143"/>
      <c r="I7" s="143"/>
      <c r="J7" s="149"/>
      <c r="K7" s="148"/>
      <c r="L7" s="143"/>
      <c r="M7" s="143"/>
      <c r="N7" s="143"/>
      <c r="O7" s="143"/>
      <c r="P7" s="143"/>
      <c r="Q7" s="143"/>
      <c r="R7" s="143"/>
      <c r="S7" s="143"/>
      <c r="T7" s="143"/>
      <c r="U7" s="143"/>
      <c r="V7" s="143"/>
      <c r="W7" s="143"/>
      <c r="X7" s="143"/>
      <c r="Y7" s="143"/>
      <c r="Z7" s="143"/>
      <c r="AA7" s="143"/>
      <c r="AB7" s="143"/>
      <c r="AC7" s="143"/>
      <c r="AD7" s="143"/>
      <c r="AE7" s="148"/>
      <c r="AF7" s="143"/>
      <c r="AG7" s="143"/>
      <c r="AH7" s="148"/>
      <c r="AI7" s="143"/>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 t="shared" ref="AL7:AL24" si="5">COUNTIF(E7:AI7,"T")+2*COUNTIF(E7:AI7,"2T")+2*COUNTIF(E7:AI7,"T2")+COUNTIF(E7:AI7,"PT")+COUNTIF(E7:AI7,"TP")+COUNTIF(E7:AI7,"TK")+COUNTIF(E7:AI7,"KT")</f>
        <v>0</v>
      </c>
      <c r="AM7" s="116"/>
      <c r="AN7" s="116"/>
    </row>
    <row r="8" ht="21.0" customHeight="1">
      <c r="A8" s="29">
        <v>2.0</v>
      </c>
      <c r="B8" s="192">
        <v>2.254802050123E12</v>
      </c>
      <c r="C8" s="193" t="s">
        <v>380</v>
      </c>
      <c r="D8" s="194" t="s">
        <v>157</v>
      </c>
      <c r="E8" s="143"/>
      <c r="F8" s="143"/>
      <c r="G8" s="143"/>
      <c r="H8" s="143"/>
      <c r="I8" s="143"/>
      <c r="J8" s="149"/>
      <c r="K8" s="143"/>
      <c r="L8" s="143"/>
      <c r="M8" s="143"/>
      <c r="N8" s="143"/>
      <c r="O8" s="148"/>
      <c r="P8" s="143"/>
      <c r="Q8" s="143"/>
      <c r="R8" s="143"/>
      <c r="S8" s="143"/>
      <c r="T8" s="143"/>
      <c r="U8" s="143"/>
      <c r="V8" s="143"/>
      <c r="W8" s="143"/>
      <c r="X8" s="143"/>
      <c r="Y8" s="143"/>
      <c r="Z8" s="143"/>
      <c r="AA8" s="143"/>
      <c r="AB8" s="143"/>
      <c r="AC8" s="143"/>
      <c r="AD8" s="143"/>
      <c r="AE8" s="148"/>
      <c r="AF8" s="143"/>
      <c r="AG8" s="143"/>
      <c r="AH8" s="143"/>
      <c r="AI8" s="143"/>
      <c r="AJ8" s="91">
        <f t="shared" si="3"/>
        <v>0</v>
      </c>
      <c r="AK8" s="9">
        <f t="shared" si="4"/>
        <v>0</v>
      </c>
      <c r="AL8" s="9">
        <f t="shared" si="5"/>
        <v>0</v>
      </c>
      <c r="AM8" s="116"/>
      <c r="AN8" s="116"/>
    </row>
    <row r="9" ht="21.0" customHeight="1">
      <c r="A9" s="29">
        <v>3.0</v>
      </c>
      <c r="B9" s="192">
        <v>2.254801050031E12</v>
      </c>
      <c r="C9" s="193" t="s">
        <v>381</v>
      </c>
      <c r="D9" s="194" t="s">
        <v>162</v>
      </c>
      <c r="E9" s="143"/>
      <c r="F9" s="143"/>
      <c r="G9" s="143"/>
      <c r="H9" s="143"/>
      <c r="I9" s="143"/>
      <c r="J9" s="149"/>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91">
        <f t="shared" si="3"/>
        <v>0</v>
      </c>
      <c r="AK9" s="9">
        <f t="shared" si="4"/>
        <v>0</v>
      </c>
      <c r="AL9" s="9">
        <f t="shared" si="5"/>
        <v>0</v>
      </c>
      <c r="AM9" s="116"/>
      <c r="AN9" s="116"/>
    </row>
    <row r="10" ht="21.0" customHeight="1">
      <c r="A10" s="29">
        <v>4.0</v>
      </c>
      <c r="B10" s="192">
        <v>2.25510304004E12</v>
      </c>
      <c r="C10" s="193" t="s">
        <v>382</v>
      </c>
      <c r="D10" s="194" t="s">
        <v>165</v>
      </c>
      <c r="E10" s="143"/>
      <c r="F10" s="143"/>
      <c r="G10" s="143"/>
      <c r="H10" s="143"/>
      <c r="I10" s="143"/>
      <c r="J10" s="149"/>
      <c r="K10" s="143"/>
      <c r="L10" s="143"/>
      <c r="M10" s="143"/>
      <c r="N10" s="143"/>
      <c r="O10" s="143"/>
      <c r="P10" s="143"/>
      <c r="Q10" s="143"/>
      <c r="R10" s="143"/>
      <c r="S10" s="143"/>
      <c r="T10" s="143"/>
      <c r="U10" s="143"/>
      <c r="V10" s="143"/>
      <c r="W10" s="143"/>
      <c r="X10" s="143"/>
      <c r="Y10" s="143"/>
      <c r="Z10" s="143"/>
      <c r="AA10" s="143"/>
      <c r="AB10" s="143"/>
      <c r="AC10" s="143"/>
      <c r="AD10" s="148"/>
      <c r="AE10" s="143"/>
      <c r="AF10" s="143"/>
      <c r="AG10" s="143"/>
      <c r="AH10" s="143"/>
      <c r="AI10" s="143"/>
      <c r="AJ10" s="91">
        <f t="shared" si="3"/>
        <v>0</v>
      </c>
      <c r="AK10" s="9">
        <f t="shared" si="4"/>
        <v>0</v>
      </c>
      <c r="AL10" s="9">
        <f t="shared" si="5"/>
        <v>0</v>
      </c>
      <c r="AM10" s="116"/>
      <c r="AN10" s="116"/>
    </row>
    <row r="11" ht="21.0" customHeight="1">
      <c r="A11" s="29">
        <v>5.0</v>
      </c>
      <c r="B11" s="192">
        <v>2.255402060052E12</v>
      </c>
      <c r="C11" s="193" t="s">
        <v>383</v>
      </c>
      <c r="D11" s="194" t="s">
        <v>105</v>
      </c>
      <c r="E11" s="143"/>
      <c r="F11" s="143"/>
      <c r="G11" s="148"/>
      <c r="H11" s="143"/>
      <c r="I11" s="143"/>
      <c r="J11" s="149"/>
      <c r="K11" s="143"/>
      <c r="L11" s="143"/>
      <c r="M11" s="143"/>
      <c r="N11" s="143"/>
      <c r="O11" s="143"/>
      <c r="P11" s="143"/>
      <c r="Q11" s="143"/>
      <c r="R11" s="143"/>
      <c r="S11" s="143"/>
      <c r="T11" s="143"/>
      <c r="U11" s="143"/>
      <c r="V11" s="143"/>
      <c r="W11" s="143"/>
      <c r="X11" s="143"/>
      <c r="Y11" s="143"/>
      <c r="Z11" s="143"/>
      <c r="AA11" s="143"/>
      <c r="AB11" s="143"/>
      <c r="AC11" s="143"/>
      <c r="AD11" s="143"/>
      <c r="AE11" s="148"/>
      <c r="AF11" s="143"/>
      <c r="AG11" s="143"/>
      <c r="AH11" s="143"/>
      <c r="AI11" s="143"/>
      <c r="AJ11" s="91">
        <f t="shared" si="3"/>
        <v>0</v>
      </c>
      <c r="AK11" s="9">
        <f t="shared" si="4"/>
        <v>0</v>
      </c>
      <c r="AL11" s="9">
        <f t="shared" si="5"/>
        <v>0</v>
      </c>
      <c r="AM11" s="116"/>
      <c r="AN11" s="116"/>
    </row>
    <row r="12" ht="21.0" customHeight="1">
      <c r="A12" s="29">
        <v>6.0</v>
      </c>
      <c r="B12" s="192">
        <v>2.254801050035E12</v>
      </c>
      <c r="C12" s="193" t="s">
        <v>384</v>
      </c>
      <c r="D12" s="194" t="s">
        <v>385</v>
      </c>
      <c r="E12" s="143"/>
      <c r="F12" s="143"/>
      <c r="G12" s="143"/>
      <c r="H12" s="143"/>
      <c r="I12" s="143"/>
      <c r="J12" s="149"/>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91">
        <f t="shared" si="3"/>
        <v>0</v>
      </c>
      <c r="AK12" s="9">
        <f t="shared" si="4"/>
        <v>0</v>
      </c>
      <c r="AL12" s="9">
        <f t="shared" si="5"/>
        <v>0</v>
      </c>
      <c r="AM12" s="116"/>
      <c r="AN12" s="116"/>
    </row>
    <row r="13" ht="21.0" customHeight="1">
      <c r="A13" s="29">
        <v>7.0</v>
      </c>
      <c r="B13" s="192">
        <v>2.255103040041E12</v>
      </c>
      <c r="C13" s="193" t="s">
        <v>98</v>
      </c>
      <c r="D13" s="194" t="s">
        <v>276</v>
      </c>
      <c r="E13" s="143"/>
      <c r="F13" s="143"/>
      <c r="G13" s="148"/>
      <c r="H13" s="143"/>
      <c r="I13" s="143"/>
      <c r="J13" s="149"/>
      <c r="K13" s="143"/>
      <c r="L13" s="143"/>
      <c r="M13" s="143"/>
      <c r="N13" s="143"/>
      <c r="O13" s="148"/>
      <c r="P13" s="143"/>
      <c r="Q13" s="143"/>
      <c r="R13" s="143"/>
      <c r="S13" s="143"/>
      <c r="T13" s="143"/>
      <c r="U13" s="143"/>
      <c r="V13" s="143"/>
      <c r="W13" s="143"/>
      <c r="X13" s="143"/>
      <c r="Y13" s="143"/>
      <c r="Z13" s="143"/>
      <c r="AA13" s="143"/>
      <c r="AB13" s="143"/>
      <c r="AC13" s="143"/>
      <c r="AD13" s="143"/>
      <c r="AE13" s="143"/>
      <c r="AF13" s="143"/>
      <c r="AG13" s="143"/>
      <c r="AH13" s="148"/>
      <c r="AI13" s="143"/>
      <c r="AJ13" s="91">
        <f t="shared" si="3"/>
        <v>0</v>
      </c>
      <c r="AK13" s="9">
        <f t="shared" si="4"/>
        <v>0</v>
      </c>
      <c r="AL13" s="9">
        <f t="shared" si="5"/>
        <v>0</v>
      </c>
      <c r="AM13" s="116"/>
      <c r="AN13" s="116"/>
    </row>
    <row r="14" ht="21.0" customHeight="1">
      <c r="A14" s="29">
        <v>8.0</v>
      </c>
      <c r="B14" s="192">
        <v>2.254801050036E12</v>
      </c>
      <c r="C14" s="193" t="s">
        <v>386</v>
      </c>
      <c r="D14" s="194" t="s">
        <v>47</v>
      </c>
      <c r="E14" s="143"/>
      <c r="F14" s="143"/>
      <c r="G14" s="143"/>
      <c r="H14" s="148"/>
      <c r="I14" s="143"/>
      <c r="J14" s="149"/>
      <c r="K14" s="143"/>
      <c r="L14" s="143"/>
      <c r="M14" s="143"/>
      <c r="N14" s="143"/>
      <c r="O14" s="143"/>
      <c r="P14" s="143"/>
      <c r="Q14" s="143"/>
      <c r="R14" s="143"/>
      <c r="S14" s="143"/>
      <c r="T14" s="143"/>
      <c r="U14" s="143"/>
      <c r="V14" s="143"/>
      <c r="W14" s="143"/>
      <c r="X14" s="143"/>
      <c r="Y14" s="143"/>
      <c r="Z14" s="143"/>
      <c r="AA14" s="143"/>
      <c r="AB14" s="143"/>
      <c r="AC14" s="143"/>
      <c r="AD14" s="143"/>
      <c r="AE14" s="143"/>
      <c r="AF14" s="148"/>
      <c r="AG14" s="143"/>
      <c r="AH14" s="143"/>
      <c r="AI14" s="143"/>
      <c r="AJ14" s="91">
        <f t="shared" si="3"/>
        <v>0</v>
      </c>
      <c r="AK14" s="9">
        <f t="shared" si="4"/>
        <v>0</v>
      </c>
      <c r="AL14" s="9">
        <f t="shared" si="5"/>
        <v>0</v>
      </c>
      <c r="AM14" s="116"/>
      <c r="AN14" s="116"/>
    </row>
    <row r="15" ht="21.0" customHeight="1">
      <c r="A15" s="29">
        <v>9.0</v>
      </c>
      <c r="B15" s="192">
        <v>2.254802050127E12</v>
      </c>
      <c r="C15" s="193" t="s">
        <v>387</v>
      </c>
      <c r="D15" s="194" t="s">
        <v>111</v>
      </c>
      <c r="E15" s="143"/>
      <c r="F15" s="143"/>
      <c r="G15" s="143"/>
      <c r="H15" s="143"/>
      <c r="I15" s="143"/>
      <c r="J15" s="149"/>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91">
        <f t="shared" si="3"/>
        <v>0</v>
      </c>
      <c r="AK15" s="9">
        <f t="shared" si="4"/>
        <v>0</v>
      </c>
      <c r="AL15" s="9">
        <f t="shared" si="5"/>
        <v>0</v>
      </c>
      <c r="AM15" s="116"/>
      <c r="AN15" s="116"/>
    </row>
    <row r="16" ht="21.0" customHeight="1">
      <c r="A16" s="29">
        <v>10.0</v>
      </c>
      <c r="B16" s="192">
        <v>2.255103040043E12</v>
      </c>
      <c r="C16" s="193" t="s">
        <v>70</v>
      </c>
      <c r="D16" s="194" t="s">
        <v>388</v>
      </c>
      <c r="E16" s="143"/>
      <c r="F16" s="143"/>
      <c r="G16" s="143"/>
      <c r="H16" s="143"/>
      <c r="I16" s="143"/>
      <c r="J16" s="149"/>
      <c r="K16" s="143"/>
      <c r="L16" s="143"/>
      <c r="M16" s="143"/>
      <c r="N16" s="143"/>
      <c r="O16" s="143"/>
      <c r="P16" s="143"/>
      <c r="Q16" s="143"/>
      <c r="R16" s="143"/>
      <c r="S16" s="143"/>
      <c r="T16" s="143"/>
      <c r="U16" s="143"/>
      <c r="V16" s="143"/>
      <c r="W16" s="143"/>
      <c r="X16" s="143"/>
      <c r="Y16" s="143"/>
      <c r="Z16" s="143"/>
      <c r="AA16" s="143"/>
      <c r="AB16" s="143"/>
      <c r="AC16" s="143"/>
      <c r="AD16" s="148"/>
      <c r="AE16" s="148"/>
      <c r="AF16" s="148"/>
      <c r="AG16" s="143"/>
      <c r="AH16" s="143"/>
      <c r="AI16" s="143"/>
      <c r="AJ16" s="91">
        <f t="shared" si="3"/>
        <v>0</v>
      </c>
      <c r="AK16" s="9">
        <f t="shared" si="4"/>
        <v>0</v>
      </c>
      <c r="AL16" s="9">
        <f t="shared" si="5"/>
        <v>0</v>
      </c>
      <c r="AM16" s="116"/>
      <c r="AN16" s="116"/>
    </row>
    <row r="17" ht="21.0" customHeight="1">
      <c r="A17" s="29">
        <v>11.0</v>
      </c>
      <c r="B17" s="192">
        <v>2.25480105004E12</v>
      </c>
      <c r="C17" s="193" t="s">
        <v>389</v>
      </c>
      <c r="D17" s="194" t="s">
        <v>390</v>
      </c>
      <c r="E17" s="143"/>
      <c r="F17" s="143"/>
      <c r="G17" s="148"/>
      <c r="H17" s="148"/>
      <c r="I17" s="143"/>
      <c r="J17" s="149"/>
      <c r="K17" s="143"/>
      <c r="L17" s="143"/>
      <c r="M17" s="143"/>
      <c r="N17" s="143"/>
      <c r="O17" s="143"/>
      <c r="P17" s="143"/>
      <c r="Q17" s="143"/>
      <c r="R17" s="143"/>
      <c r="S17" s="143"/>
      <c r="T17" s="143"/>
      <c r="U17" s="143"/>
      <c r="V17" s="143"/>
      <c r="W17" s="143"/>
      <c r="X17" s="143"/>
      <c r="Y17" s="143"/>
      <c r="Z17" s="143"/>
      <c r="AA17" s="143"/>
      <c r="AB17" s="143"/>
      <c r="AC17" s="143"/>
      <c r="AD17" s="143"/>
      <c r="AE17" s="148"/>
      <c r="AF17" s="143"/>
      <c r="AG17" s="143"/>
      <c r="AH17" s="148"/>
      <c r="AI17" s="143"/>
      <c r="AJ17" s="91">
        <f t="shared" si="3"/>
        <v>0</v>
      </c>
      <c r="AK17" s="9">
        <f t="shared" si="4"/>
        <v>0</v>
      </c>
      <c r="AL17" s="9">
        <f t="shared" si="5"/>
        <v>0</v>
      </c>
      <c r="AM17" s="116"/>
      <c r="AN17" s="116"/>
    </row>
    <row r="18" ht="21.0" customHeight="1">
      <c r="A18" s="29">
        <v>12.0</v>
      </c>
      <c r="B18" s="192">
        <v>2.255103040044E12</v>
      </c>
      <c r="C18" s="193" t="s">
        <v>285</v>
      </c>
      <c r="D18" s="194" t="s">
        <v>390</v>
      </c>
      <c r="E18" s="143"/>
      <c r="F18" s="143"/>
      <c r="G18" s="143"/>
      <c r="H18" s="143"/>
      <c r="I18" s="143"/>
      <c r="J18" s="149"/>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91">
        <f t="shared" si="3"/>
        <v>0</v>
      </c>
      <c r="AK18" s="9">
        <f t="shared" si="4"/>
        <v>0</v>
      </c>
      <c r="AL18" s="9">
        <f t="shared" si="5"/>
        <v>0</v>
      </c>
      <c r="AM18" s="116"/>
      <c r="AN18" s="116"/>
    </row>
    <row r="19" ht="21.0" customHeight="1">
      <c r="A19" s="29">
        <v>13.0</v>
      </c>
      <c r="B19" s="192">
        <v>2.254801050041E12</v>
      </c>
      <c r="C19" s="193" t="s">
        <v>391</v>
      </c>
      <c r="D19" s="194" t="s">
        <v>54</v>
      </c>
      <c r="E19" s="143"/>
      <c r="F19" s="143"/>
      <c r="G19" s="143"/>
      <c r="H19" s="143"/>
      <c r="I19" s="143"/>
      <c r="J19" s="149"/>
      <c r="K19" s="143"/>
      <c r="L19" s="143"/>
      <c r="M19" s="143"/>
      <c r="N19" s="143"/>
      <c r="O19" s="143"/>
      <c r="P19" s="143"/>
      <c r="Q19" s="143"/>
      <c r="R19" s="143"/>
      <c r="S19" s="143"/>
      <c r="T19" s="143"/>
      <c r="U19" s="143"/>
      <c r="V19" s="143"/>
      <c r="W19" s="143"/>
      <c r="X19" s="143"/>
      <c r="Y19" s="143"/>
      <c r="Z19" s="143"/>
      <c r="AA19" s="143"/>
      <c r="AB19" s="143"/>
      <c r="AC19" s="143"/>
      <c r="AD19" s="148"/>
      <c r="AE19" s="143"/>
      <c r="AF19" s="143"/>
      <c r="AG19" s="143"/>
      <c r="AH19" s="143"/>
      <c r="AI19" s="143"/>
      <c r="AJ19" s="91">
        <f t="shared" si="3"/>
        <v>0</v>
      </c>
      <c r="AK19" s="9">
        <f t="shared" si="4"/>
        <v>0</v>
      </c>
      <c r="AL19" s="9">
        <f t="shared" si="5"/>
        <v>0</v>
      </c>
    </row>
    <row r="20" ht="21.0" customHeight="1">
      <c r="A20" s="29">
        <v>14.0</v>
      </c>
      <c r="B20" s="192">
        <v>2.254801050042E12</v>
      </c>
      <c r="C20" s="193" t="s">
        <v>392</v>
      </c>
      <c r="D20" s="194" t="s">
        <v>56</v>
      </c>
      <c r="E20" s="143"/>
      <c r="F20" s="143"/>
      <c r="G20" s="143"/>
      <c r="H20" s="143"/>
      <c r="I20" s="143"/>
      <c r="J20" s="149"/>
      <c r="K20" s="143"/>
      <c r="L20" s="143"/>
      <c r="M20" s="143"/>
      <c r="N20" s="148"/>
      <c r="O20" s="143"/>
      <c r="P20" s="143"/>
      <c r="Q20" s="143"/>
      <c r="R20" s="143"/>
      <c r="S20" s="143"/>
      <c r="T20" s="143"/>
      <c r="U20" s="143"/>
      <c r="V20" s="143"/>
      <c r="W20" s="143"/>
      <c r="X20" s="143"/>
      <c r="Y20" s="143"/>
      <c r="Z20" s="143"/>
      <c r="AA20" s="143"/>
      <c r="AB20" s="143"/>
      <c r="AC20" s="143"/>
      <c r="AD20" s="143"/>
      <c r="AE20" s="148"/>
      <c r="AF20" s="143"/>
      <c r="AG20" s="143"/>
      <c r="AH20" s="143"/>
      <c r="AI20" s="143"/>
      <c r="AJ20" s="91">
        <f t="shared" si="3"/>
        <v>0</v>
      </c>
      <c r="AK20" s="9">
        <f t="shared" si="4"/>
        <v>0</v>
      </c>
      <c r="AL20" s="9">
        <f t="shared" si="5"/>
        <v>0</v>
      </c>
      <c r="AM20" s="116"/>
      <c r="AN20" s="116"/>
    </row>
    <row r="21" ht="21.0" customHeight="1">
      <c r="A21" s="29">
        <v>15.0</v>
      </c>
      <c r="B21" s="192">
        <v>2.255103040045E12</v>
      </c>
      <c r="C21" s="193" t="s">
        <v>393</v>
      </c>
      <c r="D21" s="194" t="s">
        <v>58</v>
      </c>
      <c r="E21" s="143"/>
      <c r="F21" s="143"/>
      <c r="G21" s="143"/>
      <c r="H21" s="143"/>
      <c r="I21" s="143"/>
      <c r="J21" s="149"/>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91">
        <f t="shared" si="3"/>
        <v>0</v>
      </c>
      <c r="AK21" s="9">
        <f t="shared" si="4"/>
        <v>0</v>
      </c>
      <c r="AL21" s="9">
        <f t="shared" si="5"/>
        <v>0</v>
      </c>
      <c r="AM21" s="116"/>
      <c r="AN21" s="116"/>
    </row>
    <row r="22" ht="21.0" customHeight="1">
      <c r="A22" s="29">
        <v>16.0</v>
      </c>
      <c r="B22" s="192">
        <v>2.255103040046E12</v>
      </c>
      <c r="C22" s="193" t="s">
        <v>394</v>
      </c>
      <c r="D22" s="194" t="s">
        <v>58</v>
      </c>
      <c r="E22" s="143"/>
      <c r="F22" s="143"/>
      <c r="G22" s="148"/>
      <c r="H22" s="143"/>
      <c r="I22" s="148"/>
      <c r="J22" s="149"/>
      <c r="K22" s="143"/>
      <c r="L22" s="143"/>
      <c r="M22" s="143"/>
      <c r="N22" s="143"/>
      <c r="O22" s="143"/>
      <c r="P22" s="143"/>
      <c r="Q22" s="143"/>
      <c r="R22" s="143"/>
      <c r="S22" s="143"/>
      <c r="T22" s="143"/>
      <c r="U22" s="143"/>
      <c r="V22" s="143"/>
      <c r="W22" s="143"/>
      <c r="X22" s="143"/>
      <c r="Y22" s="143"/>
      <c r="Z22" s="143"/>
      <c r="AA22" s="143"/>
      <c r="AB22" s="143"/>
      <c r="AC22" s="143"/>
      <c r="AD22" s="148"/>
      <c r="AE22" s="143"/>
      <c r="AF22" s="143"/>
      <c r="AG22" s="143"/>
      <c r="AH22" s="143"/>
      <c r="AI22" s="143"/>
      <c r="AJ22" s="91">
        <f t="shared" si="3"/>
        <v>0</v>
      </c>
      <c r="AK22" s="9">
        <f t="shared" si="4"/>
        <v>0</v>
      </c>
      <c r="AL22" s="9">
        <f t="shared" si="5"/>
        <v>0</v>
      </c>
      <c r="AM22" s="116"/>
      <c r="AN22" s="116"/>
    </row>
    <row r="23" ht="21.0" customHeight="1">
      <c r="A23" s="29">
        <v>17.0</v>
      </c>
      <c r="B23" s="192">
        <v>2.254801050044E12</v>
      </c>
      <c r="C23" s="193" t="s">
        <v>57</v>
      </c>
      <c r="D23" s="194" t="s">
        <v>179</v>
      </c>
      <c r="E23" s="143"/>
      <c r="F23" s="143"/>
      <c r="G23" s="148"/>
      <c r="H23" s="143"/>
      <c r="I23" s="143"/>
      <c r="J23" s="149"/>
      <c r="K23" s="143"/>
      <c r="L23" s="143"/>
      <c r="M23" s="143"/>
      <c r="N23" s="143"/>
      <c r="O23" s="143"/>
      <c r="P23" s="143"/>
      <c r="Q23" s="143"/>
      <c r="R23" s="143"/>
      <c r="S23" s="143"/>
      <c r="T23" s="143"/>
      <c r="U23" s="143"/>
      <c r="V23" s="143"/>
      <c r="W23" s="143"/>
      <c r="X23" s="143"/>
      <c r="Y23" s="143"/>
      <c r="Z23" s="143"/>
      <c r="AA23" s="143"/>
      <c r="AB23" s="143"/>
      <c r="AC23" s="143"/>
      <c r="AD23" s="143"/>
      <c r="AE23" s="148"/>
      <c r="AF23" s="143"/>
      <c r="AG23" s="143"/>
      <c r="AH23" s="143"/>
      <c r="AI23" s="143"/>
      <c r="AJ23" s="91">
        <f t="shared" si="3"/>
        <v>0</v>
      </c>
      <c r="AK23" s="9">
        <f t="shared" si="4"/>
        <v>0</v>
      </c>
      <c r="AL23" s="9">
        <f t="shared" si="5"/>
        <v>0</v>
      </c>
      <c r="AM23" s="116"/>
      <c r="AN23" s="116"/>
    </row>
    <row r="24" ht="21.0" customHeight="1">
      <c r="A24" s="29">
        <v>18.0</v>
      </c>
      <c r="B24" s="192">
        <v>2.254801050046E12</v>
      </c>
      <c r="C24" s="193" t="s">
        <v>62</v>
      </c>
      <c r="D24" s="194" t="s">
        <v>117</v>
      </c>
      <c r="E24" s="143"/>
      <c r="F24" s="143"/>
      <c r="G24" s="143"/>
      <c r="H24" s="143"/>
      <c r="I24" s="143"/>
      <c r="J24" s="149"/>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91">
        <f t="shared" si="3"/>
        <v>0</v>
      </c>
      <c r="AK24" s="9">
        <f t="shared" si="4"/>
        <v>0</v>
      </c>
      <c r="AL24" s="9">
        <f t="shared" si="5"/>
        <v>0</v>
      </c>
      <c r="AM24" s="116"/>
      <c r="AN24" s="116"/>
    </row>
    <row r="25" ht="21.0" customHeight="1">
      <c r="A25" s="29">
        <v>19.0</v>
      </c>
      <c r="B25" s="192">
        <v>2.25480205013E12</v>
      </c>
      <c r="C25" s="193" t="s">
        <v>395</v>
      </c>
      <c r="D25" s="194" t="s">
        <v>63</v>
      </c>
      <c r="E25" s="143"/>
      <c r="F25" s="143"/>
      <c r="G25" s="148"/>
      <c r="H25" s="148"/>
      <c r="I25" s="148"/>
      <c r="J25" s="149"/>
      <c r="K25" s="148"/>
      <c r="L25" s="143"/>
      <c r="M25" s="143"/>
      <c r="N25" s="148"/>
      <c r="O25" s="148"/>
      <c r="P25" s="148"/>
      <c r="Q25" s="143"/>
      <c r="R25" s="143"/>
      <c r="S25" s="143"/>
      <c r="T25" s="143"/>
      <c r="U25" s="143"/>
      <c r="V25" s="143"/>
      <c r="W25" s="143"/>
      <c r="X25" s="143"/>
      <c r="Y25" s="143"/>
      <c r="Z25" s="143"/>
      <c r="AA25" s="143"/>
      <c r="AB25" s="143"/>
      <c r="AC25" s="143"/>
      <c r="AD25" s="148"/>
      <c r="AE25" s="148"/>
      <c r="AF25" s="148"/>
      <c r="AG25" s="143"/>
      <c r="AH25" s="148"/>
      <c r="AI25" s="143"/>
      <c r="AJ25" s="91"/>
      <c r="AK25" s="9"/>
      <c r="AL25" s="9"/>
      <c r="AM25" s="116"/>
      <c r="AN25" s="116"/>
    </row>
    <row r="26" ht="21.0" customHeight="1">
      <c r="A26" s="29">
        <v>20.0</v>
      </c>
      <c r="B26" s="192">
        <v>2.254802050131E12</v>
      </c>
      <c r="C26" s="193" t="s">
        <v>396</v>
      </c>
      <c r="D26" s="194" t="s">
        <v>282</v>
      </c>
      <c r="E26" s="143"/>
      <c r="F26" s="143"/>
      <c r="G26" s="148"/>
      <c r="H26" s="148"/>
      <c r="I26" s="148"/>
      <c r="J26" s="149"/>
      <c r="K26" s="148"/>
      <c r="L26" s="143"/>
      <c r="M26" s="143"/>
      <c r="N26" s="148"/>
      <c r="O26" s="148"/>
      <c r="P26" s="148"/>
      <c r="Q26" s="143"/>
      <c r="R26" s="143"/>
      <c r="S26" s="143"/>
      <c r="T26" s="143"/>
      <c r="U26" s="143"/>
      <c r="V26" s="143"/>
      <c r="W26" s="143"/>
      <c r="X26" s="143"/>
      <c r="Y26" s="143"/>
      <c r="Z26" s="143"/>
      <c r="AA26" s="143"/>
      <c r="AB26" s="143"/>
      <c r="AC26" s="143"/>
      <c r="AD26" s="148"/>
      <c r="AE26" s="148"/>
      <c r="AF26" s="148"/>
      <c r="AG26" s="143"/>
      <c r="AH26" s="148"/>
      <c r="AI26" s="143"/>
      <c r="AJ26" s="91"/>
      <c r="AK26" s="9"/>
      <c r="AL26" s="9"/>
      <c r="AM26" s="116"/>
      <c r="AN26" s="116"/>
    </row>
    <row r="27" ht="21.0" customHeight="1">
      <c r="A27" s="29">
        <v>21.0</v>
      </c>
      <c r="B27" s="192">
        <v>2.254801050048E12</v>
      </c>
      <c r="C27" s="193" t="s">
        <v>397</v>
      </c>
      <c r="D27" s="194" t="s">
        <v>69</v>
      </c>
      <c r="E27" s="143"/>
      <c r="F27" s="143"/>
      <c r="G27" s="148"/>
      <c r="H27" s="148"/>
      <c r="I27" s="148"/>
      <c r="J27" s="149"/>
      <c r="K27" s="148"/>
      <c r="L27" s="143"/>
      <c r="M27" s="143"/>
      <c r="N27" s="148"/>
      <c r="O27" s="148"/>
      <c r="P27" s="148"/>
      <c r="Q27" s="143"/>
      <c r="R27" s="143"/>
      <c r="S27" s="143"/>
      <c r="T27" s="143"/>
      <c r="U27" s="143"/>
      <c r="V27" s="143"/>
      <c r="W27" s="143"/>
      <c r="X27" s="143"/>
      <c r="Y27" s="143"/>
      <c r="Z27" s="143"/>
      <c r="AA27" s="143"/>
      <c r="AB27" s="143"/>
      <c r="AC27" s="143"/>
      <c r="AD27" s="148"/>
      <c r="AE27" s="148"/>
      <c r="AF27" s="148"/>
      <c r="AG27" s="143"/>
      <c r="AH27" s="148"/>
      <c r="AI27" s="143"/>
      <c r="AJ27" s="91"/>
      <c r="AK27" s="9"/>
      <c r="AL27" s="9"/>
      <c r="AM27" s="116"/>
      <c r="AN27" s="116"/>
    </row>
    <row r="28" ht="21.0" customHeight="1">
      <c r="A28" s="29">
        <v>22.0</v>
      </c>
      <c r="B28" s="192">
        <v>2.255402060056E12</v>
      </c>
      <c r="C28" s="193" t="s">
        <v>281</v>
      </c>
      <c r="D28" s="194" t="s">
        <v>243</v>
      </c>
      <c r="E28" s="143"/>
      <c r="F28" s="143"/>
      <c r="G28" s="148"/>
      <c r="H28" s="148"/>
      <c r="I28" s="148"/>
      <c r="J28" s="149"/>
      <c r="K28" s="148"/>
      <c r="L28" s="143"/>
      <c r="M28" s="143"/>
      <c r="N28" s="148"/>
      <c r="O28" s="148"/>
      <c r="P28" s="148"/>
      <c r="Q28" s="143"/>
      <c r="R28" s="143"/>
      <c r="S28" s="143"/>
      <c r="T28" s="143"/>
      <c r="U28" s="143"/>
      <c r="V28" s="143"/>
      <c r="W28" s="143"/>
      <c r="X28" s="143"/>
      <c r="Y28" s="143"/>
      <c r="Z28" s="143"/>
      <c r="AA28" s="143"/>
      <c r="AB28" s="143"/>
      <c r="AC28" s="143"/>
      <c r="AD28" s="148"/>
      <c r="AE28" s="148"/>
      <c r="AF28" s="148"/>
      <c r="AG28" s="143"/>
      <c r="AH28" s="148"/>
      <c r="AI28" s="143"/>
      <c r="AJ28" s="91"/>
      <c r="AK28" s="9"/>
      <c r="AL28" s="9"/>
      <c r="AM28" s="116"/>
      <c r="AN28" s="116"/>
    </row>
    <row r="29" ht="21.0" customHeight="1">
      <c r="A29" s="29">
        <v>23.0</v>
      </c>
      <c r="B29" s="192">
        <v>2.255402060057E12</v>
      </c>
      <c r="C29" s="193" t="s">
        <v>398</v>
      </c>
      <c r="D29" s="194" t="s">
        <v>245</v>
      </c>
      <c r="E29" s="143"/>
      <c r="F29" s="143"/>
      <c r="G29" s="148"/>
      <c r="H29" s="148"/>
      <c r="I29" s="148"/>
      <c r="J29" s="149"/>
      <c r="K29" s="148"/>
      <c r="L29" s="143"/>
      <c r="M29" s="143"/>
      <c r="N29" s="148"/>
      <c r="O29" s="148"/>
      <c r="P29" s="148"/>
      <c r="Q29" s="143"/>
      <c r="R29" s="143"/>
      <c r="S29" s="143"/>
      <c r="T29" s="143"/>
      <c r="U29" s="143"/>
      <c r="V29" s="143"/>
      <c r="W29" s="143"/>
      <c r="X29" s="143"/>
      <c r="Y29" s="143"/>
      <c r="Z29" s="143"/>
      <c r="AA29" s="143"/>
      <c r="AB29" s="143"/>
      <c r="AC29" s="143"/>
      <c r="AD29" s="148"/>
      <c r="AE29" s="148"/>
      <c r="AF29" s="148"/>
      <c r="AG29" s="143"/>
      <c r="AH29" s="148"/>
      <c r="AI29" s="143"/>
      <c r="AJ29" s="91"/>
      <c r="AK29" s="9"/>
      <c r="AL29" s="9"/>
      <c r="AM29" s="116"/>
      <c r="AN29" s="116"/>
    </row>
    <row r="30" ht="21.0" customHeight="1">
      <c r="A30" s="29">
        <v>24.0</v>
      </c>
      <c r="B30" s="192">
        <v>2.255402060058E12</v>
      </c>
      <c r="C30" s="193" t="s">
        <v>377</v>
      </c>
      <c r="D30" s="194" t="s">
        <v>245</v>
      </c>
      <c r="E30" s="143"/>
      <c r="F30" s="143"/>
      <c r="G30" s="148"/>
      <c r="H30" s="148"/>
      <c r="I30" s="148"/>
      <c r="J30" s="149"/>
      <c r="K30" s="148"/>
      <c r="L30" s="143"/>
      <c r="M30" s="143"/>
      <c r="N30" s="148"/>
      <c r="O30" s="148"/>
      <c r="P30" s="148"/>
      <c r="Q30" s="143"/>
      <c r="R30" s="143"/>
      <c r="S30" s="143"/>
      <c r="T30" s="143"/>
      <c r="U30" s="143"/>
      <c r="V30" s="143"/>
      <c r="W30" s="143"/>
      <c r="X30" s="143"/>
      <c r="Y30" s="143"/>
      <c r="Z30" s="143"/>
      <c r="AA30" s="143"/>
      <c r="AB30" s="143"/>
      <c r="AC30" s="143"/>
      <c r="AD30" s="148"/>
      <c r="AE30" s="148"/>
      <c r="AF30" s="148"/>
      <c r="AG30" s="143"/>
      <c r="AH30" s="148"/>
      <c r="AI30" s="143"/>
      <c r="AJ30" s="91"/>
      <c r="AK30" s="9"/>
      <c r="AL30" s="9"/>
      <c r="AM30" s="116"/>
      <c r="AN30" s="116"/>
    </row>
    <row r="31" ht="21.0" customHeight="1">
      <c r="A31" s="29">
        <v>25.0</v>
      </c>
      <c r="B31" s="192">
        <v>2.255402060059E12</v>
      </c>
      <c r="C31" s="193" t="s">
        <v>399</v>
      </c>
      <c r="D31" s="194" t="s">
        <v>245</v>
      </c>
      <c r="E31" s="143"/>
      <c r="F31" s="143"/>
      <c r="G31" s="148"/>
      <c r="H31" s="148"/>
      <c r="I31" s="148"/>
      <c r="J31" s="149"/>
      <c r="K31" s="148"/>
      <c r="L31" s="143"/>
      <c r="M31" s="143"/>
      <c r="N31" s="148"/>
      <c r="O31" s="148"/>
      <c r="P31" s="148"/>
      <c r="Q31" s="143"/>
      <c r="R31" s="143"/>
      <c r="S31" s="143"/>
      <c r="T31" s="143"/>
      <c r="U31" s="143"/>
      <c r="V31" s="143"/>
      <c r="W31" s="143"/>
      <c r="X31" s="143"/>
      <c r="Y31" s="143"/>
      <c r="Z31" s="143"/>
      <c r="AA31" s="143"/>
      <c r="AB31" s="143"/>
      <c r="AC31" s="143"/>
      <c r="AD31" s="148"/>
      <c r="AE31" s="148"/>
      <c r="AF31" s="148"/>
      <c r="AG31" s="143"/>
      <c r="AH31" s="148"/>
      <c r="AI31" s="143"/>
      <c r="AJ31" s="91"/>
      <c r="AK31" s="9"/>
      <c r="AL31" s="9"/>
      <c r="AM31" s="116"/>
      <c r="AN31" s="116"/>
    </row>
    <row r="32" ht="21.0" customHeight="1">
      <c r="A32" s="29">
        <v>26.0</v>
      </c>
      <c r="B32" s="192">
        <v>2.25540206006E12</v>
      </c>
      <c r="C32" s="193" t="s">
        <v>400</v>
      </c>
      <c r="D32" s="194" t="s">
        <v>121</v>
      </c>
      <c r="E32" s="143"/>
      <c r="F32" s="143"/>
      <c r="G32" s="148"/>
      <c r="H32" s="148"/>
      <c r="I32" s="148"/>
      <c r="J32" s="149"/>
      <c r="K32" s="148"/>
      <c r="L32" s="143"/>
      <c r="M32" s="143"/>
      <c r="N32" s="148"/>
      <c r="O32" s="148"/>
      <c r="P32" s="148"/>
      <c r="Q32" s="143"/>
      <c r="R32" s="143"/>
      <c r="S32" s="143"/>
      <c r="T32" s="143"/>
      <c r="U32" s="143"/>
      <c r="V32" s="143"/>
      <c r="W32" s="143"/>
      <c r="X32" s="143"/>
      <c r="Y32" s="143"/>
      <c r="Z32" s="143"/>
      <c r="AA32" s="143"/>
      <c r="AB32" s="143"/>
      <c r="AC32" s="143"/>
      <c r="AD32" s="148"/>
      <c r="AE32" s="148"/>
      <c r="AF32" s="148"/>
      <c r="AG32" s="143"/>
      <c r="AH32" s="148"/>
      <c r="AI32" s="143"/>
      <c r="AJ32" s="91"/>
      <c r="AK32" s="9"/>
      <c r="AL32" s="9"/>
      <c r="AM32" s="116"/>
      <c r="AN32" s="116"/>
    </row>
    <row r="33" ht="21.0" customHeight="1">
      <c r="A33" s="29">
        <v>27.0</v>
      </c>
      <c r="B33" s="192">
        <v>2.254802050136E12</v>
      </c>
      <c r="C33" s="193" t="s">
        <v>401</v>
      </c>
      <c r="D33" s="194" t="s">
        <v>124</v>
      </c>
      <c r="E33" s="143"/>
      <c r="F33" s="143"/>
      <c r="G33" s="148"/>
      <c r="H33" s="148"/>
      <c r="I33" s="148"/>
      <c r="J33" s="149"/>
      <c r="K33" s="148"/>
      <c r="L33" s="143"/>
      <c r="M33" s="143"/>
      <c r="N33" s="148"/>
      <c r="O33" s="148"/>
      <c r="P33" s="148"/>
      <c r="Q33" s="143"/>
      <c r="R33" s="143"/>
      <c r="S33" s="143"/>
      <c r="T33" s="143"/>
      <c r="U33" s="143"/>
      <c r="V33" s="143"/>
      <c r="W33" s="143"/>
      <c r="X33" s="143"/>
      <c r="Y33" s="143"/>
      <c r="Z33" s="143"/>
      <c r="AA33" s="143"/>
      <c r="AB33" s="143"/>
      <c r="AC33" s="143"/>
      <c r="AD33" s="148"/>
      <c r="AE33" s="148"/>
      <c r="AF33" s="148"/>
      <c r="AG33" s="143"/>
      <c r="AH33" s="148"/>
      <c r="AI33" s="143"/>
      <c r="AJ33" s="91"/>
      <c r="AK33" s="9"/>
      <c r="AL33" s="9"/>
      <c r="AM33" s="116"/>
      <c r="AN33" s="116"/>
    </row>
    <row r="34" ht="21.0" customHeight="1">
      <c r="A34" s="29">
        <v>28.0</v>
      </c>
      <c r="B34" s="192">
        <v>2.254801050049E12</v>
      </c>
      <c r="C34" s="193" t="s">
        <v>175</v>
      </c>
      <c r="D34" s="194" t="s">
        <v>248</v>
      </c>
      <c r="E34" s="143"/>
      <c r="F34" s="143"/>
      <c r="G34" s="148"/>
      <c r="H34" s="148"/>
      <c r="I34" s="148"/>
      <c r="J34" s="149"/>
      <c r="K34" s="148"/>
      <c r="L34" s="143"/>
      <c r="M34" s="143"/>
      <c r="N34" s="148"/>
      <c r="O34" s="148"/>
      <c r="P34" s="148"/>
      <c r="Q34" s="143"/>
      <c r="R34" s="143"/>
      <c r="S34" s="143"/>
      <c r="T34" s="143"/>
      <c r="U34" s="143"/>
      <c r="V34" s="143"/>
      <c r="W34" s="143"/>
      <c r="X34" s="143"/>
      <c r="Y34" s="143"/>
      <c r="Z34" s="143"/>
      <c r="AA34" s="143"/>
      <c r="AB34" s="143"/>
      <c r="AC34" s="143"/>
      <c r="AD34" s="148"/>
      <c r="AE34" s="148"/>
      <c r="AF34" s="148"/>
      <c r="AG34" s="143"/>
      <c r="AH34" s="148"/>
      <c r="AI34" s="143"/>
      <c r="AJ34" s="91"/>
      <c r="AK34" s="9"/>
      <c r="AL34" s="9"/>
      <c r="AM34" s="116"/>
      <c r="AN34" s="116"/>
    </row>
    <row r="35" ht="21.0" customHeight="1">
      <c r="A35" s="29">
        <v>29.0</v>
      </c>
      <c r="B35" s="192">
        <v>2.254802050139E12</v>
      </c>
      <c r="C35" s="193" t="s">
        <v>402</v>
      </c>
      <c r="D35" s="194" t="s">
        <v>256</v>
      </c>
      <c r="E35" s="143"/>
      <c r="F35" s="143"/>
      <c r="G35" s="148"/>
      <c r="H35" s="148"/>
      <c r="I35" s="148"/>
      <c r="J35" s="149"/>
      <c r="K35" s="148"/>
      <c r="L35" s="143"/>
      <c r="M35" s="143"/>
      <c r="N35" s="148"/>
      <c r="O35" s="148"/>
      <c r="P35" s="148"/>
      <c r="Q35" s="143"/>
      <c r="R35" s="143"/>
      <c r="S35" s="143"/>
      <c r="T35" s="143"/>
      <c r="U35" s="143"/>
      <c r="V35" s="143"/>
      <c r="W35" s="143"/>
      <c r="X35" s="143"/>
      <c r="Y35" s="143"/>
      <c r="Z35" s="143"/>
      <c r="AA35" s="143"/>
      <c r="AB35" s="143"/>
      <c r="AC35" s="143"/>
      <c r="AD35" s="148"/>
      <c r="AE35" s="148"/>
      <c r="AF35" s="148"/>
      <c r="AG35" s="143"/>
      <c r="AH35" s="148"/>
      <c r="AI35" s="143"/>
      <c r="AJ35" s="91"/>
      <c r="AK35" s="9"/>
      <c r="AL35" s="9"/>
      <c r="AM35" s="116"/>
      <c r="AN35" s="116"/>
    </row>
    <row r="36" ht="21.0" customHeight="1">
      <c r="A36" s="29">
        <v>30.0</v>
      </c>
      <c r="B36" s="192">
        <v>2.25480105005E12</v>
      </c>
      <c r="C36" s="193" t="s">
        <v>403</v>
      </c>
      <c r="D36" s="194" t="s">
        <v>365</v>
      </c>
      <c r="E36" s="143"/>
      <c r="F36" s="143"/>
      <c r="G36" s="148"/>
      <c r="H36" s="148"/>
      <c r="I36" s="148"/>
      <c r="J36" s="149"/>
      <c r="K36" s="148"/>
      <c r="L36" s="143"/>
      <c r="M36" s="143"/>
      <c r="N36" s="148"/>
      <c r="O36" s="148"/>
      <c r="P36" s="148"/>
      <c r="Q36" s="143"/>
      <c r="R36" s="143"/>
      <c r="S36" s="143"/>
      <c r="T36" s="143"/>
      <c r="U36" s="143"/>
      <c r="V36" s="143"/>
      <c r="W36" s="143"/>
      <c r="X36" s="143"/>
      <c r="Y36" s="143"/>
      <c r="Z36" s="143"/>
      <c r="AA36" s="143"/>
      <c r="AB36" s="143"/>
      <c r="AC36" s="143"/>
      <c r="AD36" s="148"/>
      <c r="AE36" s="148"/>
      <c r="AF36" s="148"/>
      <c r="AG36" s="143"/>
      <c r="AH36" s="148"/>
      <c r="AI36" s="143"/>
      <c r="AJ36" s="91"/>
      <c r="AK36" s="9"/>
      <c r="AL36" s="9"/>
      <c r="AM36" s="116"/>
      <c r="AN36" s="116"/>
    </row>
    <row r="37" ht="21.0" customHeight="1">
      <c r="A37" s="29">
        <v>31.0</v>
      </c>
      <c r="B37" s="192">
        <v>2.25510304005E12</v>
      </c>
      <c r="C37" s="193" t="s">
        <v>404</v>
      </c>
      <c r="D37" s="194" t="s">
        <v>77</v>
      </c>
      <c r="E37" s="143"/>
      <c r="F37" s="143"/>
      <c r="G37" s="148"/>
      <c r="H37" s="148"/>
      <c r="I37" s="148"/>
      <c r="J37" s="149"/>
      <c r="K37" s="148"/>
      <c r="L37" s="143"/>
      <c r="M37" s="143"/>
      <c r="N37" s="148"/>
      <c r="O37" s="148"/>
      <c r="P37" s="148"/>
      <c r="Q37" s="143"/>
      <c r="R37" s="143"/>
      <c r="S37" s="143"/>
      <c r="T37" s="143"/>
      <c r="U37" s="143"/>
      <c r="V37" s="143"/>
      <c r="W37" s="143"/>
      <c r="X37" s="143"/>
      <c r="Y37" s="143"/>
      <c r="Z37" s="143"/>
      <c r="AA37" s="143"/>
      <c r="AB37" s="143"/>
      <c r="AC37" s="143"/>
      <c r="AD37" s="148"/>
      <c r="AE37" s="148"/>
      <c r="AF37" s="148"/>
      <c r="AG37" s="143"/>
      <c r="AH37" s="148"/>
      <c r="AI37" s="143"/>
      <c r="AJ37" s="91"/>
      <c r="AK37" s="9"/>
      <c r="AL37" s="9"/>
      <c r="AM37" s="116"/>
      <c r="AN37" s="116"/>
    </row>
    <row r="38" ht="21.0" customHeight="1">
      <c r="A38" s="29">
        <v>32.0</v>
      </c>
      <c r="B38" s="192">
        <v>2.258102050039E12</v>
      </c>
      <c r="C38" s="193" t="s">
        <v>405</v>
      </c>
      <c r="D38" s="194" t="s">
        <v>134</v>
      </c>
      <c r="E38" s="143"/>
      <c r="F38" s="143"/>
      <c r="G38" s="148"/>
      <c r="H38" s="148"/>
      <c r="I38" s="148"/>
      <c r="J38" s="149"/>
      <c r="K38" s="148"/>
      <c r="L38" s="143"/>
      <c r="M38" s="143"/>
      <c r="N38" s="148"/>
      <c r="O38" s="148"/>
      <c r="P38" s="148"/>
      <c r="Q38" s="143"/>
      <c r="R38" s="143"/>
      <c r="S38" s="143"/>
      <c r="T38" s="143"/>
      <c r="U38" s="143"/>
      <c r="V38" s="143"/>
      <c r="W38" s="143"/>
      <c r="X38" s="143"/>
      <c r="Y38" s="143"/>
      <c r="Z38" s="143"/>
      <c r="AA38" s="143"/>
      <c r="AB38" s="143"/>
      <c r="AC38" s="143"/>
      <c r="AD38" s="148"/>
      <c r="AE38" s="148"/>
      <c r="AF38" s="148"/>
      <c r="AG38" s="143"/>
      <c r="AH38" s="148"/>
      <c r="AI38" s="143"/>
      <c r="AJ38" s="91"/>
      <c r="AK38" s="9"/>
      <c r="AL38" s="9"/>
      <c r="AM38" s="116"/>
      <c r="AN38" s="116"/>
    </row>
    <row r="39" ht="21.0" customHeight="1">
      <c r="A39" s="29">
        <v>33.0</v>
      </c>
      <c r="B39" s="192">
        <v>2.254801050051E12</v>
      </c>
      <c r="C39" s="193" t="s">
        <v>70</v>
      </c>
      <c r="D39" s="194" t="s">
        <v>79</v>
      </c>
      <c r="E39" s="143"/>
      <c r="F39" s="143"/>
      <c r="G39" s="148"/>
      <c r="H39" s="148"/>
      <c r="I39" s="148"/>
      <c r="J39" s="149"/>
      <c r="K39" s="148"/>
      <c r="L39" s="143"/>
      <c r="M39" s="143"/>
      <c r="N39" s="148"/>
      <c r="O39" s="148"/>
      <c r="P39" s="148"/>
      <c r="Q39" s="143"/>
      <c r="R39" s="143"/>
      <c r="S39" s="143"/>
      <c r="T39" s="143"/>
      <c r="U39" s="143"/>
      <c r="V39" s="143"/>
      <c r="W39" s="143"/>
      <c r="X39" s="143"/>
      <c r="Y39" s="143"/>
      <c r="Z39" s="143"/>
      <c r="AA39" s="143"/>
      <c r="AB39" s="143"/>
      <c r="AC39" s="143"/>
      <c r="AD39" s="148"/>
      <c r="AE39" s="148"/>
      <c r="AF39" s="148"/>
      <c r="AG39" s="143"/>
      <c r="AH39" s="148"/>
      <c r="AI39" s="143"/>
      <c r="AJ39" s="91"/>
      <c r="AK39" s="9"/>
      <c r="AL39" s="9"/>
      <c r="AM39" s="116"/>
      <c r="AN39" s="116"/>
    </row>
    <row r="40" ht="21.0" customHeight="1">
      <c r="A40" s="29">
        <v>34.0</v>
      </c>
      <c r="B40" s="192">
        <v>2.255103040051E12</v>
      </c>
      <c r="C40" s="193" t="s">
        <v>406</v>
      </c>
      <c r="D40" s="194" t="s">
        <v>369</v>
      </c>
      <c r="E40" s="143"/>
      <c r="F40" s="143"/>
      <c r="G40" s="148"/>
      <c r="H40" s="148"/>
      <c r="I40" s="148"/>
      <c r="J40" s="149"/>
      <c r="K40" s="148"/>
      <c r="L40" s="143"/>
      <c r="M40" s="143"/>
      <c r="N40" s="148"/>
      <c r="O40" s="148"/>
      <c r="P40" s="148"/>
      <c r="Q40" s="143"/>
      <c r="R40" s="143"/>
      <c r="S40" s="143"/>
      <c r="T40" s="143"/>
      <c r="U40" s="143"/>
      <c r="V40" s="143"/>
      <c r="W40" s="143"/>
      <c r="X40" s="143"/>
      <c r="Y40" s="143"/>
      <c r="Z40" s="143"/>
      <c r="AA40" s="143"/>
      <c r="AB40" s="143"/>
      <c r="AC40" s="143"/>
      <c r="AD40" s="148"/>
      <c r="AE40" s="148"/>
      <c r="AF40" s="148"/>
      <c r="AG40" s="143"/>
      <c r="AH40" s="148"/>
      <c r="AI40" s="143"/>
      <c r="AJ40" s="91"/>
      <c r="AK40" s="9"/>
      <c r="AL40" s="9"/>
      <c r="AM40" s="116"/>
      <c r="AN40" s="116"/>
    </row>
    <row r="41" ht="21.0" customHeight="1">
      <c r="A41" s="29">
        <v>35.0</v>
      </c>
      <c r="B41" s="192">
        <v>2.255402060062E12</v>
      </c>
      <c r="C41" s="193" t="s">
        <v>407</v>
      </c>
      <c r="D41" s="194" t="s">
        <v>289</v>
      </c>
      <c r="E41" s="143"/>
      <c r="F41" s="143"/>
      <c r="G41" s="148"/>
      <c r="H41" s="148"/>
      <c r="I41" s="148"/>
      <c r="J41" s="149"/>
      <c r="K41" s="148"/>
      <c r="L41" s="143"/>
      <c r="M41" s="143"/>
      <c r="N41" s="148"/>
      <c r="O41" s="148"/>
      <c r="P41" s="148"/>
      <c r="Q41" s="143"/>
      <c r="R41" s="143"/>
      <c r="S41" s="143"/>
      <c r="T41" s="143"/>
      <c r="U41" s="143"/>
      <c r="V41" s="143"/>
      <c r="W41" s="143"/>
      <c r="X41" s="143"/>
      <c r="Y41" s="143"/>
      <c r="Z41" s="143"/>
      <c r="AA41" s="143"/>
      <c r="AB41" s="143"/>
      <c r="AC41" s="143"/>
      <c r="AD41" s="148"/>
      <c r="AE41" s="148"/>
      <c r="AF41" s="148"/>
      <c r="AG41" s="143"/>
      <c r="AH41" s="148"/>
      <c r="AI41" s="143"/>
      <c r="AJ41" s="91"/>
      <c r="AK41" s="9"/>
      <c r="AL41" s="9"/>
      <c r="AM41" s="116"/>
      <c r="AN41" s="116"/>
    </row>
    <row r="42" ht="21.0" customHeight="1">
      <c r="A42" s="29">
        <v>36.0</v>
      </c>
      <c r="B42" s="192">
        <v>2.254801050054E12</v>
      </c>
      <c r="C42" s="193" t="s">
        <v>408</v>
      </c>
      <c r="D42" s="194" t="s">
        <v>409</v>
      </c>
      <c r="E42" s="143"/>
      <c r="F42" s="143"/>
      <c r="G42" s="148"/>
      <c r="H42" s="148"/>
      <c r="I42" s="148"/>
      <c r="J42" s="149"/>
      <c r="K42" s="148"/>
      <c r="L42" s="143"/>
      <c r="M42" s="143"/>
      <c r="N42" s="148"/>
      <c r="O42" s="148"/>
      <c r="P42" s="148"/>
      <c r="Q42" s="143"/>
      <c r="R42" s="143"/>
      <c r="S42" s="143"/>
      <c r="T42" s="143"/>
      <c r="U42" s="143"/>
      <c r="V42" s="143"/>
      <c r="W42" s="143"/>
      <c r="X42" s="143"/>
      <c r="Y42" s="143"/>
      <c r="Z42" s="143"/>
      <c r="AA42" s="143"/>
      <c r="AB42" s="143"/>
      <c r="AC42" s="143"/>
      <c r="AD42" s="148"/>
      <c r="AE42" s="148"/>
      <c r="AF42" s="148"/>
      <c r="AG42" s="143"/>
      <c r="AH42" s="148"/>
      <c r="AI42" s="143"/>
      <c r="AJ42" s="91"/>
      <c r="AK42" s="9"/>
      <c r="AL42" s="9"/>
      <c r="AM42" s="116"/>
      <c r="AN42" s="116"/>
    </row>
    <row r="43" ht="21.0" customHeight="1">
      <c r="A43" s="29">
        <v>37.0</v>
      </c>
      <c r="B43" s="192">
        <v>2.255402060063E12</v>
      </c>
      <c r="C43" s="193" t="s">
        <v>377</v>
      </c>
      <c r="D43" s="194" t="s">
        <v>82</v>
      </c>
      <c r="E43" s="143"/>
      <c r="F43" s="143"/>
      <c r="G43" s="148"/>
      <c r="H43" s="148"/>
      <c r="I43" s="148"/>
      <c r="J43" s="149"/>
      <c r="K43" s="148"/>
      <c r="L43" s="143"/>
      <c r="M43" s="143"/>
      <c r="N43" s="148"/>
      <c r="O43" s="148"/>
      <c r="P43" s="148"/>
      <c r="Q43" s="143"/>
      <c r="R43" s="143"/>
      <c r="S43" s="143"/>
      <c r="T43" s="143"/>
      <c r="U43" s="143"/>
      <c r="V43" s="143"/>
      <c r="W43" s="143"/>
      <c r="X43" s="143"/>
      <c r="Y43" s="143"/>
      <c r="Z43" s="143"/>
      <c r="AA43" s="143"/>
      <c r="AB43" s="143"/>
      <c r="AC43" s="143"/>
      <c r="AD43" s="148"/>
      <c r="AE43" s="148"/>
      <c r="AF43" s="148"/>
      <c r="AG43" s="143"/>
      <c r="AH43" s="148"/>
      <c r="AI43" s="143"/>
      <c r="AJ43" s="91">
        <f t="shared" ref="AJ43:AJ61" si="6">COUNTIF(E43:AI43,"K")+2*COUNTIF(E43:AI43,"2K")+COUNTIF(E43:AI43,"TK")+COUNTIF(E43:AI43,"KT")+COUNTIF(E43:AI43,"PK")+COUNTIF(E43:AI43,"KP")+2*COUNTIF(E43:AI43,"K2")</f>
        <v>0</v>
      </c>
      <c r="AK43" s="9">
        <f t="shared" ref="AK43:AK61" si="7">COUNTIF(F43:AJ43,"P")+2*COUNTIF(F43:AJ43,"2P")+COUNTIF(F43:AJ43,"TP")+COUNTIF(F43:AJ43,"PT")+COUNTIF(F43:AJ43,"PK")+COUNTIF(F43:AJ43,"KP")+2*COUNTIF(F43:AJ43,"P2")</f>
        <v>0</v>
      </c>
      <c r="AL43" s="9">
        <f t="shared" ref="AL43:AL61" si="8">COUNTIF(E43:AI43,"T")+2*COUNTIF(E43:AI43,"2T")+2*COUNTIF(E43:AI43,"T2")+COUNTIF(E43:AI43,"PT")+COUNTIF(E43:AI43,"TP")+COUNTIF(E43:AI43,"TK")+COUNTIF(E43:AI43,"KT")</f>
        <v>0</v>
      </c>
      <c r="AM43" s="116"/>
      <c r="AN43" s="116"/>
    </row>
    <row r="44" ht="21.0" customHeight="1">
      <c r="A44" s="29">
        <v>38.0</v>
      </c>
      <c r="B44" s="192">
        <v>2.254802050146E12</v>
      </c>
      <c r="C44" s="193" t="s">
        <v>410</v>
      </c>
      <c r="D44" s="194" t="s">
        <v>142</v>
      </c>
      <c r="E44" s="143"/>
      <c r="F44" s="143"/>
      <c r="G44" s="148"/>
      <c r="H44" s="143"/>
      <c r="I44" s="148"/>
      <c r="J44" s="149"/>
      <c r="K44" s="143"/>
      <c r="L44" s="143"/>
      <c r="M44" s="143"/>
      <c r="N44" s="143"/>
      <c r="O44" s="148"/>
      <c r="P44" s="143"/>
      <c r="Q44" s="143"/>
      <c r="R44" s="143"/>
      <c r="S44" s="143"/>
      <c r="T44" s="143"/>
      <c r="U44" s="143"/>
      <c r="V44" s="143"/>
      <c r="W44" s="143"/>
      <c r="X44" s="143"/>
      <c r="Y44" s="143"/>
      <c r="Z44" s="143"/>
      <c r="AA44" s="143"/>
      <c r="AB44" s="143"/>
      <c r="AC44" s="143"/>
      <c r="AD44" s="148"/>
      <c r="AE44" s="148"/>
      <c r="AF44" s="143"/>
      <c r="AG44" s="143"/>
      <c r="AH44" s="143"/>
      <c r="AI44" s="143"/>
      <c r="AJ44" s="91">
        <f t="shared" si="6"/>
        <v>0</v>
      </c>
      <c r="AK44" s="9">
        <f t="shared" si="7"/>
        <v>0</v>
      </c>
      <c r="AL44" s="9">
        <f t="shared" si="8"/>
        <v>0</v>
      </c>
      <c r="AM44" s="116"/>
      <c r="AN44" s="116"/>
    </row>
    <row r="45" ht="21.0" customHeight="1">
      <c r="A45" s="29">
        <v>39.0</v>
      </c>
      <c r="B45" s="192">
        <v>2.255103040053E12</v>
      </c>
      <c r="C45" s="193" t="s">
        <v>411</v>
      </c>
      <c r="D45" s="194" t="s">
        <v>88</v>
      </c>
      <c r="E45" s="143"/>
      <c r="F45" s="143"/>
      <c r="G45" s="143"/>
      <c r="H45" s="143"/>
      <c r="I45" s="143"/>
      <c r="J45" s="149"/>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91">
        <f t="shared" si="6"/>
        <v>0</v>
      </c>
      <c r="AK45" s="9">
        <f t="shared" si="7"/>
        <v>0</v>
      </c>
      <c r="AL45" s="9">
        <f t="shared" si="8"/>
        <v>0</v>
      </c>
      <c r="AM45" s="116"/>
      <c r="AN45" s="116"/>
    </row>
    <row r="46" ht="21.0" customHeight="1">
      <c r="A46" s="29">
        <v>40.0</v>
      </c>
      <c r="B46" s="192">
        <v>2.254802050148E12</v>
      </c>
      <c r="C46" s="193" t="s">
        <v>412</v>
      </c>
      <c r="D46" s="194" t="s">
        <v>90</v>
      </c>
      <c r="E46" s="143"/>
      <c r="F46" s="143"/>
      <c r="G46" s="148"/>
      <c r="H46" s="148"/>
      <c r="I46" s="143"/>
      <c r="J46" s="149"/>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91">
        <f t="shared" si="6"/>
        <v>0</v>
      </c>
      <c r="AK46" s="9">
        <f t="shared" si="7"/>
        <v>0</v>
      </c>
      <c r="AL46" s="9">
        <f t="shared" si="8"/>
        <v>0</v>
      </c>
      <c r="AM46" s="116"/>
      <c r="AN46" s="116"/>
    </row>
    <row r="47" ht="21.0" customHeight="1">
      <c r="A47" s="29">
        <v>41.0</v>
      </c>
      <c r="B47" s="192">
        <v>2.25480205015E12</v>
      </c>
      <c r="C47" s="193" t="s">
        <v>413</v>
      </c>
      <c r="D47" s="194" t="s">
        <v>414</v>
      </c>
      <c r="E47" s="143"/>
      <c r="F47" s="143"/>
      <c r="G47" s="148"/>
      <c r="H47" s="143"/>
      <c r="I47" s="143"/>
      <c r="J47" s="149"/>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91">
        <f t="shared" si="6"/>
        <v>0</v>
      </c>
      <c r="AK47" s="9">
        <f t="shared" si="7"/>
        <v>0</v>
      </c>
      <c r="AL47" s="9">
        <f t="shared" si="8"/>
        <v>0</v>
      </c>
      <c r="AM47" s="116"/>
      <c r="AN47" s="116"/>
    </row>
    <row r="48" ht="21.0" customHeight="1">
      <c r="A48" s="29">
        <v>42.0</v>
      </c>
      <c r="B48" s="192">
        <v>2.254801050058E12</v>
      </c>
      <c r="C48" s="193" t="s">
        <v>415</v>
      </c>
      <c r="D48" s="194" t="s">
        <v>416</v>
      </c>
      <c r="E48" s="143"/>
      <c r="F48" s="143"/>
      <c r="G48" s="143"/>
      <c r="H48" s="143"/>
      <c r="I48" s="143"/>
      <c r="J48" s="149"/>
      <c r="K48" s="143"/>
      <c r="L48" s="143"/>
      <c r="M48" s="143"/>
      <c r="N48" s="143"/>
      <c r="O48" s="148"/>
      <c r="P48" s="143"/>
      <c r="Q48" s="143"/>
      <c r="R48" s="143"/>
      <c r="S48" s="143"/>
      <c r="T48" s="143"/>
      <c r="U48" s="143"/>
      <c r="V48" s="143"/>
      <c r="W48" s="143"/>
      <c r="X48" s="143"/>
      <c r="Y48" s="143"/>
      <c r="Z48" s="143"/>
      <c r="AA48" s="143"/>
      <c r="AB48" s="143"/>
      <c r="AC48" s="143"/>
      <c r="AD48" s="148"/>
      <c r="AE48" s="143"/>
      <c r="AF48" s="143"/>
      <c r="AG48" s="143"/>
      <c r="AH48" s="143"/>
      <c r="AI48" s="143"/>
      <c r="AJ48" s="91">
        <f t="shared" si="6"/>
        <v>0</v>
      </c>
      <c r="AK48" s="9">
        <f t="shared" si="7"/>
        <v>0</v>
      </c>
      <c r="AL48" s="9">
        <f t="shared" si="8"/>
        <v>0</v>
      </c>
      <c r="AM48" s="116"/>
      <c r="AN48" s="116"/>
    </row>
    <row r="49" ht="21.0" customHeight="1">
      <c r="A49" s="29">
        <v>43.0</v>
      </c>
      <c r="B49" s="192">
        <v>2.254801050059E12</v>
      </c>
      <c r="C49" s="193" t="s">
        <v>417</v>
      </c>
      <c r="D49" s="194" t="s">
        <v>146</v>
      </c>
      <c r="E49" s="143"/>
      <c r="F49" s="143"/>
      <c r="G49" s="143"/>
      <c r="H49" s="143"/>
      <c r="I49" s="143"/>
      <c r="J49" s="149"/>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91">
        <f t="shared" si="6"/>
        <v>0</v>
      </c>
      <c r="AK49" s="9">
        <f t="shared" si="7"/>
        <v>0</v>
      </c>
      <c r="AL49" s="9">
        <f t="shared" si="8"/>
        <v>0</v>
      </c>
      <c r="AM49" s="116"/>
      <c r="AN49" s="116"/>
    </row>
    <row r="50" ht="21.0" customHeight="1">
      <c r="A50" s="29">
        <v>44.0</v>
      </c>
      <c r="B50" s="192">
        <v>2.25480105006E12</v>
      </c>
      <c r="C50" s="193" t="s">
        <v>74</v>
      </c>
      <c r="D50" s="194" t="s">
        <v>418</v>
      </c>
      <c r="E50" s="143"/>
      <c r="F50" s="143"/>
      <c r="G50" s="143"/>
      <c r="H50" s="143"/>
      <c r="I50" s="143"/>
      <c r="J50" s="149"/>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91">
        <f t="shared" si="6"/>
        <v>0</v>
      </c>
      <c r="AK50" s="9">
        <f t="shared" si="7"/>
        <v>0</v>
      </c>
      <c r="AL50" s="9">
        <f t="shared" si="8"/>
        <v>0</v>
      </c>
      <c r="AM50" s="116"/>
      <c r="AN50" s="116"/>
    </row>
    <row r="51" ht="21.0" customHeight="1">
      <c r="A51" s="29">
        <v>45.0</v>
      </c>
      <c r="B51" s="192">
        <v>2.255402060064E12</v>
      </c>
      <c r="C51" s="193" t="s">
        <v>419</v>
      </c>
      <c r="D51" s="194" t="s">
        <v>148</v>
      </c>
      <c r="E51" s="143"/>
      <c r="F51" s="143"/>
      <c r="G51" s="143"/>
      <c r="H51" s="143"/>
      <c r="I51" s="143"/>
      <c r="J51" s="149"/>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8"/>
      <c r="AI51" s="143"/>
      <c r="AJ51" s="91">
        <f t="shared" si="6"/>
        <v>0</v>
      </c>
      <c r="AK51" s="9">
        <f t="shared" si="7"/>
        <v>0</v>
      </c>
      <c r="AL51" s="9">
        <f t="shared" si="8"/>
        <v>0</v>
      </c>
    </row>
    <row r="52" ht="21.0" customHeight="1">
      <c r="A52" s="29">
        <v>46.0</v>
      </c>
      <c r="B52" s="192">
        <v>2.254801050061E12</v>
      </c>
      <c r="C52" s="193" t="s">
        <v>420</v>
      </c>
      <c r="D52" s="194" t="s">
        <v>421</v>
      </c>
      <c r="E52" s="143"/>
      <c r="F52" s="143"/>
      <c r="G52" s="143"/>
      <c r="H52" s="143"/>
      <c r="I52" s="148"/>
      <c r="J52" s="149"/>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91">
        <f t="shared" si="6"/>
        <v>0</v>
      </c>
      <c r="AK52" s="9">
        <f t="shared" si="7"/>
        <v>0</v>
      </c>
      <c r="AL52" s="9">
        <f t="shared" si="8"/>
        <v>0</v>
      </c>
      <c r="AM52" s="68"/>
      <c r="AN52" s="80"/>
    </row>
    <row r="53" ht="15.75" customHeight="1">
      <c r="A53" s="29">
        <v>47.0</v>
      </c>
      <c r="B53" s="192">
        <v>2.258102050045E12</v>
      </c>
      <c r="C53" s="193" t="s">
        <v>422</v>
      </c>
      <c r="D53" s="194" t="s">
        <v>151</v>
      </c>
      <c r="E53" s="143"/>
      <c r="F53" s="143"/>
      <c r="G53" s="148"/>
      <c r="H53" s="143"/>
      <c r="I53" s="148"/>
      <c r="J53" s="149"/>
      <c r="K53" s="143"/>
      <c r="L53" s="143"/>
      <c r="M53" s="143"/>
      <c r="N53" s="148"/>
      <c r="O53" s="143"/>
      <c r="P53" s="143"/>
      <c r="Q53" s="143"/>
      <c r="R53" s="143"/>
      <c r="S53" s="143"/>
      <c r="T53" s="143"/>
      <c r="U53" s="143"/>
      <c r="V53" s="143"/>
      <c r="W53" s="143"/>
      <c r="X53" s="143"/>
      <c r="Y53" s="143"/>
      <c r="Z53" s="143"/>
      <c r="AA53" s="143"/>
      <c r="AB53" s="143"/>
      <c r="AC53" s="143"/>
      <c r="AD53" s="148"/>
      <c r="AE53" s="148"/>
      <c r="AF53" s="143"/>
      <c r="AG53" s="143"/>
      <c r="AH53" s="143"/>
      <c r="AI53" s="143"/>
      <c r="AJ53" s="91">
        <f t="shared" si="6"/>
        <v>0</v>
      </c>
      <c r="AK53" s="9">
        <f t="shared" si="7"/>
        <v>0</v>
      </c>
      <c r="AL53" s="9">
        <f t="shared" si="8"/>
        <v>0</v>
      </c>
    </row>
    <row r="54" ht="15.75" customHeight="1">
      <c r="A54" s="29"/>
      <c r="B54" s="29"/>
      <c r="C54" s="195"/>
      <c r="D54" s="196"/>
      <c r="E54" s="143"/>
      <c r="F54" s="143"/>
      <c r="G54" s="143"/>
      <c r="H54" s="148"/>
      <c r="I54" s="148"/>
      <c r="J54" s="149"/>
      <c r="K54" s="143"/>
      <c r="L54" s="143"/>
      <c r="M54" s="143"/>
      <c r="N54" s="143"/>
      <c r="O54" s="143"/>
      <c r="P54" s="143"/>
      <c r="Q54" s="143"/>
      <c r="R54" s="143"/>
      <c r="S54" s="143"/>
      <c r="T54" s="143"/>
      <c r="U54" s="143"/>
      <c r="V54" s="143"/>
      <c r="W54" s="143"/>
      <c r="X54" s="143"/>
      <c r="Y54" s="143"/>
      <c r="Z54" s="143"/>
      <c r="AA54" s="143"/>
      <c r="AB54" s="143"/>
      <c r="AC54" s="143"/>
      <c r="AD54" s="148"/>
      <c r="AE54" s="143"/>
      <c r="AF54" s="143"/>
      <c r="AG54" s="143"/>
      <c r="AH54" s="143"/>
      <c r="AI54" s="143"/>
      <c r="AJ54" s="91">
        <f t="shared" si="6"/>
        <v>0</v>
      </c>
      <c r="AK54" s="9">
        <f t="shared" si="7"/>
        <v>0</v>
      </c>
      <c r="AL54" s="9">
        <f t="shared" si="8"/>
        <v>0</v>
      </c>
    </row>
    <row r="55" ht="15.75" customHeight="1">
      <c r="A55" s="29"/>
      <c r="B55" s="29"/>
      <c r="C55" s="195"/>
      <c r="D55" s="196"/>
      <c r="E55" s="143"/>
      <c r="F55" s="143"/>
      <c r="G55" s="143"/>
      <c r="H55" s="143"/>
      <c r="I55" s="148"/>
      <c r="J55" s="149"/>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91">
        <f t="shared" si="6"/>
        <v>0</v>
      </c>
      <c r="AK55" s="9">
        <f t="shared" si="7"/>
        <v>0</v>
      </c>
      <c r="AL55" s="9">
        <f t="shared" si="8"/>
        <v>0</v>
      </c>
    </row>
    <row r="56" ht="15.75" customHeight="1">
      <c r="A56" s="29"/>
      <c r="B56" s="29"/>
      <c r="C56" s="195"/>
      <c r="D56" s="196"/>
      <c r="E56" s="143"/>
      <c r="F56" s="143"/>
      <c r="G56" s="143"/>
      <c r="H56" s="143"/>
      <c r="I56" s="143"/>
      <c r="J56" s="149"/>
      <c r="K56" s="143"/>
      <c r="L56" s="143"/>
      <c r="M56" s="143"/>
      <c r="N56" s="143"/>
      <c r="O56" s="143"/>
      <c r="P56" s="143"/>
      <c r="Q56" s="143"/>
      <c r="R56" s="143"/>
      <c r="S56" s="143"/>
      <c r="T56" s="143"/>
      <c r="U56" s="143"/>
      <c r="V56" s="143"/>
      <c r="W56" s="143"/>
      <c r="X56" s="143"/>
      <c r="Y56" s="143"/>
      <c r="Z56" s="143"/>
      <c r="AA56" s="143"/>
      <c r="AB56" s="143"/>
      <c r="AC56" s="143"/>
      <c r="AD56" s="148"/>
      <c r="AE56" s="143"/>
      <c r="AF56" s="143"/>
      <c r="AG56" s="143"/>
      <c r="AH56" s="143"/>
      <c r="AI56" s="143"/>
      <c r="AJ56" s="91">
        <f t="shared" si="6"/>
        <v>0</v>
      </c>
      <c r="AK56" s="9">
        <f t="shared" si="7"/>
        <v>0</v>
      </c>
      <c r="AL56" s="9">
        <f t="shared" si="8"/>
        <v>0</v>
      </c>
    </row>
    <row r="57" ht="15.75" customHeight="1">
      <c r="A57" s="29"/>
      <c r="B57" s="29"/>
      <c r="C57" s="195"/>
      <c r="D57" s="196"/>
      <c r="E57" s="143"/>
      <c r="F57" s="143"/>
      <c r="G57" s="143"/>
      <c r="H57" s="143"/>
      <c r="I57" s="143"/>
      <c r="J57" s="149"/>
      <c r="K57" s="143"/>
      <c r="L57" s="143"/>
      <c r="M57" s="143"/>
      <c r="N57" s="143"/>
      <c r="O57" s="143"/>
      <c r="P57" s="143"/>
      <c r="Q57" s="143"/>
      <c r="R57" s="143"/>
      <c r="S57" s="143"/>
      <c r="T57" s="143"/>
      <c r="U57" s="143"/>
      <c r="V57" s="143"/>
      <c r="W57" s="143"/>
      <c r="X57" s="143"/>
      <c r="Y57" s="143"/>
      <c r="Z57" s="143"/>
      <c r="AA57" s="143"/>
      <c r="AB57" s="143"/>
      <c r="AC57" s="143"/>
      <c r="AD57" s="148"/>
      <c r="AE57" s="143"/>
      <c r="AF57" s="143"/>
      <c r="AG57" s="143"/>
      <c r="AH57" s="143"/>
      <c r="AI57" s="143"/>
      <c r="AJ57" s="91">
        <f t="shared" si="6"/>
        <v>0</v>
      </c>
      <c r="AK57" s="9">
        <f t="shared" si="7"/>
        <v>0</v>
      </c>
      <c r="AL57" s="9">
        <f t="shared" si="8"/>
        <v>0</v>
      </c>
    </row>
    <row r="58" ht="15.75" customHeight="1">
      <c r="A58" s="29"/>
      <c r="B58" s="29"/>
      <c r="C58" s="195"/>
      <c r="D58" s="196"/>
      <c r="E58" s="143"/>
      <c r="F58" s="143"/>
      <c r="G58" s="143"/>
      <c r="H58" s="143"/>
      <c r="I58" s="143"/>
      <c r="J58" s="149"/>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91">
        <f t="shared" si="6"/>
        <v>0</v>
      </c>
      <c r="AK58" s="9">
        <f t="shared" si="7"/>
        <v>0</v>
      </c>
      <c r="AL58" s="9">
        <f t="shared" si="8"/>
        <v>0</v>
      </c>
    </row>
    <row r="59" ht="15.75" customHeight="1">
      <c r="A59" s="29"/>
      <c r="B59" s="29"/>
      <c r="C59" s="195"/>
      <c r="D59" s="196"/>
      <c r="E59" s="143"/>
      <c r="F59" s="143"/>
      <c r="G59" s="143"/>
      <c r="H59" s="143"/>
      <c r="I59" s="143"/>
      <c r="J59" s="149"/>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91">
        <f t="shared" si="6"/>
        <v>0</v>
      </c>
      <c r="AK59" s="9">
        <f t="shared" si="7"/>
        <v>0</v>
      </c>
      <c r="AL59" s="9">
        <f t="shared" si="8"/>
        <v>0</v>
      </c>
    </row>
    <row r="60" ht="15.75" customHeight="1">
      <c r="A60" s="29"/>
      <c r="B60" s="29"/>
      <c r="C60" s="195"/>
      <c r="D60" s="196"/>
      <c r="E60" s="143"/>
      <c r="F60" s="143"/>
      <c r="G60" s="143"/>
      <c r="H60" s="143"/>
      <c r="I60" s="143"/>
      <c r="J60" s="149"/>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91">
        <f t="shared" si="6"/>
        <v>0</v>
      </c>
      <c r="AK60" s="9">
        <f t="shared" si="7"/>
        <v>0</v>
      </c>
      <c r="AL60" s="9">
        <f t="shared" si="8"/>
        <v>0</v>
      </c>
    </row>
    <row r="61" ht="15.75" customHeight="1">
      <c r="A61" s="29"/>
      <c r="B61" s="29"/>
      <c r="C61" s="195"/>
      <c r="D61" s="196"/>
      <c r="E61" s="143"/>
      <c r="F61" s="143"/>
      <c r="G61" s="143"/>
      <c r="H61" s="143"/>
      <c r="I61" s="143"/>
      <c r="J61" s="149"/>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91">
        <f t="shared" si="6"/>
        <v>0</v>
      </c>
      <c r="AK61" s="9">
        <f t="shared" si="7"/>
        <v>0</v>
      </c>
      <c r="AL61" s="9">
        <f t="shared" si="8"/>
        <v>0</v>
      </c>
    </row>
    <row r="62" ht="15.75" customHeight="1">
      <c r="A62" s="134" t="s">
        <v>91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135">
        <f t="shared" ref="AJ62:AL62" si="9">SUM(AJ7:AJ61)</f>
        <v>0</v>
      </c>
      <c r="AK62" s="135">
        <f t="shared" si="9"/>
        <v>0</v>
      </c>
      <c r="AL62" s="135">
        <f t="shared" si="9"/>
        <v>0</v>
      </c>
    </row>
    <row r="63" ht="15.75" customHeight="1">
      <c r="A63" s="103" t="s">
        <v>95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row>
    <row r="64" ht="15.75" customHeight="1">
      <c r="C64" s="105"/>
      <c r="E64" s="137"/>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row>
    <row r="65" ht="15.75" customHeight="1">
      <c r="C65" s="105"/>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row>
    <row r="66" ht="15.75" customHeight="1">
      <c r="C66" s="105"/>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row>
    <row r="67" ht="15.75" customHeight="1">
      <c r="C67" s="105"/>
      <c r="E67" s="137"/>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21">
    <mergeCell ref="A1:P1"/>
    <mergeCell ref="Q1:AL1"/>
    <mergeCell ref="A2:P2"/>
    <mergeCell ref="Q2:AL2"/>
    <mergeCell ref="A3:AL3"/>
    <mergeCell ref="I4:L4"/>
    <mergeCell ref="M4:N4"/>
    <mergeCell ref="C5:D6"/>
    <mergeCell ref="A62:AI62"/>
    <mergeCell ref="A63:AL63"/>
    <mergeCell ref="C64:D64"/>
    <mergeCell ref="C65:G65"/>
    <mergeCell ref="C66:E66"/>
    <mergeCell ref="C67:D67"/>
    <mergeCell ref="O4:Q4"/>
    <mergeCell ref="R4:T4"/>
    <mergeCell ref="A5:A6"/>
    <mergeCell ref="B5:B6"/>
    <mergeCell ref="AJ5:AJ6"/>
    <mergeCell ref="AK5:AK6"/>
    <mergeCell ref="AL5:AL6"/>
  </mergeCells>
  <conditionalFormatting sqref="E6:AI61">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28</v>
      </c>
      <c r="Q1" s="68" t="s">
        <v>29</v>
      </c>
      <c r="AM1" s="69"/>
      <c r="AN1" s="69"/>
    </row>
    <row r="2" ht="18.0" customHeight="1">
      <c r="A2" s="68" t="s">
        <v>30</v>
      </c>
      <c r="Q2" s="68" t="s">
        <v>31</v>
      </c>
      <c r="AM2" s="69"/>
      <c r="AN2" s="69"/>
    </row>
    <row r="3" ht="18.0" customHeight="1">
      <c r="A3" s="70" t="s">
        <v>423</v>
      </c>
      <c r="AM3" s="69"/>
      <c r="AN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row>
    <row r="7" ht="18.0" customHeight="1">
      <c r="A7" s="85">
        <v>1.0</v>
      </c>
      <c r="B7" s="192">
        <v>2.255402060048E12</v>
      </c>
      <c r="C7" s="193" t="s">
        <v>424</v>
      </c>
      <c r="D7" s="194" t="s">
        <v>99</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91">
        <f t="shared" ref="AJ7:AJ27" si="3">COUNTIF(E7:AI7,"K")+2*COUNTIF(E7:AI7,"2K")+COUNTIF(E7:AI7,"TK")+COUNTIF(E7:AI7,"KT")+COUNTIF(E7:AI7,"PK")+COUNTIF(E7:AI7,"KP")+2*COUNTIF(E7:AI7,"K2")</f>
        <v>0</v>
      </c>
      <c r="AK7" s="9">
        <f t="shared" ref="AK7:AK27" si="4">COUNTIF(F7:AJ7,"P")+2*COUNTIF(F7:AJ7,"2P")+COUNTIF(F7:AJ7,"TP")+COUNTIF(F7:AJ7,"PT")+COUNTIF(F7:AJ7,"PK")+COUNTIF(F7:AJ7,"KP")+2*COUNTIF(F7:AJ7,"P2")</f>
        <v>0</v>
      </c>
      <c r="AL7" s="9">
        <f t="shared" ref="AL7:AL27" si="5">COUNTIF(E7:AI7,"T")+2*COUNTIF(E7:AI7,"2T")+2*COUNTIF(E7:AI7,"T2")+COUNTIF(E7:AI7,"PT")+COUNTIF(E7:AI7,"TP")+COUNTIF(E7:AI7,"TK")+COUNTIF(E7:AI7,"KT")</f>
        <v>0</v>
      </c>
      <c r="AM7" s="80"/>
      <c r="AN7" s="80"/>
    </row>
    <row r="8" ht="18.0" customHeight="1">
      <c r="A8" s="85">
        <v>2.0</v>
      </c>
      <c r="B8" s="192">
        <v>2.255402060049E12</v>
      </c>
      <c r="C8" s="193" t="s">
        <v>425</v>
      </c>
      <c r="D8" s="194" t="s">
        <v>157</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91">
        <f t="shared" si="3"/>
        <v>0</v>
      </c>
      <c r="AK8" s="9">
        <f t="shared" si="4"/>
        <v>0</v>
      </c>
      <c r="AL8" s="9">
        <f t="shared" si="5"/>
        <v>0</v>
      </c>
      <c r="AM8" s="80"/>
      <c r="AN8" s="80"/>
    </row>
    <row r="9" ht="18.0" customHeight="1">
      <c r="A9" s="85">
        <v>3.0</v>
      </c>
      <c r="B9" s="127">
        <v>2.25540206005E12</v>
      </c>
      <c r="C9" s="198" t="s">
        <v>426</v>
      </c>
      <c r="D9" s="199" t="s">
        <v>160</v>
      </c>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91">
        <f t="shared" si="3"/>
        <v>0</v>
      </c>
      <c r="AK9" s="9">
        <f t="shared" si="4"/>
        <v>0</v>
      </c>
      <c r="AL9" s="9">
        <f t="shared" si="5"/>
        <v>0</v>
      </c>
      <c r="AM9" s="80"/>
      <c r="AN9" s="80"/>
    </row>
    <row r="10" ht="18.0" customHeight="1">
      <c r="A10" s="85">
        <v>4.0</v>
      </c>
      <c r="B10" s="192">
        <v>2.254801050033E12</v>
      </c>
      <c r="C10" s="193" t="s">
        <v>98</v>
      </c>
      <c r="D10" s="194" t="s">
        <v>165</v>
      </c>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91">
        <f t="shared" si="3"/>
        <v>0</v>
      </c>
      <c r="AK10" s="9">
        <f t="shared" si="4"/>
        <v>0</v>
      </c>
      <c r="AL10" s="9">
        <f t="shared" si="5"/>
        <v>0</v>
      </c>
      <c r="AM10" s="80"/>
      <c r="AN10" s="80"/>
    </row>
    <row r="11" ht="18.0" customHeight="1">
      <c r="A11" s="85">
        <v>5.0</v>
      </c>
      <c r="B11" s="127">
        <v>2.254801050032E12</v>
      </c>
      <c r="C11" s="198" t="s">
        <v>427</v>
      </c>
      <c r="D11" s="199" t="s">
        <v>165</v>
      </c>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91">
        <f t="shared" si="3"/>
        <v>0</v>
      </c>
      <c r="AK11" s="9">
        <f t="shared" si="4"/>
        <v>0</v>
      </c>
      <c r="AL11" s="9">
        <f t="shared" si="5"/>
        <v>0</v>
      </c>
      <c r="AM11" s="80"/>
      <c r="AN11" s="80"/>
    </row>
    <row r="12" ht="18.0" customHeight="1">
      <c r="A12" s="85">
        <v>6.0</v>
      </c>
      <c r="B12" s="192">
        <v>2.254802050124E12</v>
      </c>
      <c r="C12" s="193" t="s">
        <v>428</v>
      </c>
      <c r="D12" s="194" t="s">
        <v>429</v>
      </c>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91">
        <f t="shared" si="3"/>
        <v>0</v>
      </c>
      <c r="AK12" s="9">
        <f t="shared" si="4"/>
        <v>0</v>
      </c>
      <c r="AL12" s="9">
        <f t="shared" si="5"/>
        <v>0</v>
      </c>
      <c r="AM12" s="80"/>
      <c r="AN12" s="80"/>
    </row>
    <row r="13" ht="18.0" customHeight="1">
      <c r="A13" s="85">
        <v>7.0</v>
      </c>
      <c r="B13" s="127">
        <v>2.255402060051E12</v>
      </c>
      <c r="C13" s="198" t="s">
        <v>430</v>
      </c>
      <c r="D13" s="199" t="s">
        <v>431</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91">
        <f t="shared" si="3"/>
        <v>0</v>
      </c>
      <c r="AK13" s="9">
        <f t="shared" si="4"/>
        <v>0</v>
      </c>
      <c r="AL13" s="9">
        <f t="shared" si="5"/>
        <v>0</v>
      </c>
      <c r="AM13" s="80"/>
      <c r="AN13" s="80"/>
    </row>
    <row r="14" ht="18.0" customHeight="1">
      <c r="A14" s="85">
        <v>8.0</v>
      </c>
      <c r="B14" s="127">
        <v>2.254801050034E12</v>
      </c>
      <c r="C14" s="198" t="s">
        <v>432</v>
      </c>
      <c r="D14" s="199" t="s">
        <v>433</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91">
        <f t="shared" si="3"/>
        <v>0</v>
      </c>
      <c r="AK14" s="9">
        <f t="shared" si="4"/>
        <v>0</v>
      </c>
      <c r="AL14" s="9">
        <f t="shared" si="5"/>
        <v>0</v>
      </c>
      <c r="AM14" s="80"/>
      <c r="AN14" s="80"/>
    </row>
    <row r="15" ht="18.0" customHeight="1">
      <c r="A15" s="85">
        <v>9.0</v>
      </c>
      <c r="B15" s="127">
        <v>2.255402060053E12</v>
      </c>
      <c r="C15" s="198" t="s">
        <v>425</v>
      </c>
      <c r="D15" s="199" t="s">
        <v>276</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91">
        <f t="shared" si="3"/>
        <v>0</v>
      </c>
      <c r="AK15" s="9">
        <f t="shared" si="4"/>
        <v>0</v>
      </c>
      <c r="AL15" s="9">
        <f t="shared" si="5"/>
        <v>0</v>
      </c>
      <c r="AM15" s="80"/>
      <c r="AN15" s="80"/>
    </row>
    <row r="16" ht="18.0" customHeight="1">
      <c r="A16" s="85">
        <v>10.0</v>
      </c>
      <c r="B16" s="127">
        <v>2.255103040042E12</v>
      </c>
      <c r="C16" s="198" t="s">
        <v>434</v>
      </c>
      <c r="D16" s="199" t="s">
        <v>47</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91">
        <f t="shared" si="3"/>
        <v>0</v>
      </c>
      <c r="AK16" s="9">
        <f t="shared" si="4"/>
        <v>0</v>
      </c>
      <c r="AL16" s="9">
        <f t="shared" si="5"/>
        <v>0</v>
      </c>
      <c r="AM16" s="80"/>
      <c r="AN16" s="80"/>
    </row>
    <row r="17" ht="18.0" customHeight="1">
      <c r="A17" s="85">
        <v>11.0</v>
      </c>
      <c r="B17" s="192">
        <v>2.254802050125E12</v>
      </c>
      <c r="C17" s="193" t="s">
        <v>435</v>
      </c>
      <c r="D17" s="194" t="s">
        <v>436</v>
      </c>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91">
        <f t="shared" si="3"/>
        <v>0</v>
      </c>
      <c r="AK17" s="9">
        <f t="shared" si="4"/>
        <v>0</v>
      </c>
      <c r="AL17" s="9">
        <f t="shared" si="5"/>
        <v>0</v>
      </c>
      <c r="AM17" s="80"/>
      <c r="AN17" s="80"/>
    </row>
    <row r="18" ht="21.0" customHeight="1">
      <c r="A18" s="85">
        <v>12.0</v>
      </c>
      <c r="B18" s="127">
        <v>2.255402060054E12</v>
      </c>
      <c r="C18" s="198" t="s">
        <v>437</v>
      </c>
      <c r="D18" s="199" t="s">
        <v>438</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91">
        <f t="shared" si="3"/>
        <v>0</v>
      </c>
      <c r="AK18" s="9">
        <f t="shared" si="4"/>
        <v>0</v>
      </c>
      <c r="AL18" s="9">
        <f t="shared" si="5"/>
        <v>0</v>
      </c>
      <c r="AM18" s="80"/>
      <c r="AN18" s="80"/>
    </row>
    <row r="19" ht="21.0" customHeight="1">
      <c r="A19" s="85">
        <v>13.0</v>
      </c>
      <c r="B19" s="127">
        <v>2.254802050126E12</v>
      </c>
      <c r="C19" s="198" t="s">
        <v>439</v>
      </c>
      <c r="D19" s="199" t="s">
        <v>111</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91">
        <f t="shared" si="3"/>
        <v>0</v>
      </c>
      <c r="AK19" s="9">
        <f t="shared" si="4"/>
        <v>0</v>
      </c>
      <c r="AL19" s="9">
        <f t="shared" si="5"/>
        <v>0</v>
      </c>
      <c r="AM19" s="80"/>
      <c r="AN19" s="80"/>
    </row>
    <row r="20" ht="21.0" customHeight="1">
      <c r="A20" s="85">
        <v>14.0</v>
      </c>
      <c r="B20" s="127">
        <v>2.254801050037E12</v>
      </c>
      <c r="C20" s="198" t="s">
        <v>437</v>
      </c>
      <c r="D20" s="199" t="s">
        <v>226</v>
      </c>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91">
        <f t="shared" si="3"/>
        <v>0</v>
      </c>
      <c r="AK20" s="9">
        <f t="shared" si="4"/>
        <v>0</v>
      </c>
      <c r="AL20" s="9">
        <f t="shared" si="5"/>
        <v>0</v>
      </c>
      <c r="AM20" s="80"/>
      <c r="AN20" s="80"/>
    </row>
    <row r="21" ht="21.0" customHeight="1">
      <c r="A21" s="85">
        <v>15.0</v>
      </c>
      <c r="B21" s="192">
        <v>2.254801050038E12</v>
      </c>
      <c r="C21" s="193" t="s">
        <v>440</v>
      </c>
      <c r="D21" s="194" t="s">
        <v>228</v>
      </c>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91">
        <f t="shared" si="3"/>
        <v>0</v>
      </c>
      <c r="AK21" s="9">
        <f t="shared" si="4"/>
        <v>0</v>
      </c>
      <c r="AL21" s="9">
        <f t="shared" si="5"/>
        <v>0</v>
      </c>
      <c r="AM21" s="80"/>
      <c r="AN21" s="80"/>
    </row>
    <row r="22" ht="21.0" customHeight="1">
      <c r="A22" s="85">
        <v>16.0</v>
      </c>
      <c r="B22" s="192">
        <v>2.254801050039E12</v>
      </c>
      <c r="C22" s="193" t="s">
        <v>368</v>
      </c>
      <c r="D22" s="194" t="s">
        <v>390</v>
      </c>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91">
        <f t="shared" si="3"/>
        <v>0</v>
      </c>
      <c r="AK22" s="9">
        <f t="shared" si="4"/>
        <v>0</v>
      </c>
      <c r="AL22" s="9">
        <f t="shared" si="5"/>
        <v>0</v>
      </c>
      <c r="AM22" s="80"/>
      <c r="AN22" s="80"/>
    </row>
    <row r="23" ht="21.0" customHeight="1">
      <c r="A23" s="85">
        <v>17.0</v>
      </c>
      <c r="B23" s="127">
        <v>2.254802050128E12</v>
      </c>
      <c r="C23" s="198" t="s">
        <v>441</v>
      </c>
      <c r="D23" s="199" t="s">
        <v>442</v>
      </c>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91">
        <f t="shared" si="3"/>
        <v>0</v>
      </c>
      <c r="AK23" s="9">
        <f t="shared" si="4"/>
        <v>0</v>
      </c>
      <c r="AL23" s="9">
        <f t="shared" si="5"/>
        <v>0</v>
      </c>
      <c r="AM23" s="80"/>
      <c r="AN23" s="80"/>
    </row>
    <row r="24" ht="21.0" customHeight="1">
      <c r="A24" s="85">
        <v>18.0</v>
      </c>
      <c r="B24" s="127">
        <v>2.255103040047E12</v>
      </c>
      <c r="C24" s="198" t="s">
        <v>359</v>
      </c>
      <c r="D24" s="199" t="s">
        <v>61</v>
      </c>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91">
        <f t="shared" si="3"/>
        <v>0</v>
      </c>
      <c r="AK24" s="9">
        <f t="shared" si="4"/>
        <v>0</v>
      </c>
      <c r="AL24" s="9">
        <f t="shared" si="5"/>
        <v>0</v>
      </c>
      <c r="AM24" s="80"/>
      <c r="AN24" s="80"/>
    </row>
    <row r="25" ht="21.0" customHeight="1">
      <c r="A25" s="85">
        <v>19.0</v>
      </c>
      <c r="B25" s="192">
        <v>2.255402060055E12</v>
      </c>
      <c r="C25" s="193" t="s">
        <v>171</v>
      </c>
      <c r="D25" s="194" t="s">
        <v>115</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91">
        <f t="shared" si="3"/>
        <v>0</v>
      </c>
      <c r="AK25" s="9">
        <f t="shared" si="4"/>
        <v>0</v>
      </c>
      <c r="AL25" s="9">
        <f t="shared" si="5"/>
        <v>0</v>
      </c>
      <c r="AM25" s="80"/>
      <c r="AN25" s="80"/>
    </row>
    <row r="26" ht="21.0" customHeight="1">
      <c r="A26" s="85">
        <v>20.0</v>
      </c>
      <c r="B26" s="192">
        <v>2.254801050045E12</v>
      </c>
      <c r="C26" s="193" t="s">
        <v>443</v>
      </c>
      <c r="D26" s="194" t="s">
        <v>117</v>
      </c>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91">
        <f t="shared" si="3"/>
        <v>0</v>
      </c>
      <c r="AK26" s="9">
        <f t="shared" si="4"/>
        <v>0</v>
      </c>
      <c r="AL26" s="9">
        <f t="shared" si="5"/>
        <v>0</v>
      </c>
      <c r="AM26" s="80"/>
      <c r="AN26" s="80"/>
    </row>
    <row r="27" ht="21.0" customHeight="1">
      <c r="A27" s="85">
        <v>21.0</v>
      </c>
      <c r="B27" s="192">
        <v>2.254802050129E12</v>
      </c>
      <c r="C27" s="193" t="s">
        <v>444</v>
      </c>
      <c r="D27" s="194" t="s">
        <v>63</v>
      </c>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91">
        <f t="shared" si="3"/>
        <v>0</v>
      </c>
      <c r="AK27" s="9">
        <f t="shared" si="4"/>
        <v>0</v>
      </c>
      <c r="AL27" s="9">
        <f t="shared" si="5"/>
        <v>0</v>
      </c>
      <c r="AM27" s="80"/>
      <c r="AN27" s="80"/>
    </row>
    <row r="28" ht="21.0" customHeight="1">
      <c r="A28" s="85">
        <v>22.0</v>
      </c>
      <c r="B28" s="192">
        <v>2.254801050047E12</v>
      </c>
      <c r="C28" s="193" t="s">
        <v>74</v>
      </c>
      <c r="D28" s="194" t="s">
        <v>65</v>
      </c>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91"/>
      <c r="AK28" s="9"/>
      <c r="AL28" s="9"/>
      <c r="AM28" s="69"/>
      <c r="AN28" s="69"/>
    </row>
    <row r="29" ht="21.0" customHeight="1">
      <c r="A29" s="85">
        <v>23.0</v>
      </c>
      <c r="B29" s="192">
        <v>2.258102050038E12</v>
      </c>
      <c r="C29" s="193" t="s">
        <v>445</v>
      </c>
      <c r="D29" s="194" t="s">
        <v>446</v>
      </c>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91"/>
      <c r="AK29" s="9"/>
      <c r="AL29" s="9"/>
      <c r="AM29" s="69"/>
      <c r="AN29" s="69"/>
    </row>
    <row r="30" ht="21.0" customHeight="1">
      <c r="A30" s="85">
        <v>24.0</v>
      </c>
      <c r="B30" s="192">
        <v>2.255103040048E12</v>
      </c>
      <c r="C30" s="193" t="s">
        <v>70</v>
      </c>
      <c r="D30" s="194" t="s">
        <v>447</v>
      </c>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91"/>
      <c r="AK30" s="9"/>
      <c r="AL30" s="9"/>
      <c r="AM30" s="69"/>
      <c r="AN30" s="69"/>
    </row>
    <row r="31" ht="21.0" customHeight="1">
      <c r="A31" s="85">
        <v>25.0</v>
      </c>
      <c r="B31" s="192">
        <v>2.254802050132E12</v>
      </c>
      <c r="C31" s="193" t="s">
        <v>448</v>
      </c>
      <c r="D31" s="194" t="s">
        <v>243</v>
      </c>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91"/>
      <c r="AK31" s="9"/>
      <c r="AL31" s="9"/>
      <c r="AM31" s="69"/>
      <c r="AN31" s="69"/>
    </row>
    <row r="32" ht="21.0" customHeight="1">
      <c r="A32" s="85">
        <v>26.0</v>
      </c>
      <c r="B32" s="192">
        <v>2.254802050133E12</v>
      </c>
      <c r="C32" s="193" t="s">
        <v>449</v>
      </c>
      <c r="D32" s="194" t="s">
        <v>245</v>
      </c>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91"/>
      <c r="AK32" s="9"/>
      <c r="AL32" s="9"/>
      <c r="AM32" s="69"/>
      <c r="AN32" s="69"/>
    </row>
    <row r="33" ht="21.0" customHeight="1">
      <c r="A33" s="85">
        <v>27.0</v>
      </c>
      <c r="B33" s="192">
        <v>2.254802050135E12</v>
      </c>
      <c r="C33" s="193" t="s">
        <v>450</v>
      </c>
      <c r="D33" s="194" t="s">
        <v>124</v>
      </c>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91"/>
      <c r="AK33" s="9"/>
      <c r="AL33" s="9"/>
      <c r="AM33" s="69"/>
      <c r="AN33" s="69"/>
    </row>
    <row r="34" ht="21.0" customHeight="1">
      <c r="A34" s="85">
        <v>28.0</v>
      </c>
      <c r="B34" s="192">
        <v>2.254802050134E12</v>
      </c>
      <c r="C34" s="193" t="s">
        <v>451</v>
      </c>
      <c r="D34" s="194" t="s">
        <v>124</v>
      </c>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91"/>
      <c r="AK34" s="9"/>
      <c r="AL34" s="9"/>
      <c r="AM34" s="69"/>
      <c r="AN34" s="69"/>
    </row>
    <row r="35" ht="21.0" customHeight="1">
      <c r="A35" s="85">
        <v>29.0</v>
      </c>
      <c r="B35" s="192">
        <v>2.255402060061E12</v>
      </c>
      <c r="C35" s="193" t="s">
        <v>452</v>
      </c>
      <c r="D35" s="194" t="s">
        <v>126</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91"/>
      <c r="AK35" s="9"/>
      <c r="AL35" s="9"/>
      <c r="AM35" s="69"/>
      <c r="AN35" s="69"/>
    </row>
    <row r="36" ht="21.0" customHeight="1">
      <c r="A36" s="85">
        <v>30.0</v>
      </c>
      <c r="B36" s="192">
        <v>2.254802050137E12</v>
      </c>
      <c r="C36" s="193" t="s">
        <v>453</v>
      </c>
      <c r="D36" s="194" t="s">
        <v>128</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91"/>
      <c r="AK36" s="9"/>
      <c r="AL36" s="9"/>
      <c r="AM36" s="69"/>
      <c r="AN36" s="69"/>
    </row>
    <row r="37" ht="21.0" customHeight="1">
      <c r="A37" s="85">
        <v>31.0</v>
      </c>
      <c r="B37" s="192">
        <v>2.254802050138E12</v>
      </c>
      <c r="C37" s="193" t="s">
        <v>454</v>
      </c>
      <c r="D37" s="194" t="s">
        <v>256</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91"/>
      <c r="AK37" s="9"/>
      <c r="AL37" s="9"/>
      <c r="AM37" s="69"/>
      <c r="AN37" s="69"/>
    </row>
    <row r="38" ht="21.0" customHeight="1">
      <c r="A38" s="85">
        <v>32.0</v>
      </c>
      <c r="B38" s="192">
        <v>2.255103040049E12</v>
      </c>
      <c r="C38" s="193" t="s">
        <v>455</v>
      </c>
      <c r="D38" s="194" t="s">
        <v>75</v>
      </c>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91"/>
      <c r="AK38" s="9"/>
      <c r="AL38" s="9"/>
      <c r="AM38" s="69"/>
      <c r="AN38" s="69"/>
    </row>
    <row r="39" ht="21.0" customHeight="1">
      <c r="A39" s="85">
        <v>33.0</v>
      </c>
      <c r="B39" s="192">
        <v>2.25480205014E12</v>
      </c>
      <c r="C39" s="193" t="s">
        <v>456</v>
      </c>
      <c r="D39" s="194" t="s">
        <v>134</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91"/>
      <c r="AK39" s="9"/>
      <c r="AL39" s="9"/>
      <c r="AM39" s="69"/>
      <c r="AN39" s="69"/>
    </row>
    <row r="40" ht="21.0" customHeight="1">
      <c r="A40" s="85">
        <v>34.0</v>
      </c>
      <c r="B40" s="192">
        <v>2.254801050052E12</v>
      </c>
      <c r="C40" s="193" t="s">
        <v>49</v>
      </c>
      <c r="D40" s="194" t="s">
        <v>369</v>
      </c>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91"/>
      <c r="AK40" s="9"/>
      <c r="AL40" s="9"/>
      <c r="AM40" s="69"/>
      <c r="AN40" s="69"/>
    </row>
    <row r="41" ht="21.0" customHeight="1">
      <c r="A41" s="85">
        <v>35.0</v>
      </c>
      <c r="B41" s="192">
        <v>2.254802050141E12</v>
      </c>
      <c r="C41" s="193" t="s">
        <v>457</v>
      </c>
      <c r="D41" s="194" t="s">
        <v>458</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91"/>
      <c r="AK41" s="9"/>
      <c r="AL41" s="9"/>
      <c r="AM41" s="69"/>
      <c r="AN41" s="69"/>
    </row>
    <row r="42" ht="21.0" customHeight="1">
      <c r="A42" s="85">
        <v>36.0</v>
      </c>
      <c r="B42" s="192">
        <v>2.254801050053E12</v>
      </c>
      <c r="C42" s="193" t="s">
        <v>459</v>
      </c>
      <c r="D42" s="194" t="s">
        <v>460</v>
      </c>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91"/>
      <c r="AK42" s="9"/>
      <c r="AL42" s="9"/>
      <c r="AM42" s="69"/>
      <c r="AN42" s="69"/>
    </row>
    <row r="43" ht="21.0" customHeight="1">
      <c r="A43" s="85">
        <v>37.0</v>
      </c>
      <c r="B43" s="192">
        <v>2.254801050055E12</v>
      </c>
      <c r="C43" s="193" t="s">
        <v>357</v>
      </c>
      <c r="D43" s="194" t="s">
        <v>461</v>
      </c>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91"/>
      <c r="AK43" s="9"/>
      <c r="AL43" s="9"/>
      <c r="AM43" s="69"/>
      <c r="AN43" s="69"/>
    </row>
    <row r="44" ht="21.0" customHeight="1">
      <c r="A44" s="85">
        <v>38.0</v>
      </c>
      <c r="B44" s="192">
        <v>2.258102050041E12</v>
      </c>
      <c r="C44" s="193" t="s">
        <v>462</v>
      </c>
      <c r="D44" s="194" t="s">
        <v>139</v>
      </c>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91">
        <f t="shared" ref="AJ44:AJ60" si="6">COUNTIF(E44:AI44,"K")+2*COUNTIF(E44:AI44,"2K")+COUNTIF(E44:AI44,"TK")+COUNTIF(E44:AI44,"KT")+COUNTIF(E44:AI44,"PK")+COUNTIF(E44:AI44,"KP")+2*COUNTIF(E44:AI44,"K2")</f>
        <v>0</v>
      </c>
      <c r="AK44" s="9">
        <f t="shared" ref="AK44:AK60" si="7">COUNTIF(F44:AJ44,"P")+2*COUNTIF(F44:AJ44,"2P")+COUNTIF(F44:AJ44,"TP")+COUNTIF(F44:AJ44,"PT")+COUNTIF(F44:AJ44,"PK")+COUNTIF(F44:AJ44,"KP")+2*COUNTIF(F44:AJ44,"P2")</f>
        <v>0</v>
      </c>
      <c r="AL44" s="9">
        <f t="shared" ref="AL44:AL61" si="8">COUNTIF(E44:AI44,"T")+2*COUNTIF(E44:AI44,"2T")+2*COUNTIF(E44:AI44,"T2")+COUNTIF(E44:AI44,"PT")+COUNTIF(E44:AI44,"TP")+COUNTIF(E44:AI44,"TK")+COUNTIF(E44:AI44,"KT")</f>
        <v>0</v>
      </c>
      <c r="AM44" s="69"/>
      <c r="AN44" s="69"/>
    </row>
    <row r="45" ht="21.0" customHeight="1">
      <c r="A45" s="85">
        <v>39.0</v>
      </c>
      <c r="B45" s="127">
        <v>2.25810205004E12</v>
      </c>
      <c r="C45" s="198" t="s">
        <v>463</v>
      </c>
      <c r="D45" s="199" t="s">
        <v>139</v>
      </c>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91">
        <f t="shared" si="6"/>
        <v>0</v>
      </c>
      <c r="AK45" s="9">
        <f t="shared" si="7"/>
        <v>0</v>
      </c>
      <c r="AL45" s="9">
        <f t="shared" si="8"/>
        <v>0</v>
      </c>
      <c r="AM45" s="68"/>
      <c r="AN45" s="80"/>
    </row>
    <row r="46" ht="18.0" customHeight="1">
      <c r="A46" s="85">
        <v>40.0</v>
      </c>
      <c r="B46" s="192">
        <v>2.254801050056E12</v>
      </c>
      <c r="C46" s="193" t="s">
        <v>464</v>
      </c>
      <c r="D46" s="194" t="s">
        <v>465</v>
      </c>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91">
        <f t="shared" si="6"/>
        <v>0</v>
      </c>
      <c r="AK46" s="9">
        <f t="shared" si="7"/>
        <v>0</v>
      </c>
      <c r="AL46" s="9">
        <f t="shared" si="8"/>
        <v>0</v>
      </c>
      <c r="AM46" s="69"/>
      <c r="AN46" s="69"/>
    </row>
    <row r="47" ht="18.0" customHeight="1">
      <c r="A47" s="85">
        <v>41.0</v>
      </c>
      <c r="B47" s="192">
        <v>2.254802050142E12</v>
      </c>
      <c r="C47" s="193" t="s">
        <v>466</v>
      </c>
      <c r="D47" s="194" t="s">
        <v>467</v>
      </c>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91">
        <f t="shared" si="6"/>
        <v>0</v>
      </c>
      <c r="AK47" s="9">
        <f t="shared" si="7"/>
        <v>0</v>
      </c>
      <c r="AL47" s="9">
        <f t="shared" si="8"/>
        <v>0</v>
      </c>
      <c r="AM47" s="69"/>
      <c r="AN47" s="69"/>
    </row>
    <row r="48" ht="18.0" customHeight="1">
      <c r="A48" s="85">
        <v>42.0</v>
      </c>
      <c r="B48" s="192">
        <v>2.254802050143E12</v>
      </c>
      <c r="C48" s="193" t="s">
        <v>468</v>
      </c>
      <c r="D48" s="194" t="s">
        <v>298</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91">
        <f t="shared" si="6"/>
        <v>0</v>
      </c>
      <c r="AK48" s="9">
        <f t="shared" si="7"/>
        <v>0</v>
      </c>
      <c r="AL48" s="9">
        <f t="shared" si="8"/>
        <v>0</v>
      </c>
      <c r="AM48" s="69"/>
      <c r="AN48" s="69"/>
    </row>
    <row r="49" ht="18.0" customHeight="1">
      <c r="A49" s="85">
        <v>43.0</v>
      </c>
      <c r="B49" s="192">
        <v>2.255103040052E12</v>
      </c>
      <c r="C49" s="193" t="s">
        <v>196</v>
      </c>
      <c r="D49" s="194" t="s">
        <v>469</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91">
        <f t="shared" si="6"/>
        <v>0</v>
      </c>
      <c r="AK49" s="9">
        <f t="shared" si="7"/>
        <v>0</v>
      </c>
      <c r="AL49" s="9">
        <f t="shared" si="8"/>
        <v>0</v>
      </c>
      <c r="AM49" s="69"/>
      <c r="AN49" s="69"/>
    </row>
    <row r="50" ht="18.0" customHeight="1">
      <c r="A50" s="85">
        <v>44.0</v>
      </c>
      <c r="B50" s="127">
        <v>2.254801050057E12</v>
      </c>
      <c r="C50" s="198" t="s">
        <v>470</v>
      </c>
      <c r="D50" s="199" t="s">
        <v>471</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91">
        <f t="shared" si="6"/>
        <v>0</v>
      </c>
      <c r="AK50" s="9">
        <f t="shared" si="7"/>
        <v>0</v>
      </c>
      <c r="AL50" s="9">
        <f t="shared" si="8"/>
        <v>0</v>
      </c>
      <c r="AM50" s="69"/>
      <c r="AN50" s="69"/>
    </row>
    <row r="51" ht="18.0" customHeight="1">
      <c r="A51" s="85">
        <v>45.0</v>
      </c>
      <c r="B51" s="200">
        <v>2.254802050144E12</v>
      </c>
      <c r="C51" s="201" t="s">
        <v>472</v>
      </c>
      <c r="D51" s="202" t="s">
        <v>473</v>
      </c>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91">
        <f t="shared" si="6"/>
        <v>0</v>
      </c>
      <c r="AK51" s="9">
        <f t="shared" si="7"/>
        <v>0</v>
      </c>
      <c r="AL51" s="9">
        <f t="shared" si="8"/>
        <v>0</v>
      </c>
      <c r="AM51" s="69"/>
      <c r="AN51" s="69"/>
    </row>
    <row r="52" ht="18.0" customHeight="1">
      <c r="A52" s="85">
        <v>46.0</v>
      </c>
      <c r="B52" s="127">
        <v>2.254802050145E12</v>
      </c>
      <c r="C52" s="198" t="s">
        <v>133</v>
      </c>
      <c r="D52" s="199" t="s">
        <v>142</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91">
        <f t="shared" si="6"/>
        <v>0</v>
      </c>
      <c r="AK52" s="9">
        <f t="shared" si="7"/>
        <v>0</v>
      </c>
      <c r="AL52" s="9">
        <f t="shared" si="8"/>
        <v>0</v>
      </c>
      <c r="AM52" s="69"/>
      <c r="AN52" s="69"/>
    </row>
    <row r="53" ht="18.0" customHeight="1">
      <c r="A53" s="85">
        <v>47.0</v>
      </c>
      <c r="B53" s="127">
        <v>2.254802050147E12</v>
      </c>
      <c r="C53" s="198" t="s">
        <v>224</v>
      </c>
      <c r="D53" s="199" t="s">
        <v>301</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91">
        <f t="shared" si="6"/>
        <v>0</v>
      </c>
      <c r="AK53" s="9">
        <f t="shared" si="7"/>
        <v>0</v>
      </c>
      <c r="AL53" s="9">
        <f t="shared" si="8"/>
        <v>0</v>
      </c>
      <c r="AM53" s="69"/>
      <c r="AN53" s="69"/>
    </row>
    <row r="54" ht="18.0" customHeight="1">
      <c r="A54" s="85">
        <v>48.0</v>
      </c>
      <c r="B54" s="127">
        <v>2.254802050149E12</v>
      </c>
      <c r="C54" s="198" t="s">
        <v>137</v>
      </c>
      <c r="D54" s="199" t="s">
        <v>474</v>
      </c>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91">
        <f t="shared" si="6"/>
        <v>0</v>
      </c>
      <c r="AK54" s="9">
        <f t="shared" si="7"/>
        <v>0</v>
      </c>
      <c r="AL54" s="9">
        <f t="shared" si="8"/>
        <v>0</v>
      </c>
      <c r="AM54" s="69"/>
      <c r="AN54" s="69"/>
    </row>
    <row r="55" ht="18.0" customHeight="1">
      <c r="A55" s="85">
        <v>49.0</v>
      </c>
      <c r="B55" s="192">
        <v>2.258102050044E12</v>
      </c>
      <c r="C55" s="193" t="s">
        <v>475</v>
      </c>
      <c r="D55" s="194" t="s">
        <v>148</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91">
        <f t="shared" si="6"/>
        <v>0</v>
      </c>
      <c r="AK55" s="9">
        <f t="shared" si="7"/>
        <v>0</v>
      </c>
      <c r="AL55" s="9">
        <f t="shared" si="8"/>
        <v>0</v>
      </c>
      <c r="AM55" s="69"/>
      <c r="AN55" s="69"/>
    </row>
    <row r="56" ht="18.0" customHeight="1">
      <c r="A56" s="85">
        <v>50.0</v>
      </c>
      <c r="B56" s="192">
        <v>2.258102050043E12</v>
      </c>
      <c r="C56" s="193" t="s">
        <v>476</v>
      </c>
      <c r="D56" s="194" t="s">
        <v>148</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91">
        <f t="shared" si="6"/>
        <v>0</v>
      </c>
      <c r="AK56" s="9">
        <f t="shared" si="7"/>
        <v>0</v>
      </c>
      <c r="AL56" s="9">
        <f t="shared" si="8"/>
        <v>0</v>
      </c>
      <c r="AM56" s="69"/>
      <c r="AN56" s="69"/>
    </row>
    <row r="57" ht="18.0" customHeight="1">
      <c r="A57" s="85">
        <v>51.0</v>
      </c>
      <c r="B57" s="127">
        <v>2.258102050042E12</v>
      </c>
      <c r="C57" s="198" t="s">
        <v>477</v>
      </c>
      <c r="D57" s="199" t="s">
        <v>148</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91">
        <f t="shared" si="6"/>
        <v>0</v>
      </c>
      <c r="AK57" s="9">
        <f t="shared" si="7"/>
        <v>0</v>
      </c>
      <c r="AL57" s="9">
        <f t="shared" si="8"/>
        <v>0</v>
      </c>
      <c r="AM57" s="69"/>
      <c r="AN57" s="69"/>
    </row>
    <row r="58" ht="18.0" customHeight="1">
      <c r="A58" s="85">
        <v>52.0</v>
      </c>
      <c r="B58" s="127">
        <v>2.255402060065E12</v>
      </c>
      <c r="C58" s="198" t="s">
        <v>478</v>
      </c>
      <c r="D58" s="199" t="s">
        <v>479</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91">
        <f t="shared" si="6"/>
        <v>0</v>
      </c>
      <c r="AK58" s="9">
        <f t="shared" si="7"/>
        <v>0</v>
      </c>
      <c r="AL58" s="9">
        <f t="shared" si="8"/>
        <v>0</v>
      </c>
      <c r="AM58" s="69"/>
      <c r="AN58" s="69"/>
    </row>
    <row r="59" ht="18.0" customHeight="1">
      <c r="A59" s="85"/>
      <c r="B59" s="85"/>
      <c r="C59" s="132"/>
      <c r="D59" s="133"/>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91">
        <f t="shared" si="6"/>
        <v>0</v>
      </c>
      <c r="AK59" s="9">
        <f t="shared" si="7"/>
        <v>0</v>
      </c>
      <c r="AL59" s="9">
        <f t="shared" si="8"/>
        <v>0</v>
      </c>
      <c r="AM59" s="69"/>
      <c r="AN59" s="69"/>
    </row>
    <row r="60" ht="18.0" customHeight="1">
      <c r="A60" s="85"/>
      <c r="B60" s="29"/>
      <c r="C60" s="195"/>
      <c r="D60" s="196"/>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91">
        <f t="shared" si="6"/>
        <v>0</v>
      </c>
      <c r="AK60" s="9">
        <f t="shared" si="7"/>
        <v>0</v>
      </c>
      <c r="AL60" s="9">
        <f t="shared" si="8"/>
        <v>0</v>
      </c>
      <c r="AM60" s="69"/>
      <c r="AN60" s="69"/>
    </row>
    <row r="61" ht="18.0" customHeight="1">
      <c r="A61" s="102" t="s">
        <v>91</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8"/>
      <c r="AJ61" s="91">
        <f t="shared" ref="AJ61:AK61" si="9">SUM(AJ27:AJ60)</f>
        <v>0</v>
      </c>
      <c r="AK61" s="91">
        <f t="shared" si="9"/>
        <v>0</v>
      </c>
      <c r="AL61" s="9">
        <f t="shared" si="8"/>
        <v>0</v>
      </c>
      <c r="AM61" s="69"/>
      <c r="AN61" s="69"/>
    </row>
    <row r="62" ht="18.0" customHeight="1">
      <c r="A62" s="103" t="s">
        <v>95</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8"/>
      <c r="AM62" s="69"/>
      <c r="AN62" s="69"/>
    </row>
    <row r="63" ht="18.0" customHeight="1">
      <c r="A63" s="69"/>
      <c r="B63" s="69"/>
      <c r="C63" s="105"/>
      <c r="E63" s="69"/>
      <c r="F63" s="69"/>
      <c r="G63" s="69"/>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sheetData>
  <mergeCells count="18">
    <mergeCell ref="A1:P1"/>
    <mergeCell ref="Q1:AL1"/>
    <mergeCell ref="A2:P2"/>
    <mergeCell ref="Q2:AL2"/>
    <mergeCell ref="A3:AL3"/>
    <mergeCell ref="I4:L4"/>
    <mergeCell ref="M4:N4"/>
    <mergeCell ref="C5:D6"/>
    <mergeCell ref="A61:AI61"/>
    <mergeCell ref="A62:AL62"/>
    <mergeCell ref="C63:D63"/>
    <mergeCell ref="O4:Q4"/>
    <mergeCell ref="R4:T4"/>
    <mergeCell ref="A5:A6"/>
    <mergeCell ref="B5:B6"/>
    <mergeCell ref="AJ5:AJ6"/>
    <mergeCell ref="AK5:AK6"/>
    <mergeCell ref="AL5:AL6"/>
  </mergeCells>
  <conditionalFormatting sqref="E6:K60 L6:L56 L58:L59 M6:AI60">
    <cfRule type="expression" dxfId="0" priority="1">
      <formula>IF(E$6="CN",1,0)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28</v>
      </c>
      <c r="Q1" s="68" t="s">
        <v>29</v>
      </c>
      <c r="AM1" s="69"/>
      <c r="AN1" s="69"/>
      <c r="AO1" s="69"/>
    </row>
    <row r="2" ht="15.75" customHeight="1">
      <c r="A2" s="68" t="s">
        <v>30</v>
      </c>
      <c r="Q2" s="68" t="s">
        <v>31</v>
      </c>
      <c r="AM2" s="69"/>
      <c r="AN2" s="69"/>
      <c r="AO2" s="69"/>
    </row>
    <row r="3" ht="32.25" customHeight="1">
      <c r="A3" s="70" t="s">
        <v>480</v>
      </c>
      <c r="AM3" s="69"/>
      <c r="AN3" s="69"/>
      <c r="AO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c r="AN5" s="80"/>
      <c r="AO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row>
    <row r="7" ht="21.0" customHeight="1">
      <c r="A7" s="85">
        <v>1.0</v>
      </c>
      <c r="B7" s="127">
        <v>2.255402060031E12</v>
      </c>
      <c r="C7" s="198" t="s">
        <v>481</v>
      </c>
      <c r="D7" s="199" t="s">
        <v>157</v>
      </c>
      <c r="E7" s="203"/>
      <c r="F7" s="143"/>
      <c r="G7" s="143"/>
      <c r="H7" s="143"/>
      <c r="I7" s="143"/>
      <c r="J7" s="143"/>
      <c r="K7" s="143"/>
      <c r="L7" s="143"/>
      <c r="M7" s="143"/>
      <c r="N7" s="143"/>
      <c r="O7" s="143"/>
      <c r="P7" s="143"/>
      <c r="Q7" s="143"/>
      <c r="R7" s="143"/>
      <c r="S7" s="143"/>
      <c r="T7" s="143"/>
      <c r="U7" s="143"/>
      <c r="V7" s="204"/>
      <c r="W7" s="143"/>
      <c r="X7" s="143"/>
      <c r="Y7" s="143"/>
      <c r="Z7" s="143"/>
      <c r="AA7" s="143"/>
      <c r="AB7" s="143"/>
      <c r="AC7" s="143"/>
      <c r="AD7" s="143"/>
      <c r="AE7" s="143"/>
      <c r="AF7" s="143"/>
      <c r="AG7" s="143"/>
      <c r="AH7" s="143"/>
      <c r="AI7" s="143"/>
      <c r="AJ7" s="91">
        <f>COUNTIF(E7:AI7,"K")+2*COUNTIF(E7:AI7,"2K")+COUNTIF(E7:AI7,"TK")+COUNTIF(E7:AI7,"KT")+COUNTIF(E7:AI7,"PK")+COUNTIF(E7:AI7,"KP")+2*COUNTIF(E7:AI7,"K2")</f>
        <v>0</v>
      </c>
      <c r="AK7" s="9">
        <f>COUNTIF(F7:AJ7,"P")+2*COUNTIF(F7:AJ7,"2P")+COUNTIF(F7:AJ7,"TP")+COUNTIF(F7:AJ7,"PT")+COUNTIF(F7:AJ7,"PK")+COUNTIF(F7:AJ7,"KP")+2*COUNTIF(F7:AJ7,"P2")</f>
        <v>0</v>
      </c>
      <c r="AL7" s="9">
        <f>COUNTIF(E7:AI7,"T")+2*COUNTIF(E7:AI7,"2T")+2*COUNTIF(E7:AI7,"T2")+COUNTIF(E7:AI7,"PT")+COUNTIF(E7:AI7,"TP")+COUNTIF(E7:AI7,"TK")+COUNTIF(E7:AI7,"KT")</f>
        <v>0</v>
      </c>
      <c r="AM7" s="80"/>
      <c r="AN7" s="80"/>
      <c r="AO7" s="80"/>
    </row>
    <row r="8" ht="21.0" customHeight="1">
      <c r="A8" s="85">
        <v>2.0</v>
      </c>
      <c r="B8" s="127">
        <v>2.25540206003E12</v>
      </c>
      <c r="C8" s="198" t="s">
        <v>482</v>
      </c>
      <c r="D8" s="199" t="s">
        <v>157</v>
      </c>
      <c r="E8" s="205"/>
      <c r="F8" s="143"/>
      <c r="G8" s="143"/>
      <c r="H8" s="143"/>
      <c r="I8" s="143"/>
      <c r="J8" s="143"/>
      <c r="K8" s="143"/>
      <c r="L8" s="143"/>
      <c r="M8" s="143"/>
      <c r="N8" s="143"/>
      <c r="O8" s="143"/>
      <c r="P8" s="143"/>
      <c r="Q8" s="143"/>
      <c r="R8" s="143"/>
      <c r="S8" s="143"/>
      <c r="T8" s="143"/>
      <c r="U8" s="143"/>
      <c r="V8" s="206"/>
      <c r="W8" s="143"/>
      <c r="X8" s="204"/>
      <c r="Y8" s="207"/>
      <c r="Z8" s="143"/>
      <c r="AA8" s="143"/>
      <c r="AB8" s="143"/>
      <c r="AC8" s="143"/>
      <c r="AD8" s="143"/>
      <c r="AE8" s="143"/>
      <c r="AF8" s="143"/>
      <c r="AG8" s="143"/>
      <c r="AH8" s="143"/>
      <c r="AI8" s="143"/>
      <c r="AJ8" s="91"/>
      <c r="AK8" s="9"/>
      <c r="AL8" s="9"/>
      <c r="AM8" s="80"/>
      <c r="AN8" s="80"/>
      <c r="AO8" s="80"/>
    </row>
    <row r="9" ht="21.0" customHeight="1">
      <c r="A9" s="85">
        <v>3.0</v>
      </c>
      <c r="B9" s="127">
        <v>2.25510304003E12</v>
      </c>
      <c r="C9" s="198" t="s">
        <v>483</v>
      </c>
      <c r="D9" s="199" t="s">
        <v>385</v>
      </c>
      <c r="E9" s="205"/>
      <c r="F9" s="143"/>
      <c r="G9" s="143"/>
      <c r="H9" s="143"/>
      <c r="I9" s="143"/>
      <c r="J9" s="143"/>
      <c r="K9" s="143"/>
      <c r="L9" s="143"/>
      <c r="M9" s="143"/>
      <c r="N9" s="143"/>
      <c r="O9" s="143"/>
      <c r="P9" s="143"/>
      <c r="Q9" s="143"/>
      <c r="R9" s="143"/>
      <c r="S9" s="143"/>
      <c r="T9" s="143"/>
      <c r="U9" s="143"/>
      <c r="V9" s="206"/>
      <c r="W9" s="143"/>
      <c r="X9" s="204"/>
      <c r="Y9" s="207"/>
      <c r="Z9" s="143"/>
      <c r="AA9" s="143"/>
      <c r="AB9" s="143"/>
      <c r="AC9" s="143"/>
      <c r="AD9" s="143"/>
      <c r="AE9" s="143"/>
      <c r="AF9" s="143"/>
      <c r="AG9" s="143"/>
      <c r="AH9" s="143"/>
      <c r="AI9" s="143"/>
      <c r="AJ9" s="91"/>
      <c r="AK9" s="9"/>
      <c r="AL9" s="9"/>
      <c r="AM9" s="80"/>
      <c r="AN9" s="80"/>
      <c r="AO9" s="80"/>
    </row>
    <row r="10" ht="21.0" customHeight="1">
      <c r="A10" s="85">
        <v>4.0</v>
      </c>
      <c r="B10" s="127">
        <v>2.255402060032E12</v>
      </c>
      <c r="C10" s="198" t="s">
        <v>484</v>
      </c>
      <c r="D10" s="199" t="s">
        <v>276</v>
      </c>
      <c r="E10" s="205"/>
      <c r="F10" s="143"/>
      <c r="G10" s="143"/>
      <c r="H10" s="143"/>
      <c r="I10" s="143"/>
      <c r="J10" s="143"/>
      <c r="K10" s="143"/>
      <c r="L10" s="143"/>
      <c r="M10" s="143"/>
      <c r="N10" s="143"/>
      <c r="O10" s="143"/>
      <c r="P10" s="143"/>
      <c r="Q10" s="143"/>
      <c r="R10" s="143"/>
      <c r="S10" s="143"/>
      <c r="T10" s="143"/>
      <c r="U10" s="143"/>
      <c r="V10" s="206"/>
      <c r="W10" s="143"/>
      <c r="X10" s="204"/>
      <c r="Y10" s="207"/>
      <c r="Z10" s="143"/>
      <c r="AA10" s="143"/>
      <c r="AB10" s="143"/>
      <c r="AC10" s="143"/>
      <c r="AD10" s="143"/>
      <c r="AE10" s="143"/>
      <c r="AF10" s="143"/>
      <c r="AG10" s="143"/>
      <c r="AH10" s="143"/>
      <c r="AI10" s="143"/>
      <c r="AJ10" s="91"/>
      <c r="AK10" s="9"/>
      <c r="AL10" s="9"/>
      <c r="AM10" s="80"/>
      <c r="AN10" s="80"/>
      <c r="AO10" s="80"/>
    </row>
    <row r="11" ht="21.0" customHeight="1">
      <c r="A11" s="85">
        <v>5.0</v>
      </c>
      <c r="B11" s="127">
        <v>2.255103040031E12</v>
      </c>
      <c r="C11" s="198" t="s">
        <v>485</v>
      </c>
      <c r="D11" s="199" t="s">
        <v>228</v>
      </c>
      <c r="E11" s="205"/>
      <c r="F11" s="143"/>
      <c r="G11" s="143"/>
      <c r="H11" s="143"/>
      <c r="I11" s="143"/>
      <c r="J11" s="143"/>
      <c r="K11" s="143"/>
      <c r="L11" s="143"/>
      <c r="M11" s="143"/>
      <c r="N11" s="143"/>
      <c r="O11" s="143"/>
      <c r="P11" s="143"/>
      <c r="Q11" s="143"/>
      <c r="R11" s="143"/>
      <c r="S11" s="143"/>
      <c r="T11" s="143"/>
      <c r="U11" s="143"/>
      <c r="V11" s="206"/>
      <c r="W11" s="143"/>
      <c r="X11" s="204"/>
      <c r="Y11" s="207"/>
      <c r="Z11" s="143"/>
      <c r="AA11" s="143"/>
      <c r="AB11" s="143"/>
      <c r="AC11" s="143"/>
      <c r="AD11" s="143"/>
      <c r="AE11" s="143"/>
      <c r="AF11" s="143"/>
      <c r="AG11" s="143"/>
      <c r="AH11" s="143"/>
      <c r="AI11" s="143"/>
      <c r="AJ11" s="91"/>
      <c r="AK11" s="9"/>
      <c r="AL11" s="9"/>
      <c r="AM11" s="80"/>
      <c r="AN11" s="80"/>
      <c r="AO11" s="80"/>
    </row>
    <row r="12" ht="21.0" customHeight="1">
      <c r="A12" s="85">
        <v>6.0</v>
      </c>
      <c r="B12" s="127">
        <v>2.255402060033E12</v>
      </c>
      <c r="C12" s="198" t="s">
        <v>486</v>
      </c>
      <c r="D12" s="199" t="s">
        <v>228</v>
      </c>
      <c r="E12" s="205"/>
      <c r="F12" s="143"/>
      <c r="G12" s="143"/>
      <c r="H12" s="143"/>
      <c r="I12" s="143"/>
      <c r="J12" s="143"/>
      <c r="K12" s="143"/>
      <c r="L12" s="143"/>
      <c r="M12" s="143"/>
      <c r="N12" s="143"/>
      <c r="O12" s="143"/>
      <c r="P12" s="143"/>
      <c r="Q12" s="143"/>
      <c r="R12" s="143"/>
      <c r="S12" s="143"/>
      <c r="T12" s="143"/>
      <c r="U12" s="143"/>
      <c r="V12" s="206"/>
      <c r="W12" s="143"/>
      <c r="X12" s="204"/>
      <c r="Y12" s="207"/>
      <c r="Z12" s="143"/>
      <c r="AA12" s="143"/>
      <c r="AB12" s="143"/>
      <c r="AC12" s="143"/>
      <c r="AD12" s="143"/>
      <c r="AE12" s="143"/>
      <c r="AF12" s="143"/>
      <c r="AG12" s="143"/>
      <c r="AH12" s="143"/>
      <c r="AI12" s="143"/>
      <c r="AJ12" s="91"/>
      <c r="AK12" s="9"/>
      <c r="AL12" s="9"/>
      <c r="AM12" s="80"/>
      <c r="AN12" s="80"/>
      <c r="AO12" s="80"/>
    </row>
    <row r="13" ht="21.0" customHeight="1">
      <c r="A13" s="85">
        <v>7.0</v>
      </c>
      <c r="B13" s="127">
        <v>2.255103040032E12</v>
      </c>
      <c r="C13" s="198" t="s">
        <v>403</v>
      </c>
      <c r="D13" s="199" t="s">
        <v>390</v>
      </c>
      <c r="E13" s="205"/>
      <c r="F13" s="143"/>
      <c r="G13" s="143"/>
      <c r="H13" s="143"/>
      <c r="I13" s="143"/>
      <c r="J13" s="143"/>
      <c r="K13" s="143"/>
      <c r="L13" s="143"/>
      <c r="M13" s="143"/>
      <c r="N13" s="143"/>
      <c r="O13" s="143"/>
      <c r="P13" s="143"/>
      <c r="Q13" s="143"/>
      <c r="R13" s="143"/>
      <c r="S13" s="143"/>
      <c r="T13" s="143"/>
      <c r="U13" s="143"/>
      <c r="V13" s="206"/>
      <c r="W13" s="143"/>
      <c r="X13" s="204"/>
      <c r="Y13" s="207"/>
      <c r="Z13" s="143"/>
      <c r="AA13" s="143"/>
      <c r="AB13" s="143"/>
      <c r="AC13" s="143"/>
      <c r="AD13" s="143"/>
      <c r="AE13" s="143"/>
      <c r="AF13" s="143"/>
      <c r="AG13" s="143"/>
      <c r="AH13" s="143"/>
      <c r="AI13" s="143"/>
      <c r="AJ13" s="91"/>
      <c r="AK13" s="9"/>
      <c r="AL13" s="9"/>
      <c r="AM13" s="80"/>
      <c r="AN13" s="80"/>
      <c r="AO13" s="80"/>
    </row>
    <row r="14" ht="21.0" customHeight="1">
      <c r="A14" s="85">
        <v>8.0</v>
      </c>
      <c r="B14" s="127">
        <v>2.255103040033E12</v>
      </c>
      <c r="C14" s="198" t="s">
        <v>487</v>
      </c>
      <c r="D14" s="199" t="s">
        <v>231</v>
      </c>
      <c r="E14" s="205"/>
      <c r="F14" s="143"/>
      <c r="G14" s="143"/>
      <c r="H14" s="143"/>
      <c r="I14" s="143"/>
      <c r="J14" s="143"/>
      <c r="K14" s="143"/>
      <c r="L14" s="143"/>
      <c r="M14" s="143"/>
      <c r="N14" s="143"/>
      <c r="O14" s="143"/>
      <c r="P14" s="143"/>
      <c r="Q14" s="143"/>
      <c r="R14" s="143"/>
      <c r="S14" s="143"/>
      <c r="T14" s="143"/>
      <c r="U14" s="143"/>
      <c r="V14" s="206"/>
      <c r="W14" s="143"/>
      <c r="X14" s="204"/>
      <c r="Y14" s="207"/>
      <c r="Z14" s="143"/>
      <c r="AA14" s="143"/>
      <c r="AB14" s="143"/>
      <c r="AC14" s="143"/>
      <c r="AD14" s="143"/>
      <c r="AE14" s="143"/>
      <c r="AF14" s="143"/>
      <c r="AG14" s="143"/>
      <c r="AH14" s="143"/>
      <c r="AI14" s="143"/>
      <c r="AJ14" s="91"/>
      <c r="AK14" s="9"/>
      <c r="AL14" s="9"/>
      <c r="AM14" s="80"/>
      <c r="AN14" s="80"/>
      <c r="AO14" s="80"/>
    </row>
    <row r="15" ht="21.0" customHeight="1">
      <c r="A15" s="85">
        <v>9.0</v>
      </c>
      <c r="B15" s="127">
        <v>2.254801050043E12</v>
      </c>
      <c r="C15" s="198" t="s">
        <v>488</v>
      </c>
      <c r="D15" s="199" t="s">
        <v>489</v>
      </c>
      <c r="E15" s="205"/>
      <c r="F15" s="143"/>
      <c r="G15" s="143"/>
      <c r="H15" s="143"/>
      <c r="I15" s="143"/>
      <c r="J15" s="143"/>
      <c r="K15" s="143"/>
      <c r="L15" s="143"/>
      <c r="M15" s="143"/>
      <c r="N15" s="143"/>
      <c r="O15" s="143"/>
      <c r="P15" s="143"/>
      <c r="Q15" s="143"/>
      <c r="R15" s="143"/>
      <c r="S15" s="143"/>
      <c r="T15" s="143"/>
      <c r="U15" s="143"/>
      <c r="V15" s="206"/>
      <c r="W15" s="143"/>
      <c r="X15" s="204"/>
      <c r="Y15" s="207"/>
      <c r="Z15" s="143"/>
      <c r="AA15" s="143"/>
      <c r="AB15" s="143"/>
      <c r="AC15" s="143"/>
      <c r="AD15" s="143"/>
      <c r="AE15" s="143"/>
      <c r="AF15" s="143"/>
      <c r="AG15" s="143"/>
      <c r="AH15" s="143"/>
      <c r="AI15" s="143"/>
      <c r="AJ15" s="91"/>
      <c r="AK15" s="9"/>
      <c r="AL15" s="9"/>
      <c r="AM15" s="80"/>
      <c r="AN15" s="80"/>
      <c r="AO15" s="80"/>
    </row>
    <row r="16" ht="21.0" customHeight="1">
      <c r="A16" s="85">
        <v>10.0</v>
      </c>
      <c r="B16" s="127">
        <v>2.255103040034E12</v>
      </c>
      <c r="C16" s="198" t="s">
        <v>57</v>
      </c>
      <c r="D16" s="199" t="s">
        <v>58</v>
      </c>
      <c r="E16" s="205"/>
      <c r="F16" s="143"/>
      <c r="G16" s="143"/>
      <c r="H16" s="143"/>
      <c r="I16" s="143"/>
      <c r="J16" s="143"/>
      <c r="K16" s="143"/>
      <c r="L16" s="143"/>
      <c r="M16" s="143"/>
      <c r="N16" s="143"/>
      <c r="O16" s="143"/>
      <c r="P16" s="143"/>
      <c r="Q16" s="143"/>
      <c r="R16" s="143"/>
      <c r="S16" s="143"/>
      <c r="T16" s="143"/>
      <c r="U16" s="143"/>
      <c r="V16" s="206"/>
      <c r="W16" s="143"/>
      <c r="X16" s="204"/>
      <c r="Y16" s="207"/>
      <c r="Z16" s="143"/>
      <c r="AA16" s="143"/>
      <c r="AB16" s="143"/>
      <c r="AC16" s="143"/>
      <c r="AD16" s="143"/>
      <c r="AE16" s="143"/>
      <c r="AF16" s="143"/>
      <c r="AG16" s="143"/>
      <c r="AH16" s="143"/>
      <c r="AI16" s="143"/>
      <c r="AJ16" s="91"/>
      <c r="AK16" s="9"/>
      <c r="AL16" s="9"/>
      <c r="AM16" s="80"/>
      <c r="AN16" s="80"/>
      <c r="AO16" s="80"/>
    </row>
    <row r="17" ht="21.0" customHeight="1">
      <c r="A17" s="85">
        <v>11.0</v>
      </c>
      <c r="B17" s="127">
        <v>2.255103040035E12</v>
      </c>
      <c r="C17" s="198" t="s">
        <v>490</v>
      </c>
      <c r="D17" s="199" t="s">
        <v>61</v>
      </c>
      <c r="E17" s="205"/>
      <c r="F17" s="143"/>
      <c r="G17" s="143"/>
      <c r="H17" s="143"/>
      <c r="I17" s="143"/>
      <c r="J17" s="143"/>
      <c r="K17" s="143"/>
      <c r="L17" s="143"/>
      <c r="M17" s="143"/>
      <c r="N17" s="143"/>
      <c r="O17" s="143"/>
      <c r="P17" s="143"/>
      <c r="Q17" s="143"/>
      <c r="R17" s="143"/>
      <c r="S17" s="143"/>
      <c r="T17" s="143"/>
      <c r="U17" s="143"/>
      <c r="V17" s="206"/>
      <c r="W17" s="143"/>
      <c r="X17" s="204"/>
      <c r="Y17" s="207"/>
      <c r="Z17" s="143"/>
      <c r="AA17" s="143"/>
      <c r="AB17" s="143"/>
      <c r="AC17" s="143"/>
      <c r="AD17" s="143"/>
      <c r="AE17" s="143"/>
      <c r="AF17" s="143"/>
      <c r="AG17" s="143"/>
      <c r="AH17" s="143"/>
      <c r="AI17" s="143"/>
      <c r="AJ17" s="91"/>
      <c r="AK17" s="9"/>
      <c r="AL17" s="9"/>
      <c r="AM17" s="80"/>
      <c r="AN17" s="80"/>
      <c r="AO17" s="80"/>
    </row>
    <row r="18" ht="21.0" customHeight="1">
      <c r="A18" s="85">
        <v>12.0</v>
      </c>
      <c r="B18" s="127">
        <v>2.255402060034E12</v>
      </c>
      <c r="C18" s="198" t="s">
        <v>491</v>
      </c>
      <c r="D18" s="199" t="s">
        <v>63</v>
      </c>
      <c r="E18" s="205"/>
      <c r="F18" s="143"/>
      <c r="G18" s="143"/>
      <c r="H18" s="143"/>
      <c r="I18" s="143"/>
      <c r="J18" s="143"/>
      <c r="K18" s="143"/>
      <c r="L18" s="143"/>
      <c r="M18" s="143"/>
      <c r="N18" s="143"/>
      <c r="O18" s="143"/>
      <c r="P18" s="143"/>
      <c r="Q18" s="143"/>
      <c r="R18" s="143"/>
      <c r="S18" s="143"/>
      <c r="T18" s="143"/>
      <c r="U18" s="143"/>
      <c r="V18" s="206"/>
      <c r="W18" s="143"/>
      <c r="X18" s="204"/>
      <c r="Y18" s="207"/>
      <c r="Z18" s="143"/>
      <c r="AA18" s="143"/>
      <c r="AB18" s="143"/>
      <c r="AC18" s="143"/>
      <c r="AD18" s="143"/>
      <c r="AE18" s="143"/>
      <c r="AF18" s="143"/>
      <c r="AG18" s="143"/>
      <c r="AH18" s="143"/>
      <c r="AI18" s="143"/>
      <c r="AJ18" s="91"/>
      <c r="AK18" s="9"/>
      <c r="AL18" s="9"/>
      <c r="AM18" s="80"/>
      <c r="AN18" s="80"/>
      <c r="AO18" s="80"/>
    </row>
    <row r="19" ht="21.0" customHeight="1">
      <c r="A19" s="85">
        <v>13.0</v>
      </c>
      <c r="B19" s="127">
        <v>2.255402060034E12</v>
      </c>
      <c r="C19" s="198" t="s">
        <v>492</v>
      </c>
      <c r="D19" s="199" t="s">
        <v>493</v>
      </c>
      <c r="E19" s="205"/>
      <c r="F19" s="143"/>
      <c r="G19" s="143"/>
      <c r="H19" s="143"/>
      <c r="I19" s="143"/>
      <c r="J19" s="143"/>
      <c r="K19" s="143"/>
      <c r="L19" s="143"/>
      <c r="M19" s="143"/>
      <c r="N19" s="143"/>
      <c r="O19" s="143"/>
      <c r="P19" s="143"/>
      <c r="Q19" s="143"/>
      <c r="R19" s="143"/>
      <c r="S19" s="143"/>
      <c r="T19" s="143"/>
      <c r="U19" s="143"/>
      <c r="V19" s="206"/>
      <c r="W19" s="143"/>
      <c r="X19" s="204"/>
      <c r="Y19" s="207"/>
      <c r="Z19" s="143"/>
      <c r="AA19" s="143"/>
      <c r="AB19" s="143"/>
      <c r="AC19" s="143"/>
      <c r="AD19" s="143"/>
      <c r="AE19" s="143"/>
      <c r="AF19" s="143"/>
      <c r="AG19" s="143"/>
      <c r="AH19" s="143"/>
      <c r="AI19" s="143"/>
      <c r="AJ19" s="91"/>
      <c r="AK19" s="9"/>
      <c r="AL19" s="9"/>
      <c r="AM19" s="80"/>
      <c r="AN19" s="80"/>
      <c r="AO19" s="80"/>
    </row>
    <row r="20" ht="21.0" customHeight="1">
      <c r="A20" s="85">
        <v>14.0</v>
      </c>
      <c r="B20" s="127">
        <v>2.255103040036E12</v>
      </c>
      <c r="C20" s="198" t="s">
        <v>494</v>
      </c>
      <c r="D20" s="199" t="s">
        <v>65</v>
      </c>
      <c r="E20" s="205"/>
      <c r="F20" s="143"/>
      <c r="G20" s="143"/>
      <c r="H20" s="143"/>
      <c r="I20" s="143"/>
      <c r="J20" s="143"/>
      <c r="K20" s="143"/>
      <c r="L20" s="143"/>
      <c r="M20" s="143"/>
      <c r="N20" s="143"/>
      <c r="O20" s="143"/>
      <c r="P20" s="143"/>
      <c r="Q20" s="143"/>
      <c r="R20" s="143"/>
      <c r="S20" s="143"/>
      <c r="T20" s="143"/>
      <c r="U20" s="143"/>
      <c r="V20" s="206"/>
      <c r="W20" s="143"/>
      <c r="X20" s="204"/>
      <c r="Y20" s="207"/>
      <c r="Z20" s="143"/>
      <c r="AA20" s="143"/>
      <c r="AB20" s="143"/>
      <c r="AC20" s="143"/>
      <c r="AD20" s="143"/>
      <c r="AE20" s="143"/>
      <c r="AF20" s="143"/>
      <c r="AG20" s="143"/>
      <c r="AH20" s="143"/>
      <c r="AI20" s="143"/>
      <c r="AJ20" s="91"/>
      <c r="AK20" s="9"/>
      <c r="AL20" s="9"/>
      <c r="AM20" s="80"/>
      <c r="AN20" s="80"/>
      <c r="AO20" s="80"/>
    </row>
    <row r="21" ht="21.0" customHeight="1">
      <c r="A21" s="85">
        <v>15.0</v>
      </c>
      <c r="B21" s="127">
        <v>2.255103040037E12</v>
      </c>
      <c r="C21" s="198" t="s">
        <v>495</v>
      </c>
      <c r="D21" s="199" t="s">
        <v>69</v>
      </c>
      <c r="E21" s="205"/>
      <c r="F21" s="143"/>
      <c r="G21" s="143"/>
      <c r="H21" s="143"/>
      <c r="I21" s="143"/>
      <c r="J21" s="143"/>
      <c r="K21" s="143"/>
      <c r="L21" s="143"/>
      <c r="M21" s="143"/>
      <c r="N21" s="143"/>
      <c r="O21" s="143"/>
      <c r="P21" s="143"/>
      <c r="Q21" s="143"/>
      <c r="R21" s="143"/>
      <c r="S21" s="143"/>
      <c r="T21" s="143"/>
      <c r="U21" s="143"/>
      <c r="V21" s="206"/>
      <c r="W21" s="143"/>
      <c r="X21" s="204"/>
      <c r="Y21" s="207"/>
      <c r="Z21" s="143"/>
      <c r="AA21" s="143"/>
      <c r="AB21" s="143"/>
      <c r="AC21" s="143"/>
      <c r="AD21" s="143"/>
      <c r="AE21" s="143"/>
      <c r="AF21" s="143"/>
      <c r="AG21" s="143"/>
      <c r="AH21" s="143"/>
      <c r="AI21" s="143"/>
      <c r="AJ21" s="91"/>
      <c r="AK21" s="9"/>
      <c r="AL21" s="9"/>
      <c r="AM21" s="80"/>
      <c r="AN21" s="80"/>
      <c r="AO21" s="80"/>
    </row>
    <row r="22" ht="21.0" customHeight="1">
      <c r="A22" s="85">
        <v>16.0</v>
      </c>
      <c r="B22" s="127">
        <v>2.255402060036E12</v>
      </c>
      <c r="C22" s="198" t="s">
        <v>496</v>
      </c>
      <c r="D22" s="199" t="s">
        <v>126</v>
      </c>
      <c r="E22" s="205"/>
      <c r="F22" s="143"/>
      <c r="G22" s="143"/>
      <c r="H22" s="143"/>
      <c r="I22" s="143"/>
      <c r="J22" s="143"/>
      <c r="K22" s="143"/>
      <c r="L22" s="143"/>
      <c r="M22" s="143"/>
      <c r="N22" s="143"/>
      <c r="O22" s="143"/>
      <c r="P22" s="143"/>
      <c r="Q22" s="143"/>
      <c r="R22" s="143"/>
      <c r="S22" s="143"/>
      <c r="T22" s="143"/>
      <c r="U22" s="143"/>
      <c r="V22" s="206"/>
      <c r="W22" s="143"/>
      <c r="X22" s="204"/>
      <c r="Y22" s="207"/>
      <c r="Z22" s="143"/>
      <c r="AA22" s="143"/>
      <c r="AB22" s="143"/>
      <c r="AC22" s="143"/>
      <c r="AD22" s="143"/>
      <c r="AE22" s="143"/>
      <c r="AF22" s="143"/>
      <c r="AG22" s="143"/>
      <c r="AH22" s="143"/>
      <c r="AI22" s="143"/>
      <c r="AJ22" s="91"/>
      <c r="AK22" s="9"/>
      <c r="AL22" s="9"/>
      <c r="AM22" s="80"/>
      <c r="AN22" s="80"/>
      <c r="AO22" s="80"/>
    </row>
    <row r="23" ht="21.0" customHeight="1">
      <c r="A23" s="85">
        <v>17.0</v>
      </c>
      <c r="B23" s="127">
        <v>2.255402060037E12</v>
      </c>
      <c r="C23" s="198" t="s">
        <v>140</v>
      </c>
      <c r="D23" s="199" t="s">
        <v>128</v>
      </c>
      <c r="E23" s="205"/>
      <c r="F23" s="143"/>
      <c r="G23" s="143"/>
      <c r="H23" s="143"/>
      <c r="I23" s="143"/>
      <c r="J23" s="143"/>
      <c r="K23" s="143"/>
      <c r="L23" s="143"/>
      <c r="M23" s="143"/>
      <c r="N23" s="143"/>
      <c r="O23" s="143"/>
      <c r="P23" s="143"/>
      <c r="Q23" s="143"/>
      <c r="R23" s="143"/>
      <c r="S23" s="143"/>
      <c r="T23" s="143"/>
      <c r="U23" s="143"/>
      <c r="V23" s="206"/>
      <c r="W23" s="143"/>
      <c r="X23" s="204"/>
      <c r="Y23" s="207"/>
      <c r="Z23" s="143"/>
      <c r="AA23" s="143"/>
      <c r="AB23" s="143"/>
      <c r="AC23" s="143"/>
      <c r="AD23" s="143"/>
      <c r="AE23" s="143"/>
      <c r="AF23" s="143"/>
      <c r="AG23" s="143"/>
      <c r="AH23" s="143"/>
      <c r="AI23" s="143"/>
      <c r="AJ23" s="91"/>
      <c r="AK23" s="9"/>
      <c r="AL23" s="9"/>
      <c r="AM23" s="80"/>
      <c r="AN23" s="80"/>
      <c r="AO23" s="80"/>
    </row>
    <row r="24" ht="21.0" customHeight="1">
      <c r="A24" s="85">
        <v>18.0</v>
      </c>
      <c r="B24" s="127">
        <v>2.255402060038E12</v>
      </c>
      <c r="C24" s="198" t="s">
        <v>497</v>
      </c>
      <c r="D24" s="199" t="s">
        <v>134</v>
      </c>
      <c r="E24" s="205"/>
      <c r="F24" s="143"/>
      <c r="G24" s="143"/>
      <c r="H24" s="143"/>
      <c r="I24" s="143"/>
      <c r="J24" s="143"/>
      <c r="K24" s="143"/>
      <c r="L24" s="143"/>
      <c r="M24" s="143"/>
      <c r="N24" s="143"/>
      <c r="O24" s="143"/>
      <c r="P24" s="143"/>
      <c r="Q24" s="143"/>
      <c r="R24" s="143"/>
      <c r="S24" s="143"/>
      <c r="T24" s="143"/>
      <c r="U24" s="143"/>
      <c r="V24" s="206"/>
      <c r="W24" s="143"/>
      <c r="X24" s="204"/>
      <c r="Y24" s="207"/>
      <c r="Z24" s="143"/>
      <c r="AA24" s="143"/>
      <c r="AB24" s="143"/>
      <c r="AC24" s="143"/>
      <c r="AD24" s="143"/>
      <c r="AE24" s="143"/>
      <c r="AF24" s="143"/>
      <c r="AG24" s="143"/>
      <c r="AH24" s="143"/>
      <c r="AI24" s="143"/>
      <c r="AJ24" s="91"/>
      <c r="AK24" s="9"/>
      <c r="AL24" s="9"/>
      <c r="AM24" s="80"/>
      <c r="AN24" s="80"/>
      <c r="AO24" s="80"/>
    </row>
    <row r="25" ht="21.0" customHeight="1">
      <c r="A25" s="85">
        <v>19.0</v>
      </c>
      <c r="B25" s="127">
        <v>2.255402060039E12</v>
      </c>
      <c r="C25" s="198" t="s">
        <v>498</v>
      </c>
      <c r="D25" s="199" t="s">
        <v>261</v>
      </c>
      <c r="E25" s="205"/>
      <c r="F25" s="143"/>
      <c r="G25" s="143"/>
      <c r="H25" s="143"/>
      <c r="I25" s="143"/>
      <c r="J25" s="143"/>
      <c r="K25" s="143"/>
      <c r="L25" s="143"/>
      <c r="M25" s="143"/>
      <c r="N25" s="143"/>
      <c r="O25" s="143"/>
      <c r="P25" s="143"/>
      <c r="Q25" s="143"/>
      <c r="R25" s="143"/>
      <c r="S25" s="143"/>
      <c r="T25" s="143"/>
      <c r="U25" s="143"/>
      <c r="V25" s="206"/>
      <c r="W25" s="143"/>
      <c r="X25" s="204"/>
      <c r="Y25" s="207"/>
      <c r="Z25" s="143"/>
      <c r="AA25" s="143"/>
      <c r="AB25" s="143"/>
      <c r="AC25" s="143"/>
      <c r="AD25" s="143"/>
      <c r="AE25" s="143"/>
      <c r="AF25" s="143"/>
      <c r="AG25" s="143"/>
      <c r="AH25" s="143"/>
      <c r="AI25" s="143"/>
      <c r="AJ25" s="91"/>
      <c r="AK25" s="9"/>
      <c r="AL25" s="9"/>
      <c r="AM25" s="80"/>
      <c r="AN25" s="80"/>
      <c r="AO25" s="80"/>
    </row>
    <row r="26" ht="21.0" customHeight="1">
      <c r="A26" s="85">
        <v>20.0</v>
      </c>
      <c r="B26" s="127">
        <v>2.25540206004E12</v>
      </c>
      <c r="C26" s="198" t="s">
        <v>499</v>
      </c>
      <c r="D26" s="199" t="s">
        <v>193</v>
      </c>
      <c r="E26" s="205"/>
      <c r="F26" s="143"/>
      <c r="G26" s="143"/>
      <c r="H26" s="143"/>
      <c r="I26" s="143"/>
      <c r="J26" s="143"/>
      <c r="K26" s="143"/>
      <c r="L26" s="143"/>
      <c r="M26" s="143"/>
      <c r="N26" s="143"/>
      <c r="O26" s="143"/>
      <c r="P26" s="143"/>
      <c r="Q26" s="143"/>
      <c r="R26" s="143"/>
      <c r="S26" s="143"/>
      <c r="T26" s="143"/>
      <c r="U26" s="143"/>
      <c r="V26" s="206"/>
      <c r="W26" s="143"/>
      <c r="X26" s="204"/>
      <c r="Y26" s="207"/>
      <c r="Z26" s="143"/>
      <c r="AA26" s="143"/>
      <c r="AB26" s="143"/>
      <c r="AC26" s="143"/>
      <c r="AD26" s="143"/>
      <c r="AE26" s="143"/>
      <c r="AF26" s="143"/>
      <c r="AG26" s="143"/>
      <c r="AH26" s="143"/>
      <c r="AI26" s="143"/>
      <c r="AJ26" s="91"/>
      <c r="AK26" s="9"/>
      <c r="AL26" s="9"/>
      <c r="AM26" s="80"/>
      <c r="AN26" s="80"/>
      <c r="AO26" s="80"/>
    </row>
    <row r="27" ht="21.0" customHeight="1">
      <c r="A27" s="85">
        <v>21.0</v>
      </c>
      <c r="B27" s="127">
        <v>2.255402060041E12</v>
      </c>
      <c r="C27" s="198" t="s">
        <v>437</v>
      </c>
      <c r="D27" s="199" t="s">
        <v>500</v>
      </c>
      <c r="E27" s="205"/>
      <c r="F27" s="143"/>
      <c r="G27" s="143"/>
      <c r="H27" s="143"/>
      <c r="I27" s="143"/>
      <c r="J27" s="143"/>
      <c r="K27" s="143"/>
      <c r="L27" s="143"/>
      <c r="M27" s="143"/>
      <c r="N27" s="143"/>
      <c r="O27" s="143"/>
      <c r="P27" s="143"/>
      <c r="Q27" s="143"/>
      <c r="R27" s="143"/>
      <c r="S27" s="143"/>
      <c r="T27" s="143"/>
      <c r="U27" s="143"/>
      <c r="V27" s="206"/>
      <c r="W27" s="143"/>
      <c r="X27" s="204"/>
      <c r="Y27" s="207"/>
      <c r="Z27" s="143"/>
      <c r="AA27" s="143"/>
      <c r="AB27" s="143"/>
      <c r="AC27" s="143"/>
      <c r="AD27" s="143"/>
      <c r="AE27" s="143"/>
      <c r="AF27" s="143"/>
      <c r="AG27" s="143"/>
      <c r="AH27" s="143"/>
      <c r="AI27" s="143"/>
      <c r="AJ27" s="91"/>
      <c r="AK27" s="9"/>
      <c r="AL27" s="9"/>
      <c r="AM27" s="80"/>
      <c r="AN27" s="80"/>
      <c r="AO27" s="80"/>
    </row>
    <row r="28" ht="21.0" customHeight="1">
      <c r="A28" s="85">
        <v>22.0</v>
      </c>
      <c r="B28" s="127">
        <v>2.255402060042E12</v>
      </c>
      <c r="C28" s="198" t="s">
        <v>501</v>
      </c>
      <c r="D28" s="199" t="s">
        <v>141</v>
      </c>
      <c r="E28" s="205"/>
      <c r="F28" s="143"/>
      <c r="G28" s="143"/>
      <c r="H28" s="143"/>
      <c r="I28" s="143"/>
      <c r="J28" s="143"/>
      <c r="K28" s="143"/>
      <c r="L28" s="143"/>
      <c r="M28" s="143"/>
      <c r="N28" s="143"/>
      <c r="O28" s="143"/>
      <c r="P28" s="143"/>
      <c r="Q28" s="143"/>
      <c r="R28" s="143"/>
      <c r="S28" s="143"/>
      <c r="T28" s="143"/>
      <c r="U28" s="143"/>
      <c r="V28" s="206"/>
      <c r="W28" s="143"/>
      <c r="X28" s="204"/>
      <c r="Y28" s="207"/>
      <c r="Z28" s="143"/>
      <c r="AA28" s="143"/>
      <c r="AB28" s="143"/>
      <c r="AC28" s="143"/>
      <c r="AD28" s="143"/>
      <c r="AE28" s="143"/>
      <c r="AF28" s="143"/>
      <c r="AG28" s="143"/>
      <c r="AH28" s="143"/>
      <c r="AI28" s="143"/>
      <c r="AJ28" s="91"/>
      <c r="AK28" s="9"/>
      <c r="AL28" s="9"/>
      <c r="AM28" s="80"/>
      <c r="AN28" s="80"/>
      <c r="AO28" s="80"/>
    </row>
    <row r="29" ht="21.0" customHeight="1">
      <c r="A29" s="85">
        <v>23.0</v>
      </c>
      <c r="B29" s="127">
        <v>2.255402060043E12</v>
      </c>
      <c r="C29" s="198" t="s">
        <v>62</v>
      </c>
      <c r="D29" s="199" t="s">
        <v>502</v>
      </c>
      <c r="E29" s="205"/>
      <c r="F29" s="143"/>
      <c r="G29" s="143"/>
      <c r="H29" s="143"/>
      <c r="I29" s="143"/>
      <c r="J29" s="143"/>
      <c r="K29" s="143"/>
      <c r="L29" s="143"/>
      <c r="M29" s="143"/>
      <c r="N29" s="143"/>
      <c r="O29" s="143"/>
      <c r="P29" s="143"/>
      <c r="Q29" s="143"/>
      <c r="R29" s="143"/>
      <c r="S29" s="143"/>
      <c r="T29" s="143"/>
      <c r="U29" s="143"/>
      <c r="V29" s="206"/>
      <c r="W29" s="143"/>
      <c r="X29" s="204"/>
      <c r="Y29" s="207"/>
      <c r="Z29" s="143"/>
      <c r="AA29" s="143"/>
      <c r="AB29" s="143"/>
      <c r="AC29" s="143"/>
      <c r="AD29" s="143"/>
      <c r="AE29" s="143"/>
      <c r="AF29" s="143"/>
      <c r="AG29" s="143"/>
      <c r="AH29" s="143"/>
      <c r="AI29" s="143"/>
      <c r="AJ29" s="91"/>
      <c r="AK29" s="9"/>
      <c r="AL29" s="9"/>
      <c r="AM29" s="80"/>
      <c r="AN29" s="80"/>
      <c r="AO29" s="80"/>
    </row>
    <row r="30" ht="21.0" customHeight="1">
      <c r="A30" s="85">
        <v>24.0</v>
      </c>
      <c r="B30" s="127">
        <v>2.255402060044E12</v>
      </c>
      <c r="C30" s="198" t="s">
        <v>62</v>
      </c>
      <c r="D30" s="199" t="s">
        <v>473</v>
      </c>
      <c r="E30" s="205"/>
      <c r="F30" s="143"/>
      <c r="G30" s="143"/>
      <c r="H30" s="143"/>
      <c r="I30" s="143"/>
      <c r="J30" s="143"/>
      <c r="K30" s="143"/>
      <c r="L30" s="143"/>
      <c r="M30" s="143"/>
      <c r="N30" s="143"/>
      <c r="O30" s="143"/>
      <c r="P30" s="143"/>
      <c r="Q30" s="143"/>
      <c r="R30" s="143"/>
      <c r="S30" s="143"/>
      <c r="T30" s="143"/>
      <c r="U30" s="143"/>
      <c r="V30" s="206"/>
      <c r="W30" s="143"/>
      <c r="X30" s="204"/>
      <c r="Y30" s="207"/>
      <c r="Z30" s="143"/>
      <c r="AA30" s="143"/>
      <c r="AB30" s="143"/>
      <c r="AC30" s="143"/>
      <c r="AD30" s="143"/>
      <c r="AE30" s="143"/>
      <c r="AF30" s="143"/>
      <c r="AG30" s="143"/>
      <c r="AH30" s="143"/>
      <c r="AI30" s="143"/>
      <c r="AJ30" s="91"/>
      <c r="AK30" s="9"/>
      <c r="AL30" s="9"/>
      <c r="AM30" s="80"/>
      <c r="AN30" s="80"/>
      <c r="AO30" s="80"/>
    </row>
    <row r="31" ht="21.0" customHeight="1">
      <c r="A31" s="85">
        <v>25.0</v>
      </c>
      <c r="B31" s="127">
        <v>2.255402060045E12</v>
      </c>
      <c r="C31" s="198" t="s">
        <v>482</v>
      </c>
      <c r="D31" s="199" t="s">
        <v>204</v>
      </c>
      <c r="E31" s="205"/>
      <c r="F31" s="143"/>
      <c r="G31" s="143"/>
      <c r="H31" s="143"/>
      <c r="I31" s="143"/>
      <c r="J31" s="143"/>
      <c r="K31" s="143"/>
      <c r="L31" s="143"/>
      <c r="M31" s="143"/>
      <c r="N31" s="143"/>
      <c r="O31" s="143"/>
      <c r="P31" s="143"/>
      <c r="Q31" s="143"/>
      <c r="R31" s="143"/>
      <c r="S31" s="143"/>
      <c r="T31" s="143"/>
      <c r="U31" s="143"/>
      <c r="V31" s="206"/>
      <c r="W31" s="143"/>
      <c r="X31" s="204"/>
      <c r="Y31" s="207"/>
      <c r="Z31" s="143"/>
      <c r="AA31" s="143"/>
      <c r="AB31" s="143"/>
      <c r="AC31" s="143"/>
      <c r="AD31" s="143"/>
      <c r="AE31" s="143"/>
      <c r="AF31" s="143"/>
      <c r="AG31" s="143"/>
      <c r="AH31" s="143"/>
      <c r="AI31" s="143"/>
      <c r="AJ31" s="91"/>
      <c r="AK31" s="9"/>
      <c r="AL31" s="9"/>
      <c r="AM31" s="80"/>
      <c r="AN31" s="80"/>
      <c r="AO31" s="80"/>
    </row>
    <row r="32" ht="21.0" customHeight="1">
      <c r="A32" s="85">
        <v>26.0</v>
      </c>
      <c r="B32" s="127">
        <v>2.255402060046E12</v>
      </c>
      <c r="C32" s="198" t="s">
        <v>503</v>
      </c>
      <c r="D32" s="199" t="s">
        <v>267</v>
      </c>
      <c r="E32" s="205"/>
      <c r="F32" s="143"/>
      <c r="G32" s="143"/>
      <c r="H32" s="143"/>
      <c r="I32" s="143"/>
      <c r="J32" s="143"/>
      <c r="K32" s="143"/>
      <c r="L32" s="143"/>
      <c r="M32" s="143"/>
      <c r="N32" s="143"/>
      <c r="O32" s="143"/>
      <c r="P32" s="143"/>
      <c r="Q32" s="143"/>
      <c r="R32" s="143"/>
      <c r="S32" s="143"/>
      <c r="T32" s="143"/>
      <c r="U32" s="143"/>
      <c r="V32" s="206"/>
      <c r="W32" s="143"/>
      <c r="X32" s="204"/>
      <c r="Y32" s="207"/>
      <c r="Z32" s="143"/>
      <c r="AA32" s="143"/>
      <c r="AB32" s="143"/>
      <c r="AC32" s="143"/>
      <c r="AD32" s="143"/>
      <c r="AE32" s="143"/>
      <c r="AF32" s="143"/>
      <c r="AG32" s="143"/>
      <c r="AH32" s="143"/>
      <c r="AI32" s="143"/>
      <c r="AJ32" s="91"/>
      <c r="AK32" s="9"/>
      <c r="AL32" s="9"/>
      <c r="AM32" s="80"/>
      <c r="AN32" s="80"/>
      <c r="AO32" s="80"/>
    </row>
    <row r="33" ht="21.0" customHeight="1">
      <c r="A33" s="85">
        <v>27.0</v>
      </c>
      <c r="B33" s="127">
        <v>2.255402060047E12</v>
      </c>
      <c r="C33" s="198" t="s">
        <v>437</v>
      </c>
      <c r="D33" s="199" t="s">
        <v>267</v>
      </c>
      <c r="E33" s="205"/>
      <c r="F33" s="143"/>
      <c r="G33" s="143"/>
      <c r="H33" s="143"/>
      <c r="I33" s="143"/>
      <c r="J33" s="143"/>
      <c r="K33" s="143"/>
      <c r="L33" s="143"/>
      <c r="M33" s="143"/>
      <c r="N33" s="143"/>
      <c r="O33" s="143"/>
      <c r="P33" s="143"/>
      <c r="Q33" s="143"/>
      <c r="R33" s="143"/>
      <c r="S33" s="143"/>
      <c r="T33" s="143"/>
      <c r="U33" s="143"/>
      <c r="V33" s="206"/>
      <c r="W33" s="143"/>
      <c r="X33" s="204"/>
      <c r="Y33" s="207"/>
      <c r="Z33" s="143"/>
      <c r="AA33" s="143"/>
      <c r="AB33" s="143"/>
      <c r="AC33" s="143"/>
      <c r="AD33" s="143"/>
      <c r="AE33" s="143"/>
      <c r="AF33" s="143"/>
      <c r="AG33" s="143"/>
      <c r="AH33" s="143"/>
      <c r="AI33" s="143"/>
      <c r="AJ33" s="91"/>
      <c r="AK33" s="9"/>
      <c r="AL33" s="9"/>
      <c r="AM33" s="80"/>
      <c r="AN33" s="80"/>
      <c r="AO33" s="80"/>
    </row>
    <row r="34" ht="21.0" customHeight="1">
      <c r="A34" s="85">
        <v>28.0</v>
      </c>
      <c r="B34" s="127">
        <v>2.255103040038E12</v>
      </c>
      <c r="C34" s="198" t="s">
        <v>319</v>
      </c>
      <c r="D34" s="199" t="s">
        <v>304</v>
      </c>
      <c r="E34" s="205"/>
      <c r="F34" s="143"/>
      <c r="G34" s="143"/>
      <c r="H34" s="143"/>
      <c r="I34" s="143"/>
      <c r="J34" s="143"/>
      <c r="K34" s="143"/>
      <c r="L34" s="143"/>
      <c r="M34" s="143"/>
      <c r="N34" s="143"/>
      <c r="O34" s="143"/>
      <c r="P34" s="143"/>
      <c r="Q34" s="143"/>
      <c r="R34" s="143"/>
      <c r="S34" s="143"/>
      <c r="T34" s="143"/>
      <c r="U34" s="143"/>
      <c r="V34" s="206"/>
      <c r="W34" s="143"/>
      <c r="X34" s="204"/>
      <c r="Y34" s="207"/>
      <c r="Z34" s="143"/>
      <c r="AA34" s="143"/>
      <c r="AB34" s="143"/>
      <c r="AC34" s="143"/>
      <c r="AD34" s="143"/>
      <c r="AE34" s="143"/>
      <c r="AF34" s="143"/>
      <c r="AG34" s="143"/>
      <c r="AH34" s="143"/>
      <c r="AI34" s="143"/>
      <c r="AJ34" s="91"/>
      <c r="AK34" s="9"/>
      <c r="AL34" s="9"/>
      <c r="AM34" s="80"/>
      <c r="AN34" s="80"/>
      <c r="AO34" s="80"/>
    </row>
    <row r="35" ht="21.0" customHeight="1">
      <c r="A35" s="85">
        <v>29.0</v>
      </c>
      <c r="B35" s="127">
        <v>2.255103040039E12</v>
      </c>
      <c r="C35" s="198" t="s">
        <v>504</v>
      </c>
      <c r="D35" s="199" t="s">
        <v>474</v>
      </c>
      <c r="E35" s="205"/>
      <c r="F35" s="143"/>
      <c r="G35" s="143"/>
      <c r="H35" s="143"/>
      <c r="I35" s="143"/>
      <c r="J35" s="143"/>
      <c r="K35" s="143"/>
      <c r="L35" s="143"/>
      <c r="M35" s="143"/>
      <c r="N35" s="143"/>
      <c r="O35" s="143"/>
      <c r="P35" s="143"/>
      <c r="Q35" s="143"/>
      <c r="R35" s="143"/>
      <c r="S35" s="143"/>
      <c r="T35" s="143"/>
      <c r="U35" s="143"/>
      <c r="V35" s="206"/>
      <c r="W35" s="143"/>
      <c r="X35" s="204"/>
      <c r="Y35" s="207"/>
      <c r="Z35" s="143"/>
      <c r="AA35" s="143"/>
      <c r="AB35" s="143"/>
      <c r="AC35" s="143"/>
      <c r="AD35" s="143"/>
      <c r="AE35" s="143"/>
      <c r="AF35" s="143"/>
      <c r="AG35" s="143"/>
      <c r="AH35" s="143"/>
      <c r="AI35" s="143"/>
      <c r="AJ35" s="91"/>
      <c r="AK35" s="9"/>
      <c r="AL35" s="9"/>
      <c r="AM35" s="80"/>
      <c r="AN35" s="80"/>
      <c r="AO35" s="80"/>
    </row>
    <row r="36" ht="21.0" customHeight="1">
      <c r="A36" s="85"/>
      <c r="B36" s="85"/>
      <c r="C36" s="132"/>
      <c r="D36" s="133"/>
      <c r="E36" s="205"/>
      <c r="F36" s="143"/>
      <c r="G36" s="143"/>
      <c r="H36" s="143"/>
      <c r="I36" s="143"/>
      <c r="J36" s="143"/>
      <c r="K36" s="143"/>
      <c r="L36" s="143"/>
      <c r="M36" s="143"/>
      <c r="N36" s="143"/>
      <c r="O36" s="143"/>
      <c r="P36" s="143"/>
      <c r="Q36" s="143"/>
      <c r="R36" s="143"/>
      <c r="S36" s="143"/>
      <c r="T36" s="143"/>
      <c r="U36" s="143"/>
      <c r="V36" s="206"/>
      <c r="W36" s="143"/>
      <c r="X36" s="204"/>
      <c r="Y36" s="207"/>
      <c r="Z36" s="143"/>
      <c r="AA36" s="143"/>
      <c r="AB36" s="143"/>
      <c r="AC36" s="143"/>
      <c r="AD36" s="143"/>
      <c r="AE36" s="143"/>
      <c r="AF36" s="143"/>
      <c r="AG36" s="143"/>
      <c r="AH36" s="143"/>
      <c r="AI36" s="143"/>
      <c r="AJ36" s="91"/>
      <c r="AK36" s="9"/>
      <c r="AL36" s="9"/>
      <c r="AM36" s="80"/>
      <c r="AN36" s="80"/>
      <c r="AO36" s="80"/>
    </row>
    <row r="37" ht="21.0" customHeight="1">
      <c r="A37" s="85"/>
      <c r="B37" s="85"/>
      <c r="C37" s="132"/>
      <c r="D37" s="133"/>
      <c r="E37" s="205"/>
      <c r="F37" s="143"/>
      <c r="G37" s="143"/>
      <c r="H37" s="143"/>
      <c r="I37" s="143"/>
      <c r="J37" s="143"/>
      <c r="K37" s="143"/>
      <c r="L37" s="143"/>
      <c r="M37" s="143"/>
      <c r="N37" s="143"/>
      <c r="O37" s="143"/>
      <c r="P37" s="143"/>
      <c r="Q37" s="143"/>
      <c r="R37" s="143"/>
      <c r="S37" s="143"/>
      <c r="T37" s="143"/>
      <c r="U37" s="143"/>
      <c r="V37" s="206"/>
      <c r="W37" s="143"/>
      <c r="X37" s="204"/>
      <c r="Y37" s="207"/>
      <c r="Z37" s="143"/>
      <c r="AA37" s="143"/>
      <c r="AB37" s="143"/>
      <c r="AC37" s="143"/>
      <c r="AD37" s="143"/>
      <c r="AE37" s="143"/>
      <c r="AF37" s="143"/>
      <c r="AG37" s="143"/>
      <c r="AH37" s="143"/>
      <c r="AI37" s="143"/>
      <c r="AJ37" s="91"/>
      <c r="AK37" s="9"/>
      <c r="AL37" s="9"/>
      <c r="AM37" s="80"/>
      <c r="AN37" s="80"/>
      <c r="AO37" s="80"/>
    </row>
    <row r="38" ht="21.0" customHeight="1">
      <c r="A38" s="85"/>
      <c r="B38" s="85"/>
      <c r="C38" s="132"/>
      <c r="D38" s="133"/>
      <c r="E38" s="205"/>
      <c r="F38" s="143"/>
      <c r="G38" s="143"/>
      <c r="H38" s="143"/>
      <c r="I38" s="143"/>
      <c r="J38" s="143"/>
      <c r="K38" s="143"/>
      <c r="L38" s="143"/>
      <c r="M38" s="143"/>
      <c r="N38" s="143"/>
      <c r="O38" s="143"/>
      <c r="P38" s="143"/>
      <c r="Q38" s="143"/>
      <c r="R38" s="143"/>
      <c r="S38" s="143"/>
      <c r="T38" s="143"/>
      <c r="U38" s="143"/>
      <c r="V38" s="206"/>
      <c r="W38" s="143"/>
      <c r="X38" s="204"/>
      <c r="Y38" s="207"/>
      <c r="Z38" s="143"/>
      <c r="AA38" s="143"/>
      <c r="AB38" s="143"/>
      <c r="AC38" s="143"/>
      <c r="AD38" s="143"/>
      <c r="AE38" s="143"/>
      <c r="AF38" s="143"/>
      <c r="AG38" s="143"/>
      <c r="AH38" s="143"/>
      <c r="AI38" s="143"/>
      <c r="AJ38" s="91"/>
      <c r="AK38" s="9"/>
      <c r="AL38" s="9"/>
      <c r="AM38" s="80"/>
      <c r="AN38" s="80"/>
      <c r="AO38" s="80"/>
    </row>
    <row r="39" ht="21.0" customHeight="1">
      <c r="A39" s="85"/>
      <c r="B39" s="85"/>
      <c r="C39" s="132"/>
      <c r="D39" s="133"/>
      <c r="E39" s="205"/>
      <c r="F39" s="143"/>
      <c r="G39" s="143"/>
      <c r="H39" s="143"/>
      <c r="I39" s="143"/>
      <c r="J39" s="143"/>
      <c r="K39" s="143"/>
      <c r="L39" s="143"/>
      <c r="M39" s="143"/>
      <c r="N39" s="143"/>
      <c r="O39" s="143"/>
      <c r="P39" s="143"/>
      <c r="Q39" s="143"/>
      <c r="R39" s="143"/>
      <c r="S39" s="143"/>
      <c r="T39" s="143"/>
      <c r="U39" s="143"/>
      <c r="V39" s="206"/>
      <c r="W39" s="143"/>
      <c r="X39" s="204"/>
      <c r="Y39" s="207"/>
      <c r="Z39" s="143"/>
      <c r="AA39" s="143"/>
      <c r="AB39" s="143"/>
      <c r="AC39" s="143"/>
      <c r="AD39" s="143"/>
      <c r="AE39" s="143"/>
      <c r="AF39" s="143"/>
      <c r="AG39" s="143"/>
      <c r="AH39" s="143"/>
      <c r="AI39" s="143"/>
      <c r="AJ39" s="91"/>
      <c r="AK39" s="9"/>
      <c r="AL39" s="9"/>
      <c r="AM39" s="80"/>
      <c r="AN39" s="80"/>
      <c r="AO39" s="80"/>
    </row>
    <row r="40" ht="21.0" customHeight="1">
      <c r="A40" s="102" t="s">
        <v>91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3">SUM(AJ7:AJ39)</f>
        <v>0</v>
      </c>
      <c r="AK40" s="91">
        <f t="shared" si="3"/>
        <v>0</v>
      </c>
      <c r="AL40" s="91">
        <f t="shared" si="3"/>
        <v>0</v>
      </c>
      <c r="AM40" s="69"/>
      <c r="AN40" s="69"/>
      <c r="AO40" s="69"/>
    </row>
    <row r="41" ht="21.0" customHeight="1">
      <c r="A41" s="103" t="s">
        <v>95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5"/>
      <c r="D42" s="69"/>
      <c r="E42" s="69"/>
      <c r="F42" s="69"/>
      <c r="G42" s="69"/>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69"/>
      <c r="AN42" s="69"/>
      <c r="AO42" s="69"/>
    </row>
    <row r="43" ht="15.75" customHeight="1">
      <c r="A43" s="69"/>
      <c r="B43" s="69"/>
      <c r="C43" s="105"/>
      <c r="E43" s="69"/>
      <c r="F43" s="69"/>
      <c r="G43" s="69"/>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69"/>
      <c r="AN43" s="69"/>
      <c r="AO43" s="69"/>
    </row>
    <row r="44" ht="15.75" customHeight="1">
      <c r="A44" s="69"/>
      <c r="B44" s="69"/>
      <c r="C44" s="105"/>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69"/>
      <c r="AN44" s="69"/>
      <c r="AO44" s="69"/>
    </row>
    <row r="45" ht="15.75" customHeight="1">
      <c r="A45" s="69"/>
      <c r="B45" s="69"/>
      <c r="C45" s="105"/>
      <c r="F45" s="69"/>
      <c r="G45" s="69"/>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69"/>
      <c r="AN45" s="69"/>
      <c r="AO45" s="69"/>
    </row>
    <row r="46" ht="15.75" customHeight="1">
      <c r="A46" s="69"/>
      <c r="B46" s="69"/>
      <c r="C46" s="105"/>
      <c r="E46" s="69"/>
      <c r="F46" s="69"/>
      <c r="G46" s="69"/>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08" t="s">
        <v>505</v>
      </c>
      <c r="B1" s="67"/>
      <c r="C1" s="67"/>
      <c r="D1" s="67"/>
      <c r="E1" s="67"/>
      <c r="F1" s="67"/>
      <c r="G1" s="67"/>
      <c r="H1" s="67"/>
      <c r="I1" s="67"/>
      <c r="J1" s="67"/>
      <c r="K1" s="67"/>
      <c r="L1" s="67"/>
      <c r="M1" s="67"/>
      <c r="N1" s="67"/>
      <c r="O1" s="67"/>
      <c r="P1" s="67"/>
      <c r="Q1" s="68" t="s">
        <v>29</v>
      </c>
      <c r="AM1" s="69"/>
      <c r="AN1" s="69"/>
      <c r="AO1" s="69"/>
    </row>
    <row r="2" ht="18.0" customHeight="1">
      <c r="A2" s="68" t="s">
        <v>30</v>
      </c>
      <c r="Q2" s="68" t="s">
        <v>31</v>
      </c>
      <c r="AM2" s="69"/>
      <c r="AN2" s="69"/>
      <c r="AO2" s="69"/>
    </row>
    <row r="3" ht="18.0" customHeight="1">
      <c r="A3" s="209" t="s">
        <v>506</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2.5" customHeight="1">
      <c r="A7" s="85">
        <v>1.0</v>
      </c>
      <c r="B7" s="86">
        <v>2.010070022E9</v>
      </c>
      <c r="C7" s="87" t="s">
        <v>507</v>
      </c>
      <c r="D7" s="88" t="s">
        <v>165</v>
      </c>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91">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COUNTIF(E7:AI7,"T")+2*COUNTIF(E7:AI7,"2T")+2*COUNTIF(E7:AI7,"T2")+COUNTIF(E7:AI7,"PT")+COUNTIF(E7:AI7,"TP")+COUNTIF(E7:AI7,"TK")+COUNTIF(E7:AI7,"KT")</f>
        <v>0</v>
      </c>
      <c r="AM7" s="210"/>
      <c r="AN7" s="210"/>
      <c r="AO7" s="210"/>
    </row>
    <row r="8" ht="22.5" customHeight="1">
      <c r="A8" s="85">
        <v>2.0</v>
      </c>
      <c r="B8" s="92">
        <v>2.010040008E9</v>
      </c>
      <c r="C8" s="93" t="s">
        <v>426</v>
      </c>
      <c r="D8" s="94" t="s">
        <v>111</v>
      </c>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91">
        <f t="shared" si="3"/>
        <v>0</v>
      </c>
      <c r="AK8" s="9">
        <f t="shared" si="4"/>
        <v>0</v>
      </c>
      <c r="AL8" s="9">
        <f t="shared" ref="AL8:AL37" si="5">COUNTIF(E8:AI8,"T")+2*COUNTIF(E8:AI8,"2T")+2*COUNTIF(E8:AI8,"T2")+COUNTIF(E8:AI8,"PT")+COUNTIF(E8:AI8,"TP")</f>
        <v>0</v>
      </c>
      <c r="AM8" s="80"/>
      <c r="AN8" s="80"/>
      <c r="AO8" s="80"/>
    </row>
    <row r="9" ht="22.5" customHeight="1">
      <c r="A9" s="85">
        <v>3.0</v>
      </c>
      <c r="B9" s="92">
        <v>2.010070018E9</v>
      </c>
      <c r="C9" s="93" t="s">
        <v>508</v>
      </c>
      <c r="D9" s="94" t="s">
        <v>54</v>
      </c>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91">
        <f t="shared" si="3"/>
        <v>0</v>
      </c>
      <c r="AK9" s="9">
        <f t="shared" si="4"/>
        <v>0</v>
      </c>
      <c r="AL9" s="9">
        <f t="shared" si="5"/>
        <v>0</v>
      </c>
      <c r="AM9" s="80"/>
      <c r="AN9" s="80"/>
      <c r="AO9" s="80"/>
    </row>
    <row r="10" ht="22.5" customHeight="1">
      <c r="A10" s="85">
        <v>4.0</v>
      </c>
      <c r="B10" s="92">
        <v>2.010070012E9</v>
      </c>
      <c r="C10" s="93" t="s">
        <v>509</v>
      </c>
      <c r="D10" s="94" t="s">
        <v>510</v>
      </c>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91">
        <f t="shared" si="3"/>
        <v>0</v>
      </c>
      <c r="AK10" s="9">
        <f t="shared" si="4"/>
        <v>0</v>
      </c>
      <c r="AL10" s="9">
        <f t="shared" si="5"/>
        <v>0</v>
      </c>
      <c r="AM10" s="211"/>
      <c r="AN10" s="212"/>
      <c r="AO10" s="212"/>
    </row>
    <row r="11" ht="22.5" customHeight="1">
      <c r="A11" s="85">
        <v>5.0</v>
      </c>
      <c r="B11" s="213">
        <v>2.010070006E9</v>
      </c>
      <c r="C11" s="214" t="s">
        <v>359</v>
      </c>
      <c r="D11" s="215" t="s">
        <v>58</v>
      </c>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91">
        <f t="shared" si="3"/>
        <v>0</v>
      </c>
      <c r="AK11" s="9">
        <f t="shared" si="4"/>
        <v>0</v>
      </c>
      <c r="AL11" s="9">
        <f t="shared" si="5"/>
        <v>0</v>
      </c>
      <c r="AM11" s="210"/>
      <c r="AN11" s="210"/>
      <c r="AO11" s="210"/>
    </row>
    <row r="12" ht="22.5" customHeight="1">
      <c r="A12" s="85">
        <v>6.0</v>
      </c>
      <c r="B12" s="92">
        <v>2.010070003E9</v>
      </c>
      <c r="C12" s="93" t="s">
        <v>511</v>
      </c>
      <c r="D12" s="94" t="s">
        <v>63</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91">
        <f t="shared" si="3"/>
        <v>0</v>
      </c>
      <c r="AK12" s="9">
        <f t="shared" si="4"/>
        <v>0</v>
      </c>
      <c r="AL12" s="9">
        <f t="shared" si="5"/>
        <v>0</v>
      </c>
      <c r="AM12" s="210"/>
      <c r="AN12" s="210"/>
      <c r="AO12" s="210"/>
    </row>
    <row r="13" ht="22.5" customHeight="1">
      <c r="A13" s="85">
        <v>7.0</v>
      </c>
      <c r="B13" s="92">
        <v>2.010070025E9</v>
      </c>
      <c r="C13" s="93" t="s">
        <v>512</v>
      </c>
      <c r="D13" s="94" t="s">
        <v>63</v>
      </c>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91">
        <f t="shared" si="3"/>
        <v>0</v>
      </c>
      <c r="AK13" s="9">
        <f t="shared" si="4"/>
        <v>0</v>
      </c>
      <c r="AL13" s="9">
        <f t="shared" si="5"/>
        <v>0</v>
      </c>
      <c r="AM13" s="80"/>
      <c r="AN13" s="80"/>
      <c r="AO13" s="80"/>
    </row>
    <row r="14" ht="22.5" customHeight="1">
      <c r="A14" s="85">
        <v>8.0</v>
      </c>
      <c r="B14" s="92">
        <v>2.010040001E9</v>
      </c>
      <c r="C14" s="93" t="s">
        <v>513</v>
      </c>
      <c r="D14" s="94" t="s">
        <v>282</v>
      </c>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91">
        <f t="shared" si="3"/>
        <v>0</v>
      </c>
      <c r="AK14" s="9">
        <f t="shared" si="4"/>
        <v>0</v>
      </c>
      <c r="AL14" s="9">
        <f t="shared" si="5"/>
        <v>0</v>
      </c>
      <c r="AM14" s="210"/>
      <c r="AN14" s="210"/>
      <c r="AO14" s="210"/>
    </row>
    <row r="15" ht="22.5" customHeight="1">
      <c r="A15" s="85">
        <v>9.0</v>
      </c>
      <c r="B15" s="92">
        <v>2.01006003E9</v>
      </c>
      <c r="C15" s="93" t="s">
        <v>319</v>
      </c>
      <c r="D15" s="94" t="s">
        <v>447</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91">
        <f t="shared" si="3"/>
        <v>0</v>
      </c>
      <c r="AK15" s="9">
        <f t="shared" si="4"/>
        <v>0</v>
      </c>
      <c r="AL15" s="9">
        <f t="shared" si="5"/>
        <v>0</v>
      </c>
      <c r="AM15" s="80"/>
      <c r="AN15" s="80"/>
      <c r="AO15" s="80"/>
    </row>
    <row r="16" ht="22.5" customHeight="1">
      <c r="A16" s="85">
        <v>10.0</v>
      </c>
      <c r="B16" s="92">
        <v>2.010070021E9</v>
      </c>
      <c r="C16" s="93" t="s">
        <v>307</v>
      </c>
      <c r="D16" s="94" t="s">
        <v>245</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91">
        <f t="shared" si="3"/>
        <v>0</v>
      </c>
      <c r="AK16" s="9">
        <f t="shared" si="4"/>
        <v>0</v>
      </c>
      <c r="AL16" s="9">
        <f t="shared" si="5"/>
        <v>0</v>
      </c>
      <c r="AM16" s="210"/>
      <c r="AN16" s="210"/>
      <c r="AO16" s="210"/>
    </row>
    <row r="17" ht="22.5" customHeight="1">
      <c r="A17" s="85">
        <v>11.0</v>
      </c>
      <c r="B17" s="92">
        <v>2.010070014E9</v>
      </c>
      <c r="C17" s="93" t="s">
        <v>273</v>
      </c>
      <c r="D17" s="94" t="s">
        <v>126</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91">
        <f t="shared" si="3"/>
        <v>0</v>
      </c>
      <c r="AK17" s="9">
        <f t="shared" si="4"/>
        <v>0</v>
      </c>
      <c r="AL17" s="9">
        <f t="shared" si="5"/>
        <v>0</v>
      </c>
      <c r="AM17" s="210"/>
      <c r="AN17" s="210"/>
      <c r="AO17" s="210"/>
    </row>
    <row r="18" ht="22.5" customHeight="1">
      <c r="A18" s="85">
        <v>12.0</v>
      </c>
      <c r="B18" s="92">
        <v>2.010070017E9</v>
      </c>
      <c r="C18" s="93" t="s">
        <v>504</v>
      </c>
      <c r="D18" s="94" t="s">
        <v>128</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91">
        <f t="shared" si="3"/>
        <v>0</v>
      </c>
      <c r="AK18" s="9">
        <f t="shared" si="4"/>
        <v>0</v>
      </c>
      <c r="AL18" s="9">
        <f t="shared" si="5"/>
        <v>0</v>
      </c>
      <c r="AM18" s="80"/>
      <c r="AN18" s="80"/>
      <c r="AO18" s="80"/>
    </row>
    <row r="19" ht="22.5" customHeight="1">
      <c r="A19" s="85">
        <v>13.0</v>
      </c>
      <c r="B19" s="92">
        <v>2.010070008E9</v>
      </c>
      <c r="C19" s="93" t="s">
        <v>514</v>
      </c>
      <c r="D19" s="94" t="s">
        <v>256</v>
      </c>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91">
        <f t="shared" si="3"/>
        <v>0</v>
      </c>
      <c r="AK19" s="9">
        <f t="shared" si="4"/>
        <v>0</v>
      </c>
      <c r="AL19" s="9">
        <f t="shared" si="5"/>
        <v>0</v>
      </c>
      <c r="AM19" s="210"/>
      <c r="AN19" s="210"/>
      <c r="AO19" s="210"/>
    </row>
    <row r="20" ht="22.5" customHeight="1">
      <c r="A20" s="85">
        <v>14.0</v>
      </c>
      <c r="B20" s="92">
        <v>2.01004001E9</v>
      </c>
      <c r="C20" s="93" t="s">
        <v>515</v>
      </c>
      <c r="D20" s="94" t="s">
        <v>75</v>
      </c>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91">
        <f t="shared" si="3"/>
        <v>0</v>
      </c>
      <c r="AK20" s="9">
        <f t="shared" si="4"/>
        <v>0</v>
      </c>
      <c r="AL20" s="9">
        <f t="shared" si="5"/>
        <v>0</v>
      </c>
      <c r="AM20" s="210"/>
      <c r="AN20" s="210"/>
      <c r="AO20" s="210"/>
    </row>
    <row r="21" ht="22.5" customHeight="1">
      <c r="A21" s="85">
        <v>15.0</v>
      </c>
      <c r="B21" s="92">
        <v>2.010070005E9</v>
      </c>
      <c r="C21" s="93" t="s">
        <v>516</v>
      </c>
      <c r="D21" s="94" t="s">
        <v>517</v>
      </c>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91">
        <f t="shared" si="3"/>
        <v>0</v>
      </c>
      <c r="AK21" s="9">
        <f t="shared" si="4"/>
        <v>0</v>
      </c>
      <c r="AL21" s="9">
        <f t="shared" si="5"/>
        <v>0</v>
      </c>
      <c r="AM21" s="210"/>
      <c r="AN21" s="210"/>
      <c r="AO21" s="210"/>
    </row>
    <row r="22" ht="22.5" customHeight="1">
      <c r="A22" s="85">
        <v>16.0</v>
      </c>
      <c r="B22" s="92">
        <v>2.010040004E9</v>
      </c>
      <c r="C22" s="93" t="s">
        <v>518</v>
      </c>
      <c r="D22" s="94" t="s">
        <v>261</v>
      </c>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91">
        <f t="shared" si="3"/>
        <v>0</v>
      </c>
      <c r="AK22" s="9">
        <f t="shared" si="4"/>
        <v>0</v>
      </c>
      <c r="AL22" s="9">
        <f t="shared" si="5"/>
        <v>0</v>
      </c>
      <c r="AM22" s="80"/>
      <c r="AN22" s="80"/>
      <c r="AO22" s="80"/>
    </row>
    <row r="23" ht="22.5" customHeight="1">
      <c r="A23" s="85">
        <v>17.0</v>
      </c>
      <c r="B23" s="92">
        <v>2.010070023E9</v>
      </c>
      <c r="C23" s="93" t="s">
        <v>519</v>
      </c>
      <c r="D23" s="94" t="s">
        <v>520</v>
      </c>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91">
        <f t="shared" si="3"/>
        <v>0</v>
      </c>
      <c r="AK23" s="9">
        <f t="shared" si="4"/>
        <v>0</v>
      </c>
      <c r="AL23" s="9">
        <f t="shared" si="5"/>
        <v>0</v>
      </c>
      <c r="AM23" s="80"/>
      <c r="AN23" s="80"/>
      <c r="AO23" s="80"/>
    </row>
    <row r="24" ht="22.5" customHeight="1">
      <c r="A24" s="85">
        <v>18.0</v>
      </c>
      <c r="B24" s="92">
        <v>2.010070007E9</v>
      </c>
      <c r="C24" s="93" t="s">
        <v>321</v>
      </c>
      <c r="D24" s="94" t="s">
        <v>136</v>
      </c>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91">
        <f t="shared" si="3"/>
        <v>0</v>
      </c>
      <c r="AK24" s="9">
        <f t="shared" si="4"/>
        <v>0</v>
      </c>
      <c r="AL24" s="9">
        <f t="shared" si="5"/>
        <v>0</v>
      </c>
      <c r="AM24" s="80"/>
      <c r="AN24" s="80"/>
      <c r="AO24" s="80"/>
    </row>
    <row r="25" ht="22.5" customHeight="1">
      <c r="A25" s="85">
        <v>19.0</v>
      </c>
      <c r="B25" s="92">
        <v>2.01007001E9</v>
      </c>
      <c r="C25" s="93" t="s">
        <v>521</v>
      </c>
      <c r="D25" s="94" t="s">
        <v>197</v>
      </c>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91">
        <f t="shared" si="3"/>
        <v>0</v>
      </c>
      <c r="AK25" s="9">
        <f t="shared" si="4"/>
        <v>0</v>
      </c>
      <c r="AL25" s="9">
        <f t="shared" si="5"/>
        <v>0</v>
      </c>
      <c r="AM25" s="80"/>
      <c r="AN25" s="80"/>
      <c r="AO25" s="80"/>
    </row>
    <row r="26" ht="22.5" customHeight="1">
      <c r="A26" s="85">
        <v>20.0</v>
      </c>
      <c r="B26" s="92">
        <v>2.010180002E9</v>
      </c>
      <c r="C26" s="93" t="s">
        <v>448</v>
      </c>
      <c r="D26" s="94" t="s">
        <v>522</v>
      </c>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91">
        <f t="shared" si="3"/>
        <v>0</v>
      </c>
      <c r="AK26" s="9">
        <f t="shared" si="4"/>
        <v>0</v>
      </c>
      <c r="AL26" s="9">
        <f t="shared" si="5"/>
        <v>0</v>
      </c>
      <c r="AM26" s="80"/>
      <c r="AN26" s="80"/>
      <c r="AO26" s="80"/>
    </row>
    <row r="27" ht="22.5" customHeight="1">
      <c r="A27" s="85">
        <v>21.0</v>
      </c>
      <c r="B27" s="92">
        <v>2.010040007E9</v>
      </c>
      <c r="C27" s="93" t="s">
        <v>523</v>
      </c>
      <c r="D27" s="94" t="s">
        <v>139</v>
      </c>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91">
        <f t="shared" si="3"/>
        <v>0</v>
      </c>
      <c r="AK27" s="9">
        <f t="shared" si="4"/>
        <v>0</v>
      </c>
      <c r="AL27" s="9">
        <f t="shared" si="5"/>
        <v>0</v>
      </c>
      <c r="AM27" s="80"/>
      <c r="AN27" s="80"/>
      <c r="AO27" s="80"/>
    </row>
    <row r="28" ht="22.5" customHeight="1">
      <c r="A28" s="85">
        <v>22.0</v>
      </c>
      <c r="B28" s="92">
        <v>2.010070013E9</v>
      </c>
      <c r="C28" s="93" t="s">
        <v>524</v>
      </c>
      <c r="D28" s="94" t="s">
        <v>473</v>
      </c>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91">
        <f t="shared" si="3"/>
        <v>0</v>
      </c>
      <c r="AK28" s="9">
        <f t="shared" si="4"/>
        <v>0</v>
      </c>
      <c r="AL28" s="9">
        <f t="shared" si="5"/>
        <v>0</v>
      </c>
      <c r="AM28" s="80"/>
      <c r="AN28" s="80"/>
      <c r="AO28" s="80"/>
    </row>
    <row r="29" ht="22.5" customHeight="1">
      <c r="A29" s="85">
        <v>23.0</v>
      </c>
      <c r="B29" s="92">
        <v>2.010070009E9</v>
      </c>
      <c r="C29" s="93" t="s">
        <v>159</v>
      </c>
      <c r="D29" s="94" t="s">
        <v>473</v>
      </c>
      <c r="E29" s="142"/>
      <c r="F29" s="142" t="s">
        <v>38</v>
      </c>
      <c r="G29" s="142" t="s">
        <v>38</v>
      </c>
      <c r="H29" s="142"/>
      <c r="I29" s="142"/>
      <c r="J29" s="142"/>
      <c r="K29" s="142" t="s">
        <v>38</v>
      </c>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91">
        <f t="shared" si="3"/>
        <v>3</v>
      </c>
      <c r="AK29" s="9">
        <f t="shared" si="4"/>
        <v>0</v>
      </c>
      <c r="AL29" s="9">
        <f t="shared" si="5"/>
        <v>0</v>
      </c>
      <c r="AM29" s="80"/>
      <c r="AN29" s="80"/>
      <c r="AO29" s="80"/>
    </row>
    <row r="30" ht="22.5" customHeight="1">
      <c r="A30" s="85">
        <v>24.0</v>
      </c>
      <c r="B30" s="92">
        <v>2.010060002E9</v>
      </c>
      <c r="C30" s="93" t="s">
        <v>525</v>
      </c>
      <c r="D30" s="94" t="s">
        <v>142</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91">
        <f t="shared" si="3"/>
        <v>0</v>
      </c>
      <c r="AK30" s="9">
        <f t="shared" si="4"/>
        <v>0</v>
      </c>
      <c r="AL30" s="9">
        <f t="shared" si="5"/>
        <v>0</v>
      </c>
      <c r="AM30" s="80"/>
      <c r="AN30" s="80"/>
      <c r="AO30" s="80"/>
    </row>
    <row r="31" ht="22.5" customHeight="1">
      <c r="A31" s="85">
        <v>25.0</v>
      </c>
      <c r="B31" s="92">
        <v>2.010070016E9</v>
      </c>
      <c r="C31" s="93" t="s">
        <v>526</v>
      </c>
      <c r="D31" s="94" t="s">
        <v>204</v>
      </c>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91">
        <f t="shared" si="3"/>
        <v>0</v>
      </c>
      <c r="AK31" s="9">
        <f t="shared" si="4"/>
        <v>0</v>
      </c>
      <c r="AL31" s="9">
        <f t="shared" si="5"/>
        <v>0</v>
      </c>
      <c r="AM31" s="80"/>
      <c r="AN31" s="80"/>
      <c r="AO31" s="80"/>
    </row>
    <row r="32" ht="22.5" customHeight="1">
      <c r="A32" s="85">
        <v>26.0</v>
      </c>
      <c r="B32" s="92">
        <v>2.010040014E9</v>
      </c>
      <c r="C32" s="93" t="s">
        <v>527</v>
      </c>
      <c r="D32" s="94" t="s">
        <v>301</v>
      </c>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91">
        <f t="shared" si="3"/>
        <v>0</v>
      </c>
      <c r="AK32" s="9">
        <f t="shared" si="4"/>
        <v>0</v>
      </c>
      <c r="AL32" s="9">
        <f t="shared" si="5"/>
        <v>0</v>
      </c>
      <c r="AM32" s="80"/>
      <c r="AN32" s="80"/>
      <c r="AO32" s="80"/>
    </row>
    <row r="33" ht="22.5" customHeight="1">
      <c r="A33" s="85">
        <v>27.0</v>
      </c>
      <c r="B33" s="92">
        <v>2.010040003E9</v>
      </c>
      <c r="C33" s="93" t="s">
        <v>196</v>
      </c>
      <c r="D33" s="94" t="s">
        <v>528</v>
      </c>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91">
        <f t="shared" si="3"/>
        <v>0</v>
      </c>
      <c r="AK33" s="91">
        <f t="shared" si="4"/>
        <v>0</v>
      </c>
      <c r="AL33" s="91">
        <f t="shared" si="5"/>
        <v>0</v>
      </c>
      <c r="AM33" s="210"/>
      <c r="AN33" s="210"/>
      <c r="AO33" s="210"/>
    </row>
    <row r="34" ht="22.5" customHeight="1">
      <c r="A34" s="85">
        <v>28.0</v>
      </c>
      <c r="B34" s="92">
        <v>2.01007002E9</v>
      </c>
      <c r="C34" s="93" t="s">
        <v>529</v>
      </c>
      <c r="D34" s="94" t="s">
        <v>304</v>
      </c>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91">
        <f t="shared" si="3"/>
        <v>0</v>
      </c>
      <c r="AK34" s="9">
        <f t="shared" si="4"/>
        <v>0</v>
      </c>
      <c r="AL34" s="9">
        <f t="shared" si="5"/>
        <v>0</v>
      </c>
      <c r="AM34" s="80"/>
      <c r="AN34" s="80"/>
      <c r="AO34" s="80"/>
    </row>
    <row r="35" ht="22.5" customHeight="1">
      <c r="A35" s="85">
        <v>29.0</v>
      </c>
      <c r="B35" s="92">
        <v>2.010070001E9</v>
      </c>
      <c r="C35" s="93" t="s">
        <v>530</v>
      </c>
      <c r="D35" s="94" t="s">
        <v>146</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91">
        <f t="shared" si="3"/>
        <v>0</v>
      </c>
      <c r="AK35" s="9">
        <f t="shared" si="4"/>
        <v>0</v>
      </c>
      <c r="AL35" s="9">
        <f t="shared" si="5"/>
        <v>0</v>
      </c>
      <c r="AM35" s="80"/>
      <c r="AN35" s="80"/>
      <c r="AO35" s="80"/>
    </row>
    <row r="36" ht="22.5" customHeight="1">
      <c r="A36" s="85">
        <v>30.0</v>
      </c>
      <c r="B36" s="92">
        <v>2.010070015E9</v>
      </c>
      <c r="C36" s="93" t="s">
        <v>531</v>
      </c>
      <c r="D36" s="94" t="s">
        <v>148</v>
      </c>
      <c r="E36" s="142"/>
      <c r="F36" s="142" t="s">
        <v>39</v>
      </c>
      <c r="G36" s="142" t="s">
        <v>39</v>
      </c>
      <c r="H36" s="142"/>
      <c r="I36" s="142"/>
      <c r="J36" s="142"/>
      <c r="K36" s="142" t="s">
        <v>38</v>
      </c>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91">
        <f t="shared" si="3"/>
        <v>1</v>
      </c>
      <c r="AK36" s="9">
        <f t="shared" si="4"/>
        <v>2</v>
      </c>
      <c r="AL36" s="9">
        <f t="shared" si="5"/>
        <v>0</v>
      </c>
      <c r="AM36" s="80"/>
      <c r="AN36" s="80"/>
      <c r="AO36" s="80"/>
    </row>
    <row r="37" ht="22.5" customHeight="1">
      <c r="A37" s="85">
        <v>31.0</v>
      </c>
      <c r="B37" s="92">
        <v>2.010040005E9</v>
      </c>
      <c r="C37" s="93" t="s">
        <v>532</v>
      </c>
      <c r="D37" s="94" t="s">
        <v>151</v>
      </c>
      <c r="E37" s="142"/>
      <c r="F37" s="142" t="s">
        <v>39</v>
      </c>
      <c r="G37" s="142"/>
      <c r="H37" s="142"/>
      <c r="I37" s="142"/>
      <c r="J37" s="142"/>
      <c r="K37" s="142" t="s">
        <v>38</v>
      </c>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91">
        <f t="shared" si="3"/>
        <v>1</v>
      </c>
      <c r="AK37" s="9">
        <f t="shared" si="4"/>
        <v>1</v>
      </c>
      <c r="AL37" s="9">
        <f t="shared" si="5"/>
        <v>0</v>
      </c>
      <c r="AM37" s="210"/>
      <c r="AN37" s="210"/>
      <c r="AO37" s="210"/>
    </row>
    <row r="38" ht="21.0" customHeight="1">
      <c r="A38" s="102" t="s">
        <v>91</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8"/>
      <c r="AJ38" s="91">
        <f t="shared" ref="AJ38:AL38" si="6">SUM(AJ7:AJ37)</f>
        <v>5</v>
      </c>
      <c r="AK38" s="91">
        <f t="shared" si="6"/>
        <v>3</v>
      </c>
      <c r="AL38" s="91">
        <f t="shared" si="6"/>
        <v>0</v>
      </c>
      <c r="AM38" s="69"/>
      <c r="AN38" s="69"/>
      <c r="AO38" s="69"/>
    </row>
    <row r="39" ht="21.0" customHeight="1">
      <c r="A39" s="103" t="s">
        <v>95</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8"/>
      <c r="AM39" s="68"/>
      <c r="AN39" s="68"/>
      <c r="AO39" s="80"/>
    </row>
    <row r="40" ht="18.0" customHeight="1">
      <c r="A40" s="69"/>
      <c r="B40" s="69"/>
      <c r="C40" s="105"/>
      <c r="E40" s="69"/>
      <c r="F40" s="69"/>
      <c r="G40" s="69"/>
      <c r="H40" s="107"/>
      <c r="I40" s="216"/>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69"/>
      <c r="AN40" s="69"/>
      <c r="AO40" s="69"/>
    </row>
    <row r="41" ht="18.0" customHeight="1">
      <c r="A41" s="69"/>
      <c r="B41" s="69"/>
      <c r="C41" s="105"/>
      <c r="H41" s="107"/>
      <c r="I41" s="216"/>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69"/>
      <c r="AN41" s="69"/>
      <c r="AO41" s="69"/>
    </row>
    <row r="42" ht="18.0" customHeight="1">
      <c r="A42" s="69"/>
      <c r="B42" s="69"/>
      <c r="C42" s="105"/>
      <c r="F42" s="69"/>
      <c r="G42" s="69"/>
      <c r="H42" s="107"/>
      <c r="I42" s="216"/>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69"/>
      <c r="AN42" s="69"/>
      <c r="AO42" s="69"/>
    </row>
    <row r="43" ht="18.0" customHeight="1">
      <c r="A43" s="69"/>
      <c r="B43" s="69"/>
      <c r="C43" s="105"/>
      <c r="E43" s="69"/>
      <c r="F43" s="69"/>
      <c r="G43" s="69"/>
      <c r="H43" s="107"/>
      <c r="I43" s="216"/>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69"/>
      <c r="AN43" s="69"/>
      <c r="AO43" s="69"/>
    </row>
    <row r="44" ht="18.0" customHeight="1">
      <c r="A44" s="69"/>
      <c r="B44" s="69"/>
      <c r="C44" s="69"/>
      <c r="D44" s="69"/>
      <c r="E44" s="69"/>
      <c r="F44" s="69"/>
      <c r="G44" s="69"/>
      <c r="H44" s="69"/>
      <c r="I44" s="80"/>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ht="18.0" customHeight="1">
      <c r="A45" s="69"/>
      <c r="B45" s="69"/>
      <c r="C45" s="69"/>
      <c r="D45" s="69"/>
      <c r="E45" s="69"/>
      <c r="F45" s="69"/>
      <c r="G45" s="69"/>
      <c r="H45" s="69"/>
      <c r="I45" s="80"/>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ht="18.0" customHeight="1">
      <c r="A46" s="69"/>
      <c r="B46" s="69"/>
      <c r="C46" s="69"/>
      <c r="D46" s="69"/>
      <c r="E46" s="69"/>
      <c r="F46" s="69"/>
      <c r="G46" s="69"/>
      <c r="H46" s="69"/>
      <c r="I46" s="80"/>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ht="18.0" customHeight="1">
      <c r="A47" s="69"/>
      <c r="B47" s="69"/>
      <c r="C47" s="69"/>
      <c r="D47" s="69"/>
      <c r="E47" s="69"/>
      <c r="F47" s="69"/>
      <c r="G47" s="69"/>
      <c r="H47" s="69"/>
      <c r="I47" s="80"/>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I4:L4"/>
    <mergeCell ref="M4:N4"/>
    <mergeCell ref="C5:D6"/>
    <mergeCell ref="A38:AI38"/>
    <mergeCell ref="A39:AL39"/>
    <mergeCell ref="C40:D40"/>
    <mergeCell ref="C41:G41"/>
    <mergeCell ref="C42:E42"/>
    <mergeCell ref="C43:D43"/>
    <mergeCell ref="O4:Q4"/>
    <mergeCell ref="R4:T4"/>
    <mergeCell ref="A5:A6"/>
    <mergeCell ref="B5:B6"/>
    <mergeCell ref="AJ5:AJ6"/>
    <mergeCell ref="AK5:AK6"/>
    <mergeCell ref="AL5:AL6"/>
  </mergeCells>
  <conditionalFormatting sqref="E6:K37 L6:L18 L20:L36 M6:AI37">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13.57"/>
    <col customWidth="1" min="3" max="3" width="22.0"/>
    <col customWidth="1" min="4" max="4" width="9.57"/>
    <col customWidth="1" min="5" max="36" width="5.0"/>
    <col customWidth="1" min="37" max="39" width="5.86"/>
    <col customWidth="1" min="40" max="40" width="9.29"/>
  </cols>
  <sheetData>
    <row r="1" ht="18.0" customHeight="1">
      <c r="A1" s="67" t="s">
        <v>28</v>
      </c>
      <c r="Q1" s="68" t="s">
        <v>29</v>
      </c>
      <c r="AN1" s="69"/>
    </row>
    <row r="2" ht="18.0" customHeight="1">
      <c r="A2" s="68" t="s">
        <v>30</v>
      </c>
      <c r="Q2" s="68" t="s">
        <v>31</v>
      </c>
      <c r="AN2" s="69"/>
    </row>
    <row r="3" ht="18.0" customHeight="1">
      <c r="A3" s="209" t="s">
        <v>533</v>
      </c>
      <c r="AN3" s="69"/>
    </row>
    <row r="4" ht="31.5" customHeight="1">
      <c r="A4" s="69"/>
      <c r="B4" s="72"/>
      <c r="C4" s="72"/>
      <c r="D4" s="72"/>
      <c r="E4" s="72" t="s">
        <v>0</v>
      </c>
      <c r="F4" s="72" t="s">
        <v>0</v>
      </c>
      <c r="G4" s="72"/>
      <c r="H4" s="72"/>
      <c r="I4" s="108" t="s">
        <v>33</v>
      </c>
      <c r="J4" s="74"/>
      <c r="K4" s="74"/>
      <c r="L4" s="74"/>
      <c r="M4" s="109">
        <v>10.0</v>
      </c>
      <c r="N4" s="108"/>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72"/>
      <c r="AN4" s="69"/>
    </row>
    <row r="5" ht="21.0" customHeight="1">
      <c r="A5" s="76" t="s">
        <v>35</v>
      </c>
      <c r="B5" s="76" t="s">
        <v>36</v>
      </c>
      <c r="C5" s="77" t="s">
        <v>37</v>
      </c>
      <c r="D5" s="60"/>
      <c r="E5" s="78">
        <f>DATE(R4,M4,1)</f>
        <v>44835</v>
      </c>
      <c r="F5" s="78">
        <f t="shared" ref="F5:AJ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8">
        <f t="shared" si="1"/>
        <v>44866</v>
      </c>
      <c r="AK5" s="79" t="s">
        <v>38</v>
      </c>
      <c r="AL5" s="79" t="s">
        <v>39</v>
      </c>
      <c r="AM5" s="79" t="s">
        <v>40</v>
      </c>
      <c r="AN5" s="80"/>
    </row>
    <row r="6" ht="21.0" customHeight="1">
      <c r="A6" s="81"/>
      <c r="B6" s="81"/>
      <c r="C6" s="82"/>
      <c r="D6" s="83"/>
      <c r="E6" s="84">
        <f t="shared" ref="E6:AF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t="s">
        <v>534</v>
      </c>
      <c r="AH6" s="84" t="str">
        <f>IF(WEEKDAY(AH5)=1,"CN",WEEKDAY(AH5))</f>
        <v>CN</v>
      </c>
      <c r="AI6" s="84" t="s">
        <v>535</v>
      </c>
      <c r="AJ6" s="84" t="s">
        <v>536</v>
      </c>
      <c r="AK6" s="81"/>
      <c r="AL6" s="81"/>
      <c r="AM6" s="81"/>
      <c r="AN6" s="80"/>
    </row>
    <row r="7" ht="22.5" customHeight="1">
      <c r="A7" s="85">
        <v>1.0</v>
      </c>
      <c r="B7" s="85">
        <v>2.010200071E9</v>
      </c>
      <c r="C7" s="132" t="s">
        <v>537</v>
      </c>
      <c r="D7" s="133" t="s">
        <v>156</v>
      </c>
      <c r="E7" s="113"/>
      <c r="F7" s="151"/>
      <c r="G7" s="114"/>
      <c r="H7" s="114"/>
      <c r="I7" s="151"/>
      <c r="J7" s="114"/>
      <c r="K7" s="114"/>
      <c r="L7" s="114"/>
      <c r="M7" s="114"/>
      <c r="N7" s="114"/>
      <c r="O7" s="151"/>
      <c r="P7" s="114"/>
      <c r="Q7" s="114"/>
      <c r="R7" s="114"/>
      <c r="S7" s="114"/>
      <c r="T7" s="114"/>
      <c r="U7" s="114"/>
      <c r="V7" s="151"/>
      <c r="W7" s="151"/>
      <c r="X7" s="151"/>
      <c r="Y7" s="114"/>
      <c r="Z7" s="114"/>
      <c r="AA7" s="114"/>
      <c r="AB7" s="114"/>
      <c r="AC7" s="114"/>
      <c r="AD7" s="151"/>
      <c r="AE7" s="114"/>
      <c r="AF7" s="114"/>
      <c r="AG7" s="114"/>
      <c r="AH7" s="114"/>
      <c r="AI7" s="114"/>
      <c r="AJ7" s="114"/>
      <c r="AK7" s="91">
        <f t="shared" ref="AK7:AK35" si="3">COUNTIF(E7:AJ7,"K")+2*COUNTIF(E7:AJ7,"2K")+COUNTIF(E7:AJ7,"TK")+COUNTIF(E7:AJ7,"KT")+COUNTIF(E7:AJ7,"PK")+COUNTIF(E7:AJ7,"KP")+2*COUNTIF(E7:AJ7,"K2")</f>
        <v>0</v>
      </c>
      <c r="AL7" s="9">
        <f t="shared" ref="AL7:AL35" si="4">COUNTIF(F7:AK7,"P")+2*COUNTIF(F7:AK7,"2P")+COUNTIF(F7:AK7,"TP")+COUNTIF(F7:AK7,"PT")+COUNTIF(F7:AK7,"PK")+COUNTIF(F7:AK7,"KP")+2*COUNTIF(F7:AK7,"P2")</f>
        <v>0</v>
      </c>
      <c r="AM7" s="9">
        <f t="shared" ref="AM7:AM35" si="5">COUNTIF(E7:AJ7,"T")+2*COUNTIF(E7:AJ7,"2T")+2*COUNTIF(E7:AJ7,"T2")+COUNTIF(E7:AJ7,"PT")+COUNTIF(E7:AJ7,"TP")+COUNTIF(E7:AJ7,"TK")+COUNTIF(E7:AJ7,"KT")</f>
        <v>0</v>
      </c>
      <c r="AN7" s="80"/>
    </row>
    <row r="8" ht="22.5" customHeight="1">
      <c r="A8" s="85">
        <v>2.0</v>
      </c>
      <c r="B8" s="85">
        <v>2.010200026E9</v>
      </c>
      <c r="C8" s="132" t="s">
        <v>538</v>
      </c>
      <c r="D8" s="133" t="s">
        <v>101</v>
      </c>
      <c r="E8" s="113"/>
      <c r="F8" s="151"/>
      <c r="G8" s="114"/>
      <c r="H8" s="114"/>
      <c r="I8" s="151"/>
      <c r="J8" s="114"/>
      <c r="K8" s="114"/>
      <c r="L8" s="114"/>
      <c r="M8" s="114"/>
      <c r="N8" s="114"/>
      <c r="O8" s="151"/>
      <c r="P8" s="114"/>
      <c r="Q8" s="114"/>
      <c r="R8" s="114"/>
      <c r="S8" s="114"/>
      <c r="T8" s="114"/>
      <c r="U8" s="114"/>
      <c r="V8" s="151"/>
      <c r="W8" s="151"/>
      <c r="X8" s="151"/>
      <c r="Y8" s="114"/>
      <c r="Z8" s="114"/>
      <c r="AA8" s="114"/>
      <c r="AB8" s="114"/>
      <c r="AC8" s="114"/>
      <c r="AD8" s="151"/>
      <c r="AE8" s="114"/>
      <c r="AF8" s="114"/>
      <c r="AG8" s="114"/>
      <c r="AH8" s="114"/>
      <c r="AI8" s="114"/>
      <c r="AJ8" s="114"/>
      <c r="AK8" s="91">
        <f t="shared" si="3"/>
        <v>0</v>
      </c>
      <c r="AL8" s="9">
        <f t="shared" si="4"/>
        <v>0</v>
      </c>
      <c r="AM8" s="9">
        <f t="shared" si="5"/>
        <v>0</v>
      </c>
      <c r="AN8" s="80"/>
    </row>
    <row r="9" ht="22.5" customHeight="1">
      <c r="A9" s="85">
        <v>3.0</v>
      </c>
      <c r="B9" s="85">
        <v>2.010200042E9</v>
      </c>
      <c r="C9" s="132" t="s">
        <v>539</v>
      </c>
      <c r="D9" s="133" t="s">
        <v>276</v>
      </c>
      <c r="E9" s="113"/>
      <c r="F9" s="151"/>
      <c r="G9" s="114"/>
      <c r="H9" s="114"/>
      <c r="I9" s="151"/>
      <c r="J9" s="114"/>
      <c r="K9" s="114"/>
      <c r="L9" s="114"/>
      <c r="M9" s="114"/>
      <c r="N9" s="114"/>
      <c r="O9" s="151"/>
      <c r="P9" s="114"/>
      <c r="Q9" s="114"/>
      <c r="R9" s="114"/>
      <c r="S9" s="114"/>
      <c r="T9" s="114"/>
      <c r="U9" s="114"/>
      <c r="V9" s="151"/>
      <c r="W9" s="151"/>
      <c r="X9" s="151"/>
      <c r="Y9" s="114"/>
      <c r="Z9" s="114"/>
      <c r="AA9" s="114"/>
      <c r="AB9" s="114"/>
      <c r="AC9" s="114"/>
      <c r="AD9" s="151"/>
      <c r="AE9" s="114"/>
      <c r="AF9" s="114"/>
      <c r="AG9" s="114"/>
      <c r="AH9" s="114"/>
      <c r="AI9" s="114"/>
      <c r="AJ9" s="114"/>
      <c r="AK9" s="91">
        <f t="shared" si="3"/>
        <v>0</v>
      </c>
      <c r="AL9" s="9">
        <f t="shared" si="4"/>
        <v>0</v>
      </c>
      <c r="AM9" s="9">
        <f t="shared" si="5"/>
        <v>0</v>
      </c>
      <c r="AN9" s="80"/>
    </row>
    <row r="10" ht="22.5" customHeight="1">
      <c r="A10" s="85">
        <v>4.0</v>
      </c>
      <c r="B10" s="85">
        <v>2.010200024E9</v>
      </c>
      <c r="C10" s="132" t="s">
        <v>540</v>
      </c>
      <c r="D10" s="133" t="s">
        <v>277</v>
      </c>
      <c r="E10" s="113"/>
      <c r="F10" s="151"/>
      <c r="G10" s="114"/>
      <c r="H10" s="114"/>
      <c r="I10" s="151"/>
      <c r="J10" s="114"/>
      <c r="K10" s="114"/>
      <c r="L10" s="114"/>
      <c r="M10" s="114"/>
      <c r="N10" s="114"/>
      <c r="O10" s="151"/>
      <c r="P10" s="114"/>
      <c r="Q10" s="114"/>
      <c r="R10" s="114"/>
      <c r="S10" s="114"/>
      <c r="T10" s="114"/>
      <c r="U10" s="114"/>
      <c r="V10" s="151"/>
      <c r="W10" s="151"/>
      <c r="X10" s="151"/>
      <c r="Y10" s="114"/>
      <c r="Z10" s="114"/>
      <c r="AA10" s="114"/>
      <c r="AB10" s="114"/>
      <c r="AC10" s="114"/>
      <c r="AD10" s="151"/>
      <c r="AE10" s="114"/>
      <c r="AF10" s="114"/>
      <c r="AG10" s="114"/>
      <c r="AH10" s="114"/>
      <c r="AI10" s="114"/>
      <c r="AJ10" s="114"/>
      <c r="AK10" s="91">
        <f t="shared" si="3"/>
        <v>0</v>
      </c>
      <c r="AL10" s="9">
        <f t="shared" si="4"/>
        <v>0</v>
      </c>
      <c r="AM10" s="9">
        <f t="shared" si="5"/>
        <v>0</v>
      </c>
      <c r="AN10" s="80"/>
    </row>
    <row r="11" ht="22.5" customHeight="1">
      <c r="A11" s="85">
        <v>5.0</v>
      </c>
      <c r="B11" s="85">
        <v>2.010200058E9</v>
      </c>
      <c r="C11" s="132" t="s">
        <v>391</v>
      </c>
      <c r="D11" s="133" t="s">
        <v>111</v>
      </c>
      <c r="E11" s="113"/>
      <c r="F11" s="151"/>
      <c r="G11" s="114"/>
      <c r="H11" s="114"/>
      <c r="I11" s="151"/>
      <c r="J11" s="114"/>
      <c r="K11" s="114"/>
      <c r="L11" s="114"/>
      <c r="M11" s="114"/>
      <c r="N11" s="114"/>
      <c r="O11" s="151"/>
      <c r="P11" s="114"/>
      <c r="Q11" s="114"/>
      <c r="R11" s="114"/>
      <c r="S11" s="114"/>
      <c r="T11" s="114"/>
      <c r="U11" s="114"/>
      <c r="V11" s="151"/>
      <c r="W11" s="151"/>
      <c r="X11" s="151"/>
      <c r="Y11" s="114"/>
      <c r="Z11" s="114"/>
      <c r="AA11" s="114"/>
      <c r="AB11" s="114"/>
      <c r="AC11" s="114"/>
      <c r="AD11" s="151"/>
      <c r="AE11" s="114"/>
      <c r="AF11" s="114"/>
      <c r="AG11" s="114"/>
      <c r="AH11" s="114"/>
      <c r="AI11" s="114"/>
      <c r="AJ11" s="114"/>
      <c r="AK11" s="91">
        <f t="shared" si="3"/>
        <v>0</v>
      </c>
      <c r="AL11" s="9">
        <f t="shared" si="4"/>
        <v>0</v>
      </c>
      <c r="AM11" s="9">
        <f t="shared" si="5"/>
        <v>0</v>
      </c>
      <c r="AN11" s="80"/>
    </row>
    <row r="12" ht="22.5" customHeight="1">
      <c r="A12" s="85">
        <v>6.0</v>
      </c>
      <c r="B12" s="85">
        <v>2.010200041E9</v>
      </c>
      <c r="C12" s="132" t="s">
        <v>137</v>
      </c>
      <c r="D12" s="133" t="s">
        <v>442</v>
      </c>
      <c r="E12" s="114"/>
      <c r="F12" s="151"/>
      <c r="G12" s="114"/>
      <c r="H12" s="114"/>
      <c r="I12" s="151"/>
      <c r="J12" s="114"/>
      <c r="K12" s="114"/>
      <c r="L12" s="114"/>
      <c r="M12" s="114"/>
      <c r="N12" s="114"/>
      <c r="O12" s="151"/>
      <c r="P12" s="114"/>
      <c r="Q12" s="114"/>
      <c r="R12" s="114"/>
      <c r="S12" s="114"/>
      <c r="T12" s="114"/>
      <c r="U12" s="114"/>
      <c r="V12" s="151"/>
      <c r="W12" s="151"/>
      <c r="X12" s="151"/>
      <c r="Y12" s="114"/>
      <c r="Z12" s="114"/>
      <c r="AA12" s="114"/>
      <c r="AB12" s="114"/>
      <c r="AC12" s="114"/>
      <c r="AD12" s="151"/>
      <c r="AE12" s="114"/>
      <c r="AF12" s="114"/>
      <c r="AG12" s="114"/>
      <c r="AH12" s="114"/>
      <c r="AI12" s="114"/>
      <c r="AJ12" s="114"/>
      <c r="AK12" s="91">
        <f t="shared" si="3"/>
        <v>0</v>
      </c>
      <c r="AL12" s="9">
        <f t="shared" si="4"/>
        <v>0</v>
      </c>
      <c r="AM12" s="9">
        <f t="shared" si="5"/>
        <v>0</v>
      </c>
      <c r="AN12" s="80"/>
    </row>
    <row r="13" ht="22.5" customHeight="1">
      <c r="A13" s="85">
        <v>7.0</v>
      </c>
      <c r="B13" s="85">
        <v>2.010200022E9</v>
      </c>
      <c r="C13" s="132" t="s">
        <v>229</v>
      </c>
      <c r="D13" s="133" t="s">
        <v>173</v>
      </c>
      <c r="E13" s="114"/>
      <c r="F13" s="151"/>
      <c r="G13" s="114"/>
      <c r="H13" s="114"/>
      <c r="I13" s="151"/>
      <c r="J13" s="114"/>
      <c r="K13" s="114"/>
      <c r="L13" s="114"/>
      <c r="M13" s="114"/>
      <c r="N13" s="114"/>
      <c r="O13" s="151"/>
      <c r="P13" s="114"/>
      <c r="Q13" s="114"/>
      <c r="R13" s="114"/>
      <c r="S13" s="114"/>
      <c r="T13" s="114"/>
      <c r="U13" s="114"/>
      <c r="V13" s="151"/>
      <c r="W13" s="151"/>
      <c r="X13" s="151"/>
      <c r="Y13" s="114"/>
      <c r="Z13" s="114"/>
      <c r="AA13" s="114"/>
      <c r="AB13" s="114"/>
      <c r="AC13" s="114"/>
      <c r="AD13" s="151"/>
      <c r="AE13" s="114"/>
      <c r="AF13" s="114"/>
      <c r="AG13" s="114"/>
      <c r="AH13" s="114"/>
      <c r="AI13" s="114"/>
      <c r="AJ13" s="114"/>
      <c r="AK13" s="91">
        <f t="shared" si="3"/>
        <v>0</v>
      </c>
      <c r="AL13" s="9">
        <f t="shared" si="4"/>
        <v>0</v>
      </c>
      <c r="AM13" s="9">
        <f t="shared" si="5"/>
        <v>0</v>
      </c>
      <c r="AN13" s="80"/>
    </row>
    <row r="14" ht="22.5" customHeight="1">
      <c r="A14" s="85">
        <v>8.0</v>
      </c>
      <c r="B14" s="85">
        <v>2.010200044E9</v>
      </c>
      <c r="C14" s="132" t="s">
        <v>541</v>
      </c>
      <c r="D14" s="133" t="s">
        <v>63</v>
      </c>
      <c r="E14" s="114"/>
      <c r="F14" s="151"/>
      <c r="G14" s="114"/>
      <c r="H14" s="114"/>
      <c r="I14" s="151"/>
      <c r="J14" s="114"/>
      <c r="K14" s="114"/>
      <c r="L14" s="114"/>
      <c r="M14" s="114"/>
      <c r="N14" s="114"/>
      <c r="O14" s="151"/>
      <c r="P14" s="114"/>
      <c r="Q14" s="114"/>
      <c r="R14" s="114"/>
      <c r="S14" s="114"/>
      <c r="T14" s="114"/>
      <c r="U14" s="114"/>
      <c r="V14" s="151"/>
      <c r="W14" s="151"/>
      <c r="X14" s="151"/>
      <c r="Y14" s="114"/>
      <c r="Z14" s="114"/>
      <c r="AA14" s="114"/>
      <c r="AB14" s="114"/>
      <c r="AC14" s="114"/>
      <c r="AD14" s="151"/>
      <c r="AE14" s="114"/>
      <c r="AF14" s="114"/>
      <c r="AG14" s="114"/>
      <c r="AH14" s="114"/>
      <c r="AI14" s="114"/>
      <c r="AJ14" s="114"/>
      <c r="AK14" s="91">
        <f t="shared" si="3"/>
        <v>0</v>
      </c>
      <c r="AL14" s="9">
        <f t="shared" si="4"/>
        <v>0</v>
      </c>
      <c r="AM14" s="9">
        <f t="shared" si="5"/>
        <v>0</v>
      </c>
      <c r="AN14" s="80"/>
    </row>
    <row r="15" ht="22.5" customHeight="1">
      <c r="A15" s="85">
        <v>9.0</v>
      </c>
      <c r="B15" s="85">
        <v>2.010200047E9</v>
      </c>
      <c r="C15" s="132" t="s">
        <v>542</v>
      </c>
      <c r="D15" s="133" t="s">
        <v>124</v>
      </c>
      <c r="E15" s="114"/>
      <c r="F15" s="151"/>
      <c r="G15" s="114"/>
      <c r="H15" s="114"/>
      <c r="I15" s="151"/>
      <c r="J15" s="114"/>
      <c r="K15" s="114"/>
      <c r="L15" s="114"/>
      <c r="M15" s="114"/>
      <c r="N15" s="114"/>
      <c r="O15" s="151"/>
      <c r="P15" s="114"/>
      <c r="Q15" s="114"/>
      <c r="R15" s="114"/>
      <c r="S15" s="114"/>
      <c r="T15" s="114"/>
      <c r="U15" s="114"/>
      <c r="V15" s="151"/>
      <c r="W15" s="151"/>
      <c r="X15" s="151"/>
      <c r="Y15" s="114"/>
      <c r="Z15" s="114"/>
      <c r="AA15" s="114"/>
      <c r="AB15" s="114"/>
      <c r="AC15" s="114"/>
      <c r="AD15" s="151"/>
      <c r="AE15" s="114"/>
      <c r="AF15" s="114"/>
      <c r="AG15" s="114"/>
      <c r="AH15" s="114"/>
      <c r="AI15" s="114"/>
      <c r="AJ15" s="114"/>
      <c r="AK15" s="91">
        <f t="shared" si="3"/>
        <v>0</v>
      </c>
      <c r="AL15" s="9">
        <f t="shared" si="4"/>
        <v>0</v>
      </c>
      <c r="AM15" s="9">
        <f t="shared" si="5"/>
        <v>0</v>
      </c>
      <c r="AN15" s="80"/>
    </row>
    <row r="16" ht="22.5" customHeight="1">
      <c r="A16" s="85">
        <v>10.0</v>
      </c>
      <c r="B16" s="85">
        <v>2.010200063E9</v>
      </c>
      <c r="C16" s="132" t="s">
        <v>229</v>
      </c>
      <c r="D16" s="133" t="s">
        <v>543</v>
      </c>
      <c r="E16" s="114"/>
      <c r="F16" s="151"/>
      <c r="G16" s="114"/>
      <c r="H16" s="114"/>
      <c r="I16" s="151"/>
      <c r="J16" s="114"/>
      <c r="K16" s="114"/>
      <c r="L16" s="114"/>
      <c r="M16" s="114"/>
      <c r="N16" s="114"/>
      <c r="O16" s="151"/>
      <c r="P16" s="114"/>
      <c r="Q16" s="114"/>
      <c r="R16" s="114"/>
      <c r="S16" s="114"/>
      <c r="T16" s="114"/>
      <c r="U16" s="114"/>
      <c r="V16" s="151"/>
      <c r="W16" s="151"/>
      <c r="X16" s="151"/>
      <c r="Y16" s="114"/>
      <c r="Z16" s="114"/>
      <c r="AA16" s="114"/>
      <c r="AB16" s="114"/>
      <c r="AC16" s="114"/>
      <c r="AD16" s="151"/>
      <c r="AE16" s="114"/>
      <c r="AF16" s="114"/>
      <c r="AG16" s="114"/>
      <c r="AH16" s="114"/>
      <c r="AI16" s="114"/>
      <c r="AJ16" s="114"/>
      <c r="AK16" s="91">
        <f t="shared" si="3"/>
        <v>0</v>
      </c>
      <c r="AL16" s="9">
        <f t="shared" si="4"/>
        <v>0</v>
      </c>
      <c r="AM16" s="9">
        <f t="shared" si="5"/>
        <v>0</v>
      </c>
      <c r="AN16" s="80"/>
    </row>
    <row r="17" ht="22.5" customHeight="1">
      <c r="A17" s="85">
        <v>11.0</v>
      </c>
      <c r="B17" s="85">
        <v>2.010200002E9</v>
      </c>
      <c r="C17" s="132" t="s">
        <v>544</v>
      </c>
      <c r="D17" s="133" t="s">
        <v>126</v>
      </c>
      <c r="E17" s="114"/>
      <c r="F17" s="151"/>
      <c r="G17" s="114"/>
      <c r="H17" s="114"/>
      <c r="I17" s="151"/>
      <c r="J17" s="114"/>
      <c r="K17" s="114"/>
      <c r="L17" s="114"/>
      <c r="M17" s="114"/>
      <c r="N17" s="114"/>
      <c r="O17" s="151"/>
      <c r="P17" s="114"/>
      <c r="Q17" s="114"/>
      <c r="R17" s="114"/>
      <c r="S17" s="114"/>
      <c r="T17" s="114"/>
      <c r="U17" s="114"/>
      <c r="V17" s="151"/>
      <c r="W17" s="151"/>
      <c r="X17" s="151"/>
      <c r="Y17" s="114"/>
      <c r="Z17" s="114"/>
      <c r="AA17" s="114"/>
      <c r="AB17" s="114"/>
      <c r="AC17" s="114"/>
      <c r="AD17" s="151"/>
      <c r="AE17" s="114"/>
      <c r="AF17" s="114"/>
      <c r="AG17" s="114"/>
      <c r="AH17" s="114"/>
      <c r="AI17" s="114"/>
      <c r="AJ17" s="114"/>
      <c r="AK17" s="91">
        <f t="shared" si="3"/>
        <v>0</v>
      </c>
      <c r="AL17" s="9">
        <f t="shared" si="4"/>
        <v>0</v>
      </c>
      <c r="AM17" s="9">
        <f t="shared" si="5"/>
        <v>0</v>
      </c>
      <c r="AN17" s="80"/>
    </row>
    <row r="18" ht="22.5" customHeight="1">
      <c r="A18" s="85">
        <v>12.0</v>
      </c>
      <c r="B18" s="85">
        <v>2.010200016E9</v>
      </c>
      <c r="C18" s="132" t="s">
        <v>545</v>
      </c>
      <c r="D18" s="133" t="s">
        <v>126</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91">
        <f t="shared" si="3"/>
        <v>0</v>
      </c>
      <c r="AL18" s="9">
        <f t="shared" si="4"/>
        <v>0</v>
      </c>
      <c r="AM18" s="9">
        <f t="shared" si="5"/>
        <v>0</v>
      </c>
      <c r="AN18" s="80"/>
    </row>
    <row r="19" ht="22.5" customHeight="1">
      <c r="A19" s="85">
        <v>13.0</v>
      </c>
      <c r="B19" s="85">
        <v>2.010200023E9</v>
      </c>
      <c r="C19" s="132" t="s">
        <v>251</v>
      </c>
      <c r="D19" s="133" t="s">
        <v>126</v>
      </c>
      <c r="E19" s="114"/>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91">
        <f t="shared" si="3"/>
        <v>0</v>
      </c>
      <c r="AL19" s="9">
        <f t="shared" si="4"/>
        <v>0</v>
      </c>
      <c r="AM19" s="9">
        <f t="shared" si="5"/>
        <v>0</v>
      </c>
      <c r="AN19" s="80"/>
    </row>
    <row r="20" ht="22.5" customHeight="1">
      <c r="A20" s="85">
        <v>14.0</v>
      </c>
      <c r="B20" s="85">
        <v>2.010200049E9</v>
      </c>
      <c r="C20" s="132" t="s">
        <v>546</v>
      </c>
      <c r="D20" s="133" t="s">
        <v>128</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91">
        <f t="shared" si="3"/>
        <v>0</v>
      </c>
      <c r="AL20" s="9">
        <f t="shared" si="4"/>
        <v>0</v>
      </c>
      <c r="AM20" s="9">
        <f t="shared" si="5"/>
        <v>0</v>
      </c>
      <c r="AN20" s="80"/>
    </row>
    <row r="21" ht="22.5" customHeight="1">
      <c r="A21" s="85">
        <v>15.0</v>
      </c>
      <c r="B21" s="85">
        <v>2.010200053E9</v>
      </c>
      <c r="C21" s="132" t="s">
        <v>547</v>
      </c>
      <c r="D21" s="133" t="s">
        <v>77</v>
      </c>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91">
        <f t="shared" si="3"/>
        <v>0</v>
      </c>
      <c r="AL21" s="9">
        <f t="shared" si="4"/>
        <v>0</v>
      </c>
      <c r="AM21" s="9">
        <f t="shared" si="5"/>
        <v>0</v>
      </c>
      <c r="AN21" s="80"/>
    </row>
    <row r="22" ht="22.5" customHeight="1">
      <c r="A22" s="85">
        <v>16.0</v>
      </c>
      <c r="B22" s="85">
        <v>2.010200054E9</v>
      </c>
      <c r="C22" s="132" t="s">
        <v>174</v>
      </c>
      <c r="D22" s="133" t="s">
        <v>77</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91">
        <f t="shared" si="3"/>
        <v>0</v>
      </c>
      <c r="AL22" s="9">
        <f t="shared" si="4"/>
        <v>0</v>
      </c>
      <c r="AM22" s="9">
        <f t="shared" si="5"/>
        <v>0</v>
      </c>
      <c r="AN22" s="80"/>
    </row>
    <row r="23" ht="22.5" customHeight="1">
      <c r="A23" s="85">
        <v>17.0</v>
      </c>
      <c r="B23" s="85">
        <v>2.01020005E9</v>
      </c>
      <c r="C23" s="132" t="s">
        <v>548</v>
      </c>
      <c r="D23" s="133" t="s">
        <v>134</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217"/>
      <c r="AG23" s="114"/>
      <c r="AH23" s="114"/>
      <c r="AI23" s="114"/>
      <c r="AJ23" s="114"/>
      <c r="AK23" s="91">
        <f t="shared" si="3"/>
        <v>0</v>
      </c>
      <c r="AL23" s="9">
        <f t="shared" si="4"/>
        <v>0</v>
      </c>
      <c r="AM23" s="9">
        <f t="shared" si="5"/>
        <v>0</v>
      </c>
      <c r="AN23" s="80"/>
    </row>
    <row r="24" ht="22.5" customHeight="1">
      <c r="A24" s="85">
        <v>18.0</v>
      </c>
      <c r="B24" s="85">
        <v>2.010200006E9</v>
      </c>
      <c r="C24" s="132" t="s">
        <v>549</v>
      </c>
      <c r="D24" s="133" t="s">
        <v>134</v>
      </c>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91">
        <f t="shared" si="3"/>
        <v>0</v>
      </c>
      <c r="AL24" s="9">
        <f t="shared" si="4"/>
        <v>0</v>
      </c>
      <c r="AM24" s="9">
        <f t="shared" si="5"/>
        <v>0</v>
      </c>
      <c r="AN24" s="80"/>
    </row>
    <row r="25" ht="22.5" customHeight="1">
      <c r="A25" s="85">
        <v>19.0</v>
      </c>
      <c r="B25" s="85">
        <v>2.010200069E9</v>
      </c>
      <c r="C25" s="132" t="s">
        <v>229</v>
      </c>
      <c r="D25" s="133" t="s">
        <v>550</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91">
        <f t="shared" si="3"/>
        <v>0</v>
      </c>
      <c r="AL25" s="9">
        <f t="shared" si="4"/>
        <v>0</v>
      </c>
      <c r="AM25" s="9">
        <f t="shared" si="5"/>
        <v>0</v>
      </c>
      <c r="AN25" s="80"/>
    </row>
    <row r="26" ht="22.5" customHeight="1">
      <c r="A26" s="85">
        <v>20.0</v>
      </c>
      <c r="B26" s="85">
        <v>2.010200021E9</v>
      </c>
      <c r="C26" s="132" t="s">
        <v>551</v>
      </c>
      <c r="D26" s="133" t="s">
        <v>82</v>
      </c>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91">
        <f t="shared" si="3"/>
        <v>0</v>
      </c>
      <c r="AL26" s="9">
        <f t="shared" si="4"/>
        <v>0</v>
      </c>
      <c r="AM26" s="9">
        <f t="shared" si="5"/>
        <v>0</v>
      </c>
      <c r="AN26" s="80"/>
    </row>
    <row r="27" ht="22.5" customHeight="1">
      <c r="A27" s="85">
        <v>21.0</v>
      </c>
      <c r="B27" s="85">
        <v>2.010200032E9</v>
      </c>
      <c r="C27" s="132" t="s">
        <v>552</v>
      </c>
      <c r="D27" s="133" t="s">
        <v>139</v>
      </c>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51"/>
      <c r="AE27" s="114"/>
      <c r="AF27" s="114"/>
      <c r="AG27" s="114"/>
      <c r="AH27" s="114"/>
      <c r="AI27" s="114"/>
      <c r="AJ27" s="114"/>
      <c r="AK27" s="91">
        <f t="shared" si="3"/>
        <v>0</v>
      </c>
      <c r="AL27" s="9">
        <f t="shared" si="4"/>
        <v>0</v>
      </c>
      <c r="AM27" s="9">
        <f t="shared" si="5"/>
        <v>0</v>
      </c>
      <c r="AN27" s="80"/>
    </row>
    <row r="28" ht="22.5" customHeight="1">
      <c r="A28" s="85">
        <v>22.0</v>
      </c>
      <c r="B28" s="85">
        <v>2.010200061E9</v>
      </c>
      <c r="C28" s="132" t="s">
        <v>72</v>
      </c>
      <c r="D28" s="133" t="s">
        <v>553</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217"/>
      <c r="AG28" s="114"/>
      <c r="AH28" s="114"/>
      <c r="AI28" s="114"/>
      <c r="AJ28" s="114"/>
      <c r="AK28" s="91">
        <f t="shared" si="3"/>
        <v>0</v>
      </c>
      <c r="AL28" s="9">
        <f t="shared" si="4"/>
        <v>0</v>
      </c>
      <c r="AM28" s="9">
        <f t="shared" si="5"/>
        <v>0</v>
      </c>
      <c r="AN28" s="80"/>
    </row>
    <row r="29" ht="22.5" customHeight="1">
      <c r="A29" s="85">
        <v>23.0</v>
      </c>
      <c r="B29" s="85">
        <v>2.010200043E9</v>
      </c>
      <c r="C29" s="132" t="s">
        <v>242</v>
      </c>
      <c r="D29" s="133" t="s">
        <v>142</v>
      </c>
      <c r="E29" s="113"/>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91">
        <f t="shared" si="3"/>
        <v>0</v>
      </c>
      <c r="AL29" s="9">
        <f t="shared" si="4"/>
        <v>0</v>
      </c>
      <c r="AM29" s="9">
        <f t="shared" si="5"/>
        <v>0</v>
      </c>
      <c r="AN29" s="80"/>
    </row>
    <row r="30" ht="22.5" customHeight="1">
      <c r="A30" s="85">
        <v>24.0</v>
      </c>
      <c r="B30" s="85">
        <v>2.010200028E9</v>
      </c>
      <c r="C30" s="132" t="s">
        <v>428</v>
      </c>
      <c r="D30" s="133" t="s">
        <v>204</v>
      </c>
      <c r="E30" s="113"/>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91">
        <f t="shared" si="3"/>
        <v>0</v>
      </c>
      <c r="AL30" s="9">
        <f t="shared" si="4"/>
        <v>0</v>
      </c>
      <c r="AM30" s="9">
        <f t="shared" si="5"/>
        <v>0</v>
      </c>
      <c r="AN30" s="80"/>
    </row>
    <row r="31" ht="22.5" customHeight="1">
      <c r="A31" s="85">
        <v>25.0</v>
      </c>
      <c r="B31" s="85">
        <v>2.010200057E9</v>
      </c>
      <c r="C31" s="132" t="s">
        <v>554</v>
      </c>
      <c r="D31" s="133" t="s">
        <v>204</v>
      </c>
      <c r="E31" s="113"/>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51"/>
      <c r="AE31" s="114"/>
      <c r="AF31" s="114"/>
      <c r="AG31" s="114"/>
      <c r="AH31" s="114"/>
      <c r="AI31" s="114"/>
      <c r="AJ31" s="114"/>
      <c r="AK31" s="91">
        <f t="shared" si="3"/>
        <v>0</v>
      </c>
      <c r="AL31" s="9">
        <f t="shared" si="4"/>
        <v>0</v>
      </c>
      <c r="AM31" s="9">
        <f t="shared" si="5"/>
        <v>0</v>
      </c>
      <c r="AN31" s="80"/>
    </row>
    <row r="32" ht="22.5" customHeight="1">
      <c r="A32" s="85">
        <v>26.0</v>
      </c>
      <c r="B32" s="85">
        <v>2.010200062E9</v>
      </c>
      <c r="C32" s="132" t="s">
        <v>70</v>
      </c>
      <c r="D32" s="133" t="s">
        <v>90</v>
      </c>
      <c r="E32" s="113"/>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91">
        <f t="shared" si="3"/>
        <v>0</v>
      </c>
      <c r="AL32" s="9">
        <f t="shared" si="4"/>
        <v>0</v>
      </c>
      <c r="AM32" s="9">
        <f t="shared" si="5"/>
        <v>0</v>
      </c>
      <c r="AN32" s="80"/>
    </row>
    <row r="33" ht="22.5" customHeight="1">
      <c r="A33" s="85">
        <v>27.0</v>
      </c>
      <c r="B33" s="85">
        <v>2.010200018E9</v>
      </c>
      <c r="C33" s="132" t="s">
        <v>555</v>
      </c>
      <c r="D33" s="133" t="s">
        <v>144</v>
      </c>
      <c r="E33" s="113"/>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91">
        <f t="shared" si="3"/>
        <v>0</v>
      </c>
      <c r="AL33" s="9">
        <f t="shared" si="4"/>
        <v>0</v>
      </c>
      <c r="AM33" s="9">
        <f t="shared" si="5"/>
        <v>0</v>
      </c>
      <c r="AN33" s="80"/>
    </row>
    <row r="34" ht="22.5" customHeight="1">
      <c r="A34" s="85">
        <v>28.0</v>
      </c>
      <c r="B34" s="85">
        <v>2.010200052E9</v>
      </c>
      <c r="C34" s="132" t="s">
        <v>556</v>
      </c>
      <c r="D34" s="133" t="s">
        <v>144</v>
      </c>
      <c r="E34" s="113"/>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91">
        <f t="shared" si="3"/>
        <v>0</v>
      </c>
      <c r="AL34" s="9">
        <f t="shared" si="4"/>
        <v>0</v>
      </c>
      <c r="AM34" s="9">
        <f t="shared" si="5"/>
        <v>0</v>
      </c>
      <c r="AN34" s="80"/>
    </row>
    <row r="35" ht="22.5" customHeight="1">
      <c r="A35" s="85">
        <v>29.0</v>
      </c>
      <c r="B35" s="85">
        <v>2.010200013E9</v>
      </c>
      <c r="C35" s="132" t="s">
        <v>557</v>
      </c>
      <c r="D35" s="133" t="s">
        <v>148</v>
      </c>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91">
        <f t="shared" si="3"/>
        <v>0</v>
      </c>
      <c r="AL35" s="9">
        <f t="shared" si="4"/>
        <v>0</v>
      </c>
      <c r="AM35" s="9">
        <f t="shared" si="5"/>
        <v>0</v>
      </c>
      <c r="AN35" s="80"/>
    </row>
    <row r="36" ht="22.5" customHeight="1">
      <c r="A36" s="102" t="s">
        <v>91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c r="AK36" s="91">
        <f t="shared" ref="AK36:AM36" si="6">SUM(AK7:AK35)</f>
        <v>0</v>
      </c>
      <c r="AL36" s="91">
        <f t="shared" si="6"/>
        <v>0</v>
      </c>
      <c r="AM36" s="91">
        <f t="shared" si="6"/>
        <v>0</v>
      </c>
      <c r="AN36" s="69"/>
    </row>
    <row r="37" ht="22.5" customHeight="1">
      <c r="A37" s="103" t="s">
        <v>95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c r="AN37" s="80"/>
    </row>
    <row r="38" ht="18.0" customHeight="1">
      <c r="A38" s="69"/>
      <c r="B38" s="69"/>
      <c r="C38" s="105"/>
      <c r="D38" s="69"/>
      <c r="E38" s="69"/>
      <c r="F38" s="69"/>
      <c r="G38" s="69"/>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69"/>
    </row>
    <row r="39" ht="18.0" customHeight="1">
      <c r="A39" s="69"/>
      <c r="B39" s="69"/>
      <c r="C39" s="105"/>
      <c r="E39" s="69"/>
      <c r="F39" s="69"/>
      <c r="G39" s="69"/>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69"/>
    </row>
    <row r="40" ht="18.0" customHeight="1">
      <c r="A40" s="69"/>
      <c r="B40" s="69"/>
      <c r="C40" s="105"/>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69"/>
    </row>
    <row r="41" ht="18.0" customHeight="1">
      <c r="A41" s="69"/>
      <c r="B41" s="69"/>
      <c r="C41" s="105"/>
      <c r="F41" s="69"/>
      <c r="G41" s="6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69"/>
    </row>
    <row r="42" ht="18.0" customHeight="1">
      <c r="A42" s="69"/>
      <c r="B42" s="69"/>
      <c r="C42" s="105"/>
      <c r="E42" s="69"/>
      <c r="F42" s="69"/>
      <c r="G42" s="69"/>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M1"/>
    <mergeCell ref="A2:P2"/>
    <mergeCell ref="Q2:AM2"/>
    <mergeCell ref="A3:AM3"/>
    <mergeCell ref="O4:Q4"/>
    <mergeCell ref="R4:T4"/>
    <mergeCell ref="A36:AJ36"/>
    <mergeCell ref="A37:AM37"/>
    <mergeCell ref="C39:D39"/>
    <mergeCell ref="C40:G40"/>
    <mergeCell ref="C41:E41"/>
    <mergeCell ref="C42:D42"/>
    <mergeCell ref="I4:L4"/>
    <mergeCell ref="A5:A6"/>
    <mergeCell ref="B5:B6"/>
    <mergeCell ref="C5:D6"/>
    <mergeCell ref="AK5:AK6"/>
    <mergeCell ref="AL5:AL6"/>
    <mergeCell ref="AM5:AM6"/>
  </mergeCells>
  <conditionalFormatting sqref="E6:AJ35">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71"/>
    <col customWidth="1" min="3" max="3" width="27.0"/>
    <col customWidth="1" min="4" max="4" width="10.43"/>
    <col customWidth="1" min="5" max="35" width="4.0"/>
    <col customWidth="1" min="36" max="38" width="5.71"/>
    <col customWidth="1" min="39" max="41" width="9.29"/>
  </cols>
  <sheetData>
    <row r="1" ht="18.0" customHeight="1">
      <c r="A1" s="68" t="s">
        <v>28</v>
      </c>
      <c r="Q1" s="68" t="s">
        <v>29</v>
      </c>
      <c r="AM1" s="69"/>
      <c r="AN1" s="69"/>
      <c r="AO1" s="69"/>
    </row>
    <row r="2" ht="18.0" customHeight="1">
      <c r="A2" s="68" t="s">
        <v>30</v>
      </c>
      <c r="Q2" s="68" t="s">
        <v>31</v>
      </c>
      <c r="AM2" s="69"/>
      <c r="AN2" s="69"/>
      <c r="AO2" s="69"/>
    </row>
    <row r="3" ht="30.75" customHeight="1">
      <c r="A3" s="209" t="s">
        <v>558</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18.0" customHeight="1">
      <c r="A7" s="85">
        <v>1.0</v>
      </c>
      <c r="B7" s="85">
        <v>2.010200001E9</v>
      </c>
      <c r="C7" s="132" t="s">
        <v>559</v>
      </c>
      <c r="D7" s="133" t="s">
        <v>107</v>
      </c>
      <c r="E7" s="142"/>
      <c r="F7" s="143"/>
      <c r="G7" s="143"/>
      <c r="H7" s="143"/>
      <c r="I7" s="144"/>
      <c r="J7" s="143"/>
      <c r="K7" s="143"/>
      <c r="L7" s="143"/>
      <c r="M7" s="143"/>
      <c r="N7" s="143"/>
      <c r="O7" s="143"/>
      <c r="P7" s="143"/>
      <c r="Q7" s="144"/>
      <c r="R7" s="143"/>
      <c r="S7" s="143"/>
      <c r="T7" s="143"/>
      <c r="U7" s="143"/>
      <c r="V7" s="144"/>
      <c r="W7" s="143"/>
      <c r="X7" s="143"/>
      <c r="Y7" s="143"/>
      <c r="Z7" s="143"/>
      <c r="AA7" s="143"/>
      <c r="AB7" s="143"/>
      <c r="AC7" s="143"/>
      <c r="AD7" s="143"/>
      <c r="AE7" s="143"/>
      <c r="AF7" s="143"/>
      <c r="AG7" s="143"/>
      <c r="AH7" s="143"/>
      <c r="AI7" s="143"/>
      <c r="AJ7" s="91">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80"/>
      <c r="AN7" s="80"/>
      <c r="AO7" s="80"/>
    </row>
    <row r="8" ht="18.0" customHeight="1">
      <c r="A8" s="85">
        <v>2.0</v>
      </c>
      <c r="B8" s="85">
        <v>2.01020006E9</v>
      </c>
      <c r="C8" s="132" t="s">
        <v>140</v>
      </c>
      <c r="D8" s="133" t="s">
        <v>560</v>
      </c>
      <c r="E8" s="142"/>
      <c r="F8" s="143"/>
      <c r="G8" s="143"/>
      <c r="H8" s="218"/>
      <c r="I8" s="144"/>
      <c r="J8" s="143"/>
      <c r="K8" s="143"/>
      <c r="L8" s="143"/>
      <c r="M8" s="143"/>
      <c r="N8" s="143"/>
      <c r="O8" s="143"/>
      <c r="P8" s="143"/>
      <c r="Q8" s="144"/>
      <c r="R8" s="143"/>
      <c r="S8" s="143"/>
      <c r="T8" s="143"/>
      <c r="U8" s="143"/>
      <c r="V8" s="144"/>
      <c r="W8" s="143"/>
      <c r="X8" s="143"/>
      <c r="Y8" s="143"/>
      <c r="Z8" s="143"/>
      <c r="AA8" s="143"/>
      <c r="AB8" s="143"/>
      <c r="AC8" s="143"/>
      <c r="AD8" s="143"/>
      <c r="AE8" s="143"/>
      <c r="AF8" s="143"/>
      <c r="AG8" s="143"/>
      <c r="AH8" s="143"/>
      <c r="AI8" s="143"/>
      <c r="AJ8" s="91">
        <f t="shared" si="3"/>
        <v>0</v>
      </c>
      <c r="AK8" s="9">
        <f t="shared" si="4"/>
        <v>0</v>
      </c>
      <c r="AL8" s="9">
        <f t="shared" si="5"/>
        <v>0</v>
      </c>
      <c r="AM8" s="80"/>
      <c r="AN8" s="80"/>
      <c r="AO8" s="80"/>
    </row>
    <row r="9" ht="18.0" customHeight="1">
      <c r="A9" s="85">
        <v>3.0</v>
      </c>
      <c r="B9" s="85">
        <v>2.010200031E9</v>
      </c>
      <c r="C9" s="132" t="s">
        <v>561</v>
      </c>
      <c r="D9" s="133" t="s">
        <v>173</v>
      </c>
      <c r="E9" s="142"/>
      <c r="F9" s="143"/>
      <c r="G9" s="143"/>
      <c r="H9" s="219"/>
      <c r="I9" s="144"/>
      <c r="J9" s="143"/>
      <c r="K9" s="143"/>
      <c r="L9" s="143"/>
      <c r="M9" s="143"/>
      <c r="N9" s="143"/>
      <c r="O9" s="143"/>
      <c r="P9" s="143"/>
      <c r="Q9" s="144"/>
      <c r="R9" s="143"/>
      <c r="S9" s="143"/>
      <c r="T9" s="143"/>
      <c r="U9" s="143"/>
      <c r="V9" s="144"/>
      <c r="W9" s="143"/>
      <c r="X9" s="143"/>
      <c r="Y9" s="143"/>
      <c r="Z9" s="143"/>
      <c r="AA9" s="143"/>
      <c r="AB9" s="143"/>
      <c r="AC9" s="143"/>
      <c r="AD9" s="143"/>
      <c r="AE9" s="143"/>
      <c r="AF9" s="143"/>
      <c r="AG9" s="143"/>
      <c r="AH9" s="143"/>
      <c r="AI9" s="143"/>
      <c r="AJ9" s="91">
        <f t="shared" si="3"/>
        <v>0</v>
      </c>
      <c r="AK9" s="9">
        <f t="shared" si="4"/>
        <v>0</v>
      </c>
      <c r="AL9" s="9">
        <f t="shared" si="5"/>
        <v>0</v>
      </c>
      <c r="AM9" s="80"/>
      <c r="AN9" s="80"/>
      <c r="AO9" s="80"/>
    </row>
    <row r="10" ht="18.0" customHeight="1">
      <c r="A10" s="85">
        <v>4.0</v>
      </c>
      <c r="B10" s="85">
        <v>2.010200012E9</v>
      </c>
      <c r="C10" s="132" t="s">
        <v>562</v>
      </c>
      <c r="D10" s="133" t="s">
        <v>56</v>
      </c>
      <c r="E10" s="142"/>
      <c r="F10" s="143"/>
      <c r="G10" s="143"/>
      <c r="H10" s="219"/>
      <c r="I10" s="143"/>
      <c r="J10" s="143"/>
      <c r="K10" s="143"/>
      <c r="L10" s="143"/>
      <c r="M10" s="143"/>
      <c r="N10" s="143"/>
      <c r="O10" s="143"/>
      <c r="P10" s="143"/>
      <c r="Q10" s="144"/>
      <c r="R10" s="143"/>
      <c r="S10" s="143"/>
      <c r="T10" s="143"/>
      <c r="U10" s="143"/>
      <c r="V10" s="144"/>
      <c r="W10" s="143"/>
      <c r="X10" s="143"/>
      <c r="Y10" s="143"/>
      <c r="Z10" s="143"/>
      <c r="AA10" s="143"/>
      <c r="AB10" s="143"/>
      <c r="AC10" s="143"/>
      <c r="AD10" s="143"/>
      <c r="AE10" s="143"/>
      <c r="AF10" s="143"/>
      <c r="AG10" s="143"/>
      <c r="AH10" s="143"/>
      <c r="AI10" s="143"/>
      <c r="AJ10" s="91">
        <f t="shared" si="3"/>
        <v>0</v>
      </c>
      <c r="AK10" s="9">
        <f t="shared" si="4"/>
        <v>0</v>
      </c>
      <c r="AL10" s="9">
        <f t="shared" si="5"/>
        <v>0</v>
      </c>
      <c r="AM10" s="80"/>
      <c r="AN10" s="80"/>
      <c r="AO10" s="80"/>
    </row>
    <row r="11" ht="18.0" customHeight="1">
      <c r="A11" s="85">
        <v>5.0</v>
      </c>
      <c r="B11" s="85">
        <v>2.010200035E9</v>
      </c>
      <c r="C11" s="132" t="s">
        <v>563</v>
      </c>
      <c r="D11" s="133" t="s">
        <v>564</v>
      </c>
      <c r="E11" s="142"/>
      <c r="F11" s="143"/>
      <c r="G11" s="143"/>
      <c r="H11" s="219"/>
      <c r="I11" s="144"/>
      <c r="J11" s="143"/>
      <c r="K11" s="143"/>
      <c r="L11" s="143"/>
      <c r="M11" s="143"/>
      <c r="N11" s="143"/>
      <c r="O11" s="143"/>
      <c r="P11" s="143"/>
      <c r="Q11" s="144"/>
      <c r="R11" s="143"/>
      <c r="S11" s="143"/>
      <c r="T11" s="143"/>
      <c r="U11" s="143"/>
      <c r="V11" s="144"/>
      <c r="W11" s="143"/>
      <c r="X11" s="143"/>
      <c r="Y11" s="143"/>
      <c r="Z11" s="143"/>
      <c r="AA11" s="143"/>
      <c r="AB11" s="143"/>
      <c r="AC11" s="143"/>
      <c r="AD11" s="143"/>
      <c r="AE11" s="143"/>
      <c r="AF11" s="143"/>
      <c r="AG11" s="143"/>
      <c r="AH11" s="143"/>
      <c r="AI11" s="143"/>
      <c r="AJ11" s="91">
        <f t="shared" si="3"/>
        <v>0</v>
      </c>
      <c r="AK11" s="9">
        <f t="shared" si="4"/>
        <v>0</v>
      </c>
      <c r="AL11" s="9">
        <f t="shared" si="5"/>
        <v>0</v>
      </c>
      <c r="AM11" s="80"/>
      <c r="AN11" s="80"/>
      <c r="AO11" s="80"/>
    </row>
    <row r="12" ht="18.0" customHeight="1">
      <c r="A12" s="85">
        <v>6.0</v>
      </c>
      <c r="B12" s="85">
        <v>2.01020007E9</v>
      </c>
      <c r="C12" s="132" t="s">
        <v>565</v>
      </c>
      <c r="D12" s="133" t="s">
        <v>446</v>
      </c>
      <c r="E12" s="143"/>
      <c r="F12" s="143"/>
      <c r="G12" s="143"/>
      <c r="H12" s="219"/>
      <c r="I12" s="144"/>
      <c r="J12" s="143"/>
      <c r="K12" s="143"/>
      <c r="L12" s="143"/>
      <c r="M12" s="143"/>
      <c r="N12" s="143"/>
      <c r="O12" s="143"/>
      <c r="P12" s="143"/>
      <c r="Q12" s="144"/>
      <c r="R12" s="143"/>
      <c r="S12" s="143"/>
      <c r="T12" s="143"/>
      <c r="U12" s="143"/>
      <c r="V12" s="144"/>
      <c r="W12" s="143"/>
      <c r="X12" s="143"/>
      <c r="Y12" s="143"/>
      <c r="Z12" s="143"/>
      <c r="AA12" s="143"/>
      <c r="AB12" s="143"/>
      <c r="AC12" s="143"/>
      <c r="AD12" s="143"/>
      <c r="AE12" s="143"/>
      <c r="AF12" s="143"/>
      <c r="AG12" s="143"/>
      <c r="AH12" s="143"/>
      <c r="AI12" s="143"/>
      <c r="AJ12" s="91">
        <f t="shared" si="3"/>
        <v>0</v>
      </c>
      <c r="AK12" s="9">
        <f t="shared" si="4"/>
        <v>0</v>
      </c>
      <c r="AL12" s="9">
        <f t="shared" si="5"/>
        <v>0</v>
      </c>
      <c r="AM12" s="80"/>
      <c r="AN12" s="80"/>
      <c r="AO12" s="80"/>
    </row>
    <row r="13" ht="18.0" customHeight="1">
      <c r="A13" s="85">
        <v>7.0</v>
      </c>
      <c r="B13" s="85">
        <v>2.010200017E9</v>
      </c>
      <c r="C13" s="132" t="s">
        <v>566</v>
      </c>
      <c r="D13" s="133" t="s">
        <v>243</v>
      </c>
      <c r="E13" s="143"/>
      <c r="F13" s="143"/>
      <c r="G13" s="143"/>
      <c r="H13" s="219"/>
      <c r="I13" s="144"/>
      <c r="J13" s="143"/>
      <c r="K13" s="143"/>
      <c r="L13" s="143"/>
      <c r="M13" s="143"/>
      <c r="N13" s="143"/>
      <c r="O13" s="143"/>
      <c r="P13" s="143"/>
      <c r="Q13" s="144"/>
      <c r="R13" s="143"/>
      <c r="S13" s="143"/>
      <c r="T13" s="143"/>
      <c r="U13" s="143"/>
      <c r="V13" s="144"/>
      <c r="W13" s="143"/>
      <c r="X13" s="143"/>
      <c r="Y13" s="143"/>
      <c r="Z13" s="143"/>
      <c r="AA13" s="143"/>
      <c r="AB13" s="143"/>
      <c r="AC13" s="143"/>
      <c r="AD13" s="143"/>
      <c r="AE13" s="143"/>
      <c r="AF13" s="143"/>
      <c r="AG13" s="143"/>
      <c r="AH13" s="143"/>
      <c r="AI13" s="143"/>
      <c r="AJ13" s="91">
        <f t="shared" si="3"/>
        <v>0</v>
      </c>
      <c r="AK13" s="9">
        <f t="shared" si="4"/>
        <v>0</v>
      </c>
      <c r="AL13" s="9">
        <f t="shared" si="5"/>
        <v>0</v>
      </c>
      <c r="AM13" s="80"/>
      <c r="AN13" s="80"/>
      <c r="AO13" s="80"/>
    </row>
    <row r="14" ht="18.0" customHeight="1">
      <c r="A14" s="85">
        <v>8.0</v>
      </c>
      <c r="B14" s="85">
        <v>2.010200046E9</v>
      </c>
      <c r="C14" s="132" t="s">
        <v>567</v>
      </c>
      <c r="D14" s="133" t="s">
        <v>126</v>
      </c>
      <c r="E14" s="143"/>
      <c r="F14" s="143"/>
      <c r="G14" s="143"/>
      <c r="H14" s="219"/>
      <c r="I14" s="144"/>
      <c r="J14" s="143"/>
      <c r="K14" s="143"/>
      <c r="L14" s="143"/>
      <c r="M14" s="143"/>
      <c r="N14" s="143"/>
      <c r="O14" s="143"/>
      <c r="P14" s="143"/>
      <c r="Q14" s="144"/>
      <c r="R14" s="143"/>
      <c r="S14" s="143"/>
      <c r="T14" s="143"/>
      <c r="U14" s="143"/>
      <c r="V14" s="144"/>
      <c r="W14" s="143"/>
      <c r="X14" s="143"/>
      <c r="Y14" s="143"/>
      <c r="Z14" s="143"/>
      <c r="AA14" s="143"/>
      <c r="AB14" s="143"/>
      <c r="AC14" s="143"/>
      <c r="AD14" s="143"/>
      <c r="AE14" s="143"/>
      <c r="AF14" s="143"/>
      <c r="AG14" s="143"/>
      <c r="AH14" s="143"/>
      <c r="AI14" s="143"/>
      <c r="AJ14" s="91">
        <f t="shared" si="3"/>
        <v>0</v>
      </c>
      <c r="AK14" s="9">
        <f t="shared" si="4"/>
        <v>0</v>
      </c>
      <c r="AL14" s="9">
        <f t="shared" si="5"/>
        <v>0</v>
      </c>
      <c r="AM14" s="80"/>
      <c r="AN14" s="80"/>
      <c r="AO14" s="80"/>
    </row>
    <row r="15" ht="18.0" customHeight="1">
      <c r="A15" s="85">
        <v>9.0</v>
      </c>
      <c r="B15" s="85">
        <v>2.01020003E9</v>
      </c>
      <c r="C15" s="132" t="s">
        <v>137</v>
      </c>
      <c r="D15" s="133" t="s">
        <v>126</v>
      </c>
      <c r="E15" s="143"/>
      <c r="F15" s="143"/>
      <c r="G15" s="143"/>
      <c r="H15" s="219"/>
      <c r="I15" s="144"/>
      <c r="J15" s="143"/>
      <c r="K15" s="143"/>
      <c r="L15" s="143"/>
      <c r="M15" s="143"/>
      <c r="N15" s="143"/>
      <c r="O15" s="143"/>
      <c r="P15" s="143"/>
      <c r="Q15" s="144"/>
      <c r="R15" s="143"/>
      <c r="S15" s="143"/>
      <c r="T15" s="143"/>
      <c r="U15" s="143"/>
      <c r="V15" s="144"/>
      <c r="W15" s="143"/>
      <c r="X15" s="143"/>
      <c r="Y15" s="143"/>
      <c r="Z15" s="143"/>
      <c r="AA15" s="143"/>
      <c r="AB15" s="143"/>
      <c r="AC15" s="143"/>
      <c r="AD15" s="143"/>
      <c r="AE15" s="143"/>
      <c r="AF15" s="143"/>
      <c r="AG15" s="143"/>
      <c r="AH15" s="143"/>
      <c r="AI15" s="143"/>
      <c r="AJ15" s="91">
        <f t="shared" si="3"/>
        <v>0</v>
      </c>
      <c r="AK15" s="9">
        <f t="shared" si="4"/>
        <v>0</v>
      </c>
      <c r="AL15" s="9">
        <f t="shared" si="5"/>
        <v>0</v>
      </c>
      <c r="AM15" s="80"/>
      <c r="AN15" s="80"/>
      <c r="AO15" s="80"/>
    </row>
    <row r="16" ht="18.0" customHeight="1">
      <c r="A16" s="85">
        <v>10.0</v>
      </c>
      <c r="B16" s="85">
        <v>2.010200029E9</v>
      </c>
      <c r="C16" s="132" t="s">
        <v>568</v>
      </c>
      <c r="D16" s="133" t="s">
        <v>134</v>
      </c>
      <c r="E16" s="143"/>
      <c r="F16" s="143"/>
      <c r="G16" s="143"/>
      <c r="H16" s="219"/>
      <c r="I16" s="144"/>
      <c r="J16" s="143"/>
      <c r="K16" s="143"/>
      <c r="L16" s="143"/>
      <c r="M16" s="143"/>
      <c r="N16" s="143"/>
      <c r="O16" s="143"/>
      <c r="P16" s="143"/>
      <c r="Q16" s="144"/>
      <c r="R16" s="143"/>
      <c r="S16" s="143"/>
      <c r="T16" s="143"/>
      <c r="U16" s="143"/>
      <c r="V16" s="144"/>
      <c r="W16" s="143"/>
      <c r="X16" s="143"/>
      <c r="Y16" s="143"/>
      <c r="Z16" s="143"/>
      <c r="AA16" s="143"/>
      <c r="AB16" s="143"/>
      <c r="AC16" s="143"/>
      <c r="AD16" s="143"/>
      <c r="AE16" s="143"/>
      <c r="AF16" s="143"/>
      <c r="AG16" s="143"/>
      <c r="AH16" s="143"/>
      <c r="AI16" s="143"/>
      <c r="AJ16" s="91">
        <f t="shared" si="3"/>
        <v>0</v>
      </c>
      <c r="AK16" s="9">
        <f t="shared" si="4"/>
        <v>0</v>
      </c>
      <c r="AL16" s="9">
        <f t="shared" si="5"/>
        <v>0</v>
      </c>
      <c r="AM16" s="80"/>
      <c r="AN16" s="80"/>
      <c r="AO16" s="80"/>
    </row>
    <row r="17" ht="18.0" customHeight="1">
      <c r="A17" s="85">
        <v>11.0</v>
      </c>
      <c r="B17" s="85">
        <v>2.010200055E9</v>
      </c>
      <c r="C17" s="132" t="s">
        <v>74</v>
      </c>
      <c r="D17" s="133" t="s">
        <v>372</v>
      </c>
      <c r="E17" s="143"/>
      <c r="F17" s="143"/>
      <c r="G17" s="143"/>
      <c r="H17" s="219"/>
      <c r="I17" s="144"/>
      <c r="J17" s="143"/>
      <c r="K17" s="143"/>
      <c r="L17" s="143"/>
      <c r="M17" s="143"/>
      <c r="N17" s="143"/>
      <c r="O17" s="143"/>
      <c r="P17" s="143"/>
      <c r="Q17" s="144"/>
      <c r="R17" s="143"/>
      <c r="S17" s="143"/>
      <c r="T17" s="143"/>
      <c r="U17" s="143"/>
      <c r="V17" s="144"/>
      <c r="W17" s="143"/>
      <c r="X17" s="143"/>
      <c r="Y17" s="143"/>
      <c r="Z17" s="143"/>
      <c r="AA17" s="143"/>
      <c r="AB17" s="143"/>
      <c r="AC17" s="143"/>
      <c r="AD17" s="143"/>
      <c r="AE17" s="143"/>
      <c r="AF17" s="143"/>
      <c r="AG17" s="143"/>
      <c r="AH17" s="143"/>
      <c r="AI17" s="143"/>
      <c r="AJ17" s="91">
        <f t="shared" si="3"/>
        <v>0</v>
      </c>
      <c r="AK17" s="9">
        <f t="shared" si="4"/>
        <v>0</v>
      </c>
      <c r="AL17" s="9">
        <f t="shared" si="5"/>
        <v>0</v>
      </c>
      <c r="AM17" s="80"/>
      <c r="AN17" s="80"/>
      <c r="AO17" s="80"/>
    </row>
    <row r="18" ht="18.0" customHeight="1">
      <c r="A18" s="85">
        <v>12.0</v>
      </c>
      <c r="B18" s="85">
        <v>2.010200036E9</v>
      </c>
      <c r="C18" s="132" t="s">
        <v>569</v>
      </c>
      <c r="D18" s="133" t="s">
        <v>471</v>
      </c>
      <c r="E18" s="143"/>
      <c r="F18" s="143"/>
      <c r="G18" s="143"/>
      <c r="H18" s="219"/>
      <c r="I18" s="144"/>
      <c r="J18" s="143"/>
      <c r="K18" s="143"/>
      <c r="L18" s="143"/>
      <c r="M18" s="143"/>
      <c r="N18" s="143"/>
      <c r="O18" s="143"/>
      <c r="P18" s="143"/>
      <c r="Q18" s="144"/>
      <c r="R18" s="143"/>
      <c r="S18" s="143"/>
      <c r="T18" s="143"/>
      <c r="U18" s="143"/>
      <c r="V18" s="144"/>
      <c r="W18" s="143"/>
      <c r="X18" s="143"/>
      <c r="Y18" s="143"/>
      <c r="Z18" s="143"/>
      <c r="AA18" s="143"/>
      <c r="AB18" s="143"/>
      <c r="AC18" s="143"/>
      <c r="AD18" s="143"/>
      <c r="AE18" s="143"/>
      <c r="AF18" s="143"/>
      <c r="AG18" s="143"/>
      <c r="AH18" s="143"/>
      <c r="AI18" s="143"/>
      <c r="AJ18" s="91">
        <f t="shared" si="3"/>
        <v>0</v>
      </c>
      <c r="AK18" s="9">
        <f t="shared" si="4"/>
        <v>0</v>
      </c>
      <c r="AL18" s="9">
        <f t="shared" si="5"/>
        <v>0</v>
      </c>
      <c r="AM18" s="80"/>
      <c r="AN18" s="80"/>
      <c r="AO18" s="80"/>
    </row>
    <row r="19" ht="18.0" customHeight="1">
      <c r="A19" s="85">
        <v>13.0</v>
      </c>
      <c r="B19" s="85">
        <v>2.010200068E9</v>
      </c>
      <c r="C19" s="132" t="s">
        <v>427</v>
      </c>
      <c r="D19" s="133" t="s">
        <v>82</v>
      </c>
      <c r="E19" s="143"/>
      <c r="F19" s="220"/>
      <c r="G19" s="220"/>
      <c r="H19" s="219"/>
      <c r="I19" s="144"/>
      <c r="J19" s="220"/>
      <c r="K19" s="220"/>
      <c r="L19" s="220"/>
      <c r="M19" s="220"/>
      <c r="N19" s="220"/>
      <c r="O19" s="220"/>
      <c r="P19" s="220"/>
      <c r="Q19" s="144"/>
      <c r="R19" s="220"/>
      <c r="S19" s="220"/>
      <c r="T19" s="220"/>
      <c r="U19" s="220"/>
      <c r="V19" s="144"/>
      <c r="W19" s="220"/>
      <c r="X19" s="220"/>
      <c r="Y19" s="220"/>
      <c r="Z19" s="220"/>
      <c r="AA19" s="220"/>
      <c r="AB19" s="220"/>
      <c r="AC19" s="220"/>
      <c r="AD19" s="220"/>
      <c r="AE19" s="220"/>
      <c r="AF19" s="220"/>
      <c r="AG19" s="220"/>
      <c r="AH19" s="220"/>
      <c r="AI19" s="220"/>
      <c r="AJ19" s="91">
        <f t="shared" si="3"/>
        <v>0</v>
      </c>
      <c r="AK19" s="9">
        <f t="shared" si="4"/>
        <v>0</v>
      </c>
      <c r="AL19" s="9">
        <f t="shared" si="5"/>
        <v>0</v>
      </c>
      <c r="AM19" s="80"/>
      <c r="AN19" s="80"/>
      <c r="AO19" s="80"/>
    </row>
    <row r="20" ht="18.0" customHeight="1">
      <c r="A20" s="85">
        <v>14.0</v>
      </c>
      <c r="B20" s="85">
        <v>2.010200027E9</v>
      </c>
      <c r="C20" s="132" t="s">
        <v>570</v>
      </c>
      <c r="D20" s="133" t="s">
        <v>82</v>
      </c>
      <c r="E20" s="143"/>
      <c r="F20" s="143"/>
      <c r="G20" s="143"/>
      <c r="H20" s="219"/>
      <c r="I20" s="144"/>
      <c r="J20" s="143"/>
      <c r="K20" s="143"/>
      <c r="L20" s="143"/>
      <c r="M20" s="143"/>
      <c r="N20" s="143"/>
      <c r="O20" s="143"/>
      <c r="P20" s="143"/>
      <c r="Q20" s="144"/>
      <c r="R20" s="143"/>
      <c r="S20" s="143"/>
      <c r="T20" s="143"/>
      <c r="U20" s="143"/>
      <c r="V20" s="144"/>
      <c r="W20" s="143"/>
      <c r="X20" s="143"/>
      <c r="Y20" s="143"/>
      <c r="Z20" s="143"/>
      <c r="AA20" s="143"/>
      <c r="AB20" s="143"/>
      <c r="AC20" s="143"/>
      <c r="AD20" s="143"/>
      <c r="AE20" s="143"/>
      <c r="AF20" s="143"/>
      <c r="AG20" s="143"/>
      <c r="AH20" s="143"/>
      <c r="AI20" s="143"/>
      <c r="AJ20" s="91">
        <f t="shared" si="3"/>
        <v>0</v>
      </c>
      <c r="AK20" s="9">
        <f t="shared" si="4"/>
        <v>0</v>
      </c>
      <c r="AL20" s="9">
        <f t="shared" si="5"/>
        <v>0</v>
      </c>
      <c r="AM20" s="80"/>
      <c r="AN20" s="80"/>
      <c r="AO20" s="80"/>
    </row>
    <row r="21" ht="18.0" customHeight="1">
      <c r="A21" s="85">
        <v>15.0</v>
      </c>
      <c r="B21" s="85">
        <v>2.010200009E9</v>
      </c>
      <c r="C21" s="132" t="s">
        <v>571</v>
      </c>
      <c r="D21" s="133" t="s">
        <v>522</v>
      </c>
      <c r="E21" s="143"/>
      <c r="F21" s="143"/>
      <c r="G21" s="143"/>
      <c r="H21" s="219"/>
      <c r="I21" s="144"/>
      <c r="J21" s="143"/>
      <c r="K21" s="143"/>
      <c r="L21" s="80"/>
      <c r="M21" s="143"/>
      <c r="N21" s="143"/>
      <c r="O21" s="143"/>
      <c r="P21" s="143"/>
      <c r="Q21" s="144"/>
      <c r="R21" s="143"/>
      <c r="S21" s="143"/>
      <c r="T21" s="143"/>
      <c r="U21" s="143"/>
      <c r="V21" s="144"/>
      <c r="W21" s="143"/>
      <c r="X21" s="143"/>
      <c r="Y21" s="143"/>
      <c r="Z21" s="143"/>
      <c r="AA21" s="143"/>
      <c r="AB21" s="143"/>
      <c r="AC21" s="143"/>
      <c r="AD21" s="143"/>
      <c r="AE21" s="143"/>
      <c r="AF21" s="143"/>
      <c r="AG21" s="143"/>
      <c r="AH21" s="143"/>
      <c r="AI21" s="143"/>
      <c r="AJ21" s="91">
        <f t="shared" si="3"/>
        <v>0</v>
      </c>
      <c r="AK21" s="9">
        <f t="shared" si="4"/>
        <v>0</v>
      </c>
      <c r="AL21" s="9">
        <f t="shared" si="5"/>
        <v>0</v>
      </c>
      <c r="AM21" s="80"/>
      <c r="AN21" s="80"/>
      <c r="AO21" s="80"/>
    </row>
    <row r="22" ht="18.0" customHeight="1">
      <c r="A22" s="85">
        <v>16.0</v>
      </c>
      <c r="B22" s="85">
        <v>2.010200004E9</v>
      </c>
      <c r="C22" s="132" t="s">
        <v>572</v>
      </c>
      <c r="D22" s="133" t="s">
        <v>301</v>
      </c>
      <c r="E22" s="143"/>
      <c r="F22" s="143"/>
      <c r="G22" s="143"/>
      <c r="H22" s="219"/>
      <c r="I22" s="144"/>
      <c r="J22" s="143"/>
      <c r="K22" s="143"/>
      <c r="L22" s="143"/>
      <c r="M22" s="143"/>
      <c r="N22" s="143"/>
      <c r="O22" s="143"/>
      <c r="P22" s="143"/>
      <c r="Q22" s="144"/>
      <c r="R22" s="143"/>
      <c r="S22" s="143"/>
      <c r="T22" s="143"/>
      <c r="U22" s="143"/>
      <c r="V22" s="144"/>
      <c r="W22" s="143"/>
      <c r="X22" s="143"/>
      <c r="Y22" s="143"/>
      <c r="Z22" s="143"/>
      <c r="AA22" s="143"/>
      <c r="AB22" s="143"/>
      <c r="AC22" s="143"/>
      <c r="AD22" s="143"/>
      <c r="AE22" s="143"/>
      <c r="AF22" s="143"/>
      <c r="AG22" s="143"/>
      <c r="AH22" s="143"/>
      <c r="AI22" s="143"/>
      <c r="AJ22" s="91">
        <f t="shared" si="3"/>
        <v>0</v>
      </c>
      <c r="AK22" s="9">
        <f t="shared" si="4"/>
        <v>0</v>
      </c>
      <c r="AL22" s="9">
        <f t="shared" si="5"/>
        <v>0</v>
      </c>
      <c r="AM22" s="210"/>
      <c r="AN22" s="210"/>
      <c r="AO22" s="210"/>
    </row>
    <row r="23" ht="18.0" customHeight="1">
      <c r="A23" s="85">
        <v>17.0</v>
      </c>
      <c r="B23" s="85">
        <v>2.010200039E9</v>
      </c>
      <c r="C23" s="132" t="s">
        <v>573</v>
      </c>
      <c r="D23" s="133" t="s">
        <v>267</v>
      </c>
      <c r="E23" s="143"/>
      <c r="F23" s="143"/>
      <c r="G23" s="143"/>
      <c r="H23" s="219"/>
      <c r="I23" s="144"/>
      <c r="J23" s="143"/>
      <c r="K23" s="143"/>
      <c r="L23" s="143"/>
      <c r="M23" s="143"/>
      <c r="N23" s="143"/>
      <c r="O23" s="143"/>
      <c r="P23" s="143"/>
      <c r="Q23" s="144"/>
      <c r="R23" s="143"/>
      <c r="S23" s="143"/>
      <c r="T23" s="143"/>
      <c r="U23" s="143"/>
      <c r="V23" s="144"/>
      <c r="W23" s="143"/>
      <c r="X23" s="143"/>
      <c r="Y23" s="143"/>
      <c r="Z23" s="143"/>
      <c r="AA23" s="143"/>
      <c r="AB23" s="143"/>
      <c r="AC23" s="143"/>
      <c r="AD23" s="143"/>
      <c r="AE23" s="143"/>
      <c r="AF23" s="143"/>
      <c r="AG23" s="143"/>
      <c r="AH23" s="143"/>
      <c r="AI23" s="143"/>
      <c r="AJ23" s="91">
        <f t="shared" si="3"/>
        <v>0</v>
      </c>
      <c r="AK23" s="9">
        <f t="shared" si="4"/>
        <v>0</v>
      </c>
      <c r="AL23" s="9">
        <f t="shared" si="5"/>
        <v>0</v>
      </c>
      <c r="AM23" s="80"/>
      <c r="AN23" s="80"/>
      <c r="AO23" s="80"/>
    </row>
    <row r="24" ht="18.0" customHeight="1">
      <c r="A24" s="85">
        <v>18.0</v>
      </c>
      <c r="B24" s="85">
        <v>2.010200056E9</v>
      </c>
      <c r="C24" s="132" t="s">
        <v>574</v>
      </c>
      <c r="D24" s="133" t="s">
        <v>148</v>
      </c>
      <c r="E24" s="149"/>
      <c r="F24" s="221"/>
      <c r="G24" s="149"/>
      <c r="H24" s="222"/>
      <c r="I24" s="223"/>
      <c r="J24" s="149"/>
      <c r="K24" s="149"/>
      <c r="L24" s="149"/>
      <c r="M24" s="149"/>
      <c r="N24" s="149"/>
      <c r="O24" s="149"/>
      <c r="P24" s="149"/>
      <c r="Q24" s="223"/>
      <c r="R24" s="149"/>
      <c r="S24" s="149"/>
      <c r="T24" s="149"/>
      <c r="U24" s="149"/>
      <c r="V24" s="223"/>
      <c r="W24" s="149"/>
      <c r="X24" s="149"/>
      <c r="Y24" s="149"/>
      <c r="Z24" s="143"/>
      <c r="AA24" s="143"/>
      <c r="AB24" s="143"/>
      <c r="AC24" s="143"/>
      <c r="AD24" s="143"/>
      <c r="AE24" s="143"/>
      <c r="AF24" s="143"/>
      <c r="AG24" s="143"/>
      <c r="AH24" s="143"/>
      <c r="AI24" s="143"/>
      <c r="AJ24" s="91">
        <f t="shared" si="3"/>
        <v>0</v>
      </c>
      <c r="AK24" s="9">
        <f t="shared" si="4"/>
        <v>0</v>
      </c>
      <c r="AL24" s="9">
        <f t="shared" si="5"/>
        <v>0</v>
      </c>
      <c r="AM24" s="80"/>
      <c r="AN24" s="80"/>
      <c r="AO24" s="80"/>
    </row>
    <row r="25" ht="18.0" customHeight="1">
      <c r="A25" s="85">
        <v>19.0</v>
      </c>
      <c r="B25" s="85">
        <v>2.01020004E9</v>
      </c>
      <c r="C25" s="132" t="s">
        <v>575</v>
      </c>
      <c r="D25" s="133" t="s">
        <v>151</v>
      </c>
      <c r="E25" s="149"/>
      <c r="F25" s="224"/>
      <c r="G25" s="149"/>
      <c r="H25" s="222"/>
      <c r="I25" s="223"/>
      <c r="J25" s="149"/>
      <c r="K25" s="149"/>
      <c r="L25" s="149"/>
      <c r="M25" s="149"/>
      <c r="N25" s="149"/>
      <c r="O25" s="149"/>
      <c r="P25" s="149"/>
      <c r="Q25" s="223"/>
      <c r="R25" s="149"/>
      <c r="S25" s="149"/>
      <c r="T25" s="149"/>
      <c r="U25" s="149"/>
      <c r="V25" s="223"/>
      <c r="W25" s="149"/>
      <c r="X25" s="149"/>
      <c r="Y25" s="149"/>
      <c r="Z25" s="143"/>
      <c r="AA25" s="143"/>
      <c r="AB25" s="143"/>
      <c r="AC25" s="143"/>
      <c r="AD25" s="143"/>
      <c r="AE25" s="143"/>
      <c r="AF25" s="143"/>
      <c r="AG25" s="143"/>
      <c r="AH25" s="143"/>
      <c r="AI25" s="143"/>
      <c r="AJ25" s="91">
        <f t="shared" si="3"/>
        <v>0</v>
      </c>
      <c r="AK25" s="9">
        <f t="shared" si="4"/>
        <v>0</v>
      </c>
      <c r="AL25" s="9">
        <f t="shared" si="5"/>
        <v>0</v>
      </c>
      <c r="AM25" s="80"/>
      <c r="AN25" s="80"/>
      <c r="AO25" s="80"/>
    </row>
    <row r="26" ht="18.0" customHeight="1">
      <c r="A26" s="85">
        <v>20.0</v>
      </c>
      <c r="B26" s="85">
        <v>2.010200071E9</v>
      </c>
      <c r="C26" s="132" t="s">
        <v>537</v>
      </c>
      <c r="D26" s="133" t="s">
        <v>156</v>
      </c>
      <c r="E26" s="143"/>
      <c r="F26" s="225"/>
      <c r="G26" s="143"/>
      <c r="H26" s="219"/>
      <c r="I26" s="144"/>
      <c r="J26" s="143"/>
      <c r="K26" s="143"/>
      <c r="L26" s="143"/>
      <c r="M26" s="143"/>
      <c r="N26" s="143"/>
      <c r="O26" s="143"/>
      <c r="P26" s="143"/>
      <c r="Q26" s="144"/>
      <c r="R26" s="143"/>
      <c r="S26" s="143"/>
      <c r="T26" s="143"/>
      <c r="U26" s="143"/>
      <c r="V26" s="144"/>
      <c r="W26" s="143"/>
      <c r="X26" s="143"/>
      <c r="Y26" s="143"/>
      <c r="Z26" s="143"/>
      <c r="AA26" s="143"/>
      <c r="AB26" s="143"/>
      <c r="AC26" s="143"/>
      <c r="AD26" s="143"/>
      <c r="AE26" s="143"/>
      <c r="AF26" s="143"/>
      <c r="AG26" s="143"/>
      <c r="AH26" s="143"/>
      <c r="AI26" s="143"/>
      <c r="AJ26" s="91">
        <f t="shared" si="3"/>
        <v>0</v>
      </c>
      <c r="AK26" s="9">
        <f t="shared" si="4"/>
        <v>0</v>
      </c>
      <c r="AL26" s="9">
        <f t="shared" si="5"/>
        <v>0</v>
      </c>
      <c r="AM26" s="80"/>
      <c r="AN26" s="80"/>
      <c r="AO26" s="80"/>
    </row>
    <row r="27" ht="18.0" customHeight="1">
      <c r="A27" s="85">
        <v>21.0</v>
      </c>
      <c r="B27" s="85">
        <v>2.010200026E9</v>
      </c>
      <c r="C27" s="132" t="s">
        <v>538</v>
      </c>
      <c r="D27" s="133" t="s">
        <v>101</v>
      </c>
      <c r="E27" s="143"/>
      <c r="F27" s="225"/>
      <c r="G27" s="143"/>
      <c r="H27" s="219"/>
      <c r="I27" s="144"/>
      <c r="J27" s="143"/>
      <c r="K27" s="143"/>
      <c r="L27" s="143"/>
      <c r="M27" s="143"/>
      <c r="N27" s="143"/>
      <c r="O27" s="143"/>
      <c r="P27" s="143"/>
      <c r="Q27" s="144"/>
      <c r="R27" s="143"/>
      <c r="S27" s="143"/>
      <c r="T27" s="143"/>
      <c r="U27" s="143"/>
      <c r="V27" s="144"/>
      <c r="W27" s="143"/>
      <c r="X27" s="143"/>
      <c r="Y27" s="143"/>
      <c r="Z27" s="143"/>
      <c r="AA27" s="143"/>
      <c r="AB27" s="143"/>
      <c r="AC27" s="143"/>
      <c r="AD27" s="143"/>
      <c r="AE27" s="143"/>
      <c r="AF27" s="143"/>
      <c r="AG27" s="143"/>
      <c r="AH27" s="143"/>
      <c r="AI27" s="143"/>
      <c r="AJ27" s="91">
        <f t="shared" si="3"/>
        <v>0</v>
      </c>
      <c r="AK27" s="9">
        <f t="shared" si="4"/>
        <v>0</v>
      </c>
      <c r="AL27" s="9">
        <f t="shared" si="5"/>
        <v>0</v>
      </c>
      <c r="AM27" s="80"/>
      <c r="AN27" s="80"/>
      <c r="AO27" s="80"/>
    </row>
    <row r="28" ht="18.0" customHeight="1">
      <c r="A28" s="85">
        <v>22.0</v>
      </c>
      <c r="B28" s="85">
        <v>2.010200042E9</v>
      </c>
      <c r="C28" s="132" t="s">
        <v>539</v>
      </c>
      <c r="D28" s="133" t="s">
        <v>276</v>
      </c>
      <c r="E28" s="143"/>
      <c r="F28" s="143"/>
      <c r="G28" s="143"/>
      <c r="H28" s="219"/>
      <c r="I28" s="144"/>
      <c r="J28" s="143"/>
      <c r="K28" s="143"/>
      <c r="L28" s="143"/>
      <c r="M28" s="143"/>
      <c r="N28" s="143"/>
      <c r="O28" s="143"/>
      <c r="P28" s="143"/>
      <c r="Q28" s="144"/>
      <c r="R28" s="143"/>
      <c r="S28" s="143"/>
      <c r="T28" s="143"/>
      <c r="U28" s="143"/>
      <c r="V28" s="144"/>
      <c r="W28" s="143"/>
      <c r="X28" s="143"/>
      <c r="Y28" s="143"/>
      <c r="Z28" s="143"/>
      <c r="AA28" s="143"/>
      <c r="AB28" s="143"/>
      <c r="AC28" s="143"/>
      <c r="AD28" s="143"/>
      <c r="AE28" s="143"/>
      <c r="AF28" s="143"/>
      <c r="AG28" s="143"/>
      <c r="AH28" s="143"/>
      <c r="AI28" s="143"/>
      <c r="AJ28" s="91">
        <f t="shared" si="3"/>
        <v>0</v>
      </c>
      <c r="AK28" s="9">
        <f t="shared" si="4"/>
        <v>0</v>
      </c>
      <c r="AL28" s="9">
        <f t="shared" si="5"/>
        <v>0</v>
      </c>
      <c r="AM28" s="80"/>
      <c r="AN28" s="80"/>
      <c r="AO28" s="80"/>
    </row>
    <row r="29" ht="18.0" customHeight="1">
      <c r="A29" s="85">
        <v>23.0</v>
      </c>
      <c r="B29" s="85">
        <v>2.010200022E9</v>
      </c>
      <c r="C29" s="132" t="s">
        <v>229</v>
      </c>
      <c r="D29" s="133" t="s">
        <v>173</v>
      </c>
      <c r="E29" s="143"/>
      <c r="F29" s="143"/>
      <c r="G29" s="143"/>
      <c r="H29" s="219"/>
      <c r="I29" s="144"/>
      <c r="J29" s="143"/>
      <c r="K29" s="143"/>
      <c r="L29" s="143"/>
      <c r="M29" s="143"/>
      <c r="N29" s="143"/>
      <c r="O29" s="143"/>
      <c r="P29" s="143"/>
      <c r="Q29" s="144"/>
      <c r="R29" s="143"/>
      <c r="S29" s="143"/>
      <c r="T29" s="143"/>
      <c r="U29" s="143"/>
      <c r="V29" s="144"/>
      <c r="W29" s="143"/>
      <c r="X29" s="143"/>
      <c r="Y29" s="143"/>
      <c r="Z29" s="143"/>
      <c r="AA29" s="143"/>
      <c r="AB29" s="143"/>
      <c r="AC29" s="143"/>
      <c r="AD29" s="143"/>
      <c r="AE29" s="143"/>
      <c r="AF29" s="143"/>
      <c r="AG29" s="143"/>
      <c r="AH29" s="143"/>
      <c r="AI29" s="143"/>
      <c r="AJ29" s="91">
        <f t="shared" si="3"/>
        <v>0</v>
      </c>
      <c r="AK29" s="9">
        <f t="shared" si="4"/>
        <v>0</v>
      </c>
      <c r="AL29" s="9">
        <f t="shared" si="5"/>
        <v>0</v>
      </c>
      <c r="AM29" s="80"/>
      <c r="AN29" s="80"/>
      <c r="AO29" s="80"/>
    </row>
    <row r="30" ht="18.0" customHeight="1">
      <c r="A30" s="85">
        <v>24.0</v>
      </c>
      <c r="B30" s="85">
        <v>2.010200047E9</v>
      </c>
      <c r="C30" s="132" t="s">
        <v>542</v>
      </c>
      <c r="D30" s="133" t="s">
        <v>124</v>
      </c>
      <c r="E30" s="143"/>
      <c r="F30" s="143"/>
      <c r="G30" s="143"/>
      <c r="H30" s="219"/>
      <c r="I30" s="144"/>
      <c r="J30" s="143"/>
      <c r="K30" s="143"/>
      <c r="L30" s="143"/>
      <c r="M30" s="143"/>
      <c r="N30" s="143"/>
      <c r="O30" s="143"/>
      <c r="P30" s="143"/>
      <c r="Q30" s="144"/>
      <c r="R30" s="143"/>
      <c r="S30" s="143"/>
      <c r="T30" s="143"/>
      <c r="U30" s="143"/>
      <c r="V30" s="144"/>
      <c r="W30" s="143"/>
      <c r="X30" s="143"/>
      <c r="Y30" s="143"/>
      <c r="Z30" s="143"/>
      <c r="AA30" s="143"/>
      <c r="AB30" s="143"/>
      <c r="AC30" s="143"/>
      <c r="AD30" s="143"/>
      <c r="AE30" s="143"/>
      <c r="AF30" s="143"/>
      <c r="AG30" s="143"/>
      <c r="AH30" s="143"/>
      <c r="AI30" s="143"/>
      <c r="AJ30" s="91">
        <f t="shared" si="3"/>
        <v>0</v>
      </c>
      <c r="AK30" s="9">
        <f t="shared" si="4"/>
        <v>0</v>
      </c>
      <c r="AL30" s="9">
        <f t="shared" si="5"/>
        <v>0</v>
      </c>
      <c r="AM30" s="80"/>
      <c r="AN30" s="80"/>
      <c r="AO30" s="80"/>
    </row>
    <row r="31" ht="18.0" customHeight="1">
      <c r="A31" s="85">
        <v>25.0</v>
      </c>
      <c r="B31" s="85">
        <v>2.010200063E9</v>
      </c>
      <c r="C31" s="132" t="s">
        <v>229</v>
      </c>
      <c r="D31" s="133" t="s">
        <v>543</v>
      </c>
      <c r="E31" s="143"/>
      <c r="F31" s="143"/>
      <c r="G31" s="143"/>
      <c r="H31" s="219"/>
      <c r="I31" s="144"/>
      <c r="J31" s="143"/>
      <c r="K31" s="143"/>
      <c r="L31" s="143"/>
      <c r="M31" s="143"/>
      <c r="N31" s="143"/>
      <c r="O31" s="143"/>
      <c r="P31" s="143"/>
      <c r="Q31" s="144"/>
      <c r="R31" s="143"/>
      <c r="S31" s="143"/>
      <c r="T31" s="143"/>
      <c r="U31" s="143"/>
      <c r="V31" s="144"/>
      <c r="W31" s="143"/>
      <c r="X31" s="143"/>
      <c r="Y31" s="143"/>
      <c r="Z31" s="143"/>
      <c r="AA31" s="143"/>
      <c r="AB31" s="143"/>
      <c r="AC31" s="143"/>
      <c r="AD31" s="143"/>
      <c r="AE31" s="143"/>
      <c r="AF31" s="143"/>
      <c r="AG31" s="143"/>
      <c r="AH31" s="143"/>
      <c r="AI31" s="143"/>
      <c r="AJ31" s="91">
        <f t="shared" si="3"/>
        <v>0</v>
      </c>
      <c r="AK31" s="9">
        <f t="shared" si="4"/>
        <v>0</v>
      </c>
      <c r="AL31" s="9">
        <f t="shared" si="5"/>
        <v>0</v>
      </c>
      <c r="AM31" s="80"/>
      <c r="AN31" s="80"/>
      <c r="AO31" s="80"/>
    </row>
    <row r="32" ht="18.0" customHeight="1">
      <c r="A32" s="85">
        <v>26.0</v>
      </c>
      <c r="B32" s="85">
        <v>2.010200002E9</v>
      </c>
      <c r="C32" s="132" t="s">
        <v>544</v>
      </c>
      <c r="D32" s="133" t="s">
        <v>126</v>
      </c>
      <c r="E32" s="143"/>
      <c r="F32" s="143"/>
      <c r="G32" s="143"/>
      <c r="H32" s="219"/>
      <c r="I32" s="144"/>
      <c r="J32" s="143"/>
      <c r="K32" s="143"/>
      <c r="L32" s="143"/>
      <c r="M32" s="143"/>
      <c r="N32" s="143"/>
      <c r="O32" s="143"/>
      <c r="P32" s="143"/>
      <c r="Q32" s="144"/>
      <c r="R32" s="143"/>
      <c r="S32" s="143"/>
      <c r="T32" s="143"/>
      <c r="U32" s="143"/>
      <c r="V32" s="144"/>
      <c r="W32" s="143"/>
      <c r="X32" s="143"/>
      <c r="Y32" s="143"/>
      <c r="Z32" s="143"/>
      <c r="AA32" s="143"/>
      <c r="AB32" s="143"/>
      <c r="AC32" s="143"/>
      <c r="AD32" s="143"/>
      <c r="AE32" s="143"/>
      <c r="AF32" s="143"/>
      <c r="AG32" s="143"/>
      <c r="AH32" s="143"/>
      <c r="AI32" s="143"/>
      <c r="AJ32" s="91">
        <f t="shared" si="3"/>
        <v>0</v>
      </c>
      <c r="AK32" s="9">
        <f t="shared" si="4"/>
        <v>0</v>
      </c>
      <c r="AL32" s="9">
        <f t="shared" si="5"/>
        <v>0</v>
      </c>
      <c r="AM32" s="80"/>
      <c r="AN32" s="80"/>
      <c r="AO32" s="80"/>
    </row>
    <row r="33" ht="18.0" customHeight="1">
      <c r="A33" s="85">
        <v>27.0</v>
      </c>
      <c r="B33" s="85">
        <v>2.010200016E9</v>
      </c>
      <c r="C33" s="132" t="s">
        <v>545</v>
      </c>
      <c r="D33" s="133" t="s">
        <v>126</v>
      </c>
      <c r="E33" s="143"/>
      <c r="F33" s="143"/>
      <c r="G33" s="143"/>
      <c r="H33" s="219"/>
      <c r="I33" s="144"/>
      <c r="J33" s="143"/>
      <c r="K33" s="143"/>
      <c r="L33" s="143"/>
      <c r="M33" s="143"/>
      <c r="N33" s="143"/>
      <c r="O33" s="143"/>
      <c r="P33" s="143"/>
      <c r="Q33" s="144"/>
      <c r="R33" s="143"/>
      <c r="S33" s="143"/>
      <c r="T33" s="143"/>
      <c r="U33" s="143"/>
      <c r="V33" s="144"/>
      <c r="W33" s="143"/>
      <c r="X33" s="143"/>
      <c r="Y33" s="143"/>
      <c r="Z33" s="143"/>
      <c r="AA33" s="143"/>
      <c r="AB33" s="143"/>
      <c r="AC33" s="143"/>
      <c r="AD33" s="143"/>
      <c r="AE33" s="143"/>
      <c r="AF33" s="143"/>
      <c r="AG33" s="143"/>
      <c r="AH33" s="143"/>
      <c r="AI33" s="143"/>
      <c r="AJ33" s="91">
        <f t="shared" si="3"/>
        <v>0</v>
      </c>
      <c r="AK33" s="9">
        <f t="shared" si="4"/>
        <v>0</v>
      </c>
      <c r="AL33" s="9">
        <f t="shared" si="5"/>
        <v>0</v>
      </c>
      <c r="AM33" s="80"/>
      <c r="AN33" s="80"/>
      <c r="AO33" s="80"/>
    </row>
    <row r="34" ht="18.0" customHeight="1">
      <c r="A34" s="85">
        <v>28.0</v>
      </c>
      <c r="B34" s="85">
        <v>2.010200023E9</v>
      </c>
      <c r="C34" s="132" t="s">
        <v>251</v>
      </c>
      <c r="D34" s="133" t="s">
        <v>126</v>
      </c>
      <c r="E34" s="143"/>
      <c r="F34" s="143"/>
      <c r="G34" s="143"/>
      <c r="H34" s="219"/>
      <c r="I34" s="144"/>
      <c r="J34" s="143"/>
      <c r="K34" s="143"/>
      <c r="L34" s="143"/>
      <c r="M34" s="143"/>
      <c r="N34" s="143"/>
      <c r="O34" s="143"/>
      <c r="P34" s="143"/>
      <c r="Q34" s="144"/>
      <c r="R34" s="143"/>
      <c r="S34" s="143"/>
      <c r="T34" s="143"/>
      <c r="U34" s="143"/>
      <c r="V34" s="144"/>
      <c r="W34" s="143"/>
      <c r="X34" s="143"/>
      <c r="Y34" s="143"/>
      <c r="Z34" s="143"/>
      <c r="AA34" s="143"/>
      <c r="AB34" s="143"/>
      <c r="AC34" s="143"/>
      <c r="AD34" s="143"/>
      <c r="AE34" s="143"/>
      <c r="AF34" s="143"/>
      <c r="AG34" s="143"/>
      <c r="AH34" s="143"/>
      <c r="AI34" s="143"/>
      <c r="AJ34" s="91">
        <f t="shared" si="3"/>
        <v>0</v>
      </c>
      <c r="AK34" s="9">
        <f t="shared" si="4"/>
        <v>0</v>
      </c>
      <c r="AL34" s="9">
        <f t="shared" si="5"/>
        <v>0</v>
      </c>
      <c r="AM34" s="80"/>
      <c r="AN34" s="80"/>
      <c r="AO34" s="80"/>
    </row>
    <row r="35" ht="18.0" customHeight="1">
      <c r="A35" s="85">
        <v>29.0</v>
      </c>
      <c r="B35" s="85">
        <v>2.010200053E9</v>
      </c>
      <c r="C35" s="132" t="s">
        <v>547</v>
      </c>
      <c r="D35" s="133" t="s">
        <v>77</v>
      </c>
      <c r="E35" s="143"/>
      <c r="F35" s="143"/>
      <c r="G35" s="143"/>
      <c r="H35" s="219"/>
      <c r="I35" s="144"/>
      <c r="J35" s="143"/>
      <c r="K35" s="143"/>
      <c r="L35" s="143"/>
      <c r="M35" s="143"/>
      <c r="N35" s="143"/>
      <c r="O35" s="143"/>
      <c r="P35" s="143"/>
      <c r="Q35" s="144"/>
      <c r="R35" s="143"/>
      <c r="S35" s="143"/>
      <c r="T35" s="143"/>
      <c r="U35" s="143"/>
      <c r="V35" s="144"/>
      <c r="W35" s="143"/>
      <c r="X35" s="143"/>
      <c r="Y35" s="143"/>
      <c r="Z35" s="143"/>
      <c r="AA35" s="143"/>
      <c r="AB35" s="143"/>
      <c r="AC35" s="143"/>
      <c r="AD35" s="143"/>
      <c r="AE35" s="143"/>
      <c r="AF35" s="143"/>
      <c r="AG35" s="143"/>
      <c r="AH35" s="143"/>
      <c r="AI35" s="143"/>
      <c r="AJ35" s="91">
        <f t="shared" si="3"/>
        <v>0</v>
      </c>
      <c r="AK35" s="9">
        <f t="shared" si="4"/>
        <v>0</v>
      </c>
      <c r="AL35" s="9">
        <f t="shared" si="5"/>
        <v>0</v>
      </c>
      <c r="AM35" s="80"/>
      <c r="AN35" s="80"/>
      <c r="AO35" s="80"/>
    </row>
    <row r="36" ht="18.0" customHeight="1">
      <c r="A36" s="85">
        <v>30.0</v>
      </c>
      <c r="B36" s="85">
        <v>2.01020005E9</v>
      </c>
      <c r="C36" s="132" t="s">
        <v>548</v>
      </c>
      <c r="D36" s="133" t="s">
        <v>134</v>
      </c>
      <c r="E36" s="143"/>
      <c r="F36" s="143"/>
      <c r="G36" s="143"/>
      <c r="H36" s="219"/>
      <c r="I36" s="144"/>
      <c r="J36" s="143"/>
      <c r="K36" s="143"/>
      <c r="L36" s="143"/>
      <c r="M36" s="143"/>
      <c r="N36" s="143"/>
      <c r="O36" s="143"/>
      <c r="P36" s="143"/>
      <c r="Q36" s="144"/>
      <c r="R36" s="143"/>
      <c r="S36" s="143"/>
      <c r="T36" s="143"/>
      <c r="U36" s="143"/>
      <c r="V36" s="144"/>
      <c r="W36" s="143"/>
      <c r="X36" s="143"/>
      <c r="Y36" s="143"/>
      <c r="Z36" s="143"/>
      <c r="AA36" s="143"/>
      <c r="AB36" s="143"/>
      <c r="AC36" s="143"/>
      <c r="AD36" s="143"/>
      <c r="AE36" s="143"/>
      <c r="AF36" s="143"/>
      <c r="AG36" s="143"/>
      <c r="AH36" s="143"/>
      <c r="AI36" s="143"/>
      <c r="AJ36" s="91">
        <f t="shared" si="3"/>
        <v>0</v>
      </c>
      <c r="AK36" s="9">
        <f t="shared" si="4"/>
        <v>0</v>
      </c>
      <c r="AL36" s="9">
        <f t="shared" si="5"/>
        <v>0</v>
      </c>
      <c r="AM36" s="80"/>
      <c r="AN36" s="80"/>
      <c r="AO36" s="80"/>
    </row>
    <row r="37" ht="18.0" customHeight="1">
      <c r="A37" s="85">
        <v>31.0</v>
      </c>
      <c r="B37" s="85">
        <v>2.010200006E9</v>
      </c>
      <c r="C37" s="132" t="s">
        <v>549</v>
      </c>
      <c r="D37" s="133" t="s">
        <v>134</v>
      </c>
      <c r="E37" s="143"/>
      <c r="F37" s="143"/>
      <c r="G37" s="143"/>
      <c r="H37" s="219"/>
      <c r="I37" s="144"/>
      <c r="J37" s="143"/>
      <c r="K37" s="143"/>
      <c r="L37" s="143"/>
      <c r="M37" s="143"/>
      <c r="N37" s="143"/>
      <c r="O37" s="143"/>
      <c r="P37" s="143"/>
      <c r="Q37" s="144"/>
      <c r="R37" s="143"/>
      <c r="S37" s="143"/>
      <c r="T37" s="143"/>
      <c r="U37" s="143"/>
      <c r="V37" s="144"/>
      <c r="W37" s="143"/>
      <c r="X37" s="143"/>
      <c r="Y37" s="143"/>
      <c r="Z37" s="143"/>
      <c r="AA37" s="143"/>
      <c r="AB37" s="143"/>
      <c r="AC37" s="143"/>
      <c r="AD37" s="143"/>
      <c r="AE37" s="143"/>
      <c r="AF37" s="143"/>
      <c r="AG37" s="143"/>
      <c r="AH37" s="143"/>
      <c r="AI37" s="143"/>
      <c r="AJ37" s="91">
        <f t="shared" si="3"/>
        <v>0</v>
      </c>
      <c r="AK37" s="9">
        <f t="shared" si="4"/>
        <v>0</v>
      </c>
      <c r="AL37" s="9">
        <f t="shared" si="5"/>
        <v>0</v>
      </c>
      <c r="AM37" s="80"/>
      <c r="AN37" s="80"/>
      <c r="AO37" s="80"/>
    </row>
    <row r="38" ht="18.0" customHeight="1">
      <c r="A38" s="85">
        <v>32.0</v>
      </c>
      <c r="B38" s="85">
        <v>2.010200069E9</v>
      </c>
      <c r="C38" s="132" t="s">
        <v>229</v>
      </c>
      <c r="D38" s="133" t="s">
        <v>550</v>
      </c>
      <c r="E38" s="143"/>
      <c r="F38" s="143"/>
      <c r="G38" s="143"/>
      <c r="H38" s="219"/>
      <c r="I38" s="144"/>
      <c r="J38" s="143"/>
      <c r="K38" s="143"/>
      <c r="L38" s="143"/>
      <c r="M38" s="143"/>
      <c r="N38" s="143"/>
      <c r="O38" s="143"/>
      <c r="P38" s="143"/>
      <c r="Q38" s="144"/>
      <c r="R38" s="143"/>
      <c r="S38" s="143"/>
      <c r="T38" s="143"/>
      <c r="U38" s="143"/>
      <c r="V38" s="144"/>
      <c r="W38" s="143"/>
      <c r="X38" s="143"/>
      <c r="Y38" s="143"/>
      <c r="Z38" s="143"/>
      <c r="AA38" s="143"/>
      <c r="AB38" s="143"/>
      <c r="AC38" s="143"/>
      <c r="AD38" s="143"/>
      <c r="AE38" s="143"/>
      <c r="AF38" s="143"/>
      <c r="AG38" s="143"/>
      <c r="AH38" s="143"/>
      <c r="AI38" s="143"/>
      <c r="AJ38" s="91">
        <f t="shared" si="3"/>
        <v>0</v>
      </c>
      <c r="AK38" s="9">
        <f t="shared" si="4"/>
        <v>0</v>
      </c>
      <c r="AL38" s="9">
        <f t="shared" si="5"/>
        <v>0</v>
      </c>
      <c r="AM38" s="80"/>
      <c r="AN38" s="80"/>
      <c r="AO38" s="80"/>
    </row>
    <row r="39" ht="18.0" customHeight="1">
      <c r="A39" s="85">
        <v>33.0</v>
      </c>
      <c r="B39" s="85">
        <v>2.010200021E9</v>
      </c>
      <c r="C39" s="132" t="s">
        <v>551</v>
      </c>
      <c r="D39" s="133" t="s">
        <v>82</v>
      </c>
      <c r="E39" s="143"/>
      <c r="F39" s="143"/>
      <c r="G39" s="143"/>
      <c r="H39" s="219"/>
      <c r="I39" s="144"/>
      <c r="J39" s="143"/>
      <c r="K39" s="143"/>
      <c r="L39" s="143"/>
      <c r="M39" s="143"/>
      <c r="N39" s="143"/>
      <c r="O39" s="143"/>
      <c r="P39" s="143"/>
      <c r="Q39" s="144"/>
      <c r="R39" s="143"/>
      <c r="S39" s="143"/>
      <c r="T39" s="143"/>
      <c r="U39" s="143"/>
      <c r="V39" s="144"/>
      <c r="W39" s="143"/>
      <c r="X39" s="143"/>
      <c r="Y39" s="143"/>
      <c r="Z39" s="143"/>
      <c r="AA39" s="143"/>
      <c r="AB39" s="143"/>
      <c r="AC39" s="143"/>
      <c r="AD39" s="143"/>
      <c r="AE39" s="143"/>
      <c r="AF39" s="143"/>
      <c r="AG39" s="143"/>
      <c r="AH39" s="143"/>
      <c r="AI39" s="143"/>
      <c r="AJ39" s="91">
        <f t="shared" si="3"/>
        <v>0</v>
      </c>
      <c r="AK39" s="9">
        <f t="shared" si="4"/>
        <v>0</v>
      </c>
      <c r="AL39" s="9">
        <f t="shared" si="5"/>
        <v>0</v>
      </c>
      <c r="AM39" s="80"/>
      <c r="AN39" s="80"/>
      <c r="AO39" s="80"/>
    </row>
    <row r="40" ht="18.0" customHeight="1">
      <c r="A40" s="85">
        <v>34.0</v>
      </c>
      <c r="B40" s="85">
        <v>2.010200032E9</v>
      </c>
      <c r="C40" s="132" t="s">
        <v>552</v>
      </c>
      <c r="D40" s="133" t="s">
        <v>139</v>
      </c>
      <c r="E40" s="143"/>
      <c r="F40" s="143"/>
      <c r="G40" s="143"/>
      <c r="H40" s="219"/>
      <c r="I40" s="144"/>
      <c r="J40" s="143"/>
      <c r="K40" s="143"/>
      <c r="L40" s="143"/>
      <c r="M40" s="143"/>
      <c r="N40" s="143"/>
      <c r="O40" s="143"/>
      <c r="P40" s="143"/>
      <c r="Q40" s="144"/>
      <c r="R40" s="143"/>
      <c r="S40" s="143"/>
      <c r="T40" s="143"/>
      <c r="U40" s="143"/>
      <c r="V40" s="144"/>
      <c r="W40" s="143"/>
      <c r="X40" s="143"/>
      <c r="Y40" s="143"/>
      <c r="Z40" s="143"/>
      <c r="AA40" s="143"/>
      <c r="AB40" s="143"/>
      <c r="AC40" s="143"/>
      <c r="AD40" s="143"/>
      <c r="AE40" s="143"/>
      <c r="AF40" s="143"/>
      <c r="AG40" s="143"/>
      <c r="AH40" s="143"/>
      <c r="AI40" s="143"/>
      <c r="AJ40" s="91">
        <f t="shared" si="3"/>
        <v>0</v>
      </c>
      <c r="AK40" s="9">
        <f t="shared" si="4"/>
        <v>0</v>
      </c>
      <c r="AL40" s="9">
        <f t="shared" si="5"/>
        <v>0</v>
      </c>
      <c r="AM40" s="80"/>
      <c r="AN40" s="80"/>
      <c r="AO40" s="80"/>
    </row>
    <row r="41" ht="18.0" customHeight="1">
      <c r="A41" s="85">
        <v>35.0</v>
      </c>
      <c r="B41" s="85">
        <v>2.010200061E9</v>
      </c>
      <c r="C41" s="132" t="s">
        <v>72</v>
      </c>
      <c r="D41" s="133" t="s">
        <v>553</v>
      </c>
      <c r="E41" s="143"/>
      <c r="F41" s="143"/>
      <c r="G41" s="143"/>
      <c r="H41" s="219"/>
      <c r="I41" s="144"/>
      <c r="J41" s="143"/>
      <c r="K41" s="143"/>
      <c r="L41" s="143"/>
      <c r="M41" s="143"/>
      <c r="N41" s="143"/>
      <c r="O41" s="143"/>
      <c r="P41" s="143"/>
      <c r="Q41" s="144"/>
      <c r="R41" s="143"/>
      <c r="S41" s="143"/>
      <c r="T41" s="143"/>
      <c r="U41" s="143"/>
      <c r="V41" s="144"/>
      <c r="W41" s="143"/>
      <c r="X41" s="143"/>
      <c r="Y41" s="143"/>
      <c r="Z41" s="143"/>
      <c r="AA41" s="143"/>
      <c r="AB41" s="143"/>
      <c r="AC41" s="143"/>
      <c r="AD41" s="143"/>
      <c r="AE41" s="143"/>
      <c r="AF41" s="143"/>
      <c r="AG41" s="143"/>
      <c r="AH41" s="143"/>
      <c r="AI41" s="143"/>
      <c r="AJ41" s="91">
        <f t="shared" si="3"/>
        <v>0</v>
      </c>
      <c r="AK41" s="9">
        <f t="shared" si="4"/>
        <v>0</v>
      </c>
      <c r="AL41" s="9">
        <f t="shared" si="5"/>
        <v>0</v>
      </c>
      <c r="AM41" s="80"/>
      <c r="AN41" s="80"/>
      <c r="AO41" s="80"/>
    </row>
    <row r="42" ht="18.0" customHeight="1">
      <c r="A42" s="85">
        <v>36.0</v>
      </c>
      <c r="B42" s="85">
        <v>2.010200043E9</v>
      </c>
      <c r="C42" s="132" t="s">
        <v>242</v>
      </c>
      <c r="D42" s="133" t="s">
        <v>142</v>
      </c>
      <c r="E42" s="143"/>
      <c r="F42" s="143"/>
      <c r="G42" s="143"/>
      <c r="H42" s="219"/>
      <c r="I42" s="144"/>
      <c r="J42" s="143"/>
      <c r="K42" s="143"/>
      <c r="L42" s="143" t="s">
        <v>38</v>
      </c>
      <c r="M42" s="143"/>
      <c r="N42" s="143"/>
      <c r="O42" s="143"/>
      <c r="P42" s="143"/>
      <c r="Q42" s="144"/>
      <c r="R42" s="143"/>
      <c r="S42" s="143"/>
      <c r="T42" s="143"/>
      <c r="U42" s="143"/>
      <c r="V42" s="144"/>
      <c r="W42" s="143"/>
      <c r="X42" s="143"/>
      <c r="Y42" s="143"/>
      <c r="Z42" s="143"/>
      <c r="AA42" s="143"/>
      <c r="AB42" s="143"/>
      <c r="AC42" s="143"/>
      <c r="AD42" s="143"/>
      <c r="AE42" s="143"/>
      <c r="AF42" s="143"/>
      <c r="AG42" s="143"/>
      <c r="AH42" s="143"/>
      <c r="AI42" s="143"/>
      <c r="AJ42" s="91">
        <f t="shared" si="3"/>
        <v>1</v>
      </c>
      <c r="AK42" s="9">
        <f t="shared" si="4"/>
        <v>0</v>
      </c>
      <c r="AL42" s="9">
        <f t="shared" si="5"/>
        <v>0</v>
      </c>
      <c r="AM42" s="80"/>
      <c r="AN42" s="80"/>
      <c r="AO42" s="80"/>
    </row>
    <row r="43" ht="18.0" customHeight="1">
      <c r="A43" s="85">
        <v>37.0</v>
      </c>
      <c r="B43" s="85">
        <v>2.010200028E9</v>
      </c>
      <c r="C43" s="132" t="s">
        <v>428</v>
      </c>
      <c r="D43" s="133" t="s">
        <v>204</v>
      </c>
      <c r="E43" s="143"/>
      <c r="F43" s="143"/>
      <c r="G43" s="143"/>
      <c r="H43" s="219"/>
      <c r="I43" s="144"/>
      <c r="J43" s="143"/>
      <c r="K43" s="143"/>
      <c r="L43" s="143"/>
      <c r="M43" s="143"/>
      <c r="N43" s="143"/>
      <c r="O43" s="143"/>
      <c r="P43" s="143"/>
      <c r="Q43" s="144"/>
      <c r="R43" s="143"/>
      <c r="S43" s="143"/>
      <c r="T43" s="143"/>
      <c r="U43" s="143"/>
      <c r="V43" s="144"/>
      <c r="W43" s="143"/>
      <c r="X43" s="143"/>
      <c r="Y43" s="143"/>
      <c r="Z43" s="143"/>
      <c r="AA43" s="143"/>
      <c r="AB43" s="143"/>
      <c r="AC43" s="143"/>
      <c r="AD43" s="143"/>
      <c r="AE43" s="143"/>
      <c r="AF43" s="143"/>
      <c r="AG43" s="143"/>
      <c r="AH43" s="143"/>
      <c r="AI43" s="143"/>
      <c r="AJ43" s="91">
        <f t="shared" si="3"/>
        <v>0</v>
      </c>
      <c r="AK43" s="9">
        <f t="shared" si="4"/>
        <v>0</v>
      </c>
      <c r="AL43" s="9">
        <f t="shared" si="5"/>
        <v>0</v>
      </c>
      <c r="AM43" s="80"/>
      <c r="AN43" s="80"/>
      <c r="AO43" s="80"/>
    </row>
    <row r="44" ht="18.0" customHeight="1">
      <c r="A44" s="85">
        <v>38.0</v>
      </c>
      <c r="B44" s="85">
        <v>2.010200057E9</v>
      </c>
      <c r="C44" s="132" t="s">
        <v>554</v>
      </c>
      <c r="D44" s="133" t="s">
        <v>204</v>
      </c>
      <c r="E44" s="143"/>
      <c r="F44" s="143"/>
      <c r="G44" s="143"/>
      <c r="H44" s="219"/>
      <c r="I44" s="144"/>
      <c r="J44" s="143"/>
      <c r="K44" s="143"/>
      <c r="L44" s="143"/>
      <c r="M44" s="143"/>
      <c r="N44" s="143"/>
      <c r="O44" s="143"/>
      <c r="P44" s="143"/>
      <c r="Q44" s="144"/>
      <c r="R44" s="143"/>
      <c r="S44" s="143"/>
      <c r="T44" s="143"/>
      <c r="U44" s="143"/>
      <c r="V44" s="144"/>
      <c r="W44" s="143"/>
      <c r="X44" s="143"/>
      <c r="Y44" s="143"/>
      <c r="Z44" s="143"/>
      <c r="AA44" s="143"/>
      <c r="AB44" s="143"/>
      <c r="AC44" s="143"/>
      <c r="AD44" s="143"/>
      <c r="AE44" s="143"/>
      <c r="AF44" s="143"/>
      <c r="AG44" s="143"/>
      <c r="AH44" s="143"/>
      <c r="AI44" s="143"/>
      <c r="AJ44" s="91">
        <f t="shared" si="3"/>
        <v>0</v>
      </c>
      <c r="AK44" s="9">
        <f t="shared" si="4"/>
        <v>0</v>
      </c>
      <c r="AL44" s="9">
        <f t="shared" si="5"/>
        <v>0</v>
      </c>
      <c r="AM44" s="80"/>
      <c r="AN44" s="80"/>
      <c r="AO44" s="80"/>
    </row>
    <row r="45" ht="18.0" customHeight="1">
      <c r="A45" s="85">
        <v>39.0</v>
      </c>
      <c r="B45" s="85">
        <v>2.010200052E9</v>
      </c>
      <c r="C45" s="132" t="s">
        <v>556</v>
      </c>
      <c r="D45" s="133" t="s">
        <v>144</v>
      </c>
      <c r="E45" s="143"/>
      <c r="F45" s="143"/>
      <c r="G45" s="143"/>
      <c r="H45" s="219"/>
      <c r="I45" s="144"/>
      <c r="J45" s="143"/>
      <c r="K45" s="143"/>
      <c r="L45" s="143"/>
      <c r="M45" s="143"/>
      <c r="N45" s="143"/>
      <c r="O45" s="143"/>
      <c r="P45" s="143"/>
      <c r="Q45" s="144"/>
      <c r="R45" s="143"/>
      <c r="S45" s="143"/>
      <c r="T45" s="143"/>
      <c r="U45" s="143"/>
      <c r="V45" s="144"/>
      <c r="W45" s="143"/>
      <c r="X45" s="143"/>
      <c r="Y45" s="143"/>
      <c r="Z45" s="143"/>
      <c r="AA45" s="143"/>
      <c r="AB45" s="143"/>
      <c r="AC45" s="143"/>
      <c r="AD45" s="143"/>
      <c r="AE45" s="143"/>
      <c r="AF45" s="143"/>
      <c r="AG45" s="143"/>
      <c r="AH45" s="143"/>
      <c r="AI45" s="143"/>
      <c r="AJ45" s="91">
        <f t="shared" si="3"/>
        <v>0</v>
      </c>
      <c r="AK45" s="9">
        <f t="shared" si="4"/>
        <v>0</v>
      </c>
      <c r="AL45" s="9">
        <f t="shared" si="5"/>
        <v>0</v>
      </c>
      <c r="AM45" s="80"/>
      <c r="AN45" s="80"/>
      <c r="AO45" s="80"/>
    </row>
    <row r="46" ht="18.0" customHeight="1">
      <c r="A46" s="85">
        <v>40.0</v>
      </c>
      <c r="B46" s="85">
        <v>2.010200013E9</v>
      </c>
      <c r="C46" s="132" t="s">
        <v>557</v>
      </c>
      <c r="D46" s="133" t="s">
        <v>148</v>
      </c>
      <c r="E46" s="143"/>
      <c r="F46" s="143"/>
      <c r="G46" s="143"/>
      <c r="H46" s="219"/>
      <c r="I46" s="144"/>
      <c r="J46" s="143"/>
      <c r="K46" s="143"/>
      <c r="L46" s="143"/>
      <c r="M46" s="143"/>
      <c r="N46" s="143"/>
      <c r="O46" s="143"/>
      <c r="P46" s="143"/>
      <c r="Q46" s="144"/>
      <c r="R46" s="143"/>
      <c r="S46" s="143"/>
      <c r="T46" s="143"/>
      <c r="U46" s="143"/>
      <c r="V46" s="144"/>
      <c r="W46" s="143"/>
      <c r="X46" s="143"/>
      <c r="Y46" s="143"/>
      <c r="Z46" s="143"/>
      <c r="AA46" s="143"/>
      <c r="AB46" s="143"/>
      <c r="AC46" s="143"/>
      <c r="AD46" s="143"/>
      <c r="AE46" s="143"/>
      <c r="AF46" s="143"/>
      <c r="AG46" s="143"/>
      <c r="AH46" s="143"/>
      <c r="AI46" s="143"/>
      <c r="AJ46" s="91">
        <f t="shared" si="3"/>
        <v>0</v>
      </c>
      <c r="AK46" s="9">
        <f t="shared" si="4"/>
        <v>0</v>
      </c>
      <c r="AL46" s="9">
        <f t="shared" si="5"/>
        <v>0</v>
      </c>
      <c r="AM46" s="80"/>
      <c r="AN46" s="80"/>
      <c r="AO46" s="80"/>
    </row>
    <row r="47" ht="21.0" customHeight="1">
      <c r="A47" s="102" t="s">
        <v>91</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8"/>
      <c r="AJ47" s="91">
        <f t="shared" ref="AJ47:AL47" si="6">SUM(AJ7:AJ28)</f>
        <v>0</v>
      </c>
      <c r="AK47" s="91">
        <f t="shared" si="6"/>
        <v>0</v>
      </c>
      <c r="AL47" s="91">
        <f t="shared" si="6"/>
        <v>0</v>
      </c>
      <c r="AM47" s="69"/>
      <c r="AN47" s="69"/>
      <c r="AO47" s="69"/>
    </row>
    <row r="48" ht="21.0" customHeight="1">
      <c r="A48" s="103" t="s">
        <v>95</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8"/>
      <c r="AM48" s="68"/>
      <c r="AN48" s="68"/>
      <c r="AO48" s="80"/>
    </row>
    <row r="49" ht="18.0" customHeight="1">
      <c r="A49" s="69"/>
      <c r="B49" s="69"/>
      <c r="C49" s="105"/>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69"/>
      <c r="AN49" s="69"/>
      <c r="AO49" s="69"/>
    </row>
    <row r="50" ht="18.0" customHeight="1">
      <c r="A50" s="69"/>
      <c r="B50" s="69"/>
      <c r="C50" s="105"/>
      <c r="F50" s="69"/>
      <c r="G50" s="69"/>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69"/>
      <c r="AN50" s="69"/>
      <c r="AO50" s="69"/>
    </row>
    <row r="51" ht="18.0" customHeight="1">
      <c r="A51" s="69"/>
      <c r="B51" s="69"/>
      <c r="C51" s="105"/>
      <c r="E51" s="69"/>
      <c r="F51" s="69"/>
      <c r="G51" s="69"/>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69"/>
      <c r="AN51" s="69"/>
      <c r="AO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C5:D6"/>
    <mergeCell ref="A47:AI47"/>
    <mergeCell ref="A48:AL48"/>
    <mergeCell ref="C49:G49"/>
    <mergeCell ref="C50:E50"/>
    <mergeCell ref="C51:D51"/>
    <mergeCell ref="O4:Q4"/>
    <mergeCell ref="R4:T4"/>
    <mergeCell ref="A5:A6"/>
    <mergeCell ref="B5:B6"/>
    <mergeCell ref="AJ5:AJ6"/>
    <mergeCell ref="AK5:AK6"/>
    <mergeCell ref="AL5:AL6"/>
  </mergeCells>
  <conditionalFormatting sqref="E6:K46 L6:L20 L22:L46 M6:AI46">
    <cfRule type="expression" dxfId="0" priority="1">
      <formula>IF(E$6="CN",1,0)</formula>
    </cfRule>
  </conditionalFormatting>
  <printOptions/>
  <pageMargins bottom="0.75" footer="0.0" header="0.0" left="0.7" right="0.7" top="0.75"/>
  <pageSetup orientation="landscape"/>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6.71"/>
    <col customWidth="1" min="3" max="3" width="31.14"/>
    <col customWidth="1" min="4" max="4" width="9.71"/>
    <col customWidth="1" min="5" max="35" width="4.0"/>
    <col customWidth="1" min="36" max="38" width="5.86"/>
    <col customWidth="1" min="39" max="39" width="9.29"/>
  </cols>
  <sheetData>
    <row r="1" ht="18.0" customHeight="1">
      <c r="A1" s="67" t="s">
        <v>28</v>
      </c>
      <c r="Q1" s="68" t="s">
        <v>29</v>
      </c>
      <c r="AM1" s="69"/>
    </row>
    <row r="2" ht="18.0" customHeight="1">
      <c r="A2" s="68" t="s">
        <v>30</v>
      </c>
      <c r="Q2" s="68" t="s">
        <v>31</v>
      </c>
      <c r="AM2" s="69"/>
    </row>
    <row r="3" ht="18.0" customHeight="1">
      <c r="A3" s="209" t="s">
        <v>576</v>
      </c>
      <c r="AM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row>
    <row r="7" ht="22.5" customHeight="1">
      <c r="A7" s="85">
        <v>1.0</v>
      </c>
      <c r="B7" s="86">
        <v>2.010240019E9</v>
      </c>
      <c r="C7" s="226" t="s">
        <v>577</v>
      </c>
      <c r="D7" s="88" t="s">
        <v>578</v>
      </c>
      <c r="E7" s="113"/>
      <c r="F7" s="151"/>
      <c r="G7" s="114"/>
      <c r="H7" s="227"/>
      <c r="I7" s="151"/>
      <c r="J7" s="114"/>
      <c r="K7" s="114"/>
      <c r="L7" s="114"/>
      <c r="M7" s="114"/>
      <c r="N7" s="114"/>
      <c r="O7" s="151"/>
      <c r="P7" s="114"/>
      <c r="Q7" s="114"/>
      <c r="R7" s="114"/>
      <c r="S7" s="114"/>
      <c r="T7" s="114"/>
      <c r="U7" s="114"/>
      <c r="V7" s="151"/>
      <c r="W7" s="151"/>
      <c r="X7" s="151"/>
      <c r="Y7" s="114"/>
      <c r="Z7" s="114"/>
      <c r="AA7" s="114"/>
      <c r="AB7" s="114"/>
      <c r="AC7" s="114"/>
      <c r="AD7" s="151"/>
      <c r="AE7" s="114"/>
      <c r="AF7" s="228"/>
      <c r="AG7" s="114"/>
      <c r="AH7" s="114"/>
      <c r="AI7" s="114"/>
      <c r="AJ7" s="91">
        <f t="shared" ref="AJ7:AJ28" si="3">COUNTIF(E7:AI7,"K")+2*COUNTIF(E7:AI7,"2K")+COUNTIF(E7:AI7,"TK")+COUNTIF(E7:AI7,"KT")+COUNTIF(E7:AI7,"PK")+COUNTIF(E7:AI7,"KP")+2*COUNTIF(E7:AI7,"K2")</f>
        <v>0</v>
      </c>
      <c r="AK7" s="9">
        <f t="shared" ref="AK7:AK28" si="4">COUNTIF(F7:AJ7,"P")+2*COUNTIF(F7:AJ7,"2P")+COUNTIF(F7:AJ7,"TP")+COUNTIF(F7:AJ7,"PT")+COUNTIF(F7:AJ7,"PK")+COUNTIF(F7:AJ7,"KP")+2*COUNTIF(F7:AJ7,"P2")</f>
        <v>0</v>
      </c>
      <c r="AL7" s="9">
        <f t="shared" ref="AL7:AL28" si="5">COUNTIF(E7:AI7,"T")+2*COUNTIF(E7:AI7,"2T")+2*COUNTIF(E7:AI7,"T2")+COUNTIF(E7:AI7,"PT")+COUNTIF(E7:AI7,"TP")+COUNTIF(E7:AI7,"TK")+COUNTIF(E7:AI7,"KT")</f>
        <v>0</v>
      </c>
      <c r="AM7" s="80"/>
    </row>
    <row r="8" ht="22.5" customHeight="1">
      <c r="A8" s="85">
        <v>2.0</v>
      </c>
      <c r="B8" s="92">
        <v>2.010240054E9</v>
      </c>
      <c r="C8" s="229" t="s">
        <v>579</v>
      </c>
      <c r="D8" s="94" t="s">
        <v>580</v>
      </c>
      <c r="E8" s="113"/>
      <c r="F8" s="151"/>
      <c r="G8" s="114"/>
      <c r="H8" s="230"/>
      <c r="I8" s="151"/>
      <c r="J8" s="114"/>
      <c r="K8" s="114"/>
      <c r="L8" s="114"/>
      <c r="M8" s="114"/>
      <c r="N8" s="114"/>
      <c r="O8" s="151"/>
      <c r="P8" s="114"/>
      <c r="Q8" s="114"/>
      <c r="R8" s="114"/>
      <c r="S8" s="114"/>
      <c r="T8" s="114"/>
      <c r="U8" s="114"/>
      <c r="V8" s="151"/>
      <c r="W8" s="151"/>
      <c r="X8" s="151"/>
      <c r="Y8" s="114"/>
      <c r="Z8" s="114"/>
      <c r="AA8" s="114"/>
      <c r="AB8" s="114"/>
      <c r="AC8" s="114"/>
      <c r="AD8" s="151"/>
      <c r="AE8" s="114"/>
      <c r="AF8" s="231"/>
      <c r="AG8" s="114"/>
      <c r="AH8" s="114"/>
      <c r="AI8" s="114"/>
      <c r="AJ8" s="91">
        <f t="shared" si="3"/>
        <v>0</v>
      </c>
      <c r="AK8" s="9">
        <f t="shared" si="4"/>
        <v>0</v>
      </c>
      <c r="AL8" s="9">
        <f t="shared" si="5"/>
        <v>0</v>
      </c>
      <c r="AM8" s="80"/>
    </row>
    <row r="9" ht="22.5" customHeight="1">
      <c r="A9" s="85">
        <v>3.0</v>
      </c>
      <c r="B9" s="92">
        <v>2.010240022E9</v>
      </c>
      <c r="C9" s="229" t="s">
        <v>581</v>
      </c>
      <c r="D9" s="94" t="s">
        <v>111</v>
      </c>
      <c r="E9" s="113"/>
      <c r="F9" s="151"/>
      <c r="G9" s="114"/>
      <c r="H9" s="227"/>
      <c r="I9" s="151"/>
      <c r="J9" s="114"/>
      <c r="K9" s="114"/>
      <c r="L9" s="114"/>
      <c r="M9" s="114"/>
      <c r="N9" s="114"/>
      <c r="O9" s="151"/>
      <c r="P9" s="114"/>
      <c r="Q9" s="114"/>
      <c r="R9" s="114"/>
      <c r="S9" s="114"/>
      <c r="T9" s="114"/>
      <c r="U9" s="114"/>
      <c r="V9" s="151"/>
      <c r="W9" s="151"/>
      <c r="X9" s="151"/>
      <c r="Y9" s="114"/>
      <c r="Z9" s="114"/>
      <c r="AA9" s="114"/>
      <c r="AB9" s="114"/>
      <c r="AC9" s="114"/>
      <c r="AD9" s="151"/>
      <c r="AE9" s="114"/>
      <c r="AF9" s="231"/>
      <c r="AG9" s="114"/>
      <c r="AH9" s="114"/>
      <c r="AI9" s="114"/>
      <c r="AJ9" s="91">
        <f t="shared" si="3"/>
        <v>0</v>
      </c>
      <c r="AK9" s="9">
        <f t="shared" si="4"/>
        <v>0</v>
      </c>
      <c r="AL9" s="9">
        <f t="shared" si="5"/>
        <v>0</v>
      </c>
      <c r="AM9" s="80"/>
    </row>
    <row r="10" ht="22.5" customHeight="1">
      <c r="A10" s="85">
        <v>4.0</v>
      </c>
      <c r="B10" s="92">
        <v>2.010100024E9</v>
      </c>
      <c r="C10" s="229" t="s">
        <v>582</v>
      </c>
      <c r="D10" s="94" t="s">
        <v>583</v>
      </c>
      <c r="E10" s="113"/>
      <c r="F10" s="151"/>
      <c r="G10" s="114"/>
      <c r="H10" s="230"/>
      <c r="I10" s="151"/>
      <c r="J10" s="114"/>
      <c r="K10" s="114"/>
      <c r="L10" s="114"/>
      <c r="M10" s="114"/>
      <c r="N10" s="114"/>
      <c r="O10" s="151"/>
      <c r="P10" s="114"/>
      <c r="Q10" s="114"/>
      <c r="R10" s="114"/>
      <c r="S10" s="114"/>
      <c r="T10" s="114"/>
      <c r="U10" s="114"/>
      <c r="V10" s="151"/>
      <c r="W10" s="151"/>
      <c r="X10" s="151"/>
      <c r="Y10" s="114"/>
      <c r="Z10" s="114"/>
      <c r="AA10" s="114"/>
      <c r="AB10" s="114"/>
      <c r="AC10" s="114"/>
      <c r="AD10" s="151"/>
      <c r="AE10" s="114"/>
      <c r="AF10" s="231"/>
      <c r="AG10" s="114"/>
      <c r="AH10" s="114"/>
      <c r="AI10" s="114"/>
      <c r="AJ10" s="91">
        <f t="shared" si="3"/>
        <v>0</v>
      </c>
      <c r="AK10" s="9">
        <f t="shared" si="4"/>
        <v>0</v>
      </c>
      <c r="AL10" s="9">
        <f t="shared" si="5"/>
        <v>0</v>
      </c>
      <c r="AM10" s="80"/>
    </row>
    <row r="11" ht="22.5" customHeight="1">
      <c r="A11" s="85">
        <v>5.0</v>
      </c>
      <c r="B11" s="92">
        <v>2.010240068E9</v>
      </c>
      <c r="C11" s="229" t="s">
        <v>584</v>
      </c>
      <c r="D11" s="94" t="s">
        <v>585</v>
      </c>
      <c r="E11" s="113"/>
      <c r="F11" s="151"/>
      <c r="G11" s="114"/>
      <c r="H11" s="230"/>
      <c r="I11" s="151"/>
      <c r="J11" s="114"/>
      <c r="K11" s="114"/>
      <c r="L11" s="114"/>
      <c r="M11" s="114"/>
      <c r="N11" s="114"/>
      <c r="O11" s="151"/>
      <c r="P11" s="114"/>
      <c r="Q11" s="114"/>
      <c r="R11" s="114"/>
      <c r="S11" s="114"/>
      <c r="T11" s="114"/>
      <c r="U11" s="114"/>
      <c r="V11" s="151"/>
      <c r="W11" s="151"/>
      <c r="X11" s="151"/>
      <c r="Y11" s="114"/>
      <c r="Z11" s="114"/>
      <c r="AA11" s="114"/>
      <c r="AB11" s="114"/>
      <c r="AC11" s="114"/>
      <c r="AD11" s="151"/>
      <c r="AE11" s="114"/>
      <c r="AF11" s="231"/>
      <c r="AG11" s="114"/>
      <c r="AH11" s="114"/>
      <c r="AI11" s="114"/>
      <c r="AJ11" s="91">
        <f t="shared" si="3"/>
        <v>0</v>
      </c>
      <c r="AK11" s="9">
        <f t="shared" si="4"/>
        <v>0</v>
      </c>
      <c r="AL11" s="9">
        <f t="shared" si="5"/>
        <v>0</v>
      </c>
      <c r="AM11" s="80"/>
    </row>
    <row r="12" ht="22.5" customHeight="1">
      <c r="A12" s="85">
        <v>6.0</v>
      </c>
      <c r="B12" s="92">
        <v>2.01010003E9</v>
      </c>
      <c r="C12" s="229" t="s">
        <v>48</v>
      </c>
      <c r="D12" s="94" t="s">
        <v>179</v>
      </c>
      <c r="E12" s="114"/>
      <c r="F12" s="151"/>
      <c r="G12" s="114"/>
      <c r="H12" s="227"/>
      <c r="I12" s="151"/>
      <c r="J12" s="114"/>
      <c r="K12" s="114"/>
      <c r="L12" s="114"/>
      <c r="M12" s="114"/>
      <c r="N12" s="114"/>
      <c r="O12" s="151"/>
      <c r="P12" s="114"/>
      <c r="Q12" s="114"/>
      <c r="R12" s="114"/>
      <c r="S12" s="114"/>
      <c r="T12" s="114"/>
      <c r="U12" s="114"/>
      <c r="V12" s="151"/>
      <c r="W12" s="151"/>
      <c r="X12" s="151"/>
      <c r="Y12" s="114"/>
      <c r="Z12" s="114"/>
      <c r="AA12" s="114"/>
      <c r="AB12" s="114"/>
      <c r="AC12" s="114"/>
      <c r="AD12" s="151"/>
      <c r="AE12" s="114"/>
      <c r="AF12" s="231"/>
      <c r="AG12" s="114"/>
      <c r="AH12" s="114"/>
      <c r="AI12" s="114"/>
      <c r="AJ12" s="91">
        <f t="shared" si="3"/>
        <v>0</v>
      </c>
      <c r="AK12" s="9">
        <f t="shared" si="4"/>
        <v>0</v>
      </c>
      <c r="AL12" s="9">
        <f t="shared" si="5"/>
        <v>0</v>
      </c>
      <c r="AM12" s="80"/>
    </row>
    <row r="13" ht="22.5" customHeight="1">
      <c r="A13" s="85">
        <v>7.0</v>
      </c>
      <c r="B13" s="92">
        <v>2.010240072E9</v>
      </c>
      <c r="C13" s="229" t="s">
        <v>586</v>
      </c>
      <c r="D13" s="94" t="s">
        <v>63</v>
      </c>
      <c r="E13" s="114"/>
      <c r="F13" s="151"/>
      <c r="G13" s="114"/>
      <c r="H13" s="230"/>
      <c r="I13" s="151"/>
      <c r="J13" s="114"/>
      <c r="K13" s="114"/>
      <c r="L13" s="114"/>
      <c r="M13" s="114"/>
      <c r="N13" s="114"/>
      <c r="O13" s="151"/>
      <c r="P13" s="114"/>
      <c r="Q13" s="114"/>
      <c r="R13" s="114"/>
      <c r="S13" s="114"/>
      <c r="T13" s="114"/>
      <c r="U13" s="114"/>
      <c r="V13" s="151"/>
      <c r="W13" s="151"/>
      <c r="X13" s="151"/>
      <c r="Y13" s="114"/>
      <c r="Z13" s="114"/>
      <c r="AA13" s="114"/>
      <c r="AB13" s="114"/>
      <c r="AC13" s="114"/>
      <c r="AD13" s="151"/>
      <c r="AE13" s="114"/>
      <c r="AF13" s="231"/>
      <c r="AG13" s="114"/>
      <c r="AH13" s="114"/>
      <c r="AI13" s="114"/>
      <c r="AJ13" s="91">
        <f t="shared" si="3"/>
        <v>0</v>
      </c>
      <c r="AK13" s="9">
        <f t="shared" si="4"/>
        <v>0</v>
      </c>
      <c r="AL13" s="9">
        <f t="shared" si="5"/>
        <v>0</v>
      </c>
      <c r="AM13" s="80"/>
    </row>
    <row r="14" ht="22.5" customHeight="1">
      <c r="A14" s="85">
        <v>8.0</v>
      </c>
      <c r="B14" s="92">
        <v>2.010060032E9</v>
      </c>
      <c r="C14" s="229" t="s">
        <v>587</v>
      </c>
      <c r="D14" s="94" t="s">
        <v>245</v>
      </c>
      <c r="E14" s="114"/>
      <c r="F14" s="151"/>
      <c r="G14" s="114"/>
      <c r="H14" s="230"/>
      <c r="I14" s="151"/>
      <c r="J14" s="114"/>
      <c r="K14" s="114"/>
      <c r="L14" s="114"/>
      <c r="M14" s="114"/>
      <c r="N14" s="114"/>
      <c r="O14" s="151"/>
      <c r="P14" s="114"/>
      <c r="Q14" s="114"/>
      <c r="R14" s="114"/>
      <c r="S14" s="114"/>
      <c r="T14" s="114"/>
      <c r="U14" s="114"/>
      <c r="V14" s="151"/>
      <c r="W14" s="151"/>
      <c r="X14" s="151"/>
      <c r="Y14" s="114"/>
      <c r="Z14" s="114"/>
      <c r="AA14" s="114"/>
      <c r="AB14" s="114"/>
      <c r="AC14" s="114"/>
      <c r="AD14" s="151"/>
      <c r="AE14" s="114"/>
      <c r="AF14" s="231"/>
      <c r="AG14" s="114"/>
      <c r="AH14" s="114"/>
      <c r="AI14" s="114"/>
      <c r="AJ14" s="91">
        <f t="shared" si="3"/>
        <v>0</v>
      </c>
      <c r="AK14" s="9">
        <f t="shared" si="4"/>
        <v>0</v>
      </c>
      <c r="AL14" s="9">
        <f t="shared" si="5"/>
        <v>0</v>
      </c>
      <c r="AM14" s="80"/>
    </row>
    <row r="15" ht="22.5" customHeight="1">
      <c r="A15" s="85">
        <v>9.0</v>
      </c>
      <c r="B15" s="92">
        <v>2.01024003E9</v>
      </c>
      <c r="C15" s="229" t="s">
        <v>449</v>
      </c>
      <c r="D15" s="94" t="s">
        <v>245</v>
      </c>
      <c r="E15" s="114"/>
      <c r="F15" s="151"/>
      <c r="G15" s="114"/>
      <c r="H15" s="230"/>
      <c r="I15" s="151"/>
      <c r="J15" s="114"/>
      <c r="K15" s="114"/>
      <c r="L15" s="114"/>
      <c r="M15" s="114"/>
      <c r="N15" s="114"/>
      <c r="O15" s="151"/>
      <c r="P15" s="114"/>
      <c r="Q15" s="114"/>
      <c r="R15" s="114"/>
      <c r="S15" s="114"/>
      <c r="T15" s="114"/>
      <c r="U15" s="114"/>
      <c r="V15" s="151"/>
      <c r="W15" s="151"/>
      <c r="X15" s="151"/>
      <c r="Y15" s="114"/>
      <c r="Z15" s="114"/>
      <c r="AA15" s="114"/>
      <c r="AB15" s="114"/>
      <c r="AC15" s="114"/>
      <c r="AD15" s="151"/>
      <c r="AE15" s="114"/>
      <c r="AF15" s="232"/>
      <c r="AG15" s="114"/>
      <c r="AH15" s="114"/>
      <c r="AI15" s="114"/>
      <c r="AJ15" s="91">
        <f t="shared" si="3"/>
        <v>0</v>
      </c>
      <c r="AK15" s="9">
        <f t="shared" si="4"/>
        <v>0</v>
      </c>
      <c r="AL15" s="9">
        <f t="shared" si="5"/>
        <v>0</v>
      </c>
      <c r="AM15" s="80"/>
    </row>
    <row r="16" ht="22.5" customHeight="1">
      <c r="A16" s="85">
        <v>10.0</v>
      </c>
      <c r="B16" s="92">
        <v>2.010240059E9</v>
      </c>
      <c r="C16" s="229" t="s">
        <v>588</v>
      </c>
      <c r="D16" s="94" t="s">
        <v>245</v>
      </c>
      <c r="E16" s="114"/>
      <c r="F16" s="151"/>
      <c r="G16" s="114"/>
      <c r="H16" s="227"/>
      <c r="I16" s="151"/>
      <c r="J16" s="114"/>
      <c r="K16" s="114"/>
      <c r="L16" s="114"/>
      <c r="M16" s="114"/>
      <c r="N16" s="114"/>
      <c r="O16" s="151"/>
      <c r="P16" s="114"/>
      <c r="Q16" s="114"/>
      <c r="R16" s="114"/>
      <c r="S16" s="114"/>
      <c r="T16" s="114"/>
      <c r="U16" s="114"/>
      <c r="V16" s="151"/>
      <c r="W16" s="151"/>
      <c r="X16" s="151"/>
      <c r="Y16" s="114"/>
      <c r="Z16" s="114"/>
      <c r="AA16" s="114"/>
      <c r="AB16" s="114"/>
      <c r="AC16" s="114"/>
      <c r="AD16" s="151"/>
      <c r="AE16" s="114"/>
      <c r="AF16" s="231"/>
      <c r="AG16" s="114"/>
      <c r="AH16" s="114"/>
      <c r="AI16" s="114"/>
      <c r="AJ16" s="91">
        <f t="shared" si="3"/>
        <v>0</v>
      </c>
      <c r="AK16" s="9">
        <f t="shared" si="4"/>
        <v>0</v>
      </c>
      <c r="AL16" s="9">
        <f t="shared" si="5"/>
        <v>0</v>
      </c>
      <c r="AM16" s="80"/>
    </row>
    <row r="17" ht="18.0" customHeight="1">
      <c r="A17" s="85">
        <v>11.0</v>
      </c>
      <c r="B17" s="92">
        <v>2.010240034E9</v>
      </c>
      <c r="C17" s="229" t="s">
        <v>589</v>
      </c>
      <c r="D17" s="94" t="s">
        <v>245</v>
      </c>
      <c r="E17" s="114"/>
      <c r="F17" s="151"/>
      <c r="G17" s="114"/>
      <c r="H17" s="230"/>
      <c r="I17" s="151"/>
      <c r="J17" s="114"/>
      <c r="K17" s="114"/>
      <c r="L17" s="114"/>
      <c r="M17" s="114"/>
      <c r="N17" s="114"/>
      <c r="O17" s="151"/>
      <c r="P17" s="114"/>
      <c r="Q17" s="114"/>
      <c r="R17" s="114"/>
      <c r="S17" s="114"/>
      <c r="T17" s="114"/>
      <c r="U17" s="114"/>
      <c r="V17" s="151"/>
      <c r="W17" s="151"/>
      <c r="X17" s="151"/>
      <c r="Y17" s="114"/>
      <c r="Z17" s="114"/>
      <c r="AA17" s="114"/>
      <c r="AB17" s="114"/>
      <c r="AC17" s="114"/>
      <c r="AD17" s="151"/>
      <c r="AE17" s="114"/>
      <c r="AF17" s="231"/>
      <c r="AG17" s="114"/>
      <c r="AH17" s="114"/>
      <c r="AI17" s="114"/>
      <c r="AJ17" s="91">
        <f t="shared" si="3"/>
        <v>0</v>
      </c>
      <c r="AK17" s="9">
        <f t="shared" si="4"/>
        <v>0</v>
      </c>
      <c r="AL17" s="9">
        <f t="shared" si="5"/>
        <v>0</v>
      </c>
      <c r="AM17" s="80"/>
    </row>
    <row r="18" ht="22.5" customHeight="1">
      <c r="A18" s="85">
        <v>12.0</v>
      </c>
      <c r="B18" s="92">
        <v>2.010240065E9</v>
      </c>
      <c r="C18" s="229" t="s">
        <v>590</v>
      </c>
      <c r="D18" s="94" t="s">
        <v>124</v>
      </c>
      <c r="E18" s="114"/>
      <c r="F18" s="114"/>
      <c r="G18" s="114"/>
      <c r="H18" s="227"/>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231"/>
      <c r="AG18" s="114"/>
      <c r="AH18" s="114"/>
      <c r="AI18" s="114"/>
      <c r="AJ18" s="91">
        <f t="shared" si="3"/>
        <v>0</v>
      </c>
      <c r="AK18" s="9">
        <f t="shared" si="4"/>
        <v>0</v>
      </c>
      <c r="AL18" s="9">
        <f t="shared" si="5"/>
        <v>0</v>
      </c>
      <c r="AM18" s="80"/>
    </row>
    <row r="19" ht="22.5" customHeight="1">
      <c r="A19" s="85">
        <v>13.0</v>
      </c>
      <c r="B19" s="92">
        <v>2.010240047E9</v>
      </c>
      <c r="C19" s="229" t="s">
        <v>591</v>
      </c>
      <c r="D19" s="94" t="s">
        <v>124</v>
      </c>
      <c r="E19" s="114"/>
      <c r="F19" s="153"/>
      <c r="G19" s="153"/>
      <c r="H19" s="23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234"/>
      <c r="AG19" s="153"/>
      <c r="AH19" s="153"/>
      <c r="AI19" s="153"/>
      <c r="AJ19" s="91">
        <f t="shared" si="3"/>
        <v>0</v>
      </c>
      <c r="AK19" s="9">
        <f t="shared" si="4"/>
        <v>0</v>
      </c>
      <c r="AL19" s="9">
        <f t="shared" si="5"/>
        <v>0</v>
      </c>
      <c r="AM19" s="80"/>
    </row>
    <row r="20" ht="22.5" customHeight="1">
      <c r="A20" s="85">
        <v>14.0</v>
      </c>
      <c r="B20" s="92">
        <v>2.010100017E9</v>
      </c>
      <c r="C20" s="229" t="s">
        <v>592</v>
      </c>
      <c r="D20" s="94" t="s">
        <v>71</v>
      </c>
      <c r="E20" s="114"/>
      <c r="F20" s="114"/>
      <c r="G20" s="114"/>
      <c r="H20" s="227"/>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232"/>
      <c r="AG20" s="114"/>
      <c r="AH20" s="114"/>
      <c r="AI20" s="114"/>
      <c r="AJ20" s="91">
        <f t="shared" si="3"/>
        <v>0</v>
      </c>
      <c r="AK20" s="9">
        <f t="shared" si="4"/>
        <v>0</v>
      </c>
      <c r="AL20" s="9">
        <f t="shared" si="5"/>
        <v>0</v>
      </c>
      <c r="AM20" s="80"/>
    </row>
    <row r="21" ht="18.0" customHeight="1">
      <c r="A21" s="85">
        <v>15.0</v>
      </c>
      <c r="B21" s="92">
        <v>2.010240053E9</v>
      </c>
      <c r="C21" s="229" t="s">
        <v>593</v>
      </c>
      <c r="D21" s="94" t="s">
        <v>256</v>
      </c>
      <c r="E21" s="114"/>
      <c r="F21" s="114"/>
      <c r="G21" s="114"/>
      <c r="H21" s="230"/>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231"/>
      <c r="AG21" s="114"/>
      <c r="AH21" s="114"/>
      <c r="AI21" s="114"/>
      <c r="AJ21" s="91">
        <f t="shared" si="3"/>
        <v>0</v>
      </c>
      <c r="AK21" s="9">
        <f t="shared" si="4"/>
        <v>0</v>
      </c>
      <c r="AL21" s="9">
        <f t="shared" si="5"/>
        <v>0</v>
      </c>
      <c r="AM21" s="80"/>
    </row>
    <row r="22" ht="22.5" customHeight="1">
      <c r="A22" s="85">
        <v>16.0</v>
      </c>
      <c r="B22" s="92">
        <v>2.010240075E9</v>
      </c>
      <c r="C22" s="229" t="s">
        <v>492</v>
      </c>
      <c r="D22" s="94" t="s">
        <v>289</v>
      </c>
      <c r="E22" s="114"/>
      <c r="F22" s="114"/>
      <c r="G22" s="114"/>
      <c r="H22" s="227"/>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231"/>
      <c r="AG22" s="114"/>
      <c r="AH22" s="114"/>
      <c r="AI22" s="114"/>
      <c r="AJ22" s="91">
        <f t="shared" si="3"/>
        <v>0</v>
      </c>
      <c r="AK22" s="9">
        <f t="shared" si="4"/>
        <v>0</v>
      </c>
      <c r="AL22" s="9">
        <f t="shared" si="5"/>
        <v>0</v>
      </c>
      <c r="AM22" s="80"/>
    </row>
    <row r="23" ht="22.5" customHeight="1">
      <c r="A23" s="85">
        <v>17.0</v>
      </c>
      <c r="B23" s="92">
        <v>2.010240008E9</v>
      </c>
      <c r="C23" s="229" t="s">
        <v>594</v>
      </c>
      <c r="D23" s="94" t="s">
        <v>261</v>
      </c>
      <c r="E23" s="114"/>
      <c r="F23" s="114" t="s">
        <v>39</v>
      </c>
      <c r="G23" s="114"/>
      <c r="H23" s="230"/>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231"/>
      <c r="AG23" s="114"/>
      <c r="AH23" s="114"/>
      <c r="AI23" s="114"/>
      <c r="AJ23" s="91">
        <f t="shared" si="3"/>
        <v>0</v>
      </c>
      <c r="AK23" s="9">
        <f t="shared" si="4"/>
        <v>1</v>
      </c>
      <c r="AL23" s="9">
        <f t="shared" si="5"/>
        <v>0</v>
      </c>
      <c r="AM23" s="80"/>
    </row>
    <row r="24" ht="22.5" customHeight="1">
      <c r="A24" s="85">
        <v>18.0</v>
      </c>
      <c r="B24" s="92">
        <v>2.010240035E9</v>
      </c>
      <c r="C24" s="229" t="s">
        <v>595</v>
      </c>
      <c r="D24" s="94" t="s">
        <v>473</v>
      </c>
      <c r="E24" s="114"/>
      <c r="F24" s="114"/>
      <c r="G24" s="114"/>
      <c r="H24" s="227"/>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231"/>
      <c r="AG24" s="114"/>
      <c r="AH24" s="114"/>
      <c r="AI24" s="114"/>
      <c r="AJ24" s="91">
        <f t="shared" si="3"/>
        <v>0</v>
      </c>
      <c r="AK24" s="9">
        <f t="shared" si="4"/>
        <v>0</v>
      </c>
      <c r="AL24" s="9">
        <f t="shared" si="5"/>
        <v>0</v>
      </c>
      <c r="AM24" s="80"/>
    </row>
    <row r="25" ht="22.5" customHeight="1">
      <c r="A25" s="85">
        <v>19.0</v>
      </c>
      <c r="B25" s="92">
        <v>2.010240055E9</v>
      </c>
      <c r="C25" s="229" t="s">
        <v>596</v>
      </c>
      <c r="D25" s="94" t="s">
        <v>142</v>
      </c>
      <c r="E25" s="114"/>
      <c r="F25" s="114"/>
      <c r="G25" s="114"/>
      <c r="H25" s="230"/>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231"/>
      <c r="AG25" s="114"/>
      <c r="AH25" s="114"/>
      <c r="AI25" s="114"/>
      <c r="AJ25" s="91">
        <f t="shared" si="3"/>
        <v>0</v>
      </c>
      <c r="AK25" s="9">
        <f t="shared" si="4"/>
        <v>0</v>
      </c>
      <c r="AL25" s="9">
        <f t="shared" si="5"/>
        <v>0</v>
      </c>
      <c r="AM25" s="80"/>
    </row>
    <row r="26" ht="22.5" customHeight="1">
      <c r="A26" s="85">
        <v>20.0</v>
      </c>
      <c r="B26" s="92">
        <v>2.010240025E9</v>
      </c>
      <c r="C26" s="229" t="s">
        <v>597</v>
      </c>
      <c r="D26" s="94" t="s">
        <v>267</v>
      </c>
      <c r="E26" s="114"/>
      <c r="F26" s="114"/>
      <c r="G26" s="114"/>
      <c r="H26" s="230"/>
      <c r="I26" s="114"/>
      <c r="J26" s="114"/>
      <c r="K26" s="114"/>
      <c r="L26" s="114"/>
      <c r="M26" s="114"/>
      <c r="N26" s="114"/>
      <c r="O26" s="114"/>
      <c r="P26" s="114"/>
      <c r="Q26" s="114"/>
      <c r="R26" s="114"/>
      <c r="S26" s="114"/>
      <c r="T26" s="114"/>
      <c r="U26" s="114"/>
      <c r="V26" s="114"/>
      <c r="W26" s="114"/>
      <c r="X26" s="114"/>
      <c r="Y26" s="114"/>
      <c r="Z26" s="114"/>
      <c r="AA26" s="114"/>
      <c r="AB26" s="114"/>
      <c r="AC26" s="114"/>
      <c r="AD26" s="151"/>
      <c r="AE26" s="114"/>
      <c r="AF26" s="231"/>
      <c r="AG26" s="114"/>
      <c r="AH26" s="114"/>
      <c r="AI26" s="114"/>
      <c r="AJ26" s="91">
        <f t="shared" si="3"/>
        <v>0</v>
      </c>
      <c r="AK26" s="9">
        <f t="shared" si="4"/>
        <v>0</v>
      </c>
      <c r="AL26" s="9">
        <f t="shared" si="5"/>
        <v>0</v>
      </c>
      <c r="AM26" s="80"/>
    </row>
    <row r="27" ht="22.5" customHeight="1">
      <c r="A27" s="85">
        <v>21.0</v>
      </c>
      <c r="B27" s="92">
        <v>2.010240036E9</v>
      </c>
      <c r="C27" s="229" t="s">
        <v>285</v>
      </c>
      <c r="D27" s="94" t="s">
        <v>474</v>
      </c>
      <c r="E27" s="114"/>
      <c r="F27" s="114"/>
      <c r="G27" s="114"/>
      <c r="H27" s="230"/>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231"/>
      <c r="AG27" s="114"/>
      <c r="AH27" s="114"/>
      <c r="AI27" s="114"/>
      <c r="AJ27" s="91">
        <f t="shared" si="3"/>
        <v>0</v>
      </c>
      <c r="AK27" s="9">
        <f t="shared" si="4"/>
        <v>0</v>
      </c>
      <c r="AL27" s="9">
        <f t="shared" si="5"/>
        <v>0</v>
      </c>
      <c r="AM27" s="80"/>
    </row>
    <row r="28" ht="22.5" customHeight="1">
      <c r="A28" s="85">
        <v>22.0</v>
      </c>
      <c r="B28" s="92">
        <v>2.010240074E9</v>
      </c>
      <c r="C28" s="229" t="s">
        <v>598</v>
      </c>
      <c r="D28" s="94" t="s">
        <v>310</v>
      </c>
      <c r="E28" s="113"/>
      <c r="F28" s="114"/>
      <c r="G28" s="114"/>
      <c r="H28" s="230"/>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231"/>
      <c r="AG28" s="114"/>
      <c r="AH28" s="114"/>
      <c r="AI28" s="114"/>
      <c r="AJ28" s="91">
        <f t="shared" si="3"/>
        <v>0</v>
      </c>
      <c r="AK28" s="9">
        <f t="shared" si="4"/>
        <v>0</v>
      </c>
      <c r="AL28" s="9">
        <f t="shared" si="5"/>
        <v>0</v>
      </c>
      <c r="AM28" s="80"/>
    </row>
    <row r="29" ht="22.5" customHeight="1">
      <c r="A29" s="102" t="s">
        <v>91</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c r="AJ29" s="91">
        <f t="shared" ref="AJ29:AL29" si="6">SUM(AJ7:AJ28)</f>
        <v>0</v>
      </c>
      <c r="AK29" s="91">
        <f t="shared" si="6"/>
        <v>1</v>
      </c>
      <c r="AL29" s="91">
        <f t="shared" si="6"/>
        <v>0</v>
      </c>
      <c r="AM29" s="69"/>
    </row>
    <row r="30" ht="22.5" customHeight="1">
      <c r="A30" s="103" t="s">
        <v>95</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8"/>
      <c r="AM30" s="80"/>
    </row>
    <row r="31" ht="18.0" customHeight="1">
      <c r="A31" s="69"/>
      <c r="B31" s="69"/>
      <c r="C31" s="105"/>
      <c r="D31" s="69"/>
      <c r="E31" s="69"/>
      <c r="F31" s="69"/>
      <c r="G31" s="69"/>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69"/>
    </row>
    <row r="32" ht="18.0" customHeight="1">
      <c r="A32" s="69"/>
      <c r="B32" s="69"/>
      <c r="C32" s="105"/>
      <c r="E32" s="69"/>
      <c r="F32" s="69"/>
      <c r="G32" s="69"/>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69"/>
    </row>
    <row r="33" ht="18.0" customHeight="1">
      <c r="A33" s="69"/>
      <c r="B33" s="69"/>
      <c r="C33" s="105"/>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69"/>
    </row>
    <row r="34" ht="18.0" customHeight="1">
      <c r="A34" s="69"/>
      <c r="B34" s="69"/>
      <c r="C34" s="105"/>
      <c r="F34" s="69"/>
      <c r="G34" s="69"/>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69"/>
    </row>
    <row r="35" ht="18.0" customHeight="1">
      <c r="A35" s="69"/>
      <c r="B35" s="69"/>
      <c r="C35" s="105"/>
      <c r="E35" s="69"/>
      <c r="F35" s="69"/>
      <c r="G35" s="69"/>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69"/>
    </row>
    <row r="36" ht="18.0"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row>
    <row r="37" ht="18.0"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row>
    <row r="38" ht="18.0"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row>
    <row r="39" ht="18.0"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row>
    <row r="40" ht="18.0"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row>
    <row r="41" ht="18.0"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row>
    <row r="42" ht="18.0"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9:AI29"/>
    <mergeCell ref="A30:AL30"/>
    <mergeCell ref="C32:D32"/>
    <mergeCell ref="C33:G33"/>
    <mergeCell ref="C34:E34"/>
    <mergeCell ref="C35:D35"/>
    <mergeCell ref="O4:Q4"/>
    <mergeCell ref="R4:T4"/>
    <mergeCell ref="A5:A6"/>
    <mergeCell ref="B5:B6"/>
    <mergeCell ref="AJ5:AJ6"/>
    <mergeCell ref="AK5:AK6"/>
    <mergeCell ref="AL5:AL6"/>
  </mergeCells>
  <conditionalFormatting sqref="E6:AI28">
    <cfRule type="expression" dxfId="0" priority="1">
      <formula>IF(E$6="CN",1,0)</formula>
    </cfRule>
  </conditionalFormatting>
  <printOptions/>
  <pageMargins bottom="0.75" footer="0.0" header="0.0" left="0.7" right="0.7" top="0.75"/>
  <pageSetup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71"/>
    <col customWidth="1" min="3" max="3" width="23.43"/>
    <col customWidth="1" min="4" max="4" width="11.0"/>
    <col customWidth="1" min="5" max="35" width="4.14"/>
    <col customWidth="1" min="36" max="38" width="6.0"/>
    <col customWidth="1" min="39" max="39" width="10.86"/>
    <col customWidth="1" min="40" max="40" width="12.14"/>
    <col customWidth="1" min="41" max="41" width="10.86"/>
  </cols>
  <sheetData>
    <row r="1" ht="15.75" customHeight="1">
      <c r="A1" s="67" t="s">
        <v>28</v>
      </c>
      <c r="Q1" s="68" t="s">
        <v>29</v>
      </c>
      <c r="AM1" s="69"/>
      <c r="AN1" s="69"/>
      <c r="AO1" s="69"/>
    </row>
    <row r="2" ht="15.75" customHeight="1">
      <c r="A2" s="68" t="s">
        <v>30</v>
      </c>
      <c r="Q2" s="68" t="s">
        <v>31</v>
      </c>
      <c r="AM2" s="69"/>
      <c r="AN2" s="69"/>
      <c r="AO2" s="69"/>
    </row>
    <row r="3" ht="15.75" customHeight="1">
      <c r="A3" s="209" t="s">
        <v>599</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0" customHeight="1">
      <c r="A7" s="85">
        <v>1.0</v>
      </c>
      <c r="B7" s="85">
        <v>2.010240031E9</v>
      </c>
      <c r="C7" s="132" t="s">
        <v>492</v>
      </c>
      <c r="D7" s="133" t="s">
        <v>99</v>
      </c>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91">
        <f t="shared" ref="AJ7:AJ36" si="3">COUNTIF(E7:AI7,"K")+2*COUNTIF(E7:AI7,"2K")+COUNTIF(E7:AI7,"TK")+COUNTIF(E7:AI7,"KT")+COUNTIF(E7:AI7,"PK")+COUNTIF(E7:AI7,"KP")+2*COUNTIF(E7:AI7,"K2")</f>
        <v>0</v>
      </c>
      <c r="AK7" s="91">
        <f t="shared" ref="AK7:AK36" si="4">COUNTIF(F7:AJ7,"P")+2*COUNTIF(F7:AJ7,"2P")+COUNTIF(F7:AJ7,"TP")+COUNTIF(F7:AJ7,"PT")+COUNTIF(F7:AJ7,"PK")+COUNTIF(F7:AJ7,"KP")+2*COUNTIF(F7:AJ7,"P2")</f>
        <v>0</v>
      </c>
      <c r="AL7" s="91">
        <f t="shared" ref="AL7:AL36" si="5">COUNTIF(E7:AI7,"T")+2*COUNTIF(E7:AI7,"2T")+2*COUNTIF(E7:AI7,"T2")+COUNTIF(E7:AI7,"PT")+COUNTIF(E7:AI7,"TP")+COUNTIF(E7:AI7,"TK")+COUNTIF(E7:AI7,"KT")</f>
        <v>0</v>
      </c>
      <c r="AM7" s="236"/>
      <c r="AN7" s="237"/>
      <c r="AO7" s="238"/>
    </row>
    <row r="8" ht="21.0" customHeight="1">
      <c r="A8" s="239">
        <v>2.0</v>
      </c>
      <c r="B8" s="239">
        <v>2.010240069E9</v>
      </c>
      <c r="C8" s="240" t="s">
        <v>600</v>
      </c>
      <c r="D8" s="241" t="s">
        <v>157</v>
      </c>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91">
        <f t="shared" si="3"/>
        <v>0</v>
      </c>
      <c r="AK8" s="9">
        <f t="shared" si="4"/>
        <v>0</v>
      </c>
      <c r="AL8" s="9">
        <f t="shared" si="5"/>
        <v>0</v>
      </c>
      <c r="AM8" s="136"/>
      <c r="AN8" s="136"/>
      <c r="AO8" s="136"/>
    </row>
    <row r="9" ht="21.0" customHeight="1">
      <c r="A9" s="85">
        <v>3.0</v>
      </c>
      <c r="B9" s="85">
        <v>2.010240023E9</v>
      </c>
      <c r="C9" s="132" t="s">
        <v>229</v>
      </c>
      <c r="D9" s="133" t="s">
        <v>601</v>
      </c>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91">
        <f t="shared" si="3"/>
        <v>0</v>
      </c>
      <c r="AK9" s="9">
        <f t="shared" si="4"/>
        <v>0</v>
      </c>
      <c r="AL9" s="9">
        <f t="shared" si="5"/>
        <v>0</v>
      </c>
      <c r="AM9" s="136"/>
      <c r="AN9" s="136"/>
      <c r="AO9" s="136"/>
    </row>
    <row r="10" ht="21.0" customHeight="1">
      <c r="A10" s="85">
        <v>4.0</v>
      </c>
      <c r="B10" s="85">
        <v>2.010100028E9</v>
      </c>
      <c r="C10" s="132" t="s">
        <v>602</v>
      </c>
      <c r="D10" s="133" t="s">
        <v>601</v>
      </c>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91">
        <f t="shared" si="3"/>
        <v>0</v>
      </c>
      <c r="AK10" s="9">
        <f t="shared" si="4"/>
        <v>0</v>
      </c>
      <c r="AL10" s="9">
        <f t="shared" si="5"/>
        <v>0</v>
      </c>
      <c r="AM10" s="136"/>
      <c r="AN10" s="136"/>
      <c r="AO10" s="136"/>
    </row>
    <row r="11" ht="21.0" customHeight="1">
      <c r="A11" s="239">
        <v>5.0</v>
      </c>
      <c r="B11" s="239">
        <v>2.010240028E9</v>
      </c>
      <c r="C11" s="240" t="s">
        <v>603</v>
      </c>
      <c r="D11" s="241" t="s">
        <v>438</v>
      </c>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91">
        <f t="shared" si="3"/>
        <v>0</v>
      </c>
      <c r="AK11" s="91">
        <f t="shared" si="4"/>
        <v>0</v>
      </c>
      <c r="AL11" s="91">
        <f t="shared" si="5"/>
        <v>0</v>
      </c>
      <c r="AM11" s="238"/>
      <c r="AN11" s="238"/>
      <c r="AO11" s="238"/>
    </row>
    <row r="12" ht="21.0" customHeight="1">
      <c r="A12" s="85">
        <v>6.0</v>
      </c>
      <c r="B12" s="85">
        <v>2.010240063E9</v>
      </c>
      <c r="C12" s="132" t="s">
        <v>174</v>
      </c>
      <c r="D12" s="133" t="s">
        <v>111</v>
      </c>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91">
        <f t="shared" si="3"/>
        <v>0</v>
      </c>
      <c r="AK12" s="9">
        <f t="shared" si="4"/>
        <v>0</v>
      </c>
      <c r="AL12" s="9">
        <f t="shared" si="5"/>
        <v>0</v>
      </c>
      <c r="AM12" s="136"/>
      <c r="AN12" s="136"/>
      <c r="AO12" s="136"/>
    </row>
    <row r="13" ht="21.0" customHeight="1">
      <c r="A13" s="85">
        <v>7.0</v>
      </c>
      <c r="B13" s="85">
        <v>2.010240064E9</v>
      </c>
      <c r="C13" s="132" t="s">
        <v>604</v>
      </c>
      <c r="D13" s="133" t="s">
        <v>489</v>
      </c>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91">
        <f t="shared" si="3"/>
        <v>0</v>
      </c>
      <c r="AK13" s="9">
        <f t="shared" si="4"/>
        <v>0</v>
      </c>
      <c r="AL13" s="9">
        <f t="shared" si="5"/>
        <v>0</v>
      </c>
      <c r="AM13" s="136"/>
      <c r="AN13" s="136"/>
      <c r="AO13" s="136"/>
    </row>
    <row r="14" ht="21.0" customHeight="1">
      <c r="A14" s="85">
        <v>8.0</v>
      </c>
      <c r="B14" s="85">
        <v>2.010240071E9</v>
      </c>
      <c r="C14" s="132" t="s">
        <v>605</v>
      </c>
      <c r="D14" s="133" t="s">
        <v>606</v>
      </c>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91">
        <f t="shared" si="3"/>
        <v>0</v>
      </c>
      <c r="AK14" s="9">
        <f t="shared" si="4"/>
        <v>0</v>
      </c>
      <c r="AL14" s="9">
        <f t="shared" si="5"/>
        <v>0</v>
      </c>
      <c r="AM14" s="136"/>
      <c r="AN14" s="136"/>
      <c r="AO14" s="136"/>
    </row>
    <row r="15" ht="21.0" customHeight="1">
      <c r="A15" s="239">
        <v>9.0</v>
      </c>
      <c r="B15" s="239">
        <v>2.010240016E9</v>
      </c>
      <c r="C15" s="240" t="s">
        <v>607</v>
      </c>
      <c r="D15" s="241" t="s">
        <v>63</v>
      </c>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91">
        <f t="shared" si="3"/>
        <v>0</v>
      </c>
      <c r="AK15" s="9">
        <f t="shared" si="4"/>
        <v>0</v>
      </c>
      <c r="AL15" s="9">
        <f t="shared" si="5"/>
        <v>0</v>
      </c>
      <c r="AM15" s="136"/>
      <c r="AN15" s="136"/>
      <c r="AO15" s="136"/>
    </row>
    <row r="16" ht="21.0" customHeight="1">
      <c r="A16" s="239">
        <v>10.0</v>
      </c>
      <c r="B16" s="239">
        <v>2.01024002E9</v>
      </c>
      <c r="C16" s="240" t="s">
        <v>51</v>
      </c>
      <c r="D16" s="241" t="s">
        <v>67</v>
      </c>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91">
        <f t="shared" si="3"/>
        <v>0</v>
      </c>
      <c r="AK16" s="9">
        <f t="shared" si="4"/>
        <v>0</v>
      </c>
      <c r="AL16" s="9">
        <f t="shared" si="5"/>
        <v>0</v>
      </c>
      <c r="AM16" s="136"/>
      <c r="AN16" s="136"/>
      <c r="AO16" s="136"/>
    </row>
    <row r="17" ht="21.0" customHeight="1">
      <c r="A17" s="239">
        <v>11.0</v>
      </c>
      <c r="B17" s="239">
        <v>2.010240039E9</v>
      </c>
      <c r="C17" s="240" t="s">
        <v>608</v>
      </c>
      <c r="D17" s="241" t="s">
        <v>282</v>
      </c>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91">
        <f t="shared" si="3"/>
        <v>0</v>
      </c>
      <c r="AK17" s="9">
        <f t="shared" si="4"/>
        <v>0</v>
      </c>
      <c r="AL17" s="9">
        <f t="shared" si="5"/>
        <v>0</v>
      </c>
      <c r="AM17" s="136"/>
      <c r="AN17" s="136"/>
      <c r="AO17" s="136"/>
    </row>
    <row r="18" ht="21.0" customHeight="1">
      <c r="A18" s="85">
        <v>12.0</v>
      </c>
      <c r="B18" s="85">
        <v>2.01024006E9</v>
      </c>
      <c r="C18" s="132" t="s">
        <v>149</v>
      </c>
      <c r="D18" s="133" t="s">
        <v>243</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91">
        <f t="shared" si="3"/>
        <v>0</v>
      </c>
      <c r="AK18" s="9">
        <f t="shared" si="4"/>
        <v>0</v>
      </c>
      <c r="AL18" s="9">
        <f t="shared" si="5"/>
        <v>0</v>
      </c>
      <c r="AM18" s="136"/>
      <c r="AN18" s="136"/>
      <c r="AO18" s="136"/>
    </row>
    <row r="19" ht="21.0" customHeight="1">
      <c r="A19" s="239">
        <v>13.0</v>
      </c>
      <c r="B19" s="239">
        <v>2.010240042E9</v>
      </c>
      <c r="C19" s="240" t="s">
        <v>609</v>
      </c>
      <c r="D19" s="241" t="s">
        <v>245</v>
      </c>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91">
        <f t="shared" si="3"/>
        <v>0</v>
      </c>
      <c r="AK19" s="9">
        <f t="shared" si="4"/>
        <v>0</v>
      </c>
      <c r="AL19" s="9">
        <f t="shared" si="5"/>
        <v>0</v>
      </c>
      <c r="AM19" s="136"/>
      <c r="AN19" s="136"/>
      <c r="AO19" s="136"/>
    </row>
    <row r="20" ht="21.0" customHeight="1">
      <c r="A20" s="85">
        <v>14.0</v>
      </c>
      <c r="B20" s="85">
        <v>2.010240026E9</v>
      </c>
      <c r="C20" s="132" t="s">
        <v>610</v>
      </c>
      <c r="D20" s="133" t="s">
        <v>245</v>
      </c>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91">
        <f t="shared" si="3"/>
        <v>0</v>
      </c>
      <c r="AK20" s="9">
        <f t="shared" si="4"/>
        <v>0</v>
      </c>
      <c r="AL20" s="9">
        <f t="shared" si="5"/>
        <v>0</v>
      </c>
      <c r="AM20" s="136"/>
      <c r="AN20" s="136"/>
      <c r="AO20" s="136"/>
    </row>
    <row r="21" ht="21.0" customHeight="1">
      <c r="A21" s="85">
        <v>15.0</v>
      </c>
      <c r="B21" s="85">
        <v>2.010100026E9</v>
      </c>
      <c r="C21" s="132" t="s">
        <v>611</v>
      </c>
      <c r="D21" s="133" t="s">
        <v>245</v>
      </c>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91">
        <f t="shared" si="3"/>
        <v>0</v>
      </c>
      <c r="AK21" s="9">
        <f t="shared" si="4"/>
        <v>0</v>
      </c>
      <c r="AL21" s="9">
        <f t="shared" si="5"/>
        <v>0</v>
      </c>
      <c r="AM21" s="242"/>
      <c r="AO21" s="136"/>
    </row>
    <row r="22" ht="21.75" customHeight="1">
      <c r="A22" s="239">
        <v>16.0</v>
      </c>
      <c r="B22" s="239">
        <v>2.010240057E9</v>
      </c>
      <c r="C22" s="240" t="s">
        <v>612</v>
      </c>
      <c r="D22" s="241" t="s">
        <v>121</v>
      </c>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91">
        <f t="shared" si="3"/>
        <v>0</v>
      </c>
      <c r="AK22" s="91">
        <f t="shared" si="4"/>
        <v>0</v>
      </c>
      <c r="AL22" s="91">
        <f t="shared" si="5"/>
        <v>0</v>
      </c>
      <c r="AM22" s="238"/>
      <c r="AN22" s="238"/>
      <c r="AO22" s="238"/>
    </row>
    <row r="23" ht="21.0" customHeight="1">
      <c r="A23" s="85">
        <v>17.0</v>
      </c>
      <c r="B23" s="85">
        <v>2.010240024E9</v>
      </c>
      <c r="C23" s="132" t="s">
        <v>613</v>
      </c>
      <c r="D23" s="133" t="s">
        <v>248</v>
      </c>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91">
        <f t="shared" si="3"/>
        <v>0</v>
      </c>
      <c r="AK23" s="91">
        <f t="shared" si="4"/>
        <v>0</v>
      </c>
      <c r="AL23" s="91">
        <f t="shared" si="5"/>
        <v>0</v>
      </c>
      <c r="AM23" s="238"/>
      <c r="AN23" s="238"/>
      <c r="AO23" s="238"/>
    </row>
    <row r="24" ht="21.0" customHeight="1">
      <c r="A24" s="239">
        <v>18.0</v>
      </c>
      <c r="B24" s="239">
        <v>2.010240021E9</v>
      </c>
      <c r="C24" s="240" t="s">
        <v>453</v>
      </c>
      <c r="D24" s="241" t="s">
        <v>128</v>
      </c>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91">
        <f t="shared" si="3"/>
        <v>0</v>
      </c>
      <c r="AK24" s="91">
        <f t="shared" si="4"/>
        <v>0</v>
      </c>
      <c r="AL24" s="91">
        <f t="shared" si="5"/>
        <v>0</v>
      </c>
      <c r="AM24" s="238"/>
      <c r="AN24" s="238"/>
      <c r="AO24" s="238"/>
    </row>
    <row r="25" ht="21.0" customHeight="1">
      <c r="A25" s="85">
        <v>19.0</v>
      </c>
      <c r="B25" s="85">
        <v>2.010240052E9</v>
      </c>
      <c r="C25" s="132" t="s">
        <v>453</v>
      </c>
      <c r="D25" s="133" t="s">
        <v>128</v>
      </c>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91">
        <f t="shared" si="3"/>
        <v>0</v>
      </c>
      <c r="AK25" s="9">
        <f t="shared" si="4"/>
        <v>0</v>
      </c>
      <c r="AL25" s="9">
        <f t="shared" si="5"/>
        <v>0</v>
      </c>
      <c r="AM25" s="136"/>
      <c r="AN25" s="136"/>
      <c r="AO25" s="136"/>
    </row>
    <row r="26" ht="21.0" customHeight="1">
      <c r="A26" s="85">
        <v>20.0</v>
      </c>
      <c r="B26" s="85">
        <v>2.010240027E9</v>
      </c>
      <c r="C26" s="132" t="s">
        <v>614</v>
      </c>
      <c r="D26" s="133" t="s">
        <v>128</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91">
        <f t="shared" si="3"/>
        <v>0</v>
      </c>
      <c r="AK26" s="9">
        <f t="shared" si="4"/>
        <v>0</v>
      </c>
      <c r="AL26" s="9">
        <f t="shared" si="5"/>
        <v>0</v>
      </c>
      <c r="AM26" s="136"/>
      <c r="AN26" s="136"/>
      <c r="AO26" s="136"/>
    </row>
    <row r="27" ht="21.0" customHeight="1">
      <c r="A27" s="85">
        <v>21.0</v>
      </c>
      <c r="B27" s="85">
        <v>2.010240061E9</v>
      </c>
      <c r="C27" s="132" t="s">
        <v>615</v>
      </c>
      <c r="D27" s="133" t="s">
        <v>134</v>
      </c>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91">
        <f t="shared" si="3"/>
        <v>0</v>
      </c>
      <c r="AK27" s="9">
        <f t="shared" si="4"/>
        <v>0</v>
      </c>
      <c r="AL27" s="9">
        <f t="shared" si="5"/>
        <v>0</v>
      </c>
      <c r="AM27" s="136"/>
      <c r="AN27" s="136"/>
      <c r="AO27" s="136"/>
    </row>
    <row r="28" ht="21.0" customHeight="1">
      <c r="A28" s="85">
        <v>22.0</v>
      </c>
      <c r="B28" s="85">
        <v>2.010100022E9</v>
      </c>
      <c r="C28" s="132" t="s">
        <v>616</v>
      </c>
      <c r="D28" s="133" t="s">
        <v>289</v>
      </c>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91">
        <f t="shared" si="3"/>
        <v>0</v>
      </c>
      <c r="AK28" s="9">
        <f t="shared" si="4"/>
        <v>0</v>
      </c>
      <c r="AL28" s="9">
        <f t="shared" si="5"/>
        <v>0</v>
      </c>
      <c r="AM28" s="136"/>
      <c r="AN28" s="136"/>
      <c r="AO28" s="136"/>
    </row>
    <row r="29" ht="21.0" customHeight="1">
      <c r="A29" s="239">
        <v>23.0</v>
      </c>
      <c r="B29" s="239">
        <v>2.010240051E9</v>
      </c>
      <c r="C29" s="240" t="s">
        <v>617</v>
      </c>
      <c r="D29" s="241" t="s">
        <v>289</v>
      </c>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91">
        <f t="shared" si="3"/>
        <v>0</v>
      </c>
      <c r="AK29" s="9">
        <f t="shared" si="4"/>
        <v>0</v>
      </c>
      <c r="AL29" s="9">
        <f t="shared" si="5"/>
        <v>0</v>
      </c>
      <c r="AM29" s="136"/>
      <c r="AN29" s="136"/>
      <c r="AO29" s="136"/>
    </row>
    <row r="30" ht="21.0" customHeight="1">
      <c r="A30" s="239">
        <v>24.0</v>
      </c>
      <c r="B30" s="239">
        <v>2.010240067E9</v>
      </c>
      <c r="C30" s="240" t="s">
        <v>618</v>
      </c>
      <c r="D30" s="241" t="s">
        <v>619</v>
      </c>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91">
        <f t="shared" si="3"/>
        <v>0</v>
      </c>
      <c r="AK30" s="91">
        <f t="shared" si="4"/>
        <v>0</v>
      </c>
      <c r="AL30" s="91">
        <f t="shared" si="5"/>
        <v>0</v>
      </c>
      <c r="AM30" s="238"/>
      <c r="AN30" s="238"/>
      <c r="AO30" s="238"/>
    </row>
    <row r="31" ht="21.0" customHeight="1">
      <c r="A31" s="239">
        <v>25.0</v>
      </c>
      <c r="B31" s="239">
        <v>2.010240014E9</v>
      </c>
      <c r="C31" s="240" t="s">
        <v>398</v>
      </c>
      <c r="D31" s="241" t="s">
        <v>502</v>
      </c>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91">
        <f t="shared" si="3"/>
        <v>0</v>
      </c>
      <c r="AK31" s="9">
        <f t="shared" si="4"/>
        <v>0</v>
      </c>
      <c r="AL31" s="9">
        <f t="shared" si="5"/>
        <v>0</v>
      </c>
      <c r="AM31" s="136"/>
      <c r="AN31" s="136"/>
      <c r="AO31" s="136"/>
    </row>
    <row r="32" ht="21.0" customHeight="1">
      <c r="A32" s="239">
        <v>26.0</v>
      </c>
      <c r="B32" s="239">
        <v>2.010240043E9</v>
      </c>
      <c r="C32" s="240" t="s">
        <v>620</v>
      </c>
      <c r="D32" s="241" t="s">
        <v>267</v>
      </c>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91">
        <f t="shared" si="3"/>
        <v>0</v>
      </c>
      <c r="AK32" s="9">
        <f t="shared" si="4"/>
        <v>0</v>
      </c>
      <c r="AL32" s="9">
        <f t="shared" si="5"/>
        <v>0</v>
      </c>
      <c r="AM32" s="136"/>
      <c r="AN32" s="136"/>
      <c r="AO32" s="136"/>
    </row>
    <row r="33" ht="21.0" customHeight="1">
      <c r="A33" s="85">
        <v>27.0</v>
      </c>
      <c r="B33" s="85">
        <v>2.010240011E9</v>
      </c>
      <c r="C33" s="132" t="s">
        <v>621</v>
      </c>
      <c r="D33" s="133" t="s">
        <v>267</v>
      </c>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91">
        <f t="shared" si="3"/>
        <v>0</v>
      </c>
      <c r="AK33" s="9">
        <f t="shared" si="4"/>
        <v>0</v>
      </c>
      <c r="AL33" s="9">
        <f t="shared" si="5"/>
        <v>0</v>
      </c>
      <c r="AM33" s="136"/>
      <c r="AN33" s="136"/>
      <c r="AO33" s="136"/>
    </row>
    <row r="34" ht="21.0" customHeight="1">
      <c r="A34" s="239">
        <v>28.0</v>
      </c>
      <c r="B34" s="239">
        <v>2.010240076E9</v>
      </c>
      <c r="C34" s="240" t="s">
        <v>622</v>
      </c>
      <c r="D34" s="241" t="s">
        <v>90</v>
      </c>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91">
        <f t="shared" si="3"/>
        <v>0</v>
      </c>
      <c r="AK34" s="91">
        <f t="shared" si="4"/>
        <v>0</v>
      </c>
      <c r="AL34" s="91">
        <f t="shared" si="5"/>
        <v>0</v>
      </c>
      <c r="AM34" s="243"/>
      <c r="AN34" s="244"/>
      <c r="AO34" s="244"/>
    </row>
    <row r="35" ht="21.0" customHeight="1">
      <c r="A35" s="239">
        <v>29.0</v>
      </c>
      <c r="B35" s="239">
        <v>2.010110086E9</v>
      </c>
      <c r="C35" s="240" t="s">
        <v>623</v>
      </c>
      <c r="D35" s="241" t="s">
        <v>148</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91">
        <f t="shared" si="3"/>
        <v>0</v>
      </c>
      <c r="AK35" s="9">
        <f t="shared" si="4"/>
        <v>0</v>
      </c>
      <c r="AL35" s="9">
        <f t="shared" si="5"/>
        <v>0</v>
      </c>
      <c r="AM35" s="68"/>
      <c r="AN35" s="68"/>
      <c r="AO35" s="80"/>
    </row>
    <row r="36" ht="15.75" customHeight="1">
      <c r="A36" s="85">
        <v>30.0</v>
      </c>
      <c r="B36" s="85">
        <v>2.010240003E9</v>
      </c>
      <c r="C36" s="132" t="s">
        <v>624</v>
      </c>
      <c r="D36" s="133" t="s">
        <v>148</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91">
        <f t="shared" si="3"/>
        <v>0</v>
      </c>
      <c r="AK36" s="9">
        <f t="shared" si="4"/>
        <v>0</v>
      </c>
      <c r="AL36" s="9">
        <f t="shared" si="5"/>
        <v>0</v>
      </c>
    </row>
    <row r="37" ht="15.75" customHeight="1">
      <c r="A37" s="134" t="s">
        <v>91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135">
        <f t="shared" ref="AJ37:AL37" si="6">SUM(AJ7:AJ36)</f>
        <v>0</v>
      </c>
      <c r="AK37" s="135">
        <f t="shared" si="6"/>
        <v>0</v>
      </c>
      <c r="AL37" s="135">
        <f t="shared" si="6"/>
        <v>0</v>
      </c>
    </row>
    <row r="38" ht="15.75" customHeight="1">
      <c r="A38" s="103" t="s">
        <v>95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row>
    <row r="39" ht="15.75" customHeight="1">
      <c r="C39" s="105"/>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row>
    <row r="40" ht="15.75" customHeight="1">
      <c r="C40" s="105"/>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row>
    <row r="41" ht="15.75" customHeight="1">
      <c r="C41" s="105"/>
      <c r="E41" s="137"/>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AL5:AL6"/>
    <mergeCell ref="AM21:AN21"/>
    <mergeCell ref="A37:AI37"/>
    <mergeCell ref="A38:AL38"/>
    <mergeCell ref="C39:G39"/>
    <mergeCell ref="C40:E40"/>
    <mergeCell ref="C41:D41"/>
    <mergeCell ref="O4:Q4"/>
    <mergeCell ref="R4:T4"/>
    <mergeCell ref="A5:A6"/>
    <mergeCell ref="B5:B6"/>
    <mergeCell ref="C5:D6"/>
    <mergeCell ref="AJ5:AJ6"/>
    <mergeCell ref="AK5:AK6"/>
  </mergeCells>
  <conditionalFormatting sqref="E6:K36 L6:L7 L9:L17 L19:L20 L22:L36 M6:AI36">
    <cfRule type="expression" dxfId="0" priority="1">
      <formula>IF(E$6="CN",1,0)</formula>
    </cfRule>
  </conditionalFormatting>
  <printOptions/>
  <pageMargins bottom="0.75" footer="0.0" header="0.0" left="0.7" right="0.7" top="0.75"/>
  <pageSetup orientation="landscape"/>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7.0"/>
    <col customWidth="1" min="3" max="3" width="29.14"/>
    <col customWidth="1" min="4" max="4" width="9.71"/>
    <col customWidth="1" min="5" max="35" width="3.86"/>
    <col customWidth="1" min="36" max="38" width="6.29"/>
    <col customWidth="1" min="39" max="39" width="10.86"/>
    <col customWidth="1" min="40" max="40" width="12.14"/>
    <col customWidth="1" min="41" max="41" width="10.86"/>
  </cols>
  <sheetData>
    <row r="1" ht="18.0" customHeight="1">
      <c r="A1" s="68" t="s">
        <v>28</v>
      </c>
      <c r="Q1" s="68" t="s">
        <v>29</v>
      </c>
      <c r="AM1" s="69"/>
      <c r="AN1" s="69"/>
      <c r="AO1" s="69"/>
    </row>
    <row r="2" ht="18.0" customHeight="1">
      <c r="A2" s="68" t="s">
        <v>30</v>
      </c>
      <c r="Q2" s="68" t="s">
        <v>31</v>
      </c>
      <c r="AM2" s="69"/>
      <c r="AN2" s="69"/>
      <c r="AO2" s="69"/>
    </row>
    <row r="3" ht="35.25" customHeight="1">
      <c r="A3" s="209" t="s">
        <v>625</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0" customHeight="1">
      <c r="A7" s="85">
        <v>1.0</v>
      </c>
      <c r="B7" s="85">
        <v>2.010100002E9</v>
      </c>
      <c r="C7" s="132" t="s">
        <v>626</v>
      </c>
      <c r="D7" s="133" t="s">
        <v>157</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245"/>
      <c r="AF7" s="197"/>
      <c r="AG7" s="197"/>
      <c r="AH7" s="197"/>
      <c r="AI7" s="197"/>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 t="shared" ref="AL7:AL19" si="5">COUNTIF(E7:AI7,"T")+2*COUNTIF(E7:AI7,"2T")+2*COUNTIF(E7:AI7,"T2")+COUNTIF(E7:AI7,"PT")+COUNTIF(E7:AI7,"TP")+COUNTIF(E7:AI7,"TK")+COUNTIF(E7:AI7,"KT")</f>
        <v>0</v>
      </c>
      <c r="AM7" s="246"/>
      <c r="AN7" s="247"/>
      <c r="AO7" s="248"/>
    </row>
    <row r="8" ht="21.0" customHeight="1">
      <c r="A8" s="85">
        <v>2.0</v>
      </c>
      <c r="B8" s="85">
        <v>2.010100015E9</v>
      </c>
      <c r="C8" s="132" t="s">
        <v>229</v>
      </c>
      <c r="D8" s="133" t="s">
        <v>107</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249"/>
      <c r="AF8" s="197"/>
      <c r="AG8" s="197"/>
      <c r="AH8" s="197"/>
      <c r="AI8" s="197"/>
      <c r="AJ8" s="91">
        <f t="shared" si="3"/>
        <v>0</v>
      </c>
      <c r="AK8" s="9">
        <f t="shared" si="4"/>
        <v>0</v>
      </c>
      <c r="AL8" s="9">
        <f t="shared" si="5"/>
        <v>0</v>
      </c>
      <c r="AM8" s="248"/>
      <c r="AN8" s="248"/>
      <c r="AO8" s="248"/>
    </row>
    <row r="9" ht="21.0" customHeight="1">
      <c r="A9" s="85">
        <v>3.0</v>
      </c>
      <c r="B9" s="85">
        <v>2.010100013E9</v>
      </c>
      <c r="C9" s="132" t="s">
        <v>627</v>
      </c>
      <c r="D9" s="133" t="s">
        <v>228</v>
      </c>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249"/>
      <c r="AF9" s="197"/>
      <c r="AG9" s="197"/>
      <c r="AH9" s="197"/>
      <c r="AI9" s="197"/>
      <c r="AJ9" s="91">
        <f t="shared" si="3"/>
        <v>0</v>
      </c>
      <c r="AK9" s="9">
        <f t="shared" si="4"/>
        <v>0</v>
      </c>
      <c r="AL9" s="9">
        <f t="shared" si="5"/>
        <v>0</v>
      </c>
      <c r="AM9" s="248"/>
      <c r="AN9" s="248"/>
      <c r="AO9" s="248"/>
    </row>
    <row r="10" ht="21.0" customHeight="1">
      <c r="A10" s="85">
        <v>4.0</v>
      </c>
      <c r="B10" s="250">
        <v>2.010100025E9</v>
      </c>
      <c r="C10" s="251" t="s">
        <v>244</v>
      </c>
      <c r="D10" s="252" t="s">
        <v>69</v>
      </c>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249"/>
      <c r="AF10" s="197"/>
      <c r="AG10" s="197"/>
      <c r="AH10" s="197"/>
      <c r="AI10" s="197"/>
      <c r="AJ10" s="91">
        <f t="shared" si="3"/>
        <v>0</v>
      </c>
      <c r="AK10" s="9">
        <f t="shared" si="4"/>
        <v>0</v>
      </c>
      <c r="AL10" s="9">
        <f t="shared" si="5"/>
        <v>0</v>
      </c>
      <c r="AM10" s="248"/>
      <c r="AN10" s="248"/>
      <c r="AO10" s="248"/>
    </row>
    <row r="11" ht="21.0" customHeight="1">
      <c r="A11" s="85">
        <v>5.0</v>
      </c>
      <c r="B11" s="85">
        <v>2.010100011E9</v>
      </c>
      <c r="C11" s="132" t="s">
        <v>628</v>
      </c>
      <c r="D11" s="133" t="s">
        <v>245</v>
      </c>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249"/>
      <c r="AF11" s="197"/>
      <c r="AG11" s="197"/>
      <c r="AH11" s="197"/>
      <c r="AI11" s="197"/>
      <c r="AJ11" s="91">
        <f t="shared" si="3"/>
        <v>0</v>
      </c>
      <c r="AK11" s="9">
        <f t="shared" si="4"/>
        <v>0</v>
      </c>
      <c r="AL11" s="9">
        <f t="shared" si="5"/>
        <v>0</v>
      </c>
      <c r="AM11" s="248"/>
      <c r="AN11" s="248"/>
      <c r="AO11" s="248"/>
    </row>
    <row r="12" ht="21.0" customHeight="1">
      <c r="A12" s="85">
        <v>6.0</v>
      </c>
      <c r="B12" s="85">
        <v>2.010100005E9</v>
      </c>
      <c r="C12" s="132" t="s">
        <v>629</v>
      </c>
      <c r="D12" s="133" t="s">
        <v>75</v>
      </c>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253"/>
      <c r="AF12" s="197"/>
      <c r="AG12" s="197"/>
      <c r="AH12" s="197"/>
      <c r="AI12" s="197"/>
      <c r="AJ12" s="91">
        <f t="shared" si="3"/>
        <v>0</v>
      </c>
      <c r="AK12" s="9">
        <f t="shared" si="4"/>
        <v>0</v>
      </c>
      <c r="AL12" s="9">
        <f t="shared" si="5"/>
        <v>0</v>
      </c>
      <c r="AM12" s="248"/>
      <c r="AN12" s="248"/>
      <c r="AO12" s="248"/>
    </row>
    <row r="13" ht="21.0" customHeight="1">
      <c r="A13" s="85">
        <v>7.0</v>
      </c>
      <c r="B13" s="85">
        <v>2.010100006E9</v>
      </c>
      <c r="C13" s="132" t="s">
        <v>630</v>
      </c>
      <c r="D13" s="133" t="s">
        <v>139</v>
      </c>
      <c r="E13" s="142"/>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206"/>
      <c r="AF13" s="143"/>
      <c r="AG13" s="143"/>
      <c r="AH13" s="143"/>
      <c r="AI13" s="254"/>
      <c r="AJ13" s="91">
        <f t="shared" si="3"/>
        <v>0</v>
      </c>
      <c r="AK13" s="9">
        <f t="shared" si="4"/>
        <v>0</v>
      </c>
      <c r="AL13" s="9">
        <f t="shared" si="5"/>
        <v>0</v>
      </c>
      <c r="AM13" s="68"/>
      <c r="AN13" s="68"/>
      <c r="AO13" s="68"/>
    </row>
    <row r="14" ht="21.0" customHeight="1">
      <c r="A14" s="85">
        <v>8.0</v>
      </c>
      <c r="B14" s="85">
        <v>2.010100012E9</v>
      </c>
      <c r="C14" s="132" t="s">
        <v>631</v>
      </c>
      <c r="D14" s="133" t="s">
        <v>204</v>
      </c>
      <c r="E14" s="142"/>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206"/>
      <c r="AF14" s="143"/>
      <c r="AG14" s="143"/>
      <c r="AH14" s="143"/>
      <c r="AI14" s="254"/>
      <c r="AJ14" s="91">
        <f t="shared" si="3"/>
        <v>0</v>
      </c>
      <c r="AK14" s="9">
        <f t="shared" si="4"/>
        <v>0</v>
      </c>
      <c r="AL14" s="9">
        <f t="shared" si="5"/>
        <v>0</v>
      </c>
      <c r="AM14" s="68"/>
      <c r="AN14" s="68"/>
      <c r="AO14" s="68"/>
    </row>
    <row r="15" ht="21.0" customHeight="1">
      <c r="A15" s="85">
        <v>9.0</v>
      </c>
      <c r="B15" s="85">
        <v>2.010100014E9</v>
      </c>
      <c r="C15" s="132" t="s">
        <v>137</v>
      </c>
      <c r="D15" s="133" t="s">
        <v>474</v>
      </c>
      <c r="E15" s="142"/>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206"/>
      <c r="AF15" s="143"/>
      <c r="AG15" s="143"/>
      <c r="AH15" s="143"/>
      <c r="AI15" s="254"/>
      <c r="AJ15" s="91">
        <f t="shared" si="3"/>
        <v>0</v>
      </c>
      <c r="AK15" s="9">
        <f t="shared" si="4"/>
        <v>0</v>
      </c>
      <c r="AL15" s="9">
        <f t="shared" si="5"/>
        <v>0</v>
      </c>
      <c r="AM15" s="68"/>
      <c r="AN15" s="68"/>
      <c r="AO15" s="68"/>
    </row>
    <row r="16" ht="21.0" customHeight="1">
      <c r="A16" s="85">
        <v>10.0</v>
      </c>
      <c r="B16" s="85">
        <v>2.010100007E9</v>
      </c>
      <c r="C16" s="132" t="s">
        <v>632</v>
      </c>
      <c r="D16" s="133" t="s">
        <v>414</v>
      </c>
      <c r="E16" s="142"/>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206"/>
      <c r="AF16" s="143"/>
      <c r="AG16" s="143"/>
      <c r="AH16" s="143"/>
      <c r="AI16" s="254"/>
      <c r="AJ16" s="91">
        <f t="shared" si="3"/>
        <v>0</v>
      </c>
      <c r="AK16" s="9">
        <f t="shared" si="4"/>
        <v>0</v>
      </c>
      <c r="AL16" s="9">
        <f t="shared" si="5"/>
        <v>0</v>
      </c>
      <c r="AM16" s="68"/>
      <c r="AN16" s="68"/>
      <c r="AO16" s="68"/>
    </row>
    <row r="17" ht="21.0" customHeight="1">
      <c r="A17" s="85">
        <v>11.0</v>
      </c>
      <c r="B17" s="85">
        <v>2.01010001E9</v>
      </c>
      <c r="C17" s="132" t="s">
        <v>633</v>
      </c>
      <c r="D17" s="133" t="s">
        <v>148</v>
      </c>
      <c r="E17" s="142"/>
      <c r="F17" s="143"/>
      <c r="G17" s="143"/>
      <c r="H17" s="143"/>
      <c r="I17" s="143"/>
      <c r="J17" s="143"/>
      <c r="K17" s="143"/>
      <c r="L17" s="114"/>
      <c r="M17" s="143"/>
      <c r="N17" s="143"/>
      <c r="O17" s="143"/>
      <c r="P17" s="143"/>
      <c r="Q17" s="143"/>
      <c r="R17" s="143"/>
      <c r="S17" s="143"/>
      <c r="T17" s="143"/>
      <c r="U17" s="143"/>
      <c r="V17" s="143"/>
      <c r="W17" s="143"/>
      <c r="X17" s="143"/>
      <c r="Y17" s="143"/>
      <c r="Z17" s="143"/>
      <c r="AA17" s="143"/>
      <c r="AB17" s="143"/>
      <c r="AC17" s="143"/>
      <c r="AD17" s="143"/>
      <c r="AE17" s="206"/>
      <c r="AF17" s="143"/>
      <c r="AG17" s="143"/>
      <c r="AH17" s="143"/>
      <c r="AI17" s="254"/>
      <c r="AJ17" s="91">
        <f t="shared" si="3"/>
        <v>0</v>
      </c>
      <c r="AK17" s="9">
        <f t="shared" si="4"/>
        <v>0</v>
      </c>
      <c r="AL17" s="9">
        <f t="shared" si="5"/>
        <v>0</v>
      </c>
      <c r="AM17" s="68"/>
      <c r="AN17" s="68"/>
      <c r="AO17" s="68"/>
    </row>
    <row r="18" ht="21.0" customHeight="1">
      <c r="A18" s="85">
        <v>12.0</v>
      </c>
      <c r="B18" s="85">
        <v>2.010100003E9</v>
      </c>
      <c r="C18" s="132" t="s">
        <v>634</v>
      </c>
      <c r="D18" s="133" t="s">
        <v>148</v>
      </c>
      <c r="E18" s="142"/>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254"/>
      <c r="AJ18" s="91">
        <f t="shared" si="3"/>
        <v>0</v>
      </c>
      <c r="AK18" s="9">
        <f t="shared" si="4"/>
        <v>0</v>
      </c>
      <c r="AL18" s="9">
        <f t="shared" si="5"/>
        <v>0</v>
      </c>
      <c r="AM18" s="68"/>
      <c r="AN18" s="68"/>
      <c r="AO18" s="68"/>
    </row>
    <row r="19" ht="21.0" customHeight="1">
      <c r="A19" s="85">
        <v>13.0</v>
      </c>
      <c r="B19" s="85">
        <v>2.010100008E9</v>
      </c>
      <c r="C19" s="132" t="s">
        <v>635</v>
      </c>
      <c r="D19" s="133" t="s">
        <v>479</v>
      </c>
      <c r="E19" s="142"/>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254"/>
      <c r="AJ19" s="91">
        <f t="shared" si="3"/>
        <v>0</v>
      </c>
      <c r="AK19" s="9">
        <f t="shared" si="4"/>
        <v>0</v>
      </c>
      <c r="AL19" s="9">
        <f t="shared" si="5"/>
        <v>0</v>
      </c>
      <c r="AM19" s="68"/>
      <c r="AN19" s="68"/>
      <c r="AO19" s="68"/>
    </row>
    <row r="20" ht="18.0" customHeight="1">
      <c r="A20" s="255" t="s">
        <v>91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8"/>
      <c r="AJ20" s="256">
        <f t="shared" ref="AJ20:AL20" si="6">SUM(AJ13:AJ19)</f>
        <v>0</v>
      </c>
      <c r="AK20" s="256">
        <f t="shared" si="6"/>
        <v>0</v>
      </c>
      <c r="AL20" s="256">
        <f t="shared" si="6"/>
        <v>0</v>
      </c>
      <c r="AM20" s="80"/>
      <c r="AN20" s="80"/>
      <c r="AO20" s="80"/>
    </row>
    <row r="21" ht="18.0" customHeight="1">
      <c r="A21" s="103" t="s">
        <v>95</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8"/>
      <c r="AM21" s="80"/>
      <c r="AN21" s="80"/>
      <c r="AO21" s="80"/>
    </row>
    <row r="22" ht="18.0" customHeight="1">
      <c r="A22" s="69"/>
      <c r="B22" s="69"/>
      <c r="C22" s="105"/>
      <c r="E22" s="69"/>
      <c r="F22" s="69"/>
      <c r="G22" s="69"/>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80"/>
      <c r="AN22" s="80"/>
      <c r="AO22" s="80"/>
    </row>
    <row r="23" ht="18.0" customHeight="1">
      <c r="A23" s="69"/>
      <c r="B23" s="69"/>
      <c r="C23" s="105"/>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80"/>
      <c r="AN23" s="80"/>
      <c r="AO23" s="80"/>
    </row>
    <row r="24" ht="18.0" customHeight="1">
      <c r="A24" s="69"/>
      <c r="B24" s="69"/>
      <c r="C24" s="105"/>
      <c r="F24" s="69"/>
      <c r="G24" s="69"/>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80"/>
      <c r="AN24" s="80"/>
      <c r="AO24" s="80"/>
    </row>
    <row r="25" ht="18.0" customHeight="1">
      <c r="A25" s="69"/>
      <c r="B25" s="69"/>
      <c r="C25" s="105"/>
      <c r="E25" s="69"/>
      <c r="F25" s="69"/>
      <c r="G25" s="69"/>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80"/>
      <c r="AN25" s="80"/>
      <c r="AO25" s="80"/>
    </row>
    <row r="26" ht="18.0"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80"/>
      <c r="AN26" s="80"/>
      <c r="AO26" s="80"/>
    </row>
    <row r="27" ht="18.0" customHeigh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80"/>
      <c r="AN27" s="80"/>
      <c r="AO27" s="80"/>
    </row>
    <row r="28" ht="18.0"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80"/>
      <c r="AN28" s="80"/>
      <c r="AO28" s="80"/>
    </row>
    <row r="29" ht="18.0"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80"/>
      <c r="AN29" s="80"/>
      <c r="AO29" s="80"/>
    </row>
    <row r="30" ht="18.0"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80"/>
      <c r="AN30" s="80"/>
      <c r="AO30" s="80"/>
    </row>
    <row r="31" ht="18.0"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80"/>
      <c r="AN31" s="80"/>
      <c r="AO31" s="80"/>
    </row>
    <row r="32" ht="18.0"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80"/>
      <c r="AN32" s="80"/>
      <c r="AO32" s="80"/>
    </row>
    <row r="33" ht="18.0"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80"/>
      <c r="AN33" s="80"/>
      <c r="AO33" s="80"/>
    </row>
    <row r="34" ht="18.0"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row>
    <row r="35" ht="18.0" customHeight="1">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row>
    <row r="36" ht="18.0"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row>
    <row r="37" ht="18.0"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row>
    <row r="38" ht="18.0"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row>
    <row r="39" ht="18.0"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row>
    <row r="40" ht="18.0"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row>
    <row r="41" ht="18.0"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ht="18.0"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0:AI20"/>
    <mergeCell ref="A21:AL21"/>
    <mergeCell ref="C22:D22"/>
    <mergeCell ref="C23:G23"/>
    <mergeCell ref="C24:E24"/>
    <mergeCell ref="C25:D25"/>
    <mergeCell ref="O4:Q4"/>
    <mergeCell ref="R4:T4"/>
    <mergeCell ref="A5:A6"/>
    <mergeCell ref="B5:B6"/>
    <mergeCell ref="AJ5:AJ6"/>
    <mergeCell ref="AK5:AK6"/>
    <mergeCell ref="AL5:AL6"/>
  </mergeCells>
  <conditionalFormatting sqref="E6:K19 L6:L16 L18:L19 M6:AI19">
    <cfRule type="expression" dxfId="0" priority="1">
      <formula>IF(E$6="CN",1,0)</formula>
    </cfRule>
  </conditionalFormatting>
  <conditionalFormatting sqref="L17">
    <cfRule type="expression" dxfId="0" priority="2">
      <formula>IF(L$6="CN",1,0)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7" t="s">
        <v>28</v>
      </c>
      <c r="Q1" s="68" t="s">
        <v>29</v>
      </c>
      <c r="AM1" s="69"/>
      <c r="AN1" s="69"/>
      <c r="AO1" s="69"/>
    </row>
    <row r="2" ht="18.0" customHeight="1">
      <c r="A2" s="68" t="s">
        <v>30</v>
      </c>
      <c r="Q2" s="68" t="s">
        <v>31</v>
      </c>
      <c r="AM2" s="69"/>
      <c r="AN2" s="69"/>
      <c r="AO2" s="69"/>
    </row>
    <row r="3" ht="18.0" customHeight="1">
      <c r="A3" s="209" t="s">
        <v>636</v>
      </c>
      <c r="AM3" s="69"/>
      <c r="AN3" s="69"/>
      <c r="AO3" s="69"/>
    </row>
    <row r="4" ht="31.5" customHeight="1">
      <c r="A4" s="69"/>
      <c r="B4" s="72"/>
      <c r="C4" s="257"/>
      <c r="D4" s="257"/>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258"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68"/>
      <c r="AN5" s="68"/>
      <c r="AO5" s="68"/>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68"/>
      <c r="AN6" s="68"/>
      <c r="AO6" s="68"/>
    </row>
    <row r="7" ht="18.0" customHeight="1">
      <c r="A7" s="85">
        <v>1.0</v>
      </c>
      <c r="B7" s="85">
        <v>2.010080031E9</v>
      </c>
      <c r="C7" s="132" t="s">
        <v>637</v>
      </c>
      <c r="D7" s="133" t="s">
        <v>157</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91">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100"/>
      <c r="AN7" s="68"/>
      <c r="AO7" s="68"/>
    </row>
    <row r="8" ht="18.0" customHeight="1">
      <c r="A8" s="85">
        <v>2.0</v>
      </c>
      <c r="B8" s="85">
        <v>2.010080009E9</v>
      </c>
      <c r="C8" s="132" t="s">
        <v>87</v>
      </c>
      <c r="D8" s="133" t="s">
        <v>638</v>
      </c>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91">
        <f t="shared" si="3"/>
        <v>0</v>
      </c>
      <c r="AK8" s="9">
        <f t="shared" si="4"/>
        <v>0</v>
      </c>
      <c r="AL8" s="9">
        <f t="shared" si="5"/>
        <v>0</v>
      </c>
      <c r="AM8" s="68"/>
      <c r="AN8" s="68"/>
      <c r="AO8" s="68"/>
    </row>
    <row r="9" ht="18.0" customHeight="1">
      <c r="A9" s="85">
        <v>3.0</v>
      </c>
      <c r="B9" s="85">
        <v>2.010080001E9</v>
      </c>
      <c r="C9" s="132" t="s">
        <v>368</v>
      </c>
      <c r="D9" s="133" t="s">
        <v>47</v>
      </c>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91">
        <f t="shared" si="3"/>
        <v>0</v>
      </c>
      <c r="AK9" s="9">
        <f t="shared" si="4"/>
        <v>0</v>
      </c>
      <c r="AL9" s="9">
        <f t="shared" si="5"/>
        <v>0</v>
      </c>
      <c r="AM9" s="68"/>
      <c r="AN9" s="68"/>
      <c r="AO9" s="68"/>
    </row>
    <row r="10" ht="18.0" customHeight="1">
      <c r="A10" s="85">
        <v>4.0</v>
      </c>
      <c r="B10" s="85">
        <v>2.010080014E9</v>
      </c>
      <c r="C10" s="132" t="s">
        <v>51</v>
      </c>
      <c r="D10" s="133" t="s">
        <v>167</v>
      </c>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91">
        <f t="shared" si="3"/>
        <v>0</v>
      </c>
      <c r="AK10" s="9">
        <f t="shared" si="4"/>
        <v>0</v>
      </c>
      <c r="AL10" s="9">
        <f t="shared" si="5"/>
        <v>0</v>
      </c>
      <c r="AM10" s="68"/>
      <c r="AN10" s="68"/>
      <c r="AO10" s="68"/>
    </row>
    <row r="11" ht="18.0" customHeight="1">
      <c r="A11" s="85">
        <v>5.0</v>
      </c>
      <c r="B11" s="85">
        <v>2.010080018E9</v>
      </c>
      <c r="C11" s="132" t="s">
        <v>639</v>
      </c>
      <c r="D11" s="133" t="s">
        <v>640</v>
      </c>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91">
        <f t="shared" si="3"/>
        <v>0</v>
      </c>
      <c r="AK11" s="9">
        <f t="shared" si="4"/>
        <v>0</v>
      </c>
      <c r="AL11" s="9">
        <f t="shared" si="5"/>
        <v>0</v>
      </c>
      <c r="AM11" s="68"/>
      <c r="AN11" s="68"/>
      <c r="AO11" s="68"/>
    </row>
    <row r="12" ht="18.0" customHeight="1">
      <c r="A12" s="85">
        <v>6.0</v>
      </c>
      <c r="B12" s="85">
        <v>2.010140008E9</v>
      </c>
      <c r="C12" s="132" t="s">
        <v>641</v>
      </c>
      <c r="D12" s="133" t="s">
        <v>642</v>
      </c>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91">
        <f t="shared" si="3"/>
        <v>0</v>
      </c>
      <c r="AK12" s="9">
        <f t="shared" si="4"/>
        <v>0</v>
      </c>
      <c r="AL12" s="9">
        <f t="shared" si="5"/>
        <v>0</v>
      </c>
      <c r="AM12" s="68"/>
      <c r="AN12" s="68"/>
      <c r="AO12" s="68"/>
    </row>
    <row r="13" ht="18.0" customHeight="1">
      <c r="A13" s="85">
        <v>7.0</v>
      </c>
      <c r="B13" s="85">
        <v>2.010080033E9</v>
      </c>
      <c r="C13" s="132" t="s">
        <v>285</v>
      </c>
      <c r="D13" s="133" t="s">
        <v>642</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91">
        <f t="shared" si="3"/>
        <v>0</v>
      </c>
      <c r="AK13" s="9">
        <f t="shared" si="4"/>
        <v>0</v>
      </c>
      <c r="AL13" s="9">
        <f t="shared" si="5"/>
        <v>0</v>
      </c>
      <c r="AM13" s="68"/>
      <c r="AN13" s="68"/>
      <c r="AO13" s="68"/>
    </row>
    <row r="14" ht="18.0" customHeight="1">
      <c r="A14" s="85">
        <v>8.0</v>
      </c>
      <c r="B14" s="85">
        <v>2.010080015E9</v>
      </c>
      <c r="C14" s="132" t="s">
        <v>272</v>
      </c>
      <c r="D14" s="133" t="s">
        <v>231</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91">
        <f t="shared" si="3"/>
        <v>0</v>
      </c>
      <c r="AK14" s="9">
        <f t="shared" si="4"/>
        <v>0</v>
      </c>
      <c r="AL14" s="9">
        <f t="shared" si="5"/>
        <v>0</v>
      </c>
      <c r="AM14" s="68"/>
      <c r="AN14" s="68"/>
      <c r="AO14" s="68"/>
    </row>
    <row r="15" ht="18.0" customHeight="1">
      <c r="A15" s="85">
        <v>9.0</v>
      </c>
      <c r="B15" s="85">
        <v>2.010080012E9</v>
      </c>
      <c r="C15" s="132" t="s">
        <v>643</v>
      </c>
      <c r="D15" s="133" t="s">
        <v>489</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91">
        <f t="shared" si="3"/>
        <v>0</v>
      </c>
      <c r="AK15" s="9">
        <f t="shared" si="4"/>
        <v>0</v>
      </c>
      <c r="AL15" s="9">
        <f t="shared" si="5"/>
        <v>0</v>
      </c>
      <c r="AM15" s="68"/>
      <c r="AN15" s="68"/>
      <c r="AO15" s="68"/>
    </row>
    <row r="16" ht="18.0" customHeight="1">
      <c r="A16" s="85">
        <v>10.0</v>
      </c>
      <c r="B16" s="85">
        <v>2.010080046E9</v>
      </c>
      <c r="C16" s="132" t="s">
        <v>319</v>
      </c>
      <c r="D16" s="133" t="s">
        <v>489</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91">
        <f t="shared" si="3"/>
        <v>0</v>
      </c>
      <c r="AK16" s="9">
        <f t="shared" si="4"/>
        <v>0</v>
      </c>
      <c r="AL16" s="9">
        <f t="shared" si="5"/>
        <v>0</v>
      </c>
      <c r="AM16" s="68"/>
      <c r="AN16" s="68"/>
      <c r="AO16" s="68"/>
    </row>
    <row r="17" ht="18.0" customHeight="1">
      <c r="A17" s="85">
        <v>11.0</v>
      </c>
      <c r="B17" s="85">
        <v>2.010080042E9</v>
      </c>
      <c r="C17" s="132" t="s">
        <v>644</v>
      </c>
      <c r="D17" s="133" t="s">
        <v>58</v>
      </c>
      <c r="E17" s="197"/>
      <c r="F17" s="197"/>
      <c r="G17" s="197"/>
      <c r="H17" s="197"/>
      <c r="I17" s="197"/>
      <c r="J17" s="197"/>
      <c r="K17" s="197"/>
      <c r="L17" s="259"/>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91">
        <f t="shared" si="3"/>
        <v>0</v>
      </c>
      <c r="AK17" s="9">
        <f t="shared" si="4"/>
        <v>0</v>
      </c>
      <c r="AL17" s="9">
        <f t="shared" si="5"/>
        <v>0</v>
      </c>
      <c r="AM17" s="68"/>
      <c r="AN17" s="68"/>
      <c r="AO17" s="68"/>
    </row>
    <row r="18" ht="21.0" customHeight="1">
      <c r="A18" s="85">
        <v>12.0</v>
      </c>
      <c r="B18" s="85">
        <v>2.01008002E9</v>
      </c>
      <c r="C18" s="132" t="s">
        <v>359</v>
      </c>
      <c r="D18" s="133" t="s">
        <v>58</v>
      </c>
      <c r="E18" s="197"/>
      <c r="F18" s="197"/>
      <c r="G18" s="197"/>
      <c r="H18" s="197"/>
      <c r="I18" s="197"/>
      <c r="J18" s="197"/>
      <c r="K18" s="197"/>
      <c r="L18" s="260"/>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91">
        <f t="shared" si="3"/>
        <v>0</v>
      </c>
      <c r="AK18" s="9">
        <f t="shared" si="4"/>
        <v>0</v>
      </c>
      <c r="AL18" s="9">
        <f t="shared" si="5"/>
        <v>0</v>
      </c>
      <c r="AM18" s="68"/>
      <c r="AN18" s="68"/>
      <c r="AO18" s="68"/>
    </row>
    <row r="19" ht="21.0" customHeight="1">
      <c r="A19" s="85">
        <v>13.0</v>
      </c>
      <c r="B19" s="85">
        <v>2.010080029E9</v>
      </c>
      <c r="C19" s="132" t="s">
        <v>645</v>
      </c>
      <c r="D19" s="133" t="s">
        <v>117</v>
      </c>
      <c r="E19" s="197"/>
      <c r="F19" s="197"/>
      <c r="G19" s="197"/>
      <c r="H19" s="197"/>
      <c r="I19" s="197"/>
      <c r="J19" s="197"/>
      <c r="K19" s="197"/>
      <c r="L19" s="260"/>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91">
        <f t="shared" si="3"/>
        <v>0</v>
      </c>
      <c r="AK19" s="9">
        <f t="shared" si="4"/>
        <v>0</v>
      </c>
      <c r="AL19" s="9">
        <f t="shared" si="5"/>
        <v>0</v>
      </c>
      <c r="AM19" s="68"/>
      <c r="AN19" s="68"/>
      <c r="AO19" s="68"/>
    </row>
    <row r="20" ht="21.0" customHeight="1">
      <c r="A20" s="85">
        <v>14.0</v>
      </c>
      <c r="B20" s="85">
        <v>2.010100033E9</v>
      </c>
      <c r="C20" s="132" t="s">
        <v>646</v>
      </c>
      <c r="D20" s="133" t="s">
        <v>65</v>
      </c>
      <c r="E20" s="197"/>
      <c r="F20" s="197"/>
      <c r="G20" s="197"/>
      <c r="H20" s="197"/>
      <c r="I20" s="197"/>
      <c r="J20" s="197"/>
      <c r="K20" s="197"/>
      <c r="L20" s="260"/>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91">
        <f t="shared" si="3"/>
        <v>0</v>
      </c>
      <c r="AK20" s="9">
        <f t="shared" si="4"/>
        <v>0</v>
      </c>
      <c r="AL20" s="9">
        <f t="shared" si="5"/>
        <v>0</v>
      </c>
      <c r="AM20" s="100"/>
      <c r="AO20" s="68"/>
    </row>
    <row r="21" ht="21.0" customHeight="1">
      <c r="A21" s="85">
        <v>15.0</v>
      </c>
      <c r="B21" s="85">
        <v>2.010080032E9</v>
      </c>
      <c r="C21" s="132" t="s">
        <v>381</v>
      </c>
      <c r="D21" s="133" t="s">
        <v>67</v>
      </c>
      <c r="E21" s="197"/>
      <c r="F21" s="197"/>
      <c r="G21" s="197"/>
      <c r="H21" s="197"/>
      <c r="I21" s="197"/>
      <c r="J21" s="197"/>
      <c r="K21" s="197"/>
      <c r="L21" s="260"/>
      <c r="M21" s="197"/>
      <c r="N21" s="197"/>
      <c r="O21" s="197"/>
      <c r="P21" s="197"/>
      <c r="Q21" s="197"/>
      <c r="R21" s="197"/>
      <c r="S21" s="197"/>
      <c r="T21" s="197"/>
      <c r="U21" s="197"/>
      <c r="V21" s="197"/>
      <c r="W21" s="197"/>
      <c r="X21" s="197"/>
      <c r="Y21" s="197"/>
      <c r="Z21" s="197"/>
      <c r="AA21" s="197"/>
      <c r="AB21" s="197"/>
      <c r="AC21" s="197"/>
      <c r="AD21" s="197"/>
      <c r="AE21" s="197"/>
      <c r="AF21" s="197"/>
      <c r="AG21" s="197"/>
      <c r="AH21" s="261"/>
      <c r="AI21" s="197"/>
      <c r="AJ21" s="91">
        <f t="shared" si="3"/>
        <v>0</v>
      </c>
      <c r="AK21" s="9">
        <f t="shared" si="4"/>
        <v>0</v>
      </c>
      <c r="AL21" s="9">
        <f t="shared" si="5"/>
        <v>0</v>
      </c>
      <c r="AM21" s="68"/>
      <c r="AN21" s="68"/>
      <c r="AO21" s="68"/>
    </row>
    <row r="22" ht="21.0" customHeight="1">
      <c r="A22" s="85">
        <v>16.0</v>
      </c>
      <c r="B22" s="85">
        <v>2.010080011E9</v>
      </c>
      <c r="C22" s="132" t="s">
        <v>647</v>
      </c>
      <c r="D22" s="133" t="s">
        <v>67</v>
      </c>
      <c r="E22" s="143"/>
      <c r="F22" s="143"/>
      <c r="G22" s="143"/>
      <c r="H22" s="143"/>
      <c r="I22" s="143"/>
      <c r="J22" s="143"/>
      <c r="K22" s="143"/>
      <c r="L22" s="262"/>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91">
        <f t="shared" si="3"/>
        <v>0</v>
      </c>
      <c r="AK22" s="9">
        <f t="shared" si="4"/>
        <v>0</v>
      </c>
      <c r="AL22" s="9">
        <f t="shared" si="5"/>
        <v>0</v>
      </c>
      <c r="AM22" s="68"/>
      <c r="AN22" s="68"/>
      <c r="AO22" s="68"/>
    </row>
    <row r="23" ht="21.0" customHeight="1">
      <c r="A23" s="85">
        <v>17.0</v>
      </c>
      <c r="B23" s="85">
        <v>2.010080023E9</v>
      </c>
      <c r="C23" s="132" t="s">
        <v>648</v>
      </c>
      <c r="D23" s="133" t="s">
        <v>649</v>
      </c>
      <c r="E23" s="143"/>
      <c r="F23" s="143"/>
      <c r="G23" s="143"/>
      <c r="H23" s="143"/>
      <c r="I23" s="143"/>
      <c r="J23" s="143"/>
      <c r="K23" s="143"/>
      <c r="L23" s="262"/>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91">
        <f t="shared" si="3"/>
        <v>0</v>
      </c>
      <c r="AK23" s="9">
        <f t="shared" si="4"/>
        <v>0</v>
      </c>
      <c r="AL23" s="9">
        <f t="shared" si="5"/>
        <v>0</v>
      </c>
      <c r="AM23" s="68"/>
      <c r="AN23" s="68"/>
      <c r="AO23" s="68"/>
    </row>
    <row r="24" ht="21.0" customHeight="1">
      <c r="A24" s="85">
        <v>18.0</v>
      </c>
      <c r="B24" s="85">
        <v>2.010080016E9</v>
      </c>
      <c r="C24" s="132" t="s">
        <v>650</v>
      </c>
      <c r="D24" s="133" t="s">
        <v>447</v>
      </c>
      <c r="E24" s="143"/>
      <c r="F24" s="143"/>
      <c r="G24" s="143"/>
      <c r="H24" s="143"/>
      <c r="I24" s="143"/>
      <c r="J24" s="143"/>
      <c r="K24" s="143"/>
      <c r="L24" s="262"/>
      <c r="M24" s="143"/>
      <c r="N24" s="143"/>
      <c r="O24" s="143"/>
      <c r="P24" s="143"/>
      <c r="Q24" s="143"/>
      <c r="R24" s="143"/>
      <c r="S24" s="143"/>
      <c r="T24" s="143"/>
      <c r="U24" s="143"/>
      <c r="V24" s="143"/>
      <c r="W24" s="143"/>
      <c r="X24" s="143"/>
      <c r="Y24" s="143"/>
      <c r="Z24" s="143"/>
      <c r="AA24" s="143"/>
      <c r="AB24" s="143"/>
      <c r="AC24" s="143"/>
      <c r="AD24" s="143"/>
      <c r="AE24" s="143"/>
      <c r="AF24" s="143"/>
      <c r="AG24" s="143"/>
      <c r="AH24" s="148"/>
      <c r="AI24" s="143"/>
      <c r="AJ24" s="91">
        <f t="shared" si="3"/>
        <v>0</v>
      </c>
      <c r="AK24" s="9">
        <f t="shared" si="4"/>
        <v>0</v>
      </c>
      <c r="AL24" s="9">
        <f t="shared" si="5"/>
        <v>0</v>
      </c>
      <c r="AM24" s="68"/>
      <c r="AN24" s="68"/>
      <c r="AO24" s="68"/>
    </row>
    <row r="25" ht="21.0" customHeight="1">
      <c r="A25" s="85">
        <v>19.0</v>
      </c>
      <c r="B25" s="85">
        <v>2.010090095E9</v>
      </c>
      <c r="C25" s="132" t="s">
        <v>51</v>
      </c>
      <c r="D25" s="133" t="s">
        <v>651</v>
      </c>
      <c r="E25" s="143"/>
      <c r="F25" s="143"/>
      <c r="G25" s="143"/>
      <c r="H25" s="143"/>
      <c r="I25" s="143"/>
      <c r="J25" s="148"/>
      <c r="K25" s="148" t="s">
        <v>39</v>
      </c>
      <c r="L25" s="262"/>
      <c r="M25" s="143"/>
      <c r="N25" s="143"/>
      <c r="O25" s="143"/>
      <c r="P25" s="143"/>
      <c r="Q25" s="143"/>
      <c r="R25" s="143"/>
      <c r="S25" s="143"/>
      <c r="T25" s="143"/>
      <c r="U25" s="143"/>
      <c r="V25" s="143"/>
      <c r="W25" s="143"/>
      <c r="X25" s="143"/>
      <c r="Y25" s="143"/>
      <c r="Z25" s="143"/>
      <c r="AA25" s="143"/>
      <c r="AB25" s="143"/>
      <c r="AC25" s="143"/>
      <c r="AD25" s="143"/>
      <c r="AE25" s="143"/>
      <c r="AF25" s="143"/>
      <c r="AG25" s="143"/>
      <c r="AH25" s="148"/>
      <c r="AI25" s="143"/>
      <c r="AJ25" s="91">
        <f t="shared" si="3"/>
        <v>0</v>
      </c>
      <c r="AK25" s="9">
        <f t="shared" si="4"/>
        <v>1</v>
      </c>
      <c r="AL25" s="9">
        <f t="shared" si="5"/>
        <v>0</v>
      </c>
      <c r="AM25" s="68"/>
      <c r="AN25" s="68"/>
      <c r="AO25" s="68"/>
    </row>
    <row r="26" ht="21.0" customHeight="1">
      <c r="A26" s="85">
        <v>20.0</v>
      </c>
      <c r="B26" s="85">
        <v>2.010080044E9</v>
      </c>
      <c r="C26" s="132" t="s">
        <v>652</v>
      </c>
      <c r="D26" s="133" t="s">
        <v>75</v>
      </c>
      <c r="E26" s="143"/>
      <c r="F26" s="143"/>
      <c r="G26" s="143"/>
      <c r="H26" s="143"/>
      <c r="I26" s="143"/>
      <c r="J26" s="143"/>
      <c r="K26" s="143"/>
      <c r="L26" s="262"/>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91">
        <f t="shared" si="3"/>
        <v>0</v>
      </c>
      <c r="AK26" s="9">
        <f t="shared" si="4"/>
        <v>0</v>
      </c>
      <c r="AL26" s="9">
        <f t="shared" si="5"/>
        <v>0</v>
      </c>
      <c r="AM26" s="68"/>
      <c r="AN26" s="68"/>
      <c r="AO26" s="68"/>
    </row>
    <row r="27" ht="21.0" customHeight="1">
      <c r="A27" s="85">
        <v>21.0</v>
      </c>
      <c r="B27" s="85">
        <v>2.010080004E9</v>
      </c>
      <c r="C27" s="132" t="s">
        <v>653</v>
      </c>
      <c r="D27" s="133" t="s">
        <v>365</v>
      </c>
      <c r="E27" s="143"/>
      <c r="F27" s="143"/>
      <c r="G27" s="143"/>
      <c r="H27" s="143"/>
      <c r="I27" s="143"/>
      <c r="J27" s="148"/>
      <c r="K27" s="143"/>
      <c r="L27" s="262"/>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91">
        <f t="shared" si="3"/>
        <v>0</v>
      </c>
      <c r="AK27" s="9">
        <f t="shared" si="4"/>
        <v>0</v>
      </c>
      <c r="AL27" s="9">
        <f t="shared" si="5"/>
        <v>0</v>
      </c>
      <c r="AM27" s="68"/>
      <c r="AN27" s="68"/>
      <c r="AO27" s="68"/>
    </row>
    <row r="28" ht="21.0" customHeight="1">
      <c r="A28" s="85">
        <v>22.0</v>
      </c>
      <c r="B28" s="85">
        <v>2.010020049E9</v>
      </c>
      <c r="C28" s="132" t="s">
        <v>654</v>
      </c>
      <c r="D28" s="133" t="s">
        <v>259</v>
      </c>
      <c r="E28" s="143"/>
      <c r="F28" s="143"/>
      <c r="G28" s="143"/>
      <c r="H28" s="143"/>
      <c r="I28" s="143"/>
      <c r="J28" s="143"/>
      <c r="K28" s="143"/>
      <c r="L28" s="26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91">
        <f t="shared" si="3"/>
        <v>0</v>
      </c>
      <c r="AK28" s="9">
        <f t="shared" si="4"/>
        <v>0</v>
      </c>
      <c r="AL28" s="9">
        <f t="shared" si="5"/>
        <v>0</v>
      </c>
      <c r="AM28" s="68"/>
      <c r="AN28" s="68"/>
      <c r="AO28" s="68"/>
    </row>
    <row r="29" ht="21.0" customHeight="1">
      <c r="A29" s="85">
        <v>23.0</v>
      </c>
      <c r="B29" s="85">
        <v>2.010080013E9</v>
      </c>
      <c r="C29" s="132" t="s">
        <v>321</v>
      </c>
      <c r="D29" s="133" t="s">
        <v>79</v>
      </c>
      <c r="E29" s="143"/>
      <c r="F29" s="143"/>
      <c r="G29" s="143"/>
      <c r="H29" s="143"/>
      <c r="I29" s="143"/>
      <c r="J29" s="143"/>
      <c r="K29" s="143"/>
      <c r="L29" s="18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91">
        <f t="shared" si="3"/>
        <v>0</v>
      </c>
      <c r="AK29" s="9">
        <f t="shared" si="4"/>
        <v>0</v>
      </c>
      <c r="AL29" s="9">
        <f t="shared" si="5"/>
        <v>0</v>
      </c>
      <c r="AM29" s="68"/>
      <c r="AN29" s="68"/>
      <c r="AO29" s="68"/>
    </row>
    <row r="30" ht="21.0" customHeight="1">
      <c r="A30" s="85">
        <v>24.0</v>
      </c>
      <c r="B30" s="85">
        <v>2.010080019E9</v>
      </c>
      <c r="C30" s="132" t="s">
        <v>655</v>
      </c>
      <c r="D30" s="133" t="s">
        <v>79</v>
      </c>
      <c r="E30" s="143"/>
      <c r="F30" s="143"/>
      <c r="G30" s="143"/>
      <c r="H30" s="143"/>
      <c r="I30" s="143"/>
      <c r="J30" s="143"/>
      <c r="K30" s="143"/>
      <c r="L30" s="262"/>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91">
        <f t="shared" si="3"/>
        <v>0</v>
      </c>
      <c r="AK30" s="9">
        <f t="shared" si="4"/>
        <v>0</v>
      </c>
      <c r="AL30" s="9">
        <f t="shared" si="5"/>
        <v>0</v>
      </c>
      <c r="AM30" s="68"/>
      <c r="AN30" s="68"/>
      <c r="AO30" s="68"/>
    </row>
    <row r="31" ht="21.0" customHeight="1">
      <c r="A31" s="85">
        <v>25.0</v>
      </c>
      <c r="B31" s="85">
        <v>2.010080022E9</v>
      </c>
      <c r="C31" s="132" t="s">
        <v>656</v>
      </c>
      <c r="D31" s="133" t="s">
        <v>409</v>
      </c>
      <c r="E31" s="143"/>
      <c r="F31" s="143"/>
      <c r="G31" s="143"/>
      <c r="H31" s="143"/>
      <c r="I31" s="143"/>
      <c r="J31" s="143"/>
      <c r="K31" s="143"/>
      <c r="L31" s="262"/>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91">
        <f t="shared" si="3"/>
        <v>0</v>
      </c>
      <c r="AK31" s="9">
        <f t="shared" si="4"/>
        <v>0</v>
      </c>
      <c r="AL31" s="9">
        <f t="shared" si="5"/>
        <v>0</v>
      </c>
      <c r="AM31" s="68"/>
      <c r="AN31" s="68"/>
      <c r="AO31" s="68"/>
    </row>
    <row r="32" ht="21.0" customHeight="1">
      <c r="A32" s="85">
        <v>26.0</v>
      </c>
      <c r="B32" s="85">
        <v>2.010080028E9</v>
      </c>
      <c r="C32" s="132" t="s">
        <v>43</v>
      </c>
      <c r="D32" s="133" t="s">
        <v>409</v>
      </c>
      <c r="E32" s="143"/>
      <c r="F32" s="143"/>
      <c r="G32" s="143"/>
      <c r="H32" s="143"/>
      <c r="I32" s="143"/>
      <c r="J32" s="143"/>
      <c r="K32" s="143"/>
      <c r="L32" s="262"/>
      <c r="M32" s="143"/>
      <c r="N32" s="143"/>
      <c r="O32" s="143"/>
      <c r="P32" s="143"/>
      <c r="Q32" s="143"/>
      <c r="R32" s="143"/>
      <c r="S32" s="143"/>
      <c r="T32" s="143"/>
      <c r="U32" s="143"/>
      <c r="V32" s="143"/>
      <c r="W32" s="143"/>
      <c r="X32" s="143"/>
      <c r="Y32" s="143"/>
      <c r="Z32" s="143"/>
      <c r="AA32" s="143"/>
      <c r="AB32" s="143"/>
      <c r="AC32" s="143"/>
      <c r="AD32" s="143"/>
      <c r="AE32" s="143"/>
      <c r="AF32" s="143"/>
      <c r="AG32" s="143"/>
      <c r="AH32" s="148"/>
      <c r="AI32" s="143"/>
      <c r="AJ32" s="91">
        <f t="shared" si="3"/>
        <v>0</v>
      </c>
      <c r="AK32" s="9">
        <f t="shared" si="4"/>
        <v>0</v>
      </c>
      <c r="AL32" s="9">
        <f t="shared" si="5"/>
        <v>0</v>
      </c>
      <c r="AM32" s="68"/>
      <c r="AN32" s="68"/>
      <c r="AO32" s="68"/>
    </row>
    <row r="33" ht="21.0" customHeight="1">
      <c r="A33" s="85">
        <v>27.0</v>
      </c>
      <c r="B33" s="85">
        <v>2.010080048E9</v>
      </c>
      <c r="C33" s="132" t="s">
        <v>657</v>
      </c>
      <c r="D33" s="133" t="s">
        <v>291</v>
      </c>
      <c r="E33" s="143"/>
      <c r="F33" s="143"/>
      <c r="G33" s="143"/>
      <c r="H33" s="143"/>
      <c r="I33" s="143"/>
      <c r="J33" s="143"/>
      <c r="K33" s="143"/>
      <c r="L33" s="262"/>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91">
        <f t="shared" si="3"/>
        <v>0</v>
      </c>
      <c r="AK33" s="9">
        <f t="shared" si="4"/>
        <v>0</v>
      </c>
      <c r="AL33" s="9">
        <f t="shared" si="5"/>
        <v>0</v>
      </c>
      <c r="AM33" s="68"/>
      <c r="AN33" s="68"/>
      <c r="AO33" s="68"/>
    </row>
    <row r="34" ht="21.0" customHeight="1">
      <c r="A34" s="85">
        <v>28.0</v>
      </c>
      <c r="B34" s="85">
        <v>2.010080025E9</v>
      </c>
      <c r="C34" s="132" t="s">
        <v>658</v>
      </c>
      <c r="D34" s="133" t="s">
        <v>197</v>
      </c>
      <c r="E34" s="143"/>
      <c r="F34" s="143"/>
      <c r="G34" s="143"/>
      <c r="H34" s="143"/>
      <c r="I34" s="143"/>
      <c r="J34" s="143"/>
      <c r="K34" s="143"/>
      <c r="L34" s="262"/>
      <c r="M34" s="143"/>
      <c r="N34" s="143"/>
      <c r="O34" s="143"/>
      <c r="P34" s="143"/>
      <c r="Q34" s="143"/>
      <c r="R34" s="143"/>
      <c r="S34" s="143"/>
      <c r="T34" s="143"/>
      <c r="U34" s="143"/>
      <c r="V34" s="143"/>
      <c r="W34" s="136"/>
      <c r="X34" s="143"/>
      <c r="Y34" s="143"/>
      <c r="Z34" s="143"/>
      <c r="AA34" s="143"/>
      <c r="AB34" s="143"/>
      <c r="AC34" s="143"/>
      <c r="AD34" s="143"/>
      <c r="AE34" s="143"/>
      <c r="AF34" s="143"/>
      <c r="AG34" s="143"/>
      <c r="AH34" s="148"/>
      <c r="AI34" s="143"/>
      <c r="AJ34" s="91">
        <f t="shared" si="3"/>
        <v>0</v>
      </c>
      <c r="AK34" s="9">
        <f t="shared" si="4"/>
        <v>0</v>
      </c>
      <c r="AL34" s="9">
        <f t="shared" si="5"/>
        <v>0</v>
      </c>
      <c r="AM34" s="68"/>
      <c r="AN34" s="68"/>
      <c r="AO34" s="68"/>
    </row>
    <row r="35" ht="18.0" customHeight="1">
      <c r="A35" s="85">
        <v>29.0</v>
      </c>
      <c r="B35" s="85">
        <v>2.010080036E9</v>
      </c>
      <c r="C35" s="132" t="s">
        <v>659</v>
      </c>
      <c r="D35" s="133" t="s">
        <v>660</v>
      </c>
      <c r="E35" s="143"/>
      <c r="F35" s="143"/>
      <c r="G35" s="143"/>
      <c r="H35" s="143"/>
      <c r="I35" s="143"/>
      <c r="J35" s="143"/>
      <c r="K35" s="143"/>
      <c r="L35" s="262"/>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91">
        <f t="shared" si="3"/>
        <v>0</v>
      </c>
      <c r="AK35" s="9">
        <f t="shared" si="4"/>
        <v>0</v>
      </c>
      <c r="AL35" s="9">
        <f t="shared" si="5"/>
        <v>0</v>
      </c>
      <c r="AM35" s="68"/>
      <c r="AN35" s="68"/>
      <c r="AO35" s="68"/>
    </row>
    <row r="36" ht="18.0" customHeight="1">
      <c r="A36" s="85">
        <v>30.0</v>
      </c>
      <c r="B36" s="85">
        <v>2.010080035E9</v>
      </c>
      <c r="C36" s="132" t="s">
        <v>661</v>
      </c>
      <c r="D36" s="133" t="s">
        <v>465</v>
      </c>
      <c r="E36" s="143"/>
      <c r="F36" s="143"/>
      <c r="G36" s="143"/>
      <c r="H36" s="143"/>
      <c r="I36" s="143"/>
      <c r="J36" s="143"/>
      <c r="K36" s="143"/>
      <c r="L36" s="262"/>
      <c r="M36" s="143"/>
      <c r="N36" s="143"/>
      <c r="O36" s="143"/>
      <c r="P36" s="143"/>
      <c r="Q36" s="143"/>
      <c r="R36" s="143"/>
      <c r="S36" s="143"/>
      <c r="T36" s="143"/>
      <c r="U36" s="143"/>
      <c r="V36" s="143"/>
      <c r="W36" s="143"/>
      <c r="X36" s="143"/>
      <c r="Y36" s="143"/>
      <c r="Z36" s="143"/>
      <c r="AA36" s="143"/>
      <c r="AB36" s="143"/>
      <c r="AC36" s="143"/>
      <c r="AD36" s="143"/>
      <c r="AE36" s="143"/>
      <c r="AF36" s="143"/>
      <c r="AG36" s="143"/>
      <c r="AH36" s="148"/>
      <c r="AI36" s="143"/>
      <c r="AJ36" s="91">
        <f t="shared" si="3"/>
        <v>0</v>
      </c>
      <c r="AK36" s="9">
        <f t="shared" si="4"/>
        <v>0</v>
      </c>
      <c r="AL36" s="9">
        <f t="shared" si="5"/>
        <v>0</v>
      </c>
      <c r="AM36" s="68"/>
      <c r="AN36" s="68"/>
      <c r="AO36" s="68"/>
    </row>
    <row r="37" ht="18.0" customHeight="1">
      <c r="A37" s="85">
        <v>31.0</v>
      </c>
      <c r="B37" s="85">
        <v>2.010080041E9</v>
      </c>
      <c r="C37" s="132" t="s">
        <v>662</v>
      </c>
      <c r="D37" s="133" t="s">
        <v>465</v>
      </c>
      <c r="E37" s="143"/>
      <c r="F37" s="143"/>
      <c r="G37" s="143"/>
      <c r="H37" s="143"/>
      <c r="I37" s="143"/>
      <c r="J37" s="148"/>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91">
        <f t="shared" si="3"/>
        <v>0</v>
      </c>
      <c r="AK37" s="9">
        <f t="shared" si="4"/>
        <v>0</v>
      </c>
      <c r="AL37" s="9">
        <f t="shared" si="5"/>
        <v>0</v>
      </c>
      <c r="AM37" s="68"/>
      <c r="AN37" s="68"/>
      <c r="AO37" s="68"/>
    </row>
    <row r="38" ht="18.0" customHeight="1">
      <c r="A38" s="85">
        <v>32.0</v>
      </c>
      <c r="B38" s="85">
        <v>2.010080021E9</v>
      </c>
      <c r="C38" s="132" t="s">
        <v>663</v>
      </c>
      <c r="D38" s="133" t="s">
        <v>553</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8"/>
      <c r="AI38" s="143"/>
      <c r="AJ38" s="91">
        <f t="shared" si="3"/>
        <v>0</v>
      </c>
      <c r="AK38" s="9">
        <f t="shared" si="4"/>
        <v>0</v>
      </c>
      <c r="AL38" s="9">
        <f t="shared" si="5"/>
        <v>0</v>
      </c>
      <c r="AM38" s="68"/>
      <c r="AN38" s="68"/>
      <c r="AO38" s="68"/>
    </row>
    <row r="39" ht="18.0" customHeight="1">
      <c r="A39" s="85">
        <v>33.0</v>
      </c>
      <c r="B39" s="85">
        <v>2.010080053E9</v>
      </c>
      <c r="C39" s="132" t="s">
        <v>664</v>
      </c>
      <c r="D39" s="133" t="s">
        <v>88</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91">
        <f t="shared" si="3"/>
        <v>0</v>
      </c>
      <c r="AK39" s="9">
        <f t="shared" si="4"/>
        <v>0</v>
      </c>
      <c r="AL39" s="9">
        <f t="shared" si="5"/>
        <v>0</v>
      </c>
      <c r="AM39" s="68"/>
      <c r="AN39" s="68"/>
      <c r="AO39" s="68"/>
    </row>
    <row r="40" ht="18.0" customHeight="1">
      <c r="A40" s="85">
        <v>34.0</v>
      </c>
      <c r="B40" s="85">
        <v>2.010080037E9</v>
      </c>
      <c r="C40" s="132" t="s">
        <v>665</v>
      </c>
      <c r="D40" s="133" t="s">
        <v>528</v>
      </c>
      <c r="E40" s="143"/>
      <c r="F40" s="143"/>
      <c r="G40" s="143"/>
      <c r="H40" s="143"/>
      <c r="I40" s="143"/>
      <c r="J40" s="148"/>
      <c r="K40" s="148" t="s">
        <v>39</v>
      </c>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91">
        <f t="shared" si="3"/>
        <v>0</v>
      </c>
      <c r="AK40" s="9">
        <f t="shared" si="4"/>
        <v>1</v>
      </c>
      <c r="AL40" s="9">
        <f t="shared" si="5"/>
        <v>0</v>
      </c>
      <c r="AM40" s="68"/>
      <c r="AN40" s="68"/>
      <c r="AO40" s="68"/>
    </row>
    <row r="41" ht="18.0" customHeight="1">
      <c r="A41" s="85">
        <v>35.0</v>
      </c>
      <c r="B41" s="85">
        <v>2.010080038E9</v>
      </c>
      <c r="C41" s="132" t="s">
        <v>666</v>
      </c>
      <c r="D41" s="133" t="s">
        <v>667</v>
      </c>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91">
        <f t="shared" si="3"/>
        <v>0</v>
      </c>
      <c r="AK41" s="9">
        <f t="shared" si="4"/>
        <v>0</v>
      </c>
      <c r="AL41" s="9">
        <f t="shared" si="5"/>
        <v>0</v>
      </c>
      <c r="AM41" s="68"/>
      <c r="AN41" s="68"/>
      <c r="AO41" s="68"/>
    </row>
    <row r="42" ht="18.0" customHeight="1">
      <c r="A42" s="85">
        <v>36.0</v>
      </c>
      <c r="B42" s="85">
        <v>2.010080052E9</v>
      </c>
      <c r="C42" s="132" t="s">
        <v>668</v>
      </c>
      <c r="D42" s="133" t="s">
        <v>146</v>
      </c>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8"/>
      <c r="AI42" s="143"/>
      <c r="AJ42" s="91">
        <f t="shared" si="3"/>
        <v>0</v>
      </c>
      <c r="AK42" s="9">
        <f t="shared" si="4"/>
        <v>0</v>
      </c>
      <c r="AL42" s="9">
        <f t="shared" si="5"/>
        <v>0</v>
      </c>
      <c r="AM42" s="68"/>
      <c r="AN42" s="68"/>
      <c r="AO42" s="68"/>
    </row>
    <row r="43" ht="18.0" customHeight="1">
      <c r="A43" s="85">
        <v>37.0</v>
      </c>
      <c r="B43" s="85">
        <v>2.010190004E9</v>
      </c>
      <c r="C43" s="132" t="s">
        <v>53</v>
      </c>
      <c r="D43" s="133" t="s">
        <v>146</v>
      </c>
      <c r="E43" s="143"/>
      <c r="F43" s="143"/>
      <c r="G43" s="143"/>
      <c r="H43" s="143"/>
      <c r="I43" s="143"/>
      <c r="J43" s="148"/>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91">
        <f t="shared" si="3"/>
        <v>0</v>
      </c>
      <c r="AK43" s="9">
        <f t="shared" si="4"/>
        <v>0</v>
      </c>
      <c r="AL43" s="9">
        <f t="shared" si="5"/>
        <v>0</v>
      </c>
      <c r="AM43" s="68"/>
      <c r="AN43" s="68"/>
      <c r="AO43" s="68"/>
    </row>
    <row r="44" ht="18.0" customHeight="1">
      <c r="A44" s="85">
        <v>38.0</v>
      </c>
      <c r="B44" s="85">
        <v>2.010080007E9</v>
      </c>
      <c r="C44" s="195" t="s">
        <v>319</v>
      </c>
      <c r="D44" s="196" t="s">
        <v>669</v>
      </c>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91">
        <f t="shared" si="3"/>
        <v>0</v>
      </c>
      <c r="AK44" s="9">
        <f t="shared" si="4"/>
        <v>0</v>
      </c>
      <c r="AL44" s="9">
        <f t="shared" si="5"/>
        <v>0</v>
      </c>
      <c r="AM44" s="68"/>
      <c r="AN44" s="68"/>
      <c r="AO44" s="68"/>
    </row>
    <row r="45" ht="18.0" customHeight="1">
      <c r="A45" s="85">
        <v>39.0</v>
      </c>
      <c r="B45" s="85">
        <v>1.610050018E9</v>
      </c>
      <c r="C45" s="195" t="s">
        <v>513</v>
      </c>
      <c r="D45" s="196" t="s">
        <v>670</v>
      </c>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91">
        <f t="shared" si="3"/>
        <v>0</v>
      </c>
      <c r="AK45" s="9">
        <f t="shared" si="4"/>
        <v>0</v>
      </c>
      <c r="AL45" s="9">
        <f t="shared" si="5"/>
        <v>0</v>
      </c>
      <c r="AM45" s="68"/>
      <c r="AN45" s="68"/>
      <c r="AO45" s="68"/>
    </row>
    <row r="46" ht="18.0" customHeight="1">
      <c r="A46" s="102" t="s">
        <v>91</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c r="AJ46" s="91">
        <f t="shared" ref="AJ46:AL46" si="6">SUM(AJ22:AJ44)</f>
        <v>0</v>
      </c>
      <c r="AK46" s="91">
        <f t="shared" si="6"/>
        <v>2</v>
      </c>
      <c r="AL46" s="91">
        <f t="shared" si="6"/>
        <v>0</v>
      </c>
      <c r="AM46" s="69"/>
      <c r="AN46" s="69"/>
      <c r="AO46" s="69"/>
    </row>
    <row r="47" ht="18.0" customHeight="1">
      <c r="A47" s="103" t="s">
        <v>95</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8"/>
      <c r="AM47" s="69"/>
      <c r="AN47" s="69"/>
      <c r="AO47" s="69"/>
    </row>
    <row r="48" ht="18.0" customHeight="1">
      <c r="A48" s="69"/>
      <c r="B48" s="69"/>
      <c r="C48" s="105"/>
      <c r="F48" s="69"/>
      <c r="G48" s="69"/>
      <c r="H48" s="107"/>
      <c r="I48" s="107"/>
      <c r="J48" s="107"/>
      <c r="K48" s="107"/>
      <c r="L48" s="107"/>
      <c r="M48" s="216"/>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69"/>
      <c r="AN48" s="69"/>
      <c r="AO48" s="69"/>
    </row>
    <row r="49" ht="18.0" customHeight="1">
      <c r="A49" s="69"/>
      <c r="B49" s="69"/>
      <c r="C49" s="105"/>
      <c r="E49" s="69"/>
      <c r="F49" s="69"/>
      <c r="G49" s="69"/>
      <c r="H49" s="107"/>
      <c r="I49" s="107"/>
      <c r="J49" s="107"/>
      <c r="K49" s="107"/>
      <c r="L49" s="107"/>
      <c r="M49" s="216"/>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69"/>
      <c r="AN49" s="69"/>
      <c r="AO49" s="69"/>
    </row>
    <row r="50" ht="18.0" customHeight="1">
      <c r="A50" s="69"/>
      <c r="B50" s="69"/>
      <c r="C50" s="264"/>
      <c r="D50" s="264"/>
      <c r="E50" s="69"/>
      <c r="F50" s="69"/>
      <c r="G50" s="69"/>
      <c r="H50" s="69"/>
      <c r="I50" s="69"/>
      <c r="J50" s="69"/>
      <c r="K50" s="69"/>
      <c r="L50" s="69"/>
      <c r="M50" s="80"/>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264"/>
      <c r="D51" s="264"/>
      <c r="E51" s="69"/>
      <c r="F51" s="69"/>
      <c r="G51" s="69"/>
      <c r="H51" s="69"/>
      <c r="I51" s="69"/>
      <c r="J51" s="69"/>
      <c r="K51" s="69"/>
      <c r="L51" s="69"/>
      <c r="M51" s="80"/>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264"/>
      <c r="D52" s="264"/>
      <c r="E52" s="69"/>
      <c r="F52" s="69"/>
      <c r="G52" s="69"/>
      <c r="H52" s="69"/>
      <c r="I52" s="69"/>
      <c r="J52" s="69"/>
      <c r="K52" s="69"/>
      <c r="L52" s="69"/>
      <c r="M52" s="80"/>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264"/>
      <c r="D53" s="264"/>
      <c r="E53" s="69"/>
      <c r="F53" s="69"/>
      <c r="G53" s="69"/>
      <c r="H53" s="69"/>
      <c r="I53" s="69"/>
      <c r="J53" s="69"/>
      <c r="K53" s="69"/>
      <c r="L53" s="69"/>
      <c r="M53" s="80"/>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264"/>
      <c r="D54" s="264"/>
      <c r="E54" s="69"/>
      <c r="F54" s="69"/>
      <c r="G54" s="69"/>
      <c r="H54" s="69"/>
      <c r="I54" s="69"/>
      <c r="J54" s="69"/>
      <c r="K54" s="69"/>
      <c r="L54" s="69"/>
      <c r="M54" s="80"/>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264"/>
      <c r="D55" s="264"/>
      <c r="E55" s="69"/>
      <c r="F55" s="69"/>
      <c r="G55" s="69"/>
      <c r="H55" s="69"/>
      <c r="I55" s="69"/>
      <c r="J55" s="69"/>
      <c r="K55" s="69"/>
      <c r="L55" s="69"/>
      <c r="M55" s="80"/>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264"/>
      <c r="D56" s="264"/>
      <c r="E56" s="69"/>
      <c r="F56" s="69"/>
      <c r="G56" s="69"/>
      <c r="H56" s="69"/>
      <c r="I56" s="69"/>
      <c r="J56" s="69"/>
      <c r="K56" s="69"/>
      <c r="L56" s="69"/>
      <c r="M56" s="80"/>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264"/>
      <c r="D57" s="264"/>
      <c r="E57" s="69"/>
      <c r="F57" s="69"/>
      <c r="G57" s="69"/>
      <c r="H57" s="69"/>
      <c r="I57" s="69"/>
      <c r="J57" s="69"/>
      <c r="K57" s="69"/>
      <c r="L57" s="69"/>
      <c r="M57" s="80"/>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264"/>
      <c r="D58" s="264"/>
      <c r="E58" s="69"/>
      <c r="F58" s="69"/>
      <c r="G58" s="69"/>
      <c r="H58" s="69"/>
      <c r="I58" s="69"/>
      <c r="J58" s="69"/>
      <c r="K58" s="69"/>
      <c r="L58" s="69"/>
      <c r="M58" s="80"/>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264"/>
      <c r="D59" s="264"/>
      <c r="E59" s="69"/>
      <c r="F59" s="69"/>
      <c r="G59" s="69"/>
      <c r="H59" s="69"/>
      <c r="I59" s="69"/>
      <c r="J59" s="69"/>
      <c r="K59" s="69"/>
      <c r="L59" s="69"/>
      <c r="M59" s="80"/>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264"/>
      <c r="D60" s="264"/>
      <c r="E60" s="69"/>
      <c r="F60" s="69"/>
      <c r="G60" s="69"/>
      <c r="H60" s="69"/>
      <c r="I60" s="69"/>
      <c r="J60" s="69"/>
      <c r="K60" s="69"/>
      <c r="L60" s="69"/>
      <c r="M60" s="80"/>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264"/>
      <c r="D61" s="264"/>
      <c r="E61" s="69"/>
      <c r="F61" s="69"/>
      <c r="G61" s="69"/>
      <c r="H61" s="69"/>
      <c r="I61" s="69"/>
      <c r="J61" s="69"/>
      <c r="K61" s="69"/>
      <c r="L61" s="69"/>
      <c r="M61" s="80"/>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264"/>
      <c r="D62" s="264"/>
      <c r="E62" s="69"/>
      <c r="F62" s="69"/>
      <c r="G62" s="69"/>
      <c r="H62" s="69"/>
      <c r="I62" s="69"/>
      <c r="J62" s="69"/>
      <c r="K62" s="69"/>
      <c r="L62" s="69"/>
      <c r="M62" s="80"/>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264"/>
      <c r="D63" s="264"/>
      <c r="E63" s="69"/>
      <c r="F63" s="69"/>
      <c r="G63" s="69"/>
      <c r="H63" s="69"/>
      <c r="I63" s="69"/>
      <c r="J63" s="69"/>
      <c r="K63" s="69"/>
      <c r="L63" s="69"/>
      <c r="M63" s="80"/>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264"/>
      <c r="D64" s="264"/>
      <c r="E64" s="69"/>
      <c r="F64" s="69"/>
      <c r="G64" s="69"/>
      <c r="H64" s="69"/>
      <c r="I64" s="69"/>
      <c r="J64" s="69"/>
      <c r="K64" s="69"/>
      <c r="L64" s="69"/>
      <c r="M64" s="80"/>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264"/>
      <c r="D65" s="264"/>
      <c r="E65" s="69"/>
      <c r="F65" s="69"/>
      <c r="G65" s="69"/>
      <c r="H65" s="69"/>
      <c r="I65" s="69"/>
      <c r="J65" s="69"/>
      <c r="K65" s="69"/>
      <c r="L65" s="69"/>
      <c r="M65" s="80"/>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264"/>
      <c r="D66" s="264"/>
      <c r="E66" s="69"/>
      <c r="F66" s="69"/>
      <c r="G66" s="69"/>
      <c r="H66" s="69"/>
      <c r="I66" s="69"/>
      <c r="J66" s="69"/>
      <c r="K66" s="69"/>
      <c r="L66" s="69"/>
      <c r="M66" s="80"/>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264"/>
      <c r="D67" s="264"/>
      <c r="E67" s="69"/>
      <c r="F67" s="69"/>
      <c r="G67" s="69"/>
      <c r="H67" s="69"/>
      <c r="I67" s="69"/>
      <c r="J67" s="69"/>
      <c r="K67" s="69"/>
      <c r="L67" s="69"/>
      <c r="M67" s="80"/>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264"/>
      <c r="D68" s="264"/>
      <c r="E68" s="69"/>
      <c r="F68" s="69"/>
      <c r="G68" s="69"/>
      <c r="H68" s="69"/>
      <c r="I68" s="69"/>
      <c r="J68" s="69"/>
      <c r="K68" s="69"/>
      <c r="L68" s="69"/>
      <c r="M68" s="80"/>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264"/>
      <c r="D69" s="264"/>
      <c r="E69" s="69"/>
      <c r="F69" s="69"/>
      <c r="G69" s="69"/>
      <c r="H69" s="69"/>
      <c r="I69" s="69"/>
      <c r="J69" s="69"/>
      <c r="K69" s="69"/>
      <c r="L69" s="69"/>
      <c r="M69" s="80"/>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264"/>
      <c r="D70" s="264"/>
      <c r="E70" s="69"/>
      <c r="F70" s="69"/>
      <c r="G70" s="69"/>
      <c r="H70" s="69"/>
      <c r="I70" s="69"/>
      <c r="J70" s="69"/>
      <c r="K70" s="69"/>
      <c r="L70" s="69"/>
      <c r="M70" s="80"/>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264"/>
      <c r="D71" s="264"/>
      <c r="E71" s="69"/>
      <c r="F71" s="69"/>
      <c r="G71" s="69"/>
      <c r="H71" s="69"/>
      <c r="I71" s="69"/>
      <c r="J71" s="69"/>
      <c r="K71" s="69"/>
      <c r="L71" s="69"/>
      <c r="M71" s="80"/>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264"/>
      <c r="D72" s="264"/>
      <c r="E72" s="69"/>
      <c r="F72" s="69"/>
      <c r="G72" s="69"/>
      <c r="H72" s="69"/>
      <c r="I72" s="69"/>
      <c r="J72" s="69"/>
      <c r="K72" s="69"/>
      <c r="L72" s="69"/>
      <c r="M72" s="80"/>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264"/>
      <c r="D73" s="264"/>
      <c r="E73" s="69"/>
      <c r="F73" s="69"/>
      <c r="G73" s="69"/>
      <c r="H73" s="69"/>
      <c r="I73" s="69"/>
      <c r="J73" s="69"/>
      <c r="K73" s="69"/>
      <c r="L73" s="69"/>
      <c r="M73" s="80"/>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264"/>
      <c r="D74" s="264"/>
      <c r="E74" s="69"/>
      <c r="F74" s="69"/>
      <c r="G74" s="69"/>
      <c r="H74" s="69"/>
      <c r="I74" s="69"/>
      <c r="J74" s="69"/>
      <c r="K74" s="69"/>
      <c r="L74" s="69"/>
      <c r="M74" s="80"/>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264"/>
      <c r="D75" s="264"/>
      <c r="E75" s="69"/>
      <c r="F75" s="69"/>
      <c r="G75" s="69"/>
      <c r="H75" s="69"/>
      <c r="I75" s="69"/>
      <c r="J75" s="69"/>
      <c r="K75" s="69"/>
      <c r="L75" s="69"/>
      <c r="M75" s="80"/>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264"/>
      <c r="D76" s="264"/>
      <c r="E76" s="69"/>
      <c r="F76" s="69"/>
      <c r="G76" s="69"/>
      <c r="H76" s="69"/>
      <c r="I76" s="69"/>
      <c r="J76" s="69"/>
      <c r="K76" s="69"/>
      <c r="L76" s="69"/>
      <c r="M76" s="80"/>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264"/>
      <c r="D77" s="264"/>
      <c r="E77" s="69"/>
      <c r="F77" s="69"/>
      <c r="G77" s="69"/>
      <c r="H77" s="69"/>
      <c r="I77" s="69"/>
      <c r="J77" s="69"/>
      <c r="K77" s="69"/>
      <c r="L77" s="69"/>
      <c r="M77" s="80"/>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264"/>
      <c r="D78" s="264"/>
      <c r="E78" s="69"/>
      <c r="F78" s="69"/>
      <c r="G78" s="69"/>
      <c r="H78" s="69"/>
      <c r="I78" s="69"/>
      <c r="J78" s="69"/>
      <c r="K78" s="69"/>
      <c r="L78" s="69"/>
      <c r="M78" s="80"/>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264"/>
      <c r="D79" s="264"/>
      <c r="E79" s="69"/>
      <c r="F79" s="69"/>
      <c r="G79" s="69"/>
      <c r="H79" s="69"/>
      <c r="I79" s="69"/>
      <c r="J79" s="69"/>
      <c r="K79" s="69"/>
      <c r="L79" s="69"/>
      <c r="M79" s="80"/>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264"/>
      <c r="D80" s="264"/>
      <c r="E80" s="69"/>
      <c r="F80" s="69"/>
      <c r="G80" s="69"/>
      <c r="H80" s="69"/>
      <c r="I80" s="69"/>
      <c r="J80" s="69"/>
      <c r="K80" s="69"/>
      <c r="L80" s="69"/>
      <c r="M80" s="80"/>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264"/>
      <c r="D81" s="264"/>
      <c r="E81" s="69"/>
      <c r="F81" s="69"/>
      <c r="G81" s="69"/>
      <c r="H81" s="69"/>
      <c r="I81" s="69"/>
      <c r="J81" s="69"/>
      <c r="K81" s="69"/>
      <c r="L81" s="69"/>
      <c r="M81" s="80"/>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264"/>
      <c r="D82" s="264"/>
      <c r="E82" s="69"/>
      <c r="F82" s="69"/>
      <c r="G82" s="69"/>
      <c r="H82" s="69"/>
      <c r="I82" s="69"/>
      <c r="J82" s="69"/>
      <c r="K82" s="69"/>
      <c r="L82" s="69"/>
      <c r="M82" s="80"/>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264"/>
      <c r="D83" s="264"/>
      <c r="E83" s="69"/>
      <c r="F83" s="69"/>
      <c r="G83" s="69"/>
      <c r="H83" s="69"/>
      <c r="I83" s="69"/>
      <c r="J83" s="69"/>
      <c r="K83" s="69"/>
      <c r="L83" s="69"/>
      <c r="M83" s="80"/>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264"/>
      <c r="D84" s="264"/>
      <c r="E84" s="69"/>
      <c r="F84" s="69"/>
      <c r="G84" s="69"/>
      <c r="H84" s="69"/>
      <c r="I84" s="69"/>
      <c r="J84" s="69"/>
      <c r="K84" s="69"/>
      <c r="L84" s="69"/>
      <c r="M84" s="80"/>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264"/>
      <c r="D85" s="264"/>
      <c r="E85" s="69"/>
      <c r="F85" s="69"/>
      <c r="G85" s="69"/>
      <c r="H85" s="69"/>
      <c r="I85" s="69"/>
      <c r="J85" s="69"/>
      <c r="K85" s="69"/>
      <c r="L85" s="69"/>
      <c r="M85" s="80"/>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264"/>
      <c r="D86" s="264"/>
      <c r="E86" s="69"/>
      <c r="F86" s="69"/>
      <c r="G86" s="69"/>
      <c r="H86" s="69"/>
      <c r="I86" s="69"/>
      <c r="J86" s="69"/>
      <c r="K86" s="69"/>
      <c r="L86" s="69"/>
      <c r="M86" s="80"/>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264"/>
      <c r="D87" s="264"/>
      <c r="E87" s="69"/>
      <c r="F87" s="69"/>
      <c r="G87" s="69"/>
      <c r="H87" s="69"/>
      <c r="I87" s="69"/>
      <c r="J87" s="69"/>
      <c r="K87" s="69"/>
      <c r="L87" s="69"/>
      <c r="M87" s="80"/>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264"/>
      <c r="D88" s="264"/>
      <c r="E88" s="69"/>
      <c r="F88" s="69"/>
      <c r="G88" s="69"/>
      <c r="H88" s="69"/>
      <c r="I88" s="69"/>
      <c r="J88" s="69"/>
      <c r="K88" s="69"/>
      <c r="L88" s="69"/>
      <c r="M88" s="80"/>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264"/>
      <c r="D89" s="264"/>
      <c r="E89" s="69"/>
      <c r="F89" s="69"/>
      <c r="G89" s="69"/>
      <c r="H89" s="69"/>
      <c r="I89" s="69"/>
      <c r="J89" s="69"/>
      <c r="K89" s="69"/>
      <c r="L89" s="69"/>
      <c r="M89" s="80"/>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264"/>
      <c r="D90" s="264"/>
      <c r="E90" s="69"/>
      <c r="F90" s="69"/>
      <c r="G90" s="69"/>
      <c r="H90" s="69"/>
      <c r="I90" s="69"/>
      <c r="J90" s="69"/>
      <c r="K90" s="69"/>
      <c r="L90" s="69"/>
      <c r="M90" s="80"/>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264"/>
      <c r="D91" s="264"/>
      <c r="E91" s="69"/>
      <c r="F91" s="69"/>
      <c r="G91" s="69"/>
      <c r="H91" s="69"/>
      <c r="I91" s="69"/>
      <c r="J91" s="69"/>
      <c r="K91" s="69"/>
      <c r="L91" s="69"/>
      <c r="M91" s="80"/>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264"/>
      <c r="D92" s="264"/>
      <c r="E92" s="69"/>
      <c r="F92" s="69"/>
      <c r="G92" s="69"/>
      <c r="H92" s="69"/>
      <c r="I92" s="69"/>
      <c r="J92" s="69"/>
      <c r="K92" s="69"/>
      <c r="L92" s="69"/>
      <c r="M92" s="80"/>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264"/>
      <c r="D93" s="264"/>
      <c r="E93" s="69"/>
      <c r="F93" s="69"/>
      <c r="G93" s="69"/>
      <c r="H93" s="69"/>
      <c r="I93" s="69"/>
      <c r="J93" s="69"/>
      <c r="K93" s="69"/>
      <c r="L93" s="69"/>
      <c r="M93" s="80"/>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264"/>
      <c r="D94" s="264"/>
      <c r="E94" s="69"/>
      <c r="F94" s="69"/>
      <c r="G94" s="69"/>
      <c r="H94" s="69"/>
      <c r="I94" s="69"/>
      <c r="J94" s="69"/>
      <c r="K94" s="69"/>
      <c r="L94" s="69"/>
      <c r="M94" s="80"/>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264"/>
      <c r="D95" s="264"/>
      <c r="E95" s="69"/>
      <c r="F95" s="69"/>
      <c r="G95" s="69"/>
      <c r="H95" s="69"/>
      <c r="I95" s="69"/>
      <c r="J95" s="69"/>
      <c r="K95" s="69"/>
      <c r="L95" s="69"/>
      <c r="M95" s="80"/>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264"/>
      <c r="D96" s="264"/>
      <c r="E96" s="69"/>
      <c r="F96" s="69"/>
      <c r="G96" s="69"/>
      <c r="H96" s="69"/>
      <c r="I96" s="69"/>
      <c r="J96" s="69"/>
      <c r="K96" s="69"/>
      <c r="L96" s="69"/>
      <c r="M96" s="80"/>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264"/>
      <c r="D97" s="264"/>
      <c r="E97" s="69"/>
      <c r="F97" s="69"/>
      <c r="G97" s="69"/>
      <c r="H97" s="69"/>
      <c r="I97" s="69"/>
      <c r="J97" s="69"/>
      <c r="K97" s="69"/>
      <c r="L97" s="69"/>
      <c r="M97" s="80"/>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264"/>
      <c r="D98" s="264"/>
      <c r="E98" s="69"/>
      <c r="F98" s="69"/>
      <c r="G98" s="69"/>
      <c r="H98" s="69"/>
      <c r="I98" s="69"/>
      <c r="J98" s="69"/>
      <c r="K98" s="69"/>
      <c r="L98" s="69"/>
      <c r="M98" s="80"/>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264"/>
      <c r="D99" s="264"/>
      <c r="E99" s="69"/>
      <c r="F99" s="69"/>
      <c r="G99" s="69"/>
      <c r="H99" s="69"/>
      <c r="I99" s="69"/>
      <c r="J99" s="69"/>
      <c r="K99" s="69"/>
      <c r="L99" s="69"/>
      <c r="M99" s="80"/>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264"/>
      <c r="D100" s="264"/>
      <c r="E100" s="69"/>
      <c r="F100" s="69"/>
      <c r="G100" s="69"/>
      <c r="H100" s="69"/>
      <c r="I100" s="69"/>
      <c r="J100" s="69"/>
      <c r="K100" s="69"/>
      <c r="L100" s="69"/>
      <c r="M100" s="80"/>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264"/>
      <c r="D101" s="264"/>
      <c r="E101" s="69"/>
      <c r="F101" s="69"/>
      <c r="G101" s="69"/>
      <c r="H101" s="69"/>
      <c r="I101" s="69"/>
      <c r="J101" s="69"/>
      <c r="K101" s="69"/>
      <c r="L101" s="69"/>
      <c r="M101" s="80"/>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264"/>
      <c r="D102" s="264"/>
      <c r="E102" s="69"/>
      <c r="F102" s="69"/>
      <c r="G102" s="69"/>
      <c r="H102" s="69"/>
      <c r="I102" s="69"/>
      <c r="J102" s="69"/>
      <c r="K102" s="69"/>
      <c r="L102" s="69"/>
      <c r="M102" s="80"/>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264"/>
      <c r="D103" s="264"/>
      <c r="E103" s="69"/>
      <c r="F103" s="69"/>
      <c r="G103" s="69"/>
      <c r="H103" s="69"/>
      <c r="I103" s="69"/>
      <c r="J103" s="69"/>
      <c r="K103" s="69"/>
      <c r="L103" s="69"/>
      <c r="M103" s="80"/>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264"/>
      <c r="D104" s="264"/>
      <c r="E104" s="69"/>
      <c r="F104" s="69"/>
      <c r="G104" s="69"/>
      <c r="H104" s="69"/>
      <c r="I104" s="69"/>
      <c r="J104" s="69"/>
      <c r="K104" s="69"/>
      <c r="L104" s="69"/>
      <c r="M104" s="80"/>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264"/>
      <c r="D105" s="264"/>
      <c r="E105" s="69"/>
      <c r="F105" s="69"/>
      <c r="G105" s="69"/>
      <c r="H105" s="69"/>
      <c r="I105" s="69"/>
      <c r="J105" s="69"/>
      <c r="K105" s="69"/>
      <c r="L105" s="69"/>
      <c r="M105" s="80"/>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264"/>
      <c r="D106" s="264"/>
      <c r="E106" s="69"/>
      <c r="F106" s="69"/>
      <c r="G106" s="69"/>
      <c r="H106" s="69"/>
      <c r="I106" s="69"/>
      <c r="J106" s="69"/>
      <c r="K106" s="69"/>
      <c r="L106" s="69"/>
      <c r="M106" s="80"/>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264"/>
      <c r="D107" s="264"/>
      <c r="E107" s="69"/>
      <c r="F107" s="69"/>
      <c r="G107" s="69"/>
      <c r="H107" s="69"/>
      <c r="I107" s="69"/>
      <c r="J107" s="69"/>
      <c r="K107" s="69"/>
      <c r="L107" s="69"/>
      <c r="M107" s="80"/>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264"/>
      <c r="D108" s="264"/>
      <c r="E108" s="69"/>
      <c r="F108" s="69"/>
      <c r="G108" s="69"/>
      <c r="H108" s="69"/>
      <c r="I108" s="69"/>
      <c r="J108" s="69"/>
      <c r="K108" s="69"/>
      <c r="L108" s="69"/>
      <c r="M108" s="80"/>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264"/>
      <c r="D109" s="264"/>
      <c r="E109" s="69"/>
      <c r="F109" s="69"/>
      <c r="G109" s="69"/>
      <c r="H109" s="69"/>
      <c r="I109" s="69"/>
      <c r="J109" s="69"/>
      <c r="K109" s="69"/>
      <c r="L109" s="69"/>
      <c r="M109" s="80"/>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264"/>
      <c r="D110" s="264"/>
      <c r="E110" s="69"/>
      <c r="F110" s="69"/>
      <c r="G110" s="69"/>
      <c r="H110" s="69"/>
      <c r="I110" s="69"/>
      <c r="J110" s="69"/>
      <c r="K110" s="69"/>
      <c r="L110" s="69"/>
      <c r="M110" s="80"/>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264"/>
      <c r="D111" s="264"/>
      <c r="E111" s="69"/>
      <c r="F111" s="69"/>
      <c r="G111" s="69"/>
      <c r="H111" s="69"/>
      <c r="I111" s="69"/>
      <c r="J111" s="69"/>
      <c r="K111" s="69"/>
      <c r="L111" s="69"/>
      <c r="M111" s="80"/>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264"/>
      <c r="D112" s="264"/>
      <c r="E112" s="69"/>
      <c r="F112" s="69"/>
      <c r="G112" s="69"/>
      <c r="H112" s="69"/>
      <c r="I112" s="69"/>
      <c r="J112" s="69"/>
      <c r="K112" s="69"/>
      <c r="L112" s="69"/>
      <c r="M112" s="80"/>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264"/>
      <c r="D113" s="264"/>
      <c r="E113" s="69"/>
      <c r="F113" s="69"/>
      <c r="G113" s="69"/>
      <c r="H113" s="69"/>
      <c r="I113" s="69"/>
      <c r="J113" s="69"/>
      <c r="K113" s="69"/>
      <c r="L113" s="69"/>
      <c r="M113" s="80"/>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264"/>
      <c r="D114" s="264"/>
      <c r="E114" s="69"/>
      <c r="F114" s="69"/>
      <c r="G114" s="69"/>
      <c r="H114" s="69"/>
      <c r="I114" s="69"/>
      <c r="J114" s="69"/>
      <c r="K114" s="69"/>
      <c r="L114" s="69"/>
      <c r="M114" s="80"/>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264"/>
      <c r="D115" s="264"/>
      <c r="E115" s="69"/>
      <c r="F115" s="69"/>
      <c r="G115" s="69"/>
      <c r="H115" s="69"/>
      <c r="I115" s="69"/>
      <c r="J115" s="69"/>
      <c r="K115" s="69"/>
      <c r="L115" s="69"/>
      <c r="M115" s="80"/>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264"/>
      <c r="D116" s="264"/>
      <c r="E116" s="69"/>
      <c r="F116" s="69"/>
      <c r="G116" s="69"/>
      <c r="H116" s="69"/>
      <c r="I116" s="69"/>
      <c r="J116" s="69"/>
      <c r="K116" s="69"/>
      <c r="L116" s="69"/>
      <c r="M116" s="80"/>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264"/>
      <c r="D117" s="264"/>
      <c r="E117" s="69"/>
      <c r="F117" s="69"/>
      <c r="G117" s="69"/>
      <c r="H117" s="69"/>
      <c r="I117" s="69"/>
      <c r="J117" s="69"/>
      <c r="K117" s="69"/>
      <c r="L117" s="69"/>
      <c r="M117" s="80"/>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264"/>
      <c r="D118" s="264"/>
      <c r="E118" s="69"/>
      <c r="F118" s="69"/>
      <c r="G118" s="69"/>
      <c r="H118" s="69"/>
      <c r="I118" s="69"/>
      <c r="J118" s="69"/>
      <c r="K118" s="69"/>
      <c r="L118" s="69"/>
      <c r="M118" s="80"/>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264"/>
      <c r="D119" s="264"/>
      <c r="E119" s="69"/>
      <c r="F119" s="69"/>
      <c r="G119" s="69"/>
      <c r="H119" s="69"/>
      <c r="I119" s="69"/>
      <c r="J119" s="69"/>
      <c r="K119" s="69"/>
      <c r="L119" s="69"/>
      <c r="M119" s="80"/>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264"/>
      <c r="D120" s="264"/>
      <c r="E120" s="69"/>
      <c r="F120" s="69"/>
      <c r="G120" s="69"/>
      <c r="H120" s="69"/>
      <c r="I120" s="69"/>
      <c r="J120" s="69"/>
      <c r="K120" s="69"/>
      <c r="L120" s="69"/>
      <c r="M120" s="80"/>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264"/>
      <c r="D121" s="264"/>
      <c r="E121" s="69"/>
      <c r="F121" s="69"/>
      <c r="G121" s="69"/>
      <c r="H121" s="69"/>
      <c r="I121" s="69"/>
      <c r="J121" s="69"/>
      <c r="K121" s="69"/>
      <c r="L121" s="69"/>
      <c r="M121" s="80"/>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264"/>
      <c r="D122" s="264"/>
      <c r="E122" s="69"/>
      <c r="F122" s="69"/>
      <c r="G122" s="69"/>
      <c r="H122" s="69"/>
      <c r="I122" s="69"/>
      <c r="J122" s="69"/>
      <c r="K122" s="69"/>
      <c r="L122" s="69"/>
      <c r="M122" s="80"/>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264"/>
      <c r="D123" s="264"/>
      <c r="E123" s="69"/>
      <c r="F123" s="69"/>
      <c r="G123" s="69"/>
      <c r="H123" s="69"/>
      <c r="I123" s="69"/>
      <c r="J123" s="69"/>
      <c r="K123" s="69"/>
      <c r="L123" s="69"/>
      <c r="M123" s="80"/>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264"/>
      <c r="D124" s="264"/>
      <c r="E124" s="69"/>
      <c r="F124" s="69"/>
      <c r="G124" s="69"/>
      <c r="H124" s="69"/>
      <c r="I124" s="69"/>
      <c r="J124" s="69"/>
      <c r="K124" s="69"/>
      <c r="L124" s="69"/>
      <c r="M124" s="80"/>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264"/>
      <c r="D125" s="264"/>
      <c r="E125" s="69"/>
      <c r="F125" s="69"/>
      <c r="G125" s="69"/>
      <c r="H125" s="69"/>
      <c r="I125" s="69"/>
      <c r="J125" s="69"/>
      <c r="K125" s="69"/>
      <c r="L125" s="69"/>
      <c r="M125" s="80"/>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264"/>
      <c r="D126" s="264"/>
      <c r="E126" s="69"/>
      <c r="F126" s="69"/>
      <c r="G126" s="69"/>
      <c r="H126" s="69"/>
      <c r="I126" s="69"/>
      <c r="J126" s="69"/>
      <c r="K126" s="69"/>
      <c r="L126" s="69"/>
      <c r="M126" s="80"/>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264"/>
      <c r="D127" s="264"/>
      <c r="E127" s="69"/>
      <c r="F127" s="69"/>
      <c r="G127" s="69"/>
      <c r="H127" s="69"/>
      <c r="I127" s="69"/>
      <c r="J127" s="69"/>
      <c r="K127" s="69"/>
      <c r="L127" s="69"/>
      <c r="M127" s="80"/>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264"/>
      <c r="D128" s="264"/>
      <c r="E128" s="69"/>
      <c r="F128" s="69"/>
      <c r="G128" s="69"/>
      <c r="H128" s="69"/>
      <c r="I128" s="69"/>
      <c r="J128" s="69"/>
      <c r="K128" s="69"/>
      <c r="L128" s="69"/>
      <c r="M128" s="80"/>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264"/>
      <c r="D129" s="264"/>
      <c r="E129" s="69"/>
      <c r="F129" s="69"/>
      <c r="G129" s="69"/>
      <c r="H129" s="69"/>
      <c r="I129" s="69"/>
      <c r="J129" s="69"/>
      <c r="K129" s="69"/>
      <c r="L129" s="69"/>
      <c r="M129" s="80"/>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264"/>
      <c r="D130" s="264"/>
      <c r="E130" s="69"/>
      <c r="F130" s="69"/>
      <c r="G130" s="69"/>
      <c r="H130" s="69"/>
      <c r="I130" s="69"/>
      <c r="J130" s="69"/>
      <c r="K130" s="69"/>
      <c r="L130" s="69"/>
      <c r="M130" s="80"/>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264"/>
      <c r="D131" s="264"/>
      <c r="E131" s="69"/>
      <c r="F131" s="69"/>
      <c r="G131" s="69"/>
      <c r="H131" s="69"/>
      <c r="I131" s="69"/>
      <c r="J131" s="69"/>
      <c r="K131" s="69"/>
      <c r="L131" s="69"/>
      <c r="M131" s="80"/>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264"/>
      <c r="D132" s="264"/>
      <c r="E132" s="69"/>
      <c r="F132" s="69"/>
      <c r="G132" s="69"/>
      <c r="H132" s="69"/>
      <c r="I132" s="69"/>
      <c r="J132" s="69"/>
      <c r="K132" s="69"/>
      <c r="L132" s="69"/>
      <c r="M132" s="80"/>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264"/>
      <c r="D133" s="264"/>
      <c r="E133" s="69"/>
      <c r="F133" s="69"/>
      <c r="G133" s="69"/>
      <c r="H133" s="69"/>
      <c r="I133" s="69"/>
      <c r="J133" s="69"/>
      <c r="K133" s="69"/>
      <c r="L133" s="69"/>
      <c r="M133" s="80"/>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264"/>
      <c r="D134" s="264"/>
      <c r="E134" s="69"/>
      <c r="F134" s="69"/>
      <c r="G134" s="69"/>
      <c r="H134" s="69"/>
      <c r="I134" s="69"/>
      <c r="J134" s="69"/>
      <c r="K134" s="69"/>
      <c r="L134" s="69"/>
      <c r="M134" s="80"/>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264"/>
      <c r="D135" s="264"/>
      <c r="E135" s="69"/>
      <c r="F135" s="69"/>
      <c r="G135" s="69"/>
      <c r="H135" s="69"/>
      <c r="I135" s="69"/>
      <c r="J135" s="69"/>
      <c r="K135" s="69"/>
      <c r="L135" s="69"/>
      <c r="M135" s="80"/>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264"/>
      <c r="D136" s="264"/>
      <c r="E136" s="69"/>
      <c r="F136" s="69"/>
      <c r="G136" s="69"/>
      <c r="H136" s="69"/>
      <c r="I136" s="69"/>
      <c r="J136" s="69"/>
      <c r="K136" s="69"/>
      <c r="L136" s="69"/>
      <c r="M136" s="80"/>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264"/>
      <c r="D137" s="264"/>
      <c r="E137" s="69"/>
      <c r="F137" s="69"/>
      <c r="G137" s="69"/>
      <c r="H137" s="69"/>
      <c r="I137" s="69"/>
      <c r="J137" s="69"/>
      <c r="K137" s="69"/>
      <c r="L137" s="69"/>
      <c r="M137" s="80"/>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264"/>
      <c r="D138" s="264"/>
      <c r="E138" s="69"/>
      <c r="F138" s="69"/>
      <c r="G138" s="69"/>
      <c r="H138" s="69"/>
      <c r="I138" s="69"/>
      <c r="J138" s="69"/>
      <c r="K138" s="69"/>
      <c r="L138" s="69"/>
      <c r="M138" s="80"/>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264"/>
      <c r="D139" s="264"/>
      <c r="E139" s="69"/>
      <c r="F139" s="69"/>
      <c r="G139" s="69"/>
      <c r="H139" s="69"/>
      <c r="I139" s="69"/>
      <c r="J139" s="69"/>
      <c r="K139" s="69"/>
      <c r="L139" s="69"/>
      <c r="M139" s="80"/>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264"/>
      <c r="D140" s="264"/>
      <c r="E140" s="69"/>
      <c r="F140" s="69"/>
      <c r="G140" s="69"/>
      <c r="H140" s="69"/>
      <c r="I140" s="69"/>
      <c r="J140" s="69"/>
      <c r="K140" s="69"/>
      <c r="L140" s="69"/>
      <c r="M140" s="80"/>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264"/>
      <c r="D141" s="264"/>
      <c r="E141" s="69"/>
      <c r="F141" s="69"/>
      <c r="G141" s="69"/>
      <c r="H141" s="69"/>
      <c r="I141" s="69"/>
      <c r="J141" s="69"/>
      <c r="K141" s="69"/>
      <c r="L141" s="69"/>
      <c r="M141" s="80"/>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264"/>
      <c r="D142" s="264"/>
      <c r="E142" s="69"/>
      <c r="F142" s="69"/>
      <c r="G142" s="69"/>
      <c r="H142" s="69"/>
      <c r="I142" s="69"/>
      <c r="J142" s="69"/>
      <c r="K142" s="69"/>
      <c r="L142" s="69"/>
      <c r="M142" s="80"/>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264"/>
      <c r="D143" s="264"/>
      <c r="E143" s="69"/>
      <c r="F143" s="69"/>
      <c r="G143" s="69"/>
      <c r="H143" s="69"/>
      <c r="I143" s="69"/>
      <c r="J143" s="69"/>
      <c r="K143" s="69"/>
      <c r="L143" s="69"/>
      <c r="M143" s="80"/>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264"/>
      <c r="D144" s="264"/>
      <c r="E144" s="69"/>
      <c r="F144" s="69"/>
      <c r="G144" s="69"/>
      <c r="H144" s="69"/>
      <c r="I144" s="69"/>
      <c r="J144" s="69"/>
      <c r="K144" s="69"/>
      <c r="L144" s="69"/>
      <c r="M144" s="80"/>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264"/>
      <c r="D145" s="264"/>
      <c r="E145" s="69"/>
      <c r="F145" s="69"/>
      <c r="G145" s="69"/>
      <c r="H145" s="69"/>
      <c r="I145" s="69"/>
      <c r="J145" s="69"/>
      <c r="K145" s="69"/>
      <c r="L145" s="69"/>
      <c r="M145" s="80"/>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264"/>
      <c r="D146" s="264"/>
      <c r="E146" s="69"/>
      <c r="F146" s="69"/>
      <c r="G146" s="69"/>
      <c r="H146" s="69"/>
      <c r="I146" s="69"/>
      <c r="J146" s="69"/>
      <c r="K146" s="69"/>
      <c r="L146" s="69"/>
      <c r="M146" s="80"/>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264"/>
      <c r="D147" s="264"/>
      <c r="E147" s="69"/>
      <c r="F147" s="69"/>
      <c r="G147" s="69"/>
      <c r="H147" s="69"/>
      <c r="I147" s="69"/>
      <c r="J147" s="69"/>
      <c r="K147" s="69"/>
      <c r="L147" s="69"/>
      <c r="M147" s="80"/>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264"/>
      <c r="D148" s="264"/>
      <c r="E148" s="69"/>
      <c r="F148" s="69"/>
      <c r="G148" s="69"/>
      <c r="H148" s="69"/>
      <c r="I148" s="69"/>
      <c r="J148" s="69"/>
      <c r="K148" s="69"/>
      <c r="L148" s="69"/>
      <c r="M148" s="80"/>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264"/>
      <c r="D149" s="264"/>
      <c r="E149" s="69"/>
      <c r="F149" s="69"/>
      <c r="G149" s="69"/>
      <c r="H149" s="69"/>
      <c r="I149" s="69"/>
      <c r="J149" s="69"/>
      <c r="K149" s="69"/>
      <c r="L149" s="69"/>
      <c r="M149" s="80"/>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264"/>
      <c r="D150" s="264"/>
      <c r="E150" s="69"/>
      <c r="F150" s="69"/>
      <c r="G150" s="69"/>
      <c r="H150" s="69"/>
      <c r="I150" s="69"/>
      <c r="J150" s="69"/>
      <c r="K150" s="69"/>
      <c r="L150" s="69"/>
      <c r="M150" s="80"/>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264"/>
      <c r="D151" s="264"/>
      <c r="E151" s="69"/>
      <c r="F151" s="69"/>
      <c r="G151" s="69"/>
      <c r="H151" s="69"/>
      <c r="I151" s="69"/>
      <c r="J151" s="69"/>
      <c r="K151" s="69"/>
      <c r="L151" s="69"/>
      <c r="M151" s="80"/>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264"/>
      <c r="D152" s="264"/>
      <c r="E152" s="69"/>
      <c r="F152" s="69"/>
      <c r="G152" s="69"/>
      <c r="H152" s="69"/>
      <c r="I152" s="69"/>
      <c r="J152" s="69"/>
      <c r="K152" s="69"/>
      <c r="L152" s="69"/>
      <c r="M152" s="80"/>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264"/>
      <c r="D153" s="264"/>
      <c r="E153" s="69"/>
      <c r="F153" s="69"/>
      <c r="G153" s="69"/>
      <c r="H153" s="69"/>
      <c r="I153" s="69"/>
      <c r="J153" s="69"/>
      <c r="K153" s="69"/>
      <c r="L153" s="69"/>
      <c r="M153" s="80"/>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264"/>
      <c r="D154" s="264"/>
      <c r="E154" s="69"/>
      <c r="F154" s="69"/>
      <c r="G154" s="69"/>
      <c r="H154" s="69"/>
      <c r="I154" s="69"/>
      <c r="J154" s="69"/>
      <c r="K154" s="69"/>
      <c r="L154" s="69"/>
      <c r="M154" s="80"/>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264"/>
      <c r="D155" s="264"/>
      <c r="E155" s="69"/>
      <c r="F155" s="69"/>
      <c r="G155" s="69"/>
      <c r="H155" s="69"/>
      <c r="I155" s="69"/>
      <c r="J155" s="69"/>
      <c r="K155" s="69"/>
      <c r="L155" s="69"/>
      <c r="M155" s="80"/>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264"/>
      <c r="D156" s="264"/>
      <c r="E156" s="69"/>
      <c r="F156" s="69"/>
      <c r="G156" s="69"/>
      <c r="H156" s="69"/>
      <c r="I156" s="69"/>
      <c r="J156" s="69"/>
      <c r="K156" s="69"/>
      <c r="L156" s="69"/>
      <c r="M156" s="80"/>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264"/>
      <c r="D157" s="264"/>
      <c r="E157" s="69"/>
      <c r="F157" s="69"/>
      <c r="G157" s="69"/>
      <c r="H157" s="69"/>
      <c r="I157" s="69"/>
      <c r="J157" s="69"/>
      <c r="K157" s="69"/>
      <c r="L157" s="69"/>
      <c r="M157" s="80"/>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264"/>
      <c r="D158" s="264"/>
      <c r="E158" s="69"/>
      <c r="F158" s="69"/>
      <c r="G158" s="69"/>
      <c r="H158" s="69"/>
      <c r="I158" s="69"/>
      <c r="J158" s="69"/>
      <c r="K158" s="69"/>
      <c r="L158" s="69"/>
      <c r="M158" s="80"/>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264"/>
      <c r="D159" s="264"/>
      <c r="E159" s="69"/>
      <c r="F159" s="69"/>
      <c r="G159" s="69"/>
      <c r="H159" s="69"/>
      <c r="I159" s="69"/>
      <c r="J159" s="69"/>
      <c r="K159" s="69"/>
      <c r="L159" s="69"/>
      <c r="M159" s="80"/>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264"/>
      <c r="D160" s="264"/>
      <c r="E160" s="69"/>
      <c r="F160" s="69"/>
      <c r="G160" s="69"/>
      <c r="H160" s="69"/>
      <c r="I160" s="69"/>
      <c r="J160" s="69"/>
      <c r="K160" s="69"/>
      <c r="L160" s="69"/>
      <c r="M160" s="80"/>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264"/>
      <c r="D161" s="264"/>
      <c r="E161" s="69"/>
      <c r="F161" s="69"/>
      <c r="G161" s="69"/>
      <c r="H161" s="69"/>
      <c r="I161" s="69"/>
      <c r="J161" s="69"/>
      <c r="K161" s="69"/>
      <c r="L161" s="69"/>
      <c r="M161" s="80"/>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264"/>
      <c r="D162" s="264"/>
      <c r="E162" s="69"/>
      <c r="F162" s="69"/>
      <c r="G162" s="69"/>
      <c r="H162" s="69"/>
      <c r="I162" s="69"/>
      <c r="J162" s="69"/>
      <c r="K162" s="69"/>
      <c r="L162" s="69"/>
      <c r="M162" s="80"/>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264"/>
      <c r="D163" s="264"/>
      <c r="E163" s="69"/>
      <c r="F163" s="69"/>
      <c r="G163" s="69"/>
      <c r="H163" s="69"/>
      <c r="I163" s="69"/>
      <c r="J163" s="69"/>
      <c r="K163" s="69"/>
      <c r="L163" s="69"/>
      <c r="M163" s="80"/>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264"/>
      <c r="D164" s="264"/>
      <c r="E164" s="69"/>
      <c r="F164" s="69"/>
      <c r="G164" s="69"/>
      <c r="H164" s="69"/>
      <c r="I164" s="69"/>
      <c r="J164" s="69"/>
      <c r="K164" s="69"/>
      <c r="L164" s="69"/>
      <c r="M164" s="80"/>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264"/>
      <c r="D165" s="264"/>
      <c r="E165" s="69"/>
      <c r="F165" s="69"/>
      <c r="G165" s="69"/>
      <c r="H165" s="69"/>
      <c r="I165" s="69"/>
      <c r="J165" s="69"/>
      <c r="K165" s="69"/>
      <c r="L165" s="69"/>
      <c r="M165" s="80"/>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264"/>
      <c r="D166" s="264"/>
      <c r="E166" s="69"/>
      <c r="F166" s="69"/>
      <c r="G166" s="69"/>
      <c r="H166" s="69"/>
      <c r="I166" s="69"/>
      <c r="J166" s="69"/>
      <c r="K166" s="69"/>
      <c r="L166" s="69"/>
      <c r="M166" s="80"/>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264"/>
      <c r="D167" s="264"/>
      <c r="E167" s="69"/>
      <c r="F167" s="69"/>
      <c r="G167" s="69"/>
      <c r="H167" s="69"/>
      <c r="I167" s="69"/>
      <c r="J167" s="69"/>
      <c r="K167" s="69"/>
      <c r="L167" s="69"/>
      <c r="M167" s="80"/>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264"/>
      <c r="D168" s="264"/>
      <c r="E168" s="69"/>
      <c r="F168" s="69"/>
      <c r="G168" s="69"/>
      <c r="H168" s="69"/>
      <c r="I168" s="69"/>
      <c r="J168" s="69"/>
      <c r="K168" s="69"/>
      <c r="L168" s="69"/>
      <c r="M168" s="80"/>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264"/>
      <c r="D169" s="264"/>
      <c r="E169" s="69"/>
      <c r="F169" s="69"/>
      <c r="G169" s="69"/>
      <c r="H169" s="69"/>
      <c r="I169" s="69"/>
      <c r="J169" s="69"/>
      <c r="K169" s="69"/>
      <c r="L169" s="69"/>
      <c r="M169" s="80"/>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264"/>
      <c r="D170" s="264"/>
      <c r="E170" s="69"/>
      <c r="F170" s="69"/>
      <c r="G170" s="69"/>
      <c r="H170" s="69"/>
      <c r="I170" s="69"/>
      <c r="J170" s="69"/>
      <c r="K170" s="69"/>
      <c r="L170" s="69"/>
      <c r="M170" s="80"/>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264"/>
      <c r="D171" s="264"/>
      <c r="E171" s="69"/>
      <c r="F171" s="69"/>
      <c r="G171" s="69"/>
      <c r="H171" s="69"/>
      <c r="I171" s="69"/>
      <c r="J171" s="69"/>
      <c r="K171" s="69"/>
      <c r="L171" s="69"/>
      <c r="M171" s="80"/>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264"/>
      <c r="D172" s="264"/>
      <c r="E172" s="69"/>
      <c r="F172" s="69"/>
      <c r="G172" s="69"/>
      <c r="H172" s="69"/>
      <c r="I172" s="69"/>
      <c r="J172" s="69"/>
      <c r="K172" s="69"/>
      <c r="L172" s="69"/>
      <c r="M172" s="80"/>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264"/>
      <c r="D173" s="264"/>
      <c r="E173" s="69"/>
      <c r="F173" s="69"/>
      <c r="G173" s="69"/>
      <c r="H173" s="69"/>
      <c r="I173" s="69"/>
      <c r="J173" s="69"/>
      <c r="K173" s="69"/>
      <c r="L173" s="69"/>
      <c r="M173" s="80"/>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264"/>
      <c r="D174" s="264"/>
      <c r="E174" s="69"/>
      <c r="F174" s="69"/>
      <c r="G174" s="69"/>
      <c r="H174" s="69"/>
      <c r="I174" s="69"/>
      <c r="J174" s="69"/>
      <c r="K174" s="69"/>
      <c r="L174" s="69"/>
      <c r="M174" s="80"/>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264"/>
      <c r="D175" s="264"/>
      <c r="E175" s="69"/>
      <c r="F175" s="69"/>
      <c r="G175" s="69"/>
      <c r="H175" s="69"/>
      <c r="I175" s="69"/>
      <c r="J175" s="69"/>
      <c r="K175" s="69"/>
      <c r="L175" s="69"/>
      <c r="M175" s="80"/>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264"/>
      <c r="D176" s="264"/>
      <c r="E176" s="69"/>
      <c r="F176" s="69"/>
      <c r="G176" s="69"/>
      <c r="H176" s="69"/>
      <c r="I176" s="69"/>
      <c r="J176" s="69"/>
      <c r="K176" s="69"/>
      <c r="L176" s="69"/>
      <c r="M176" s="80"/>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264"/>
      <c r="D177" s="264"/>
      <c r="E177" s="69"/>
      <c r="F177" s="69"/>
      <c r="G177" s="69"/>
      <c r="H177" s="69"/>
      <c r="I177" s="69"/>
      <c r="J177" s="69"/>
      <c r="K177" s="69"/>
      <c r="L177" s="69"/>
      <c r="M177" s="80"/>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264"/>
      <c r="D178" s="264"/>
      <c r="E178" s="69"/>
      <c r="F178" s="69"/>
      <c r="G178" s="69"/>
      <c r="H178" s="69"/>
      <c r="I178" s="69"/>
      <c r="J178" s="69"/>
      <c r="K178" s="69"/>
      <c r="L178" s="69"/>
      <c r="M178" s="80"/>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264"/>
      <c r="D179" s="264"/>
      <c r="E179" s="69"/>
      <c r="F179" s="69"/>
      <c r="G179" s="69"/>
      <c r="H179" s="69"/>
      <c r="I179" s="69"/>
      <c r="J179" s="69"/>
      <c r="K179" s="69"/>
      <c r="L179" s="69"/>
      <c r="M179" s="80"/>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264"/>
      <c r="D180" s="264"/>
      <c r="E180" s="69"/>
      <c r="F180" s="69"/>
      <c r="G180" s="69"/>
      <c r="H180" s="69"/>
      <c r="I180" s="69"/>
      <c r="J180" s="69"/>
      <c r="K180" s="69"/>
      <c r="L180" s="69"/>
      <c r="M180" s="80"/>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264"/>
      <c r="D181" s="264"/>
      <c r="E181" s="69"/>
      <c r="F181" s="69"/>
      <c r="G181" s="69"/>
      <c r="H181" s="69"/>
      <c r="I181" s="69"/>
      <c r="J181" s="69"/>
      <c r="K181" s="69"/>
      <c r="L181" s="69"/>
      <c r="M181" s="80"/>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264"/>
      <c r="D182" s="264"/>
      <c r="E182" s="69"/>
      <c r="F182" s="69"/>
      <c r="G182" s="69"/>
      <c r="H182" s="69"/>
      <c r="I182" s="69"/>
      <c r="J182" s="69"/>
      <c r="K182" s="69"/>
      <c r="L182" s="69"/>
      <c r="M182" s="80"/>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264"/>
      <c r="D183" s="264"/>
      <c r="E183" s="69"/>
      <c r="F183" s="69"/>
      <c r="G183" s="69"/>
      <c r="H183" s="69"/>
      <c r="I183" s="69"/>
      <c r="J183" s="69"/>
      <c r="K183" s="69"/>
      <c r="L183" s="69"/>
      <c r="M183" s="80"/>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264"/>
      <c r="D184" s="264"/>
      <c r="E184" s="69"/>
      <c r="F184" s="69"/>
      <c r="G184" s="69"/>
      <c r="H184" s="69"/>
      <c r="I184" s="69"/>
      <c r="J184" s="69"/>
      <c r="K184" s="69"/>
      <c r="L184" s="69"/>
      <c r="M184" s="80"/>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264"/>
      <c r="D185" s="264"/>
      <c r="E185" s="69"/>
      <c r="F185" s="69"/>
      <c r="G185" s="69"/>
      <c r="H185" s="69"/>
      <c r="I185" s="69"/>
      <c r="J185" s="69"/>
      <c r="K185" s="69"/>
      <c r="L185" s="69"/>
      <c r="M185" s="80"/>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264"/>
      <c r="D186" s="264"/>
      <c r="E186" s="69"/>
      <c r="F186" s="69"/>
      <c r="G186" s="69"/>
      <c r="H186" s="69"/>
      <c r="I186" s="69"/>
      <c r="J186" s="69"/>
      <c r="K186" s="69"/>
      <c r="L186" s="69"/>
      <c r="M186" s="80"/>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264"/>
      <c r="D187" s="264"/>
      <c r="E187" s="69"/>
      <c r="F187" s="69"/>
      <c r="G187" s="69"/>
      <c r="H187" s="69"/>
      <c r="I187" s="69"/>
      <c r="J187" s="69"/>
      <c r="K187" s="69"/>
      <c r="L187" s="69"/>
      <c r="M187" s="80"/>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264"/>
      <c r="D188" s="264"/>
      <c r="E188" s="69"/>
      <c r="F188" s="69"/>
      <c r="G188" s="69"/>
      <c r="H188" s="69"/>
      <c r="I188" s="69"/>
      <c r="J188" s="69"/>
      <c r="K188" s="69"/>
      <c r="L188" s="69"/>
      <c r="M188" s="80"/>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264"/>
      <c r="D189" s="264"/>
      <c r="E189" s="69"/>
      <c r="F189" s="69"/>
      <c r="G189" s="69"/>
      <c r="H189" s="69"/>
      <c r="I189" s="69"/>
      <c r="J189" s="69"/>
      <c r="K189" s="69"/>
      <c r="L189" s="69"/>
      <c r="M189" s="80"/>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264"/>
      <c r="D190" s="264"/>
      <c r="E190" s="69"/>
      <c r="F190" s="69"/>
      <c r="G190" s="69"/>
      <c r="H190" s="69"/>
      <c r="I190" s="69"/>
      <c r="J190" s="69"/>
      <c r="K190" s="69"/>
      <c r="L190" s="69"/>
      <c r="M190" s="80"/>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264"/>
      <c r="D191" s="264"/>
      <c r="E191" s="69"/>
      <c r="F191" s="69"/>
      <c r="G191" s="69"/>
      <c r="H191" s="69"/>
      <c r="I191" s="69"/>
      <c r="J191" s="69"/>
      <c r="K191" s="69"/>
      <c r="L191" s="69"/>
      <c r="M191" s="80"/>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264"/>
      <c r="D192" s="264"/>
      <c r="E192" s="69"/>
      <c r="F192" s="69"/>
      <c r="G192" s="69"/>
      <c r="H192" s="69"/>
      <c r="I192" s="69"/>
      <c r="J192" s="69"/>
      <c r="K192" s="69"/>
      <c r="L192" s="69"/>
      <c r="M192" s="80"/>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264"/>
      <c r="D193" s="264"/>
      <c r="E193" s="69"/>
      <c r="F193" s="69"/>
      <c r="G193" s="69"/>
      <c r="H193" s="69"/>
      <c r="I193" s="69"/>
      <c r="J193" s="69"/>
      <c r="K193" s="69"/>
      <c r="L193" s="69"/>
      <c r="M193" s="80"/>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264"/>
      <c r="D194" s="264"/>
      <c r="E194" s="69"/>
      <c r="F194" s="69"/>
      <c r="G194" s="69"/>
      <c r="H194" s="69"/>
      <c r="I194" s="69"/>
      <c r="J194" s="69"/>
      <c r="K194" s="69"/>
      <c r="L194" s="69"/>
      <c r="M194" s="80"/>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264"/>
      <c r="D195" s="264"/>
      <c r="E195" s="69"/>
      <c r="F195" s="69"/>
      <c r="G195" s="69"/>
      <c r="H195" s="69"/>
      <c r="I195" s="69"/>
      <c r="J195" s="69"/>
      <c r="K195" s="69"/>
      <c r="L195" s="69"/>
      <c r="M195" s="80"/>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264"/>
      <c r="D196" s="264"/>
      <c r="E196" s="69"/>
      <c r="F196" s="69"/>
      <c r="G196" s="69"/>
      <c r="H196" s="69"/>
      <c r="I196" s="69"/>
      <c r="J196" s="69"/>
      <c r="K196" s="69"/>
      <c r="L196" s="69"/>
      <c r="M196" s="80"/>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264"/>
      <c r="D197" s="264"/>
      <c r="E197" s="69"/>
      <c r="F197" s="69"/>
      <c r="G197" s="69"/>
      <c r="H197" s="69"/>
      <c r="I197" s="69"/>
      <c r="J197" s="69"/>
      <c r="K197" s="69"/>
      <c r="L197" s="69"/>
      <c r="M197" s="80"/>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264"/>
      <c r="D198" s="264"/>
      <c r="E198" s="69"/>
      <c r="F198" s="69"/>
      <c r="G198" s="69"/>
      <c r="H198" s="69"/>
      <c r="I198" s="69"/>
      <c r="J198" s="69"/>
      <c r="K198" s="69"/>
      <c r="L198" s="69"/>
      <c r="M198" s="80"/>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264"/>
      <c r="D199" s="264"/>
      <c r="E199" s="69"/>
      <c r="F199" s="69"/>
      <c r="G199" s="69"/>
      <c r="H199" s="69"/>
      <c r="I199" s="69"/>
      <c r="J199" s="69"/>
      <c r="K199" s="69"/>
      <c r="L199" s="69"/>
      <c r="M199" s="80"/>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264"/>
      <c r="D200" s="264"/>
      <c r="E200" s="69"/>
      <c r="F200" s="69"/>
      <c r="G200" s="69"/>
      <c r="H200" s="69"/>
      <c r="I200" s="69"/>
      <c r="J200" s="69"/>
      <c r="K200" s="69"/>
      <c r="L200" s="69"/>
      <c r="M200" s="80"/>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264"/>
      <c r="D201" s="264"/>
      <c r="E201" s="69"/>
      <c r="F201" s="69"/>
      <c r="G201" s="69"/>
      <c r="H201" s="69"/>
      <c r="I201" s="69"/>
      <c r="J201" s="69"/>
      <c r="K201" s="69"/>
      <c r="L201" s="69"/>
      <c r="M201" s="80"/>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264"/>
      <c r="D202" s="264"/>
      <c r="E202" s="69"/>
      <c r="F202" s="69"/>
      <c r="G202" s="69"/>
      <c r="H202" s="69"/>
      <c r="I202" s="69"/>
      <c r="J202" s="69"/>
      <c r="K202" s="69"/>
      <c r="L202" s="69"/>
      <c r="M202" s="80"/>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264"/>
      <c r="D203" s="264"/>
      <c r="E203" s="69"/>
      <c r="F203" s="69"/>
      <c r="G203" s="69"/>
      <c r="H203" s="69"/>
      <c r="I203" s="69"/>
      <c r="J203" s="69"/>
      <c r="K203" s="69"/>
      <c r="L203" s="69"/>
      <c r="M203" s="80"/>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264"/>
      <c r="D204" s="264"/>
      <c r="E204" s="69"/>
      <c r="F204" s="69"/>
      <c r="G204" s="69"/>
      <c r="H204" s="69"/>
      <c r="I204" s="69"/>
      <c r="J204" s="69"/>
      <c r="K204" s="69"/>
      <c r="L204" s="69"/>
      <c r="M204" s="80"/>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264"/>
      <c r="D205" s="264"/>
      <c r="E205" s="69"/>
      <c r="F205" s="69"/>
      <c r="G205" s="69"/>
      <c r="H205" s="69"/>
      <c r="I205" s="69"/>
      <c r="J205" s="69"/>
      <c r="K205" s="69"/>
      <c r="L205" s="69"/>
      <c r="M205" s="80"/>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264"/>
      <c r="D206" s="264"/>
      <c r="E206" s="69"/>
      <c r="F206" s="69"/>
      <c r="G206" s="69"/>
      <c r="H206" s="69"/>
      <c r="I206" s="69"/>
      <c r="J206" s="69"/>
      <c r="K206" s="69"/>
      <c r="L206" s="69"/>
      <c r="M206" s="80"/>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264"/>
      <c r="D207" s="264"/>
      <c r="E207" s="69"/>
      <c r="F207" s="69"/>
      <c r="G207" s="69"/>
      <c r="H207" s="69"/>
      <c r="I207" s="69"/>
      <c r="J207" s="69"/>
      <c r="K207" s="69"/>
      <c r="L207" s="69"/>
      <c r="M207" s="80"/>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264"/>
      <c r="D208" s="264"/>
      <c r="E208" s="69"/>
      <c r="F208" s="69"/>
      <c r="G208" s="69"/>
      <c r="H208" s="69"/>
      <c r="I208" s="69"/>
      <c r="J208" s="69"/>
      <c r="K208" s="69"/>
      <c r="L208" s="69"/>
      <c r="M208" s="80"/>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264"/>
      <c r="D209" s="264"/>
      <c r="E209" s="69"/>
      <c r="F209" s="69"/>
      <c r="G209" s="69"/>
      <c r="H209" s="69"/>
      <c r="I209" s="69"/>
      <c r="J209" s="69"/>
      <c r="K209" s="69"/>
      <c r="L209" s="69"/>
      <c r="M209" s="80"/>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264"/>
      <c r="D210" s="264"/>
      <c r="E210" s="69"/>
      <c r="F210" s="69"/>
      <c r="G210" s="69"/>
      <c r="H210" s="69"/>
      <c r="I210" s="69"/>
      <c r="J210" s="69"/>
      <c r="K210" s="69"/>
      <c r="L210" s="69"/>
      <c r="M210" s="80"/>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264"/>
      <c r="D211" s="264"/>
      <c r="E211" s="69"/>
      <c r="F211" s="69"/>
      <c r="G211" s="69"/>
      <c r="H211" s="69"/>
      <c r="I211" s="69"/>
      <c r="J211" s="69"/>
      <c r="K211" s="69"/>
      <c r="L211" s="69"/>
      <c r="M211" s="80"/>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264"/>
      <c r="D212" s="264"/>
      <c r="E212" s="69"/>
      <c r="F212" s="69"/>
      <c r="G212" s="69"/>
      <c r="H212" s="69"/>
      <c r="I212" s="69"/>
      <c r="J212" s="69"/>
      <c r="K212" s="69"/>
      <c r="L212" s="69"/>
      <c r="M212" s="80"/>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264"/>
      <c r="D213" s="264"/>
      <c r="E213" s="69"/>
      <c r="F213" s="69"/>
      <c r="G213" s="69"/>
      <c r="H213" s="69"/>
      <c r="I213" s="69"/>
      <c r="J213" s="69"/>
      <c r="K213" s="69"/>
      <c r="L213" s="69"/>
      <c r="M213" s="80"/>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264"/>
      <c r="D214" s="264"/>
      <c r="E214" s="69"/>
      <c r="F214" s="69"/>
      <c r="G214" s="69"/>
      <c r="H214" s="69"/>
      <c r="I214" s="69"/>
      <c r="J214" s="69"/>
      <c r="K214" s="69"/>
      <c r="L214" s="69"/>
      <c r="M214" s="80"/>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264"/>
      <c r="D215" s="264"/>
      <c r="E215" s="69"/>
      <c r="F215" s="69"/>
      <c r="G215" s="69"/>
      <c r="H215" s="69"/>
      <c r="I215" s="69"/>
      <c r="J215" s="69"/>
      <c r="K215" s="69"/>
      <c r="L215" s="69"/>
      <c r="M215" s="80"/>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264"/>
      <c r="D216" s="264"/>
      <c r="E216" s="69"/>
      <c r="F216" s="69"/>
      <c r="G216" s="69"/>
      <c r="H216" s="69"/>
      <c r="I216" s="69"/>
      <c r="J216" s="69"/>
      <c r="K216" s="69"/>
      <c r="L216" s="69"/>
      <c r="M216" s="80"/>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264"/>
      <c r="D217" s="264"/>
      <c r="E217" s="69"/>
      <c r="F217" s="69"/>
      <c r="G217" s="69"/>
      <c r="H217" s="69"/>
      <c r="I217" s="69"/>
      <c r="J217" s="69"/>
      <c r="K217" s="69"/>
      <c r="L217" s="69"/>
      <c r="M217" s="80"/>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264"/>
      <c r="D218" s="264"/>
      <c r="E218" s="69"/>
      <c r="F218" s="69"/>
      <c r="G218" s="69"/>
      <c r="H218" s="69"/>
      <c r="I218" s="69"/>
      <c r="J218" s="69"/>
      <c r="K218" s="69"/>
      <c r="L218" s="69"/>
      <c r="M218" s="80"/>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264"/>
      <c r="D219" s="264"/>
      <c r="E219" s="69"/>
      <c r="F219" s="69"/>
      <c r="G219" s="69"/>
      <c r="H219" s="69"/>
      <c r="I219" s="69"/>
      <c r="J219" s="69"/>
      <c r="K219" s="69"/>
      <c r="L219" s="69"/>
      <c r="M219" s="80"/>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264"/>
      <c r="D220" s="264"/>
      <c r="E220" s="69"/>
      <c r="F220" s="69"/>
      <c r="G220" s="69"/>
      <c r="H220" s="69"/>
      <c r="I220" s="69"/>
      <c r="J220" s="69"/>
      <c r="K220" s="69"/>
      <c r="L220" s="69"/>
      <c r="M220" s="80"/>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264"/>
      <c r="D221" s="264"/>
      <c r="E221" s="69"/>
      <c r="F221" s="69"/>
      <c r="G221" s="69"/>
      <c r="H221" s="69"/>
      <c r="I221" s="69"/>
      <c r="J221" s="69"/>
      <c r="K221" s="69"/>
      <c r="L221" s="69"/>
      <c r="M221" s="80"/>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264"/>
      <c r="D222" s="264"/>
      <c r="E222" s="69"/>
      <c r="F222" s="69"/>
      <c r="G222" s="69"/>
      <c r="H222" s="69"/>
      <c r="I222" s="69"/>
      <c r="J222" s="69"/>
      <c r="K222" s="69"/>
      <c r="L222" s="69"/>
      <c r="M222" s="80"/>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264"/>
      <c r="D223" s="264"/>
      <c r="E223" s="69"/>
      <c r="F223" s="69"/>
      <c r="G223" s="69"/>
      <c r="H223" s="69"/>
      <c r="I223" s="69"/>
      <c r="J223" s="69"/>
      <c r="K223" s="69"/>
      <c r="L223" s="69"/>
      <c r="M223" s="80"/>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264"/>
      <c r="D224" s="264"/>
      <c r="E224" s="69"/>
      <c r="F224" s="69"/>
      <c r="G224" s="69"/>
      <c r="H224" s="69"/>
      <c r="I224" s="69"/>
      <c r="J224" s="69"/>
      <c r="K224" s="69"/>
      <c r="L224" s="69"/>
      <c r="M224" s="80"/>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264"/>
      <c r="D225" s="264"/>
      <c r="E225" s="69"/>
      <c r="F225" s="69"/>
      <c r="G225" s="69"/>
      <c r="H225" s="69"/>
      <c r="I225" s="69"/>
      <c r="J225" s="69"/>
      <c r="K225" s="69"/>
      <c r="L225" s="69"/>
      <c r="M225" s="80"/>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264"/>
      <c r="D226" s="264"/>
      <c r="E226" s="69"/>
      <c r="F226" s="69"/>
      <c r="G226" s="69"/>
      <c r="H226" s="69"/>
      <c r="I226" s="69"/>
      <c r="J226" s="69"/>
      <c r="K226" s="69"/>
      <c r="L226" s="69"/>
      <c r="M226" s="80"/>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264"/>
      <c r="D227" s="264"/>
      <c r="E227" s="69"/>
      <c r="F227" s="69"/>
      <c r="G227" s="69"/>
      <c r="H227" s="69"/>
      <c r="I227" s="69"/>
      <c r="J227" s="69"/>
      <c r="K227" s="69"/>
      <c r="L227" s="69"/>
      <c r="M227" s="80"/>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264"/>
      <c r="D228" s="264"/>
      <c r="E228" s="69"/>
      <c r="F228" s="69"/>
      <c r="G228" s="69"/>
      <c r="H228" s="69"/>
      <c r="I228" s="69"/>
      <c r="J228" s="69"/>
      <c r="K228" s="69"/>
      <c r="L228" s="69"/>
      <c r="M228" s="80"/>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264"/>
      <c r="D229" s="264"/>
      <c r="E229" s="69"/>
      <c r="F229" s="69"/>
      <c r="G229" s="69"/>
      <c r="H229" s="69"/>
      <c r="I229" s="69"/>
      <c r="J229" s="69"/>
      <c r="K229" s="69"/>
      <c r="L229" s="69"/>
      <c r="M229" s="80"/>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264"/>
      <c r="D230" s="264"/>
      <c r="E230" s="69"/>
      <c r="F230" s="69"/>
      <c r="G230" s="69"/>
      <c r="H230" s="69"/>
      <c r="I230" s="69"/>
      <c r="J230" s="69"/>
      <c r="K230" s="69"/>
      <c r="L230" s="69"/>
      <c r="M230" s="80"/>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264"/>
      <c r="D231" s="264"/>
      <c r="E231" s="69"/>
      <c r="F231" s="69"/>
      <c r="G231" s="69"/>
      <c r="H231" s="69"/>
      <c r="I231" s="69"/>
      <c r="J231" s="69"/>
      <c r="K231" s="69"/>
      <c r="L231" s="69"/>
      <c r="M231" s="80"/>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264"/>
      <c r="D232" s="264"/>
      <c r="E232" s="69"/>
      <c r="F232" s="69"/>
      <c r="G232" s="69"/>
      <c r="H232" s="69"/>
      <c r="I232" s="69"/>
      <c r="J232" s="69"/>
      <c r="K232" s="69"/>
      <c r="L232" s="69"/>
      <c r="M232" s="80"/>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264"/>
      <c r="D233" s="264"/>
      <c r="E233" s="69"/>
      <c r="F233" s="69"/>
      <c r="G233" s="69"/>
      <c r="H233" s="69"/>
      <c r="I233" s="69"/>
      <c r="J233" s="69"/>
      <c r="K233" s="69"/>
      <c r="L233" s="69"/>
      <c r="M233" s="80"/>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264"/>
      <c r="D234" s="264"/>
      <c r="E234" s="69"/>
      <c r="F234" s="69"/>
      <c r="G234" s="69"/>
      <c r="H234" s="69"/>
      <c r="I234" s="69"/>
      <c r="J234" s="69"/>
      <c r="K234" s="69"/>
      <c r="L234" s="69"/>
      <c r="M234" s="80"/>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264"/>
      <c r="D235" s="264"/>
      <c r="E235" s="69"/>
      <c r="F235" s="69"/>
      <c r="G235" s="69"/>
      <c r="H235" s="69"/>
      <c r="I235" s="69"/>
      <c r="J235" s="69"/>
      <c r="K235" s="69"/>
      <c r="L235" s="69"/>
      <c r="M235" s="80"/>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264"/>
      <c r="D236" s="264"/>
      <c r="E236" s="69"/>
      <c r="F236" s="69"/>
      <c r="G236" s="69"/>
      <c r="H236" s="69"/>
      <c r="I236" s="69"/>
      <c r="J236" s="69"/>
      <c r="K236" s="69"/>
      <c r="L236" s="69"/>
      <c r="M236" s="80"/>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264"/>
      <c r="D237" s="264"/>
      <c r="E237" s="69"/>
      <c r="F237" s="69"/>
      <c r="G237" s="69"/>
      <c r="H237" s="69"/>
      <c r="I237" s="69"/>
      <c r="J237" s="69"/>
      <c r="K237" s="69"/>
      <c r="L237" s="69"/>
      <c r="M237" s="80"/>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264"/>
      <c r="D238" s="264"/>
      <c r="E238" s="69"/>
      <c r="F238" s="69"/>
      <c r="G238" s="69"/>
      <c r="H238" s="69"/>
      <c r="I238" s="69"/>
      <c r="J238" s="69"/>
      <c r="K238" s="69"/>
      <c r="L238" s="69"/>
      <c r="M238" s="80"/>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264"/>
      <c r="D239" s="264"/>
      <c r="E239" s="69"/>
      <c r="F239" s="69"/>
      <c r="G239" s="69"/>
      <c r="H239" s="69"/>
      <c r="I239" s="69"/>
      <c r="J239" s="69"/>
      <c r="K239" s="69"/>
      <c r="L239" s="69"/>
      <c r="M239" s="80"/>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264"/>
      <c r="D240" s="264"/>
      <c r="E240" s="69"/>
      <c r="F240" s="69"/>
      <c r="G240" s="69"/>
      <c r="H240" s="69"/>
      <c r="I240" s="69"/>
      <c r="J240" s="69"/>
      <c r="K240" s="69"/>
      <c r="L240" s="69"/>
      <c r="M240" s="80"/>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264"/>
      <c r="D241" s="264"/>
      <c r="E241" s="69"/>
      <c r="F241" s="69"/>
      <c r="G241" s="69"/>
      <c r="H241" s="69"/>
      <c r="I241" s="69"/>
      <c r="J241" s="69"/>
      <c r="K241" s="69"/>
      <c r="L241" s="69"/>
      <c r="M241" s="80"/>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264"/>
      <c r="D242" s="264"/>
      <c r="E242" s="69"/>
      <c r="F242" s="69"/>
      <c r="G242" s="69"/>
      <c r="H242" s="69"/>
      <c r="I242" s="69"/>
      <c r="J242" s="69"/>
      <c r="K242" s="69"/>
      <c r="L242" s="69"/>
      <c r="M242" s="80"/>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264"/>
      <c r="D243" s="264"/>
      <c r="E243" s="69"/>
      <c r="F243" s="69"/>
      <c r="G243" s="69"/>
      <c r="H243" s="69"/>
      <c r="I243" s="69"/>
      <c r="J243" s="69"/>
      <c r="K243" s="69"/>
      <c r="L243" s="69"/>
      <c r="M243" s="80"/>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264"/>
      <c r="D244" s="264"/>
      <c r="E244" s="69"/>
      <c r="F244" s="69"/>
      <c r="G244" s="69"/>
      <c r="H244" s="69"/>
      <c r="I244" s="69"/>
      <c r="J244" s="69"/>
      <c r="K244" s="69"/>
      <c r="L244" s="69"/>
      <c r="M244" s="80"/>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264"/>
      <c r="D245" s="264"/>
      <c r="E245" s="69"/>
      <c r="F245" s="69"/>
      <c r="G245" s="69"/>
      <c r="H245" s="69"/>
      <c r="I245" s="69"/>
      <c r="J245" s="69"/>
      <c r="K245" s="69"/>
      <c r="L245" s="69"/>
      <c r="M245" s="80"/>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264"/>
      <c r="D246" s="264"/>
      <c r="E246" s="69"/>
      <c r="F246" s="69"/>
      <c r="G246" s="69"/>
      <c r="H246" s="69"/>
      <c r="I246" s="69"/>
      <c r="J246" s="69"/>
      <c r="K246" s="69"/>
      <c r="L246" s="69"/>
      <c r="M246" s="80"/>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264"/>
      <c r="D247" s="264"/>
      <c r="E247" s="69"/>
      <c r="F247" s="69"/>
      <c r="G247" s="69"/>
      <c r="H247" s="69"/>
      <c r="I247" s="69"/>
      <c r="J247" s="69"/>
      <c r="K247" s="69"/>
      <c r="L247" s="69"/>
      <c r="M247" s="80"/>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20:AN20"/>
    <mergeCell ref="A46:AI46"/>
    <mergeCell ref="A47:AL47"/>
    <mergeCell ref="C48:E48"/>
    <mergeCell ref="C49:D49"/>
    <mergeCell ref="O4:Q4"/>
    <mergeCell ref="R4:T4"/>
    <mergeCell ref="A5:A6"/>
    <mergeCell ref="B5:B6"/>
    <mergeCell ref="C5:D6"/>
    <mergeCell ref="AJ5:AJ6"/>
    <mergeCell ref="AK5:AK6"/>
  </mergeCells>
  <conditionalFormatting sqref="E6:K45 L6:L27 L29:L45 M6:AI4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'Mau 13'!AJ37</f>
        <v>24</v>
      </c>
      <c r="E5" s="16">
        <f>'Mau 13'!AK37</f>
        <v>0</v>
      </c>
      <c r="F5" s="17">
        <f>'Mau 13'!AL37</f>
        <v>0</v>
      </c>
      <c r="G5" s="13">
        <v>1.0</v>
      </c>
      <c r="H5" s="18"/>
      <c r="I5" s="13"/>
      <c r="J5" s="19">
        <f>'Mau 9'!AJ20</f>
        <v>0</v>
      </c>
      <c r="K5" s="20">
        <f>'Mau 9'!AK20</f>
        <v>0</v>
      </c>
      <c r="L5" s="21">
        <f>'Mau 9'!AL20</f>
        <v>0</v>
      </c>
      <c r="M5" s="13">
        <v>1.0</v>
      </c>
      <c r="N5" s="22" t="s">
        <v>11</v>
      </c>
      <c r="O5" s="13"/>
      <c r="P5" s="15">
        <f>'Mau 6'!AJ47</f>
        <v>0</v>
      </c>
      <c r="Q5" s="16">
        <f>'Mau 6'!AK47</f>
        <v>0</v>
      </c>
      <c r="R5" s="17">
        <f>'Mau 6'!AL47</f>
        <v>0</v>
      </c>
      <c r="S5" s="13">
        <v>1.0</v>
      </c>
      <c r="T5" s="14" t="s">
        <v>12</v>
      </c>
      <c r="U5" s="13"/>
      <c r="V5" s="15">
        <f>LGT22.2.CVA!AJ51</f>
        <v>13</v>
      </c>
      <c r="W5" s="16">
        <f>LGT22.2.CVA!AK51</f>
        <v>8</v>
      </c>
      <c r="X5" s="17">
        <f>LGT22.2.CVA!AL51</f>
        <v>1</v>
      </c>
      <c r="Y5" s="23"/>
    </row>
    <row r="6" ht="20.25" customHeight="1">
      <c r="A6" s="13">
        <v>2.0</v>
      </c>
      <c r="B6" s="18"/>
      <c r="C6" s="13"/>
      <c r="D6" s="15">
        <f>'Mau 14'!AJ40</f>
        <v>8</v>
      </c>
      <c r="E6" s="16">
        <f>'Mau 14'!AK40</f>
        <v>0</v>
      </c>
      <c r="F6" s="17">
        <f>'Mau 14'!AL40</f>
        <v>0</v>
      </c>
      <c r="G6" s="13">
        <v>2.0</v>
      </c>
      <c r="H6" s="18"/>
      <c r="I6" s="13"/>
      <c r="J6" s="19">
        <f>'Mau 11'!AJ35</f>
        <v>0</v>
      </c>
      <c r="K6" s="20">
        <f>'Mau 11'!AK35</f>
        <v>0</v>
      </c>
      <c r="L6" s="21">
        <f>'Mau 11'!AL35</f>
        <v>0</v>
      </c>
      <c r="M6" s="13">
        <v>2.0</v>
      </c>
      <c r="N6" s="22" t="s">
        <v>13</v>
      </c>
      <c r="O6" s="13"/>
      <c r="P6" s="15">
        <f>THUD22.5.Q4!AJ61</f>
        <v>0</v>
      </c>
      <c r="Q6" s="16">
        <f>THUD22.5.Q4!AK61</f>
        <v>0</v>
      </c>
      <c r="R6" s="17">
        <f>THUD22.5.Q4!AL61</f>
        <v>0</v>
      </c>
      <c r="S6" s="13">
        <v>2.0</v>
      </c>
      <c r="T6" s="22" t="s">
        <v>14</v>
      </c>
      <c r="U6" s="13"/>
      <c r="V6" s="15">
        <f>BHST22.2.CVA!AJ62</f>
        <v>0</v>
      </c>
      <c r="W6" s="16">
        <f>BHST22.2.CVA!AK62</f>
        <v>0</v>
      </c>
      <c r="X6" s="17">
        <f>BHST22.2.CVA!AL62</f>
        <v>0</v>
      </c>
      <c r="Y6" s="23"/>
    </row>
    <row r="7" ht="20.25" customHeight="1">
      <c r="A7" s="13">
        <v>3.0</v>
      </c>
      <c r="B7" s="18"/>
      <c r="C7" s="13"/>
      <c r="D7" s="15" t="str">
        <f>'Mau 15'!AJ32</f>
        <v/>
      </c>
      <c r="E7" s="16" t="str">
        <f>'Mau 15'!AK32</f>
        <v/>
      </c>
      <c r="F7" s="17" t="str">
        <f>'Mau 15'!AL32</f>
        <v/>
      </c>
      <c r="G7" s="13">
        <v>3.0</v>
      </c>
      <c r="H7" s="18"/>
      <c r="I7" s="13"/>
      <c r="J7" s="19">
        <f>'Mau 12'!AJ49</f>
        <v>0</v>
      </c>
      <c r="K7" s="20">
        <f>'Mau 12'!AK49</f>
        <v>0</v>
      </c>
      <c r="L7" s="21">
        <f>'Mau 12'!AL49</f>
        <v>0</v>
      </c>
      <c r="M7" s="13">
        <v>3.0</v>
      </c>
      <c r="N7" s="22" t="s">
        <v>15</v>
      </c>
      <c r="O7" s="13"/>
      <c r="P7" s="15">
        <f>LGT22.4.Q4!AJ40</f>
        <v>0</v>
      </c>
      <c r="Q7" s="16">
        <f>LGT22.4.Q4!AK40</f>
        <v>0</v>
      </c>
      <c r="R7" s="17">
        <f>LGT22.4.Q4!AL40</f>
        <v>0</v>
      </c>
      <c r="S7" s="13">
        <v>3.0</v>
      </c>
      <c r="T7" s="22" t="s">
        <v>16</v>
      </c>
      <c r="U7" s="13"/>
      <c r="V7" s="15">
        <f>BHST22.4.CM!AJ35</f>
        <v>0</v>
      </c>
      <c r="W7" s="16">
        <f>BHST22.4.CM!AK35</f>
        <v>0</v>
      </c>
      <c r="X7" s="17">
        <f>BHST22.4.CM!AL35</f>
        <v>0</v>
      </c>
      <c r="Y7" s="23"/>
    </row>
    <row r="8" ht="20.25" customHeight="1">
      <c r="A8" s="13">
        <v>4.0</v>
      </c>
      <c r="B8" s="18"/>
      <c r="C8" s="13"/>
      <c r="D8" s="15">
        <f>'Mau 16'!AJ38</f>
        <v>2</v>
      </c>
      <c r="E8" s="16">
        <f>'Mau 16'!AK38</f>
        <v>0</v>
      </c>
      <c r="F8" s="17">
        <f>'Mau 16'!AL38</f>
        <v>0</v>
      </c>
      <c r="G8" s="13">
        <v>4.0</v>
      </c>
      <c r="H8" s="18"/>
      <c r="I8" s="13"/>
      <c r="J8" s="19">
        <f>'Mau 7'!AJ29</f>
        <v>0</v>
      </c>
      <c r="K8" s="20">
        <f>'Mau 7'!AK29</f>
        <v>1</v>
      </c>
      <c r="L8" s="21">
        <f>'Mau 7'!AL29</f>
        <v>0</v>
      </c>
      <c r="M8" s="13">
        <v>4.0</v>
      </c>
      <c r="N8" s="22" t="s">
        <v>17</v>
      </c>
      <c r="O8" s="13"/>
      <c r="P8" s="15">
        <f>'Mau 4'!AJ38</f>
        <v>5</v>
      </c>
      <c r="Q8" s="16">
        <f>'Mau 4'!AK38</f>
        <v>3</v>
      </c>
      <c r="R8" s="17">
        <f>'Mau 4'!AL38</f>
        <v>0</v>
      </c>
      <c r="S8" s="13">
        <v>4.0</v>
      </c>
      <c r="T8" s="18"/>
      <c r="U8" s="13"/>
      <c r="V8" s="15">
        <f>LGT22.3.CVA!AJ50</f>
        <v>0</v>
      </c>
      <c r="W8" s="16">
        <f>LGT22.3.CVA!AK50</f>
        <v>0</v>
      </c>
      <c r="X8" s="17">
        <f>LGT22.3.CVA!AL50</f>
        <v>0</v>
      </c>
      <c r="Y8" s="23"/>
    </row>
    <row r="9" ht="20.25" customHeight="1">
      <c r="A9" s="13">
        <v>5.0</v>
      </c>
      <c r="B9" s="18"/>
      <c r="C9" s="13"/>
      <c r="D9" s="15"/>
      <c r="E9" s="24"/>
      <c r="F9" s="25"/>
      <c r="G9" s="13">
        <v>5.0</v>
      </c>
      <c r="H9" s="18"/>
      <c r="I9" s="13"/>
      <c r="J9" s="19">
        <f>'Mau 8'!AJ37</f>
        <v>0</v>
      </c>
      <c r="K9" s="20">
        <f>'Mau 8'!AK37</f>
        <v>0</v>
      </c>
      <c r="L9" s="21">
        <f>'Mau 8'!AL37</f>
        <v>0</v>
      </c>
      <c r="M9" s="13">
        <v>5.0</v>
      </c>
      <c r="N9" s="14" t="s">
        <v>18</v>
      </c>
      <c r="O9" s="26"/>
      <c r="P9" s="26"/>
      <c r="Q9" s="26"/>
      <c r="R9" s="26"/>
      <c r="S9" s="13">
        <v>5.0</v>
      </c>
      <c r="T9" s="18"/>
      <c r="U9" s="13"/>
      <c r="V9" s="15">
        <f>THUD22.1.TC!AJ41</f>
        <v>0</v>
      </c>
      <c r="W9" s="16">
        <f>THUD22.1.TC!AK41</f>
        <v>0</v>
      </c>
      <c r="X9" s="17">
        <f>THUD22.1.TC!AL41</f>
        <v>0</v>
      </c>
      <c r="Y9" s="23"/>
    </row>
    <row r="10" ht="20.25" customHeight="1">
      <c r="A10" s="13">
        <v>6.0</v>
      </c>
      <c r="B10" s="26"/>
      <c r="C10" s="26"/>
      <c r="D10" s="26"/>
      <c r="E10" s="26"/>
      <c r="F10" s="26"/>
      <c r="G10" s="13">
        <v>6.0</v>
      </c>
      <c r="H10" s="18"/>
      <c r="I10" s="13"/>
      <c r="J10" s="19">
        <f>'Mau 10'!AJ46</f>
        <v>0</v>
      </c>
      <c r="K10" s="20">
        <f>'Mau 10'!AK46</f>
        <v>2</v>
      </c>
      <c r="L10" s="21">
        <f>'Mau 10'!AL46</f>
        <v>0</v>
      </c>
      <c r="M10" s="13">
        <v>6.0</v>
      </c>
      <c r="N10" s="27" t="s">
        <v>19</v>
      </c>
      <c r="O10" s="26"/>
      <c r="P10" s="26"/>
      <c r="Q10" s="26"/>
      <c r="R10" s="26"/>
      <c r="S10" s="13">
        <v>6.0</v>
      </c>
      <c r="T10" s="18"/>
      <c r="U10" s="13"/>
      <c r="V10" s="15">
        <f>CN0T22.1.GT!AJ42</f>
        <v>0</v>
      </c>
      <c r="W10" s="16">
        <f>CN0T22.1.GT!AK42</f>
        <v>0</v>
      </c>
      <c r="X10" s="17">
        <f>CN0T22.1.GT!AL42</f>
        <v>0</v>
      </c>
      <c r="Y10" s="23"/>
    </row>
    <row r="11" ht="20.25" customHeight="1">
      <c r="A11" s="13">
        <v>7.0</v>
      </c>
      <c r="B11" s="18"/>
      <c r="C11" s="13"/>
      <c r="D11" s="15"/>
      <c r="E11" s="24"/>
      <c r="F11" s="25"/>
      <c r="G11" s="13">
        <v>7.0</v>
      </c>
      <c r="H11" s="26"/>
      <c r="I11" s="26"/>
      <c r="J11" s="26"/>
      <c r="K11" s="26"/>
      <c r="L11" s="26"/>
      <c r="M11" s="13">
        <v>7.0</v>
      </c>
      <c r="N11" s="28"/>
      <c r="O11" s="29"/>
      <c r="P11" s="30"/>
      <c r="Q11" s="31"/>
      <c r="R11" s="32"/>
      <c r="S11" s="13">
        <v>7.0</v>
      </c>
      <c r="T11" s="18"/>
      <c r="U11" s="13"/>
      <c r="V11" s="15">
        <f>THUD22.4.Q4!AJ62</f>
        <v>0</v>
      </c>
      <c r="W11" s="16">
        <f>THUD22.4.Q4!AK62</f>
        <v>0</v>
      </c>
      <c r="X11" s="17">
        <f>THUD22.4.Q4!AL62</f>
        <v>0</v>
      </c>
      <c r="Y11" s="23"/>
    </row>
    <row r="12" ht="20.25" customHeight="1">
      <c r="A12" s="13">
        <v>8.0</v>
      </c>
      <c r="B12" s="18"/>
      <c r="C12" s="13"/>
      <c r="D12" s="15"/>
      <c r="E12" s="24"/>
      <c r="F12" s="25"/>
      <c r="G12" s="13">
        <v>8.0</v>
      </c>
      <c r="H12" s="18"/>
      <c r="I12" s="13"/>
      <c r="J12" s="19"/>
      <c r="K12" s="33"/>
      <c r="L12" s="34"/>
      <c r="M12" s="13">
        <v>8.0</v>
      </c>
      <c r="N12" s="28"/>
      <c r="O12" s="29"/>
      <c r="P12" s="30"/>
      <c r="Q12" s="31"/>
      <c r="R12" s="32"/>
      <c r="S12" s="13">
        <v>8.0</v>
      </c>
      <c r="T12" s="18"/>
      <c r="U12" s="13"/>
      <c r="V12" s="19"/>
      <c r="W12" s="33"/>
      <c r="X12" s="34"/>
      <c r="Y12" s="23"/>
    </row>
    <row r="13" ht="20.25" customHeight="1">
      <c r="A13" s="13">
        <v>9.0</v>
      </c>
      <c r="B13" s="18"/>
      <c r="C13" s="13"/>
      <c r="D13" s="15"/>
      <c r="E13" s="24"/>
      <c r="F13" s="25"/>
      <c r="G13" s="13">
        <v>9.0</v>
      </c>
      <c r="H13" s="18"/>
      <c r="I13" s="13"/>
      <c r="J13" s="19"/>
      <c r="K13" s="33"/>
      <c r="L13" s="34"/>
      <c r="M13" s="13">
        <v>9.0</v>
      </c>
      <c r="N13" s="18"/>
      <c r="O13" s="13"/>
      <c r="P13" s="15"/>
      <c r="Q13" s="24"/>
      <c r="R13" s="35"/>
      <c r="S13" s="13">
        <v>9.0</v>
      </c>
      <c r="T13" s="18"/>
      <c r="U13" s="13"/>
      <c r="V13" s="15"/>
      <c r="W13" s="24"/>
      <c r="X13" s="35"/>
      <c r="Y13" s="23"/>
    </row>
    <row r="14" ht="20.25" customHeight="1">
      <c r="A14" s="13">
        <v>10.0</v>
      </c>
      <c r="B14" s="18"/>
      <c r="C14" s="13"/>
      <c r="D14" s="15"/>
      <c r="E14" s="24"/>
      <c r="F14" s="25"/>
      <c r="G14" s="13">
        <v>10.0</v>
      </c>
      <c r="H14" s="18"/>
      <c r="I14" s="13"/>
      <c r="J14" s="19"/>
      <c r="K14" s="33"/>
      <c r="L14" s="34"/>
      <c r="M14" s="13">
        <v>10.0</v>
      </c>
      <c r="N14" s="18"/>
      <c r="O14" s="13"/>
      <c r="P14" s="15"/>
      <c r="Q14" s="24"/>
      <c r="R14" s="35"/>
      <c r="S14" s="13">
        <v>10.0</v>
      </c>
      <c r="T14" s="18"/>
      <c r="U14" s="13"/>
      <c r="V14" s="15"/>
      <c r="W14" s="24"/>
      <c r="X14" s="35"/>
      <c r="Y14" s="23"/>
    </row>
    <row r="15" ht="20.25" customHeight="1">
      <c r="A15" s="13">
        <v>11.0</v>
      </c>
      <c r="B15" s="18"/>
      <c r="C15" s="13"/>
      <c r="D15" s="15"/>
      <c r="E15" s="24"/>
      <c r="F15" s="25"/>
      <c r="G15" s="13">
        <v>11.0</v>
      </c>
      <c r="H15" s="18"/>
      <c r="I15" s="13"/>
      <c r="J15" s="19"/>
      <c r="K15" s="33"/>
      <c r="L15" s="34"/>
      <c r="M15" s="13">
        <v>11.0</v>
      </c>
      <c r="N15" s="18"/>
      <c r="O15" s="13"/>
      <c r="P15" s="15"/>
      <c r="Q15" s="24"/>
      <c r="R15" s="35"/>
      <c r="S15" s="13">
        <v>11.0</v>
      </c>
      <c r="T15" s="18"/>
      <c r="U15" s="13"/>
      <c r="V15" s="15"/>
      <c r="W15" s="24"/>
      <c r="X15" s="35"/>
      <c r="Y15" s="23"/>
    </row>
    <row r="16" ht="20.25" customHeight="1">
      <c r="A16" s="13">
        <v>12.0</v>
      </c>
      <c r="B16" s="18"/>
      <c r="C16" s="13"/>
      <c r="D16" s="15"/>
      <c r="E16" s="24"/>
      <c r="F16" s="25"/>
      <c r="G16" s="13">
        <v>12.0</v>
      </c>
      <c r="H16" s="18"/>
      <c r="I16" s="13"/>
      <c r="J16" s="19"/>
      <c r="K16" s="33"/>
      <c r="L16" s="34"/>
      <c r="M16" s="13">
        <v>12.0</v>
      </c>
      <c r="N16" s="18"/>
      <c r="O16" s="13"/>
      <c r="P16" s="15"/>
      <c r="Q16" s="24"/>
      <c r="R16" s="35"/>
      <c r="S16" s="13">
        <v>12.0</v>
      </c>
      <c r="T16" s="18"/>
      <c r="U16" s="13"/>
      <c r="V16" s="15"/>
      <c r="W16" s="24"/>
      <c r="X16" s="35"/>
      <c r="Y16" s="23"/>
    </row>
    <row r="17" ht="21.0" customHeight="1">
      <c r="A17" s="36" t="s">
        <v>20</v>
      </c>
      <c r="B17" s="37"/>
      <c r="C17" s="37"/>
      <c r="D17" s="37"/>
      <c r="E17" s="37"/>
      <c r="F17" s="38"/>
      <c r="G17" s="13">
        <v>13.0</v>
      </c>
      <c r="H17" s="18"/>
      <c r="I17" s="13"/>
      <c r="J17" s="19"/>
      <c r="K17" s="33"/>
      <c r="L17" s="34"/>
      <c r="M17" s="13">
        <v>13.0</v>
      </c>
      <c r="N17" s="18"/>
      <c r="O17" s="13"/>
      <c r="P17" s="15"/>
      <c r="Q17" s="24"/>
      <c r="R17" s="35"/>
      <c r="S17" s="13">
        <v>13.0</v>
      </c>
      <c r="T17" s="18"/>
      <c r="U17" s="13"/>
      <c r="V17" s="15"/>
      <c r="W17" s="24"/>
      <c r="X17" s="35"/>
      <c r="Y17" s="23"/>
    </row>
    <row r="18" ht="21.0" customHeight="1">
      <c r="A18" s="39" t="s">
        <v>21</v>
      </c>
      <c r="B18" s="37"/>
      <c r="C18" s="37"/>
      <c r="D18" s="40"/>
      <c r="E18" s="41">
        <f>SUM(D5:D16)</f>
        <v>34</v>
      </c>
      <c r="F18" s="38"/>
      <c r="G18" s="42" t="s">
        <v>22</v>
      </c>
      <c r="H18" s="6"/>
      <c r="I18" s="6"/>
      <c r="J18" s="6"/>
      <c r="K18" s="6"/>
      <c r="L18" s="43"/>
      <c r="M18" s="13">
        <v>14.0</v>
      </c>
      <c r="N18" s="18"/>
      <c r="O18" s="13"/>
      <c r="P18" s="15"/>
      <c r="Q18" s="24"/>
      <c r="R18" s="35"/>
      <c r="S18" s="13">
        <v>14.0</v>
      </c>
      <c r="T18" s="18"/>
      <c r="U18" s="13"/>
      <c r="V18" s="15"/>
      <c r="W18" s="24"/>
      <c r="X18" s="35"/>
      <c r="Y18" s="23"/>
    </row>
    <row r="19" ht="21.0" customHeight="1">
      <c r="A19" s="44" t="str">
        <f>"Tổng HS vắng có phép "&amp;SUM(E5:E16)+SUM(E11:E16)</f>
        <v>Tổng HS vắng có phép 0</v>
      </c>
      <c r="B19" s="37"/>
      <c r="C19" s="37"/>
      <c r="D19" s="37"/>
      <c r="E19" s="37"/>
      <c r="F19" s="38"/>
      <c r="G19" s="45" t="s">
        <v>21</v>
      </c>
      <c r="H19" s="37"/>
      <c r="I19" s="37"/>
      <c r="J19" s="40"/>
      <c r="K19" s="41">
        <f>SUM(J5:J17)</f>
        <v>0</v>
      </c>
      <c r="L19" s="38"/>
      <c r="M19" s="36" t="s">
        <v>23</v>
      </c>
      <c r="N19" s="37"/>
      <c r="O19" s="37"/>
      <c r="P19" s="37"/>
      <c r="Q19" s="37"/>
      <c r="R19" s="38"/>
      <c r="S19" s="13">
        <v>15.0</v>
      </c>
      <c r="T19" s="18"/>
      <c r="U19" s="13"/>
      <c r="V19" s="15"/>
      <c r="W19" s="24"/>
      <c r="X19" s="35"/>
      <c r="Y19" s="23"/>
    </row>
    <row r="20" ht="21.0" customHeight="1">
      <c r="A20" s="46" t="str">
        <f>"Tổng HS đi học trễ "&amp;SUM(F5:F9)+SUM(F5:F16)</f>
        <v>Tổng HS đi học trễ 0</v>
      </c>
      <c r="B20" s="37"/>
      <c r="C20" s="37"/>
      <c r="D20" s="37"/>
      <c r="E20" s="37"/>
      <c r="F20" s="38"/>
      <c r="G20" s="44" t="str">
        <f>"Tổng HS vắng có phép "&amp; SUM(K5:K17)</f>
        <v>Tổng HS vắng có phép 3</v>
      </c>
      <c r="H20" s="37"/>
      <c r="I20" s="37"/>
      <c r="J20" s="37"/>
      <c r="K20" s="37"/>
      <c r="L20" s="40"/>
      <c r="M20" s="45" t="s">
        <v>24</v>
      </c>
      <c r="N20" s="37"/>
      <c r="O20" s="37"/>
      <c r="P20" s="40"/>
      <c r="Q20" s="41">
        <f>SUM(P5:P18)</f>
        <v>5</v>
      </c>
      <c r="R20" s="38"/>
      <c r="S20" s="13">
        <v>16.0</v>
      </c>
      <c r="T20" s="18"/>
      <c r="U20" s="13"/>
      <c r="V20" s="19"/>
      <c r="W20" s="33"/>
      <c r="X20" s="34"/>
      <c r="Y20" s="23"/>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3</v>
      </c>
      <c r="N21" s="37"/>
      <c r="O21" s="37"/>
      <c r="P21" s="37"/>
      <c r="Q21" s="37"/>
      <c r="R21" s="38"/>
      <c r="S21" s="42" t="s">
        <v>25</v>
      </c>
      <c r="T21" s="6"/>
      <c r="U21" s="6"/>
      <c r="V21" s="6"/>
      <c r="W21" s="6"/>
      <c r="X21" s="43"/>
      <c r="Y21" s="47"/>
    </row>
    <row r="22" ht="24.75" customHeight="1">
      <c r="A22" s="51"/>
      <c r="B22" s="52"/>
      <c r="C22" s="52"/>
      <c r="D22" s="52"/>
      <c r="E22" s="52"/>
      <c r="F22" s="52"/>
      <c r="G22" s="52"/>
      <c r="H22" s="52"/>
      <c r="I22" s="52"/>
      <c r="J22" s="53"/>
      <c r="K22" s="54">
        <f>SUM(D5:D16)+SUM(J5:J17)+SUM(P5:P18)+SUM(V5:V20)</f>
        <v>52</v>
      </c>
      <c r="L22" s="53"/>
      <c r="M22" s="46" t="str">
        <f>"Tổng HS đi học trễ "&amp;SUM(R5:R18)</f>
        <v>Tổng HS đi học trễ 0</v>
      </c>
      <c r="N22" s="37"/>
      <c r="O22" s="37"/>
      <c r="P22" s="37"/>
      <c r="Q22" s="37"/>
      <c r="R22" s="38"/>
      <c r="S22" s="45" t="s">
        <v>24</v>
      </c>
      <c r="T22" s="37"/>
      <c r="U22" s="37"/>
      <c r="V22" s="40"/>
      <c r="W22" s="41">
        <f>SUM(V5:V20)</f>
        <v>13</v>
      </c>
      <c r="X22" s="38"/>
      <c r="Y22" s="55"/>
    </row>
    <row r="23" ht="24.75" customHeight="1">
      <c r="A23" s="3"/>
      <c r="B23" s="56" t="s">
        <v>26</v>
      </c>
      <c r="C23" s="52"/>
      <c r="D23" s="52"/>
      <c r="E23" s="52"/>
      <c r="F23" s="52"/>
      <c r="G23" s="52"/>
      <c r="H23" s="52"/>
      <c r="I23" s="52"/>
      <c r="J23" s="52"/>
      <c r="K23" s="52"/>
      <c r="L23" s="52"/>
      <c r="M23" s="53"/>
      <c r="N23" s="57">
        <f>SUM(E5:E16)+SUM(K5:K17)+SUM(Q5:Q18)+SUM(W5:W20)</f>
        <v>14</v>
      </c>
      <c r="O23" s="53"/>
      <c r="P23" s="58"/>
      <c r="Q23" s="59"/>
      <c r="R23" s="60"/>
      <c r="S23" s="44" t="str">
        <f>"Tổng HS vắng có phép "&amp; SUM(W5:W20)</f>
        <v>Tổng HS vắng có phép 8</v>
      </c>
      <c r="T23" s="37"/>
      <c r="U23" s="37"/>
      <c r="V23" s="37"/>
      <c r="W23" s="37"/>
      <c r="X23" s="38"/>
      <c r="Y23" s="3"/>
    </row>
    <row r="24" ht="24.75" customHeight="1">
      <c r="A24" s="61"/>
      <c r="B24" s="62"/>
      <c r="C24" s="12"/>
      <c r="D24" s="63" t="s">
        <v>27</v>
      </c>
      <c r="E24" s="52"/>
      <c r="F24" s="52"/>
      <c r="G24" s="52"/>
      <c r="H24" s="52"/>
      <c r="I24" s="52"/>
      <c r="J24" s="52"/>
      <c r="K24" s="52"/>
      <c r="L24" s="52"/>
      <c r="M24" s="52"/>
      <c r="N24" s="53"/>
      <c r="O24" s="64">
        <f>SUM(F5:F16)+SUM(L5:L17)+SUM(R5:R18)+SUM(X5:X20)</f>
        <v>1</v>
      </c>
      <c r="P24" s="52"/>
      <c r="Q24" s="52"/>
      <c r="R24" s="65"/>
      <c r="S24" s="46" t="str">
        <f>"Tổng HS đi học trễ "&amp; SUM(X5:X20)</f>
        <v>Tổng HS đi học trễ 1</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N9"/>
  </hyperlinks>
  <printOptions/>
  <pageMargins bottom="0.75" footer="0.0" header="0.0" left="0.59" right="0.17" top="0.75"/>
  <pageSetup paperSize="9" scale="75" orientation="landscape"/>
  <drawing r:id="rId4"/>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6.86"/>
    <col customWidth="1" min="3" max="3" width="23.0"/>
    <col customWidth="1" min="4" max="4" width="9.86"/>
    <col customWidth="1" min="5" max="35" width="3.86"/>
    <col customWidth="1" min="36" max="38" width="6.29"/>
    <col customWidth="1" min="39" max="39" width="10.86"/>
    <col customWidth="1" min="40" max="40" width="12.14"/>
    <col customWidth="1" min="41" max="41" width="10.86"/>
  </cols>
  <sheetData>
    <row r="1" ht="18.0" customHeight="1">
      <c r="A1" s="67" t="s">
        <v>28</v>
      </c>
      <c r="Q1" s="68" t="s">
        <v>29</v>
      </c>
      <c r="AM1" s="69"/>
      <c r="AN1" s="69"/>
      <c r="AO1" s="69"/>
    </row>
    <row r="2" ht="18.0" customHeight="1">
      <c r="A2" s="68" t="s">
        <v>30</v>
      </c>
      <c r="Q2" s="68" t="s">
        <v>31</v>
      </c>
      <c r="AM2" s="69"/>
      <c r="AN2" s="69"/>
      <c r="AO2" s="69"/>
    </row>
    <row r="3" ht="18.0" customHeight="1">
      <c r="A3" s="209" t="s">
        <v>671</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0" customHeight="1">
      <c r="A7" s="85">
        <v>1.0</v>
      </c>
      <c r="B7" s="85">
        <v>2.01009005E9</v>
      </c>
      <c r="C7" s="132" t="s">
        <v>657</v>
      </c>
      <c r="D7" s="133" t="s">
        <v>42</v>
      </c>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91">
        <f t="shared" ref="AJ7:AJ34" si="3">COUNTIF(E7:AI7,"K")+2*COUNTIF(E7:AI7,"2K")+COUNTIF(E7:AI7,"TK")+COUNTIF(E7:AI7,"KT")+COUNTIF(E7:AI7,"PK")+COUNTIF(E7:AI7,"KP")+2*COUNTIF(E7:AI7,"K2")</f>
        <v>0</v>
      </c>
      <c r="AK7" s="9">
        <f t="shared" ref="AK7:AK34" si="4">COUNTIF(F7:AJ7,"P")+2*COUNTIF(F7:AJ7,"2P")+COUNTIF(F7:AJ7,"TP")+COUNTIF(F7:AJ7,"PT")+COUNTIF(F7:AJ7,"PK")+COUNTIF(F7:AJ7,"KP")+2*COUNTIF(F7:AJ7,"P2")</f>
        <v>0</v>
      </c>
      <c r="AL7" s="9">
        <f t="shared" ref="AL7:AL34" si="5">COUNTIF(E7:AI7,"T")+2*COUNTIF(E7:AI7,"2T")+2*COUNTIF(E7:AI7,"T2")+COUNTIF(E7:AI7,"PT")+COUNTIF(E7:AI7,"TP")+COUNTIF(E7:AI7,"TK")+COUNTIF(E7:AI7,"KT")</f>
        <v>0</v>
      </c>
      <c r="AM7" s="95"/>
      <c r="AN7" s="96"/>
      <c r="AO7" s="68"/>
    </row>
    <row r="8" ht="21.0" customHeight="1">
      <c r="A8" s="85">
        <v>2.0</v>
      </c>
      <c r="B8" s="85">
        <v>2.010090051E9</v>
      </c>
      <c r="C8" s="132" t="s">
        <v>672</v>
      </c>
      <c r="D8" s="133" t="s">
        <v>165</v>
      </c>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91">
        <f t="shared" si="3"/>
        <v>0</v>
      </c>
      <c r="AK8" s="9">
        <f t="shared" si="4"/>
        <v>0</v>
      </c>
      <c r="AL8" s="9">
        <f t="shared" si="5"/>
        <v>0</v>
      </c>
      <c r="AM8" s="68"/>
      <c r="AN8" s="68"/>
      <c r="AO8" s="68"/>
    </row>
    <row r="9" ht="21.0" customHeight="1">
      <c r="A9" s="85">
        <v>3.0</v>
      </c>
      <c r="B9" s="85">
        <v>2.010090009E9</v>
      </c>
      <c r="C9" s="132" t="s">
        <v>673</v>
      </c>
      <c r="D9" s="133" t="s">
        <v>47</v>
      </c>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91">
        <f t="shared" si="3"/>
        <v>0</v>
      </c>
      <c r="AK9" s="9">
        <f t="shared" si="4"/>
        <v>0</v>
      </c>
      <c r="AL9" s="9">
        <f t="shared" si="5"/>
        <v>0</v>
      </c>
      <c r="AM9" s="68"/>
      <c r="AN9" s="68"/>
      <c r="AO9" s="68"/>
    </row>
    <row r="10" ht="21.0" customHeight="1">
      <c r="A10" s="85">
        <v>4.0</v>
      </c>
      <c r="B10" s="85">
        <v>2.010090073E9</v>
      </c>
      <c r="C10" s="132" t="s">
        <v>321</v>
      </c>
      <c r="D10" s="133" t="s">
        <v>47</v>
      </c>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91">
        <f t="shared" si="3"/>
        <v>0</v>
      </c>
      <c r="AK10" s="9">
        <f t="shared" si="4"/>
        <v>0</v>
      </c>
      <c r="AL10" s="9">
        <f t="shared" si="5"/>
        <v>0</v>
      </c>
      <c r="AM10" s="68"/>
      <c r="AN10" s="68"/>
      <c r="AO10" s="68"/>
    </row>
    <row r="11" ht="21.0" customHeight="1">
      <c r="A11" s="85">
        <v>5.0</v>
      </c>
      <c r="B11" s="85">
        <v>2.010090007E9</v>
      </c>
      <c r="C11" s="132" t="s">
        <v>285</v>
      </c>
      <c r="D11" s="133" t="s">
        <v>167</v>
      </c>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91">
        <f t="shared" si="3"/>
        <v>0</v>
      </c>
      <c r="AK11" s="9">
        <f t="shared" si="4"/>
        <v>0</v>
      </c>
      <c r="AL11" s="9">
        <f t="shared" si="5"/>
        <v>0</v>
      </c>
      <c r="AM11" s="68"/>
      <c r="AN11" s="68"/>
      <c r="AO11" s="68"/>
    </row>
    <row r="12" ht="21.0" customHeight="1">
      <c r="A12" s="85">
        <v>6.0</v>
      </c>
      <c r="B12" s="85">
        <v>2.010090085E9</v>
      </c>
      <c r="C12" s="132" t="s">
        <v>113</v>
      </c>
      <c r="D12" s="133" t="s">
        <v>674</v>
      </c>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91">
        <f t="shared" si="3"/>
        <v>0</v>
      </c>
      <c r="AK12" s="9">
        <f t="shared" si="4"/>
        <v>0</v>
      </c>
      <c r="AL12" s="9">
        <f t="shared" si="5"/>
        <v>0</v>
      </c>
      <c r="AM12" s="68"/>
      <c r="AN12" s="68"/>
      <c r="AO12" s="68"/>
    </row>
    <row r="13" ht="21.0" customHeight="1">
      <c r="A13" s="85">
        <v>7.0</v>
      </c>
      <c r="B13" s="85">
        <v>2.010090025E9</v>
      </c>
      <c r="C13" s="132" t="s">
        <v>675</v>
      </c>
      <c r="D13" s="133" t="s">
        <v>228</v>
      </c>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91">
        <f t="shared" si="3"/>
        <v>0</v>
      </c>
      <c r="AK13" s="9">
        <f t="shared" si="4"/>
        <v>0</v>
      </c>
      <c r="AL13" s="9">
        <f t="shared" si="5"/>
        <v>0</v>
      </c>
      <c r="AM13" s="68"/>
      <c r="AN13" s="68"/>
      <c r="AO13" s="68"/>
    </row>
    <row r="14" ht="21.0" customHeight="1">
      <c r="A14" s="85">
        <v>8.0</v>
      </c>
      <c r="B14" s="85">
        <v>2.01009002E9</v>
      </c>
      <c r="C14" s="132" t="s">
        <v>676</v>
      </c>
      <c r="D14" s="133" t="s">
        <v>231</v>
      </c>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91">
        <f t="shared" si="3"/>
        <v>0</v>
      </c>
      <c r="AK14" s="9">
        <f t="shared" si="4"/>
        <v>0</v>
      </c>
      <c r="AL14" s="9">
        <f t="shared" si="5"/>
        <v>0</v>
      </c>
      <c r="AM14" s="68"/>
      <c r="AN14" s="68"/>
      <c r="AO14" s="68"/>
    </row>
    <row r="15" ht="21.0" customHeight="1">
      <c r="A15" s="85">
        <v>9.0</v>
      </c>
      <c r="B15" s="85">
        <v>2.010090096E9</v>
      </c>
      <c r="C15" s="132" t="s">
        <v>677</v>
      </c>
      <c r="D15" s="133" t="s">
        <v>678</v>
      </c>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91">
        <f t="shared" si="3"/>
        <v>0</v>
      </c>
      <c r="AK15" s="9">
        <f t="shared" si="4"/>
        <v>0</v>
      </c>
      <c r="AL15" s="9">
        <f t="shared" si="5"/>
        <v>0</v>
      </c>
      <c r="AM15" s="68"/>
      <c r="AN15" s="68"/>
      <c r="AO15" s="68"/>
    </row>
    <row r="16" ht="21.0" customHeight="1">
      <c r="A16" s="85">
        <v>10.0</v>
      </c>
      <c r="B16" s="85">
        <v>2.010090017E9</v>
      </c>
      <c r="C16" s="132" t="s">
        <v>359</v>
      </c>
      <c r="D16" s="133" t="s">
        <v>61</v>
      </c>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91">
        <f t="shared" si="3"/>
        <v>0</v>
      </c>
      <c r="AK16" s="91">
        <f t="shared" si="4"/>
        <v>0</v>
      </c>
      <c r="AL16" s="91">
        <f t="shared" si="5"/>
        <v>0</v>
      </c>
      <c r="AM16" s="266"/>
      <c r="AN16" s="266"/>
      <c r="AO16" s="266"/>
    </row>
    <row r="17" ht="21.0" customHeight="1">
      <c r="A17" s="85">
        <v>11.0</v>
      </c>
      <c r="B17" s="85">
        <v>2.010090006E9</v>
      </c>
      <c r="C17" s="132" t="s">
        <v>679</v>
      </c>
      <c r="D17" s="133" t="s">
        <v>177</v>
      </c>
      <c r="E17" s="265"/>
      <c r="F17" s="265"/>
      <c r="G17" s="265"/>
      <c r="H17" s="265"/>
      <c r="I17" s="265"/>
      <c r="J17" s="265"/>
      <c r="K17" s="265"/>
      <c r="L17" s="267"/>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91">
        <f t="shared" si="3"/>
        <v>0</v>
      </c>
      <c r="AK17" s="9">
        <f t="shared" si="4"/>
        <v>0</v>
      </c>
      <c r="AL17" s="9">
        <f t="shared" si="5"/>
        <v>0</v>
      </c>
      <c r="AM17" s="68"/>
      <c r="AN17" s="68"/>
      <c r="AO17" s="68"/>
    </row>
    <row r="18" ht="21.0" customHeight="1">
      <c r="A18" s="85">
        <v>12.0</v>
      </c>
      <c r="B18" s="85">
        <v>2.010090076E9</v>
      </c>
      <c r="C18" s="132" t="s">
        <v>357</v>
      </c>
      <c r="D18" s="133" t="s">
        <v>179</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91">
        <f t="shared" si="3"/>
        <v>0</v>
      </c>
      <c r="AK18" s="9">
        <f t="shared" si="4"/>
        <v>0</v>
      </c>
      <c r="AL18" s="9">
        <f t="shared" si="5"/>
        <v>0</v>
      </c>
      <c r="AM18" s="68"/>
      <c r="AN18" s="68"/>
      <c r="AO18" s="68"/>
    </row>
    <row r="19" ht="21.0" customHeight="1">
      <c r="A19" s="85">
        <v>13.0</v>
      </c>
      <c r="B19" s="85">
        <v>2.010090053E9</v>
      </c>
      <c r="C19" s="132" t="s">
        <v>680</v>
      </c>
      <c r="D19" s="133" t="s">
        <v>179</v>
      </c>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91">
        <f t="shared" si="3"/>
        <v>0</v>
      </c>
      <c r="AK19" s="9">
        <f t="shared" si="4"/>
        <v>0</v>
      </c>
      <c r="AL19" s="9">
        <f t="shared" si="5"/>
        <v>0</v>
      </c>
      <c r="AM19" s="100"/>
      <c r="AO19" s="68"/>
    </row>
    <row r="20" ht="21.0" customHeight="1">
      <c r="A20" s="85">
        <v>14.0</v>
      </c>
      <c r="B20" s="85">
        <v>2.010090028E9</v>
      </c>
      <c r="C20" s="132" t="s">
        <v>681</v>
      </c>
      <c r="D20" s="133" t="s">
        <v>117</v>
      </c>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91">
        <f t="shared" si="3"/>
        <v>0</v>
      </c>
      <c r="AK20" s="9">
        <f t="shared" si="4"/>
        <v>0</v>
      </c>
      <c r="AL20" s="9">
        <f t="shared" si="5"/>
        <v>0</v>
      </c>
      <c r="AM20" s="68"/>
      <c r="AN20" s="68"/>
      <c r="AO20" s="68"/>
    </row>
    <row r="21" ht="21.0" customHeight="1">
      <c r="A21" s="85">
        <v>15.0</v>
      </c>
      <c r="B21" s="85">
        <v>2.010090023E9</v>
      </c>
      <c r="C21" s="132" t="s">
        <v>682</v>
      </c>
      <c r="D21" s="133" t="s">
        <v>683</v>
      </c>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91">
        <f t="shared" si="3"/>
        <v>0</v>
      </c>
      <c r="AK21" s="9">
        <f t="shared" si="4"/>
        <v>0</v>
      </c>
      <c r="AL21" s="9">
        <f t="shared" si="5"/>
        <v>0</v>
      </c>
      <c r="AM21" s="68"/>
      <c r="AN21" s="68"/>
      <c r="AO21" s="68"/>
    </row>
    <row r="22" ht="21.0" customHeight="1">
      <c r="A22" s="85">
        <v>16.0</v>
      </c>
      <c r="B22" s="268">
        <v>2.010090078E9</v>
      </c>
      <c r="C22" s="269" t="s">
        <v>368</v>
      </c>
      <c r="D22" s="270" t="s">
        <v>197</v>
      </c>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91">
        <f t="shared" si="3"/>
        <v>0</v>
      </c>
      <c r="AK22" s="9">
        <f t="shared" si="4"/>
        <v>0</v>
      </c>
      <c r="AL22" s="9">
        <f t="shared" si="5"/>
        <v>0</v>
      </c>
      <c r="AM22" s="68"/>
      <c r="AN22" s="68"/>
      <c r="AO22" s="68"/>
    </row>
    <row r="23" ht="21.0" customHeight="1">
      <c r="A23" s="85">
        <v>17.0</v>
      </c>
      <c r="B23" s="85">
        <v>2.010090081E9</v>
      </c>
      <c r="C23" s="132" t="s">
        <v>679</v>
      </c>
      <c r="D23" s="133" t="s">
        <v>684</v>
      </c>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91">
        <f t="shared" si="3"/>
        <v>0</v>
      </c>
      <c r="AK23" s="9">
        <f t="shared" si="4"/>
        <v>0</v>
      </c>
      <c r="AL23" s="9">
        <f t="shared" si="5"/>
        <v>0</v>
      </c>
      <c r="AM23" s="68"/>
      <c r="AN23" s="68"/>
      <c r="AO23" s="68"/>
    </row>
    <row r="24" ht="21.0" customHeight="1">
      <c r="A24" s="85">
        <v>18.0</v>
      </c>
      <c r="B24" s="85">
        <v>2.010020077E9</v>
      </c>
      <c r="C24" s="132" t="s">
        <v>685</v>
      </c>
      <c r="D24" s="133" t="s">
        <v>667</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91">
        <f t="shared" si="3"/>
        <v>0</v>
      </c>
      <c r="AK24" s="9">
        <f t="shared" si="4"/>
        <v>0</v>
      </c>
      <c r="AL24" s="9">
        <f t="shared" si="5"/>
        <v>0</v>
      </c>
      <c r="AM24" s="68"/>
      <c r="AN24" s="68"/>
      <c r="AO24" s="68"/>
    </row>
    <row r="25" ht="21.0" customHeight="1">
      <c r="A25" s="85">
        <v>19.0</v>
      </c>
      <c r="B25" s="85">
        <v>2.010080017E9</v>
      </c>
      <c r="C25" s="132" t="s">
        <v>686</v>
      </c>
      <c r="D25" s="133" t="s">
        <v>306</v>
      </c>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91">
        <f t="shared" si="3"/>
        <v>0</v>
      </c>
      <c r="AK25" s="9">
        <f t="shared" si="4"/>
        <v>0</v>
      </c>
      <c r="AL25" s="9">
        <f t="shared" si="5"/>
        <v>0</v>
      </c>
      <c r="AM25" s="68"/>
      <c r="AN25" s="68"/>
      <c r="AO25" s="68"/>
    </row>
    <row r="26" ht="21.0" customHeight="1">
      <c r="A26" s="85">
        <v>20.0</v>
      </c>
      <c r="B26" s="85">
        <v>2.010090046E9</v>
      </c>
      <c r="C26" s="132" t="s">
        <v>687</v>
      </c>
      <c r="D26" s="133" t="s">
        <v>418</v>
      </c>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91">
        <f t="shared" si="3"/>
        <v>0</v>
      </c>
      <c r="AK26" s="91">
        <f t="shared" si="4"/>
        <v>0</v>
      </c>
      <c r="AL26" s="91">
        <f t="shared" si="5"/>
        <v>0</v>
      </c>
      <c r="AM26" s="266"/>
      <c r="AN26" s="266"/>
      <c r="AO26" s="266"/>
    </row>
    <row r="27" ht="21.0" customHeight="1">
      <c r="A27" s="85">
        <v>21.0</v>
      </c>
      <c r="B27" s="85">
        <v>2.010090056E9</v>
      </c>
      <c r="C27" s="132" t="s">
        <v>688</v>
      </c>
      <c r="D27" s="133" t="s">
        <v>421</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91">
        <f t="shared" si="3"/>
        <v>0</v>
      </c>
      <c r="AK27" s="9">
        <f t="shared" si="4"/>
        <v>0</v>
      </c>
      <c r="AL27" s="9">
        <f t="shared" si="5"/>
        <v>0</v>
      </c>
      <c r="AM27" s="68"/>
      <c r="AN27" s="68"/>
      <c r="AO27" s="68"/>
    </row>
    <row r="28" ht="21.0" customHeight="1">
      <c r="A28" s="85">
        <v>22.0</v>
      </c>
      <c r="B28" s="85">
        <v>2.010090055E9</v>
      </c>
      <c r="C28" s="132" t="s">
        <v>689</v>
      </c>
      <c r="D28" s="133" t="s">
        <v>71</v>
      </c>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91">
        <f t="shared" si="3"/>
        <v>0</v>
      </c>
      <c r="AK28" s="9">
        <f t="shared" si="4"/>
        <v>0</v>
      </c>
      <c r="AL28" s="9">
        <f t="shared" si="5"/>
        <v>0</v>
      </c>
      <c r="AM28" s="68"/>
      <c r="AN28" s="68"/>
      <c r="AO28" s="68"/>
    </row>
    <row r="29" ht="21.0" customHeight="1">
      <c r="A29" s="85">
        <v>23.0</v>
      </c>
      <c r="B29" s="85">
        <v>2.010090043E9</v>
      </c>
      <c r="C29" s="132" t="s">
        <v>98</v>
      </c>
      <c r="D29" s="133" t="s">
        <v>71</v>
      </c>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91">
        <f t="shared" si="3"/>
        <v>0</v>
      </c>
      <c r="AK29" s="9">
        <f t="shared" si="4"/>
        <v>0</v>
      </c>
      <c r="AL29" s="9">
        <f t="shared" si="5"/>
        <v>0</v>
      </c>
      <c r="AM29" s="68"/>
      <c r="AN29" s="68"/>
      <c r="AO29" s="68"/>
    </row>
    <row r="30" ht="21.0" customHeight="1">
      <c r="A30" s="85">
        <v>24.0</v>
      </c>
      <c r="B30" s="85">
        <v>2.010090047E9</v>
      </c>
      <c r="C30" s="132" t="s">
        <v>690</v>
      </c>
      <c r="D30" s="133" t="s">
        <v>291</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91">
        <f t="shared" si="3"/>
        <v>0</v>
      </c>
      <c r="AK30" s="9">
        <f t="shared" si="4"/>
        <v>0</v>
      </c>
      <c r="AL30" s="9">
        <f t="shared" si="5"/>
        <v>0</v>
      </c>
      <c r="AM30" s="68"/>
      <c r="AN30" s="68"/>
      <c r="AO30" s="68"/>
    </row>
    <row r="31" ht="21.0" customHeight="1">
      <c r="A31" s="85">
        <v>25.0</v>
      </c>
      <c r="B31" s="85">
        <v>2.01009009E9</v>
      </c>
      <c r="C31" s="132" t="s">
        <v>529</v>
      </c>
      <c r="D31" s="133" t="s">
        <v>691</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91">
        <f t="shared" si="3"/>
        <v>0</v>
      </c>
      <c r="AK31" s="9">
        <f t="shared" si="4"/>
        <v>0</v>
      </c>
      <c r="AL31" s="9">
        <f t="shared" si="5"/>
        <v>0</v>
      </c>
      <c r="AM31" s="68"/>
      <c r="AN31" s="68"/>
      <c r="AO31" s="68"/>
    </row>
    <row r="32" ht="21.0" customHeight="1">
      <c r="A32" s="85">
        <v>26.0</v>
      </c>
      <c r="B32" s="85">
        <v>2.010090008E9</v>
      </c>
      <c r="C32" s="132" t="s">
        <v>321</v>
      </c>
      <c r="D32" s="133" t="s">
        <v>373</v>
      </c>
      <c r="E32" s="265"/>
      <c r="F32" s="265"/>
      <c r="G32" s="265"/>
      <c r="H32" s="265" t="s">
        <v>39</v>
      </c>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91">
        <f t="shared" si="3"/>
        <v>0</v>
      </c>
      <c r="AK32" s="9">
        <f t="shared" si="4"/>
        <v>1</v>
      </c>
      <c r="AL32" s="9">
        <f t="shared" si="5"/>
        <v>0</v>
      </c>
      <c r="AM32" s="68"/>
      <c r="AN32" s="68"/>
      <c r="AO32" s="68"/>
    </row>
    <row r="33" ht="21.0" customHeight="1">
      <c r="A33" s="85">
        <v>27.0</v>
      </c>
      <c r="B33" s="85">
        <v>2.010090012E9</v>
      </c>
      <c r="C33" s="132" t="s">
        <v>70</v>
      </c>
      <c r="D33" s="133" t="s">
        <v>692</v>
      </c>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91">
        <f t="shared" si="3"/>
        <v>0</v>
      </c>
      <c r="AK33" s="9">
        <f t="shared" si="4"/>
        <v>0</v>
      </c>
      <c r="AL33" s="9">
        <f t="shared" si="5"/>
        <v>0</v>
      </c>
      <c r="AM33" s="68"/>
      <c r="AN33" s="68"/>
      <c r="AO33" s="68"/>
    </row>
    <row r="34" ht="21.0" customHeight="1">
      <c r="A34" s="85">
        <v>28.0</v>
      </c>
      <c r="B34" s="85">
        <v>2.010090039E9</v>
      </c>
      <c r="C34" s="132" t="s">
        <v>693</v>
      </c>
      <c r="D34" s="133" t="s">
        <v>692</v>
      </c>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91">
        <f t="shared" si="3"/>
        <v>0</v>
      </c>
      <c r="AK34" s="9">
        <f t="shared" si="4"/>
        <v>0</v>
      </c>
      <c r="AL34" s="9">
        <f t="shared" si="5"/>
        <v>0</v>
      </c>
      <c r="AM34" s="68"/>
      <c r="AN34" s="68"/>
      <c r="AO34" s="68"/>
    </row>
    <row r="35" ht="21.0" customHeight="1">
      <c r="A35" s="102" t="s">
        <v>91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c r="AJ35" s="91">
        <f t="shared" ref="AJ35:AL35" si="6">SUM(AJ7:AJ30)</f>
        <v>0</v>
      </c>
      <c r="AK35" s="91">
        <f t="shared" si="6"/>
        <v>0</v>
      </c>
      <c r="AL35" s="91">
        <f t="shared" si="6"/>
        <v>0</v>
      </c>
      <c r="AM35" s="80"/>
      <c r="AN35" s="80"/>
      <c r="AO35" s="80"/>
    </row>
    <row r="36" ht="21.0" customHeight="1">
      <c r="A36" s="103" t="s">
        <v>95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8"/>
      <c r="AM36" s="68"/>
      <c r="AN36" s="68"/>
      <c r="AO36" s="80"/>
    </row>
    <row r="37" ht="18.0" customHeight="1">
      <c r="A37" s="69"/>
      <c r="B37" s="69"/>
      <c r="C37" s="105"/>
      <c r="F37" s="69"/>
      <c r="G37" s="69"/>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69"/>
      <c r="AN37" s="69"/>
      <c r="AO37" s="69"/>
    </row>
    <row r="38" ht="18.0" customHeight="1">
      <c r="A38" s="69"/>
      <c r="B38" s="69"/>
      <c r="C38" s="105"/>
      <c r="E38" s="69"/>
      <c r="F38" s="69"/>
      <c r="G38" s="69"/>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69"/>
      <c r="AN38" s="69"/>
      <c r="AO38" s="69"/>
    </row>
    <row r="39" ht="18.0"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row>
    <row r="40" ht="18.0"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row>
    <row r="41" ht="18.0"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ht="18.0"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5:AI35"/>
    <mergeCell ref="A36:AL36"/>
    <mergeCell ref="C37:E37"/>
    <mergeCell ref="C38:D38"/>
    <mergeCell ref="O4:Q4"/>
    <mergeCell ref="R4:T4"/>
    <mergeCell ref="A5:A6"/>
    <mergeCell ref="B5:B6"/>
    <mergeCell ref="C5:D6"/>
    <mergeCell ref="AJ5:AJ6"/>
    <mergeCell ref="AK5:AK6"/>
  </mergeCells>
  <conditionalFormatting sqref="E6:K34 L6:L16 L18:L34 M6:AI34">
    <cfRule type="expression" dxfId="0" priority="1">
      <formula>IF(E$6="CN",1,0)</formula>
    </cfRule>
  </conditionalFormatting>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0"/>
    <col customWidth="1" min="3" max="3" width="26.71"/>
    <col customWidth="1" min="4" max="4" width="9.71"/>
    <col customWidth="1" min="5" max="35" width="4.0"/>
    <col customWidth="1" min="36" max="38" width="6.43"/>
    <col customWidth="1" min="39" max="39" width="10.86"/>
    <col customWidth="1" min="40" max="40" width="12.14"/>
    <col customWidth="1" min="41" max="41" width="10.86"/>
  </cols>
  <sheetData>
    <row r="1" ht="18.0" customHeight="1">
      <c r="A1" s="67" t="s">
        <v>0</v>
      </c>
      <c r="Q1" s="68" t="s">
        <v>29</v>
      </c>
      <c r="AM1" s="69"/>
      <c r="AN1" s="69"/>
      <c r="AO1" s="69"/>
    </row>
    <row r="2" ht="18.0" customHeight="1">
      <c r="A2" s="68" t="s">
        <v>30</v>
      </c>
      <c r="Q2" s="68" t="s">
        <v>31</v>
      </c>
      <c r="AM2" s="69"/>
      <c r="AN2" s="69"/>
      <c r="AO2" s="69"/>
    </row>
    <row r="3" ht="33.0" customHeight="1">
      <c r="A3" s="209" t="s">
        <v>694</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18.0" customHeight="1">
      <c r="A7" s="85">
        <v>1.0</v>
      </c>
      <c r="B7" s="85">
        <v>2.01009003E9</v>
      </c>
      <c r="C7" s="132" t="s">
        <v>695</v>
      </c>
      <c r="D7" s="133" t="s">
        <v>162</v>
      </c>
      <c r="E7" s="142"/>
      <c r="F7" s="143"/>
      <c r="G7" s="143"/>
      <c r="H7" s="143"/>
      <c r="I7" s="143"/>
      <c r="J7" s="143"/>
      <c r="K7" s="143"/>
      <c r="L7" s="143"/>
      <c r="M7" s="143"/>
      <c r="N7" s="143"/>
      <c r="O7" s="143"/>
      <c r="P7" s="144"/>
      <c r="Q7" s="143"/>
      <c r="R7" s="143"/>
      <c r="S7" s="143"/>
      <c r="T7" s="143"/>
      <c r="U7" s="143"/>
      <c r="V7" s="143"/>
      <c r="W7" s="143"/>
      <c r="X7" s="143"/>
      <c r="Y7" s="143"/>
      <c r="Z7" s="143"/>
      <c r="AA7" s="143"/>
      <c r="AB7" s="143"/>
      <c r="AC7" s="143"/>
      <c r="AD7" s="143"/>
      <c r="AE7" s="143"/>
      <c r="AF7" s="143"/>
      <c r="AG7" s="143"/>
      <c r="AH7" s="143"/>
      <c r="AI7" s="143"/>
      <c r="AJ7" s="91">
        <f t="shared" ref="AJ7:AJ48" si="3">COUNTIF(E7:AI7,"K")+2*COUNTIF(E7:AI7,"2K")+COUNTIF(E7:AI7,"TK")+COUNTIF(E7:AI7,"KT")+COUNTIF(E7:AI7,"PK")+COUNTIF(E7:AI7,"KP")+2*COUNTIF(E7:AI7,"K2")</f>
        <v>0</v>
      </c>
      <c r="AK7" s="9">
        <f t="shared" ref="AK7:AK48" si="4">COUNTIF(F7:AJ7,"P")+2*COUNTIF(F7:AJ7,"2P")+COUNTIF(F7:AJ7,"TP")+COUNTIF(F7:AJ7,"PT")+COUNTIF(F7:AJ7,"PK")+COUNTIF(F7:AJ7,"KP")+2*COUNTIF(F7:AJ7,"P2")</f>
        <v>0</v>
      </c>
      <c r="AL7" s="9">
        <f t="shared" ref="AL7:AL48" si="5">COUNTIF(E7:AI7,"T")+2*COUNTIF(E7:AI7,"2T")+2*COUNTIF(E7:AI7,"T2")+COUNTIF(E7:AI7,"PT")+COUNTIF(E7:AI7,"TP")+COUNTIF(E7:AI7,"TK")+COUNTIF(E7:AI7,"KT")</f>
        <v>0</v>
      </c>
      <c r="AM7" s="95"/>
      <c r="AN7" s="96"/>
      <c r="AO7" s="68"/>
    </row>
    <row r="8" ht="18.0" customHeight="1">
      <c r="A8" s="85">
        <v>2.0</v>
      </c>
      <c r="B8" s="85">
        <v>2.010090084E9</v>
      </c>
      <c r="C8" s="132" t="s">
        <v>696</v>
      </c>
      <c r="D8" s="133" t="s">
        <v>47</v>
      </c>
      <c r="E8" s="142"/>
      <c r="F8" s="143"/>
      <c r="G8" s="143"/>
      <c r="H8" s="143"/>
      <c r="I8" s="143"/>
      <c r="J8" s="143"/>
      <c r="K8" s="143"/>
      <c r="L8" s="143"/>
      <c r="M8" s="143"/>
      <c r="N8" s="143"/>
      <c r="O8" s="143"/>
      <c r="P8" s="144"/>
      <c r="Q8" s="143"/>
      <c r="R8" s="143"/>
      <c r="S8" s="143"/>
      <c r="T8" s="143"/>
      <c r="U8" s="143"/>
      <c r="V8" s="143"/>
      <c r="W8" s="143"/>
      <c r="X8" s="143"/>
      <c r="Y8" s="143"/>
      <c r="Z8" s="143"/>
      <c r="AA8" s="143"/>
      <c r="AB8" s="143"/>
      <c r="AC8" s="143"/>
      <c r="AD8" s="143"/>
      <c r="AE8" s="143"/>
      <c r="AF8" s="143"/>
      <c r="AG8" s="143"/>
      <c r="AH8" s="143"/>
      <c r="AI8" s="143"/>
      <c r="AJ8" s="91">
        <f t="shared" si="3"/>
        <v>0</v>
      </c>
      <c r="AK8" s="9">
        <f t="shared" si="4"/>
        <v>0</v>
      </c>
      <c r="AL8" s="9">
        <f t="shared" si="5"/>
        <v>0</v>
      </c>
      <c r="AM8" s="68"/>
      <c r="AN8" s="68"/>
      <c r="AO8" s="68"/>
    </row>
    <row r="9" ht="18.0" customHeight="1">
      <c r="A9" s="85">
        <v>3.0</v>
      </c>
      <c r="B9" s="85">
        <v>2.010090071E9</v>
      </c>
      <c r="C9" s="132" t="s">
        <v>697</v>
      </c>
      <c r="D9" s="133" t="s">
        <v>167</v>
      </c>
      <c r="E9" s="142"/>
      <c r="F9" s="143"/>
      <c r="G9" s="143"/>
      <c r="H9" s="143"/>
      <c r="I9" s="143"/>
      <c r="J9" s="143"/>
      <c r="K9" s="143"/>
      <c r="L9" s="143"/>
      <c r="M9" s="143"/>
      <c r="N9" s="143"/>
      <c r="O9" s="143"/>
      <c r="P9" s="144"/>
      <c r="Q9" s="143"/>
      <c r="R9" s="143"/>
      <c r="S9" s="143"/>
      <c r="T9" s="143"/>
      <c r="U9" s="143"/>
      <c r="V9" s="143"/>
      <c r="W9" s="143"/>
      <c r="X9" s="143"/>
      <c r="Y9" s="143"/>
      <c r="Z9" s="143"/>
      <c r="AA9" s="143"/>
      <c r="AB9" s="143"/>
      <c r="AC9" s="143"/>
      <c r="AD9" s="143"/>
      <c r="AE9" s="143"/>
      <c r="AF9" s="143"/>
      <c r="AG9" s="143"/>
      <c r="AH9" s="143"/>
      <c r="AI9" s="143"/>
      <c r="AJ9" s="91">
        <f t="shared" si="3"/>
        <v>0</v>
      </c>
      <c r="AK9" s="9">
        <f t="shared" si="4"/>
        <v>0</v>
      </c>
      <c r="AL9" s="9">
        <f t="shared" si="5"/>
        <v>0</v>
      </c>
      <c r="AM9" s="68"/>
      <c r="AN9" s="68"/>
      <c r="AO9" s="68"/>
    </row>
    <row r="10" ht="18.0" customHeight="1">
      <c r="A10" s="85">
        <v>4.0</v>
      </c>
      <c r="B10" s="85">
        <v>2.010090003E9</v>
      </c>
      <c r="C10" s="132" t="s">
        <v>698</v>
      </c>
      <c r="D10" s="133" t="s">
        <v>167</v>
      </c>
      <c r="E10" s="142"/>
      <c r="F10" s="143"/>
      <c r="G10" s="143"/>
      <c r="H10" s="143"/>
      <c r="I10" s="143"/>
      <c r="J10" s="143"/>
      <c r="K10" s="143"/>
      <c r="L10" s="143"/>
      <c r="M10" s="143"/>
      <c r="N10" s="143"/>
      <c r="O10" s="143"/>
      <c r="P10" s="144"/>
      <c r="Q10" s="143"/>
      <c r="R10" s="143"/>
      <c r="S10" s="143"/>
      <c r="T10" s="143"/>
      <c r="U10" s="143"/>
      <c r="V10" s="143"/>
      <c r="W10" s="143"/>
      <c r="X10" s="143"/>
      <c r="Y10" s="143"/>
      <c r="Z10" s="143"/>
      <c r="AA10" s="143"/>
      <c r="AB10" s="143"/>
      <c r="AC10" s="143"/>
      <c r="AD10" s="143"/>
      <c r="AE10" s="143"/>
      <c r="AF10" s="143"/>
      <c r="AG10" s="143"/>
      <c r="AH10" s="143"/>
      <c r="AI10" s="143"/>
      <c r="AJ10" s="91">
        <f t="shared" si="3"/>
        <v>0</v>
      </c>
      <c r="AK10" s="9">
        <f t="shared" si="4"/>
        <v>0</v>
      </c>
      <c r="AL10" s="9">
        <f t="shared" si="5"/>
        <v>0</v>
      </c>
      <c r="AM10" s="68"/>
      <c r="AN10" s="68"/>
      <c r="AO10" s="68"/>
    </row>
    <row r="11" ht="20.25" customHeight="1">
      <c r="A11" s="85">
        <v>5.0</v>
      </c>
      <c r="B11" s="85">
        <v>2.010090067E9</v>
      </c>
      <c r="C11" s="132" t="s">
        <v>679</v>
      </c>
      <c r="D11" s="133" t="s">
        <v>226</v>
      </c>
      <c r="E11" s="142"/>
      <c r="F11" s="143"/>
      <c r="G11" s="143"/>
      <c r="H11" s="143"/>
      <c r="I11" s="143"/>
      <c r="J11" s="143"/>
      <c r="K11" s="143"/>
      <c r="L11" s="143"/>
      <c r="M11" s="143"/>
      <c r="N11" s="143"/>
      <c r="O11" s="143"/>
      <c r="P11" s="144"/>
      <c r="Q11" s="143"/>
      <c r="R11" s="143"/>
      <c r="S11" s="143"/>
      <c r="T11" s="143"/>
      <c r="U11" s="143"/>
      <c r="V11" s="143"/>
      <c r="W11" s="143"/>
      <c r="X11" s="143"/>
      <c r="Y11" s="143"/>
      <c r="Z11" s="143"/>
      <c r="AA11" s="143"/>
      <c r="AB11" s="143"/>
      <c r="AC11" s="143"/>
      <c r="AD11" s="143"/>
      <c r="AE11" s="143"/>
      <c r="AF11" s="143"/>
      <c r="AG11" s="143"/>
      <c r="AH11" s="143"/>
      <c r="AI11" s="143"/>
      <c r="AJ11" s="91">
        <f t="shared" si="3"/>
        <v>0</v>
      </c>
      <c r="AK11" s="9">
        <f t="shared" si="4"/>
        <v>0</v>
      </c>
      <c r="AL11" s="9">
        <f t="shared" si="5"/>
        <v>0</v>
      </c>
      <c r="AM11" s="68"/>
      <c r="AN11" s="68"/>
      <c r="AO11" s="68"/>
    </row>
    <row r="12" ht="18.0" customHeight="1">
      <c r="A12" s="85">
        <v>6.0</v>
      </c>
      <c r="B12" s="85">
        <v>2.010020004E9</v>
      </c>
      <c r="C12" s="132" t="s">
        <v>196</v>
      </c>
      <c r="D12" s="133" t="s">
        <v>390</v>
      </c>
      <c r="E12" s="142"/>
      <c r="F12" s="143"/>
      <c r="G12" s="143"/>
      <c r="H12" s="143"/>
      <c r="I12" s="143"/>
      <c r="J12" s="143"/>
      <c r="K12" s="143"/>
      <c r="L12" s="143"/>
      <c r="M12" s="143"/>
      <c r="N12" s="143"/>
      <c r="O12" s="143"/>
      <c r="P12" s="144"/>
      <c r="Q12" s="143"/>
      <c r="R12" s="143"/>
      <c r="S12" s="143"/>
      <c r="T12" s="143"/>
      <c r="U12" s="143"/>
      <c r="V12" s="143"/>
      <c r="W12" s="143"/>
      <c r="X12" s="143"/>
      <c r="Y12" s="143"/>
      <c r="Z12" s="143"/>
      <c r="AA12" s="143"/>
      <c r="AB12" s="143"/>
      <c r="AC12" s="143"/>
      <c r="AD12" s="143"/>
      <c r="AE12" s="143"/>
      <c r="AF12" s="143"/>
      <c r="AG12" s="143"/>
      <c r="AH12" s="143"/>
      <c r="AI12" s="143"/>
      <c r="AJ12" s="91">
        <f t="shared" si="3"/>
        <v>0</v>
      </c>
      <c r="AK12" s="9">
        <f t="shared" si="4"/>
        <v>0</v>
      </c>
      <c r="AL12" s="9">
        <f t="shared" si="5"/>
        <v>0</v>
      </c>
      <c r="AM12" s="68"/>
      <c r="AN12" s="68"/>
      <c r="AO12" s="68"/>
    </row>
    <row r="13" ht="18.0" customHeight="1">
      <c r="A13" s="85">
        <v>7.0</v>
      </c>
      <c r="B13" s="85">
        <v>2.010090093E9</v>
      </c>
      <c r="C13" s="132" t="s">
        <v>697</v>
      </c>
      <c r="D13" s="133" t="s">
        <v>54</v>
      </c>
      <c r="E13" s="142"/>
      <c r="F13" s="143"/>
      <c r="G13" s="143"/>
      <c r="H13" s="143"/>
      <c r="I13" s="143"/>
      <c r="J13" s="143"/>
      <c r="K13" s="143"/>
      <c r="L13" s="143"/>
      <c r="M13" s="143"/>
      <c r="N13" s="143"/>
      <c r="O13" s="143"/>
      <c r="P13" s="144"/>
      <c r="Q13" s="143"/>
      <c r="R13" s="143"/>
      <c r="S13" s="143"/>
      <c r="T13" s="143"/>
      <c r="U13" s="143"/>
      <c r="V13" s="143"/>
      <c r="W13" s="143"/>
      <c r="X13" s="143"/>
      <c r="Y13" s="143"/>
      <c r="Z13" s="143"/>
      <c r="AA13" s="143"/>
      <c r="AB13" s="143"/>
      <c r="AC13" s="143"/>
      <c r="AD13" s="143"/>
      <c r="AE13" s="143"/>
      <c r="AF13" s="143"/>
      <c r="AG13" s="143"/>
      <c r="AH13" s="143"/>
      <c r="AI13" s="143"/>
      <c r="AJ13" s="91">
        <f t="shared" si="3"/>
        <v>0</v>
      </c>
      <c r="AK13" s="9">
        <f t="shared" si="4"/>
        <v>0</v>
      </c>
      <c r="AL13" s="9">
        <f t="shared" si="5"/>
        <v>0</v>
      </c>
      <c r="AM13" s="68"/>
      <c r="AN13" s="68"/>
      <c r="AO13" s="68"/>
    </row>
    <row r="14" ht="18.0" customHeight="1">
      <c r="A14" s="85">
        <v>8.0</v>
      </c>
      <c r="B14" s="85">
        <v>2.010090005E9</v>
      </c>
      <c r="C14" s="132" t="s">
        <v>699</v>
      </c>
      <c r="D14" s="133" t="s">
        <v>54</v>
      </c>
      <c r="E14" s="142"/>
      <c r="F14" s="143"/>
      <c r="G14" s="143"/>
      <c r="H14" s="143"/>
      <c r="I14" s="143"/>
      <c r="J14" s="143"/>
      <c r="K14" s="143"/>
      <c r="L14" s="143"/>
      <c r="M14" s="143"/>
      <c r="N14" s="143"/>
      <c r="O14" s="143"/>
      <c r="P14" s="144"/>
      <c r="Q14" s="143"/>
      <c r="R14" s="143"/>
      <c r="S14" s="143"/>
      <c r="T14" s="143"/>
      <c r="U14" s="143"/>
      <c r="V14" s="143"/>
      <c r="W14" s="143"/>
      <c r="X14" s="143"/>
      <c r="Y14" s="143"/>
      <c r="Z14" s="143"/>
      <c r="AA14" s="143"/>
      <c r="AB14" s="143"/>
      <c r="AC14" s="143"/>
      <c r="AD14" s="143"/>
      <c r="AE14" s="143"/>
      <c r="AF14" s="143"/>
      <c r="AG14" s="143"/>
      <c r="AH14" s="143"/>
      <c r="AI14" s="143"/>
      <c r="AJ14" s="91">
        <f t="shared" si="3"/>
        <v>0</v>
      </c>
      <c r="AK14" s="9">
        <f t="shared" si="4"/>
        <v>0</v>
      </c>
      <c r="AL14" s="9">
        <f t="shared" si="5"/>
        <v>0</v>
      </c>
      <c r="AM14" s="68"/>
      <c r="AN14" s="68"/>
      <c r="AO14" s="68"/>
    </row>
    <row r="15" ht="18.0" customHeight="1">
      <c r="A15" s="85">
        <v>9.0</v>
      </c>
      <c r="B15" s="85">
        <v>2.010090001E9</v>
      </c>
      <c r="C15" s="132" t="s">
        <v>658</v>
      </c>
      <c r="D15" s="133" t="s">
        <v>700</v>
      </c>
      <c r="E15" s="142"/>
      <c r="F15" s="143"/>
      <c r="G15" s="143"/>
      <c r="H15" s="143"/>
      <c r="I15" s="143"/>
      <c r="J15" s="143"/>
      <c r="K15" s="143"/>
      <c r="L15" s="143"/>
      <c r="M15" s="143"/>
      <c r="N15" s="143"/>
      <c r="O15" s="143"/>
      <c r="P15" s="144"/>
      <c r="Q15" s="143"/>
      <c r="R15" s="143"/>
      <c r="S15" s="143"/>
      <c r="T15" s="143"/>
      <c r="U15" s="149"/>
      <c r="V15" s="143"/>
      <c r="W15" s="143"/>
      <c r="X15" s="143"/>
      <c r="Y15" s="143"/>
      <c r="Z15" s="143"/>
      <c r="AA15" s="143"/>
      <c r="AB15" s="143"/>
      <c r="AC15" s="143"/>
      <c r="AD15" s="143"/>
      <c r="AE15" s="143"/>
      <c r="AF15" s="143"/>
      <c r="AG15" s="143"/>
      <c r="AH15" s="143"/>
      <c r="AI15" s="143"/>
      <c r="AJ15" s="91">
        <f t="shared" si="3"/>
        <v>0</v>
      </c>
      <c r="AK15" s="9">
        <f t="shared" si="4"/>
        <v>0</v>
      </c>
      <c r="AL15" s="9">
        <f t="shared" si="5"/>
        <v>0</v>
      </c>
      <c r="AM15" s="68"/>
      <c r="AN15" s="68"/>
      <c r="AO15" s="68"/>
    </row>
    <row r="16" ht="18.0" customHeight="1">
      <c r="A16" s="85">
        <v>10.0</v>
      </c>
      <c r="B16" s="85">
        <v>2.010090072E9</v>
      </c>
      <c r="C16" s="132" t="s">
        <v>701</v>
      </c>
      <c r="D16" s="133" t="s">
        <v>56</v>
      </c>
      <c r="E16" s="142"/>
      <c r="F16" s="143"/>
      <c r="G16" s="143"/>
      <c r="H16" s="143"/>
      <c r="I16" s="143"/>
      <c r="J16" s="143"/>
      <c r="K16" s="143"/>
      <c r="L16" s="143"/>
      <c r="M16" s="143"/>
      <c r="N16" s="143"/>
      <c r="O16" s="143"/>
      <c r="P16" s="144"/>
      <c r="Q16" s="143"/>
      <c r="R16" s="143"/>
      <c r="S16" s="143"/>
      <c r="T16" s="143"/>
      <c r="U16" s="149"/>
      <c r="V16" s="143"/>
      <c r="W16" s="143"/>
      <c r="X16" s="143"/>
      <c r="Y16" s="143"/>
      <c r="Z16" s="143"/>
      <c r="AA16" s="143"/>
      <c r="AB16" s="143"/>
      <c r="AC16" s="143"/>
      <c r="AD16" s="143"/>
      <c r="AE16" s="143"/>
      <c r="AF16" s="143"/>
      <c r="AG16" s="143"/>
      <c r="AH16" s="143"/>
      <c r="AI16" s="143"/>
      <c r="AJ16" s="91">
        <f t="shared" si="3"/>
        <v>0</v>
      </c>
      <c r="AK16" s="9">
        <f t="shared" si="4"/>
        <v>0</v>
      </c>
      <c r="AL16" s="9">
        <f t="shared" si="5"/>
        <v>0</v>
      </c>
      <c r="AM16" s="68"/>
      <c r="AN16" s="68"/>
      <c r="AO16" s="68"/>
    </row>
    <row r="17" ht="18.0" customHeight="1">
      <c r="A17" s="85">
        <v>11.0</v>
      </c>
      <c r="B17" s="85">
        <v>2.010090026E9</v>
      </c>
      <c r="C17" s="132" t="s">
        <v>702</v>
      </c>
      <c r="D17" s="133" t="s">
        <v>56</v>
      </c>
      <c r="E17" s="142"/>
      <c r="F17" s="143"/>
      <c r="G17" s="143"/>
      <c r="H17" s="143"/>
      <c r="I17" s="143"/>
      <c r="J17" s="143"/>
      <c r="K17" s="143"/>
      <c r="L17" s="143"/>
      <c r="M17" s="143"/>
      <c r="N17" s="143"/>
      <c r="O17" s="143"/>
      <c r="P17" s="144"/>
      <c r="Q17" s="143"/>
      <c r="R17" s="143"/>
      <c r="S17" s="143"/>
      <c r="T17" s="143"/>
      <c r="U17" s="149"/>
      <c r="V17" s="143"/>
      <c r="W17" s="143"/>
      <c r="X17" s="143"/>
      <c r="Y17" s="143"/>
      <c r="Z17" s="143"/>
      <c r="AA17" s="143"/>
      <c r="AB17" s="143"/>
      <c r="AC17" s="143"/>
      <c r="AD17" s="143"/>
      <c r="AE17" s="143"/>
      <c r="AF17" s="143"/>
      <c r="AG17" s="143"/>
      <c r="AH17" s="143"/>
      <c r="AI17" s="143"/>
      <c r="AJ17" s="91">
        <f t="shared" si="3"/>
        <v>0</v>
      </c>
      <c r="AK17" s="9">
        <f t="shared" si="4"/>
        <v>0</v>
      </c>
      <c r="AL17" s="9">
        <f t="shared" si="5"/>
        <v>0</v>
      </c>
      <c r="AM17" s="68"/>
      <c r="AN17" s="68"/>
      <c r="AO17" s="68"/>
    </row>
    <row r="18" ht="18.0" customHeight="1">
      <c r="A18" s="85">
        <v>12.0</v>
      </c>
      <c r="B18" s="85">
        <v>2.010090041E9</v>
      </c>
      <c r="C18" s="132" t="s">
        <v>507</v>
      </c>
      <c r="D18" s="133" t="s">
        <v>489</v>
      </c>
      <c r="E18" s="220"/>
      <c r="F18" s="220"/>
      <c r="G18" s="220"/>
      <c r="H18" s="220"/>
      <c r="I18" s="220"/>
      <c r="J18" s="220"/>
      <c r="K18" s="220"/>
      <c r="L18" s="220"/>
      <c r="M18" s="220"/>
      <c r="N18" s="220"/>
      <c r="O18" s="220"/>
      <c r="P18" s="144"/>
      <c r="Q18" s="220"/>
      <c r="R18" s="220"/>
      <c r="S18" s="220"/>
      <c r="T18" s="143"/>
      <c r="U18" s="271"/>
      <c r="V18" s="220"/>
      <c r="W18" s="272"/>
      <c r="X18" s="220"/>
      <c r="Y18" s="220"/>
      <c r="Z18" s="220"/>
      <c r="AA18" s="220"/>
      <c r="AB18" s="220"/>
      <c r="AC18" s="220"/>
      <c r="AD18" s="220"/>
      <c r="AE18" s="220"/>
      <c r="AF18" s="220"/>
      <c r="AG18" s="220"/>
      <c r="AH18" s="220"/>
      <c r="AI18" s="220"/>
      <c r="AJ18" s="91">
        <f t="shared" si="3"/>
        <v>0</v>
      </c>
      <c r="AK18" s="9">
        <f t="shared" si="4"/>
        <v>0</v>
      </c>
      <c r="AL18" s="9">
        <f t="shared" si="5"/>
        <v>0</v>
      </c>
      <c r="AM18" s="68"/>
      <c r="AN18" s="68"/>
      <c r="AO18" s="68"/>
    </row>
    <row r="19" ht="18.0" customHeight="1">
      <c r="A19" s="85">
        <v>13.0</v>
      </c>
      <c r="B19" s="85">
        <v>2.010020023E9</v>
      </c>
      <c r="C19" s="132" t="s">
        <v>630</v>
      </c>
      <c r="D19" s="133" t="s">
        <v>58</v>
      </c>
      <c r="E19" s="142"/>
      <c r="F19" s="143"/>
      <c r="G19" s="143"/>
      <c r="H19" s="143"/>
      <c r="I19" s="143"/>
      <c r="J19" s="143"/>
      <c r="K19" s="143"/>
      <c r="L19" s="143"/>
      <c r="M19" s="143"/>
      <c r="N19" s="143"/>
      <c r="O19" s="143"/>
      <c r="P19" s="144"/>
      <c r="Q19" s="143"/>
      <c r="R19" s="143"/>
      <c r="S19" s="220"/>
      <c r="T19" s="143"/>
      <c r="U19" s="149"/>
      <c r="V19" s="143"/>
      <c r="W19" s="143"/>
      <c r="X19" s="143"/>
      <c r="Y19" s="143"/>
      <c r="Z19" s="143"/>
      <c r="AA19" s="143"/>
      <c r="AB19" s="143"/>
      <c r="AC19" s="143"/>
      <c r="AD19" s="143"/>
      <c r="AE19" s="143"/>
      <c r="AF19" s="143"/>
      <c r="AG19" s="143"/>
      <c r="AH19" s="143"/>
      <c r="AI19" s="143"/>
      <c r="AJ19" s="91">
        <f t="shared" si="3"/>
        <v>0</v>
      </c>
      <c r="AK19" s="9">
        <f t="shared" si="4"/>
        <v>0</v>
      </c>
      <c r="AL19" s="9">
        <f t="shared" si="5"/>
        <v>0</v>
      </c>
      <c r="AM19" s="100"/>
      <c r="AO19" s="68"/>
    </row>
    <row r="20" ht="18.0" customHeight="1">
      <c r="A20" s="85">
        <v>14.0</v>
      </c>
      <c r="B20" s="85">
        <v>2.010120026E9</v>
      </c>
      <c r="C20" s="132" t="s">
        <v>225</v>
      </c>
      <c r="D20" s="133" t="s">
        <v>117</v>
      </c>
      <c r="E20" s="142"/>
      <c r="F20" s="143"/>
      <c r="G20" s="143"/>
      <c r="H20" s="143"/>
      <c r="I20" s="143"/>
      <c r="J20" s="143"/>
      <c r="K20" s="143"/>
      <c r="L20" s="143"/>
      <c r="M20" s="143"/>
      <c r="N20" s="143"/>
      <c r="O20" s="143"/>
      <c r="P20" s="144"/>
      <c r="Q20" s="143"/>
      <c r="R20" s="143"/>
      <c r="S20" s="143"/>
      <c r="T20" s="143"/>
      <c r="U20" s="149"/>
      <c r="V20" s="143"/>
      <c r="W20" s="143"/>
      <c r="X20" s="143"/>
      <c r="Y20" s="143"/>
      <c r="Z20" s="143"/>
      <c r="AA20" s="143"/>
      <c r="AB20" s="143"/>
      <c r="AC20" s="143"/>
      <c r="AD20" s="143"/>
      <c r="AE20" s="143"/>
      <c r="AF20" s="143"/>
      <c r="AG20" s="143"/>
      <c r="AH20" s="143"/>
      <c r="AI20" s="143"/>
      <c r="AJ20" s="91">
        <f t="shared" si="3"/>
        <v>0</v>
      </c>
      <c r="AK20" s="9">
        <f t="shared" si="4"/>
        <v>0</v>
      </c>
      <c r="AL20" s="9">
        <f t="shared" si="5"/>
        <v>0</v>
      </c>
      <c r="AM20" s="68"/>
      <c r="AN20" s="68"/>
      <c r="AO20" s="68"/>
    </row>
    <row r="21" ht="18.0" customHeight="1">
      <c r="A21" s="85">
        <v>15.0</v>
      </c>
      <c r="B21" s="85">
        <v>2.010090057E9</v>
      </c>
      <c r="C21" s="132" t="s">
        <v>703</v>
      </c>
      <c r="D21" s="133" t="s">
        <v>248</v>
      </c>
      <c r="E21" s="142"/>
      <c r="F21" s="143"/>
      <c r="G21" s="143"/>
      <c r="H21" s="143"/>
      <c r="I21" s="143"/>
      <c r="J21" s="143"/>
      <c r="K21" s="143"/>
      <c r="L21" s="143"/>
      <c r="M21" s="143"/>
      <c r="N21" s="143"/>
      <c r="O21" s="143"/>
      <c r="P21" s="144"/>
      <c r="Q21" s="143"/>
      <c r="R21" s="143"/>
      <c r="S21" s="143"/>
      <c r="T21" s="143"/>
      <c r="U21" s="149"/>
      <c r="V21" s="143"/>
      <c r="W21" s="143"/>
      <c r="X21" s="143"/>
      <c r="Y21" s="143"/>
      <c r="Z21" s="143"/>
      <c r="AA21" s="143"/>
      <c r="AB21" s="143"/>
      <c r="AC21" s="143"/>
      <c r="AD21" s="143"/>
      <c r="AE21" s="143"/>
      <c r="AF21" s="143"/>
      <c r="AG21" s="143"/>
      <c r="AH21" s="143"/>
      <c r="AI21" s="143"/>
      <c r="AJ21" s="91">
        <f t="shared" si="3"/>
        <v>0</v>
      </c>
      <c r="AK21" s="9">
        <f t="shared" si="4"/>
        <v>0</v>
      </c>
      <c r="AL21" s="9">
        <f t="shared" si="5"/>
        <v>0</v>
      </c>
      <c r="AM21" s="68"/>
      <c r="AN21" s="68"/>
      <c r="AO21" s="68"/>
    </row>
    <row r="22" ht="18.0" customHeight="1">
      <c r="A22" s="85">
        <v>16.0</v>
      </c>
      <c r="B22" s="85">
        <v>2.010110064E9</v>
      </c>
      <c r="C22" s="132" t="s">
        <v>51</v>
      </c>
      <c r="D22" s="133" t="s">
        <v>704</v>
      </c>
      <c r="E22" s="142"/>
      <c r="F22" s="143"/>
      <c r="G22" s="143"/>
      <c r="H22" s="143"/>
      <c r="I22" s="143"/>
      <c r="J22" s="143"/>
      <c r="K22" s="143"/>
      <c r="L22" s="143"/>
      <c r="M22" s="143"/>
      <c r="N22" s="143"/>
      <c r="O22" s="143"/>
      <c r="P22" s="144"/>
      <c r="Q22" s="143"/>
      <c r="R22" s="143"/>
      <c r="S22" s="143"/>
      <c r="T22" s="143"/>
      <c r="U22" s="149"/>
      <c r="V22" s="143"/>
      <c r="W22" s="143"/>
      <c r="X22" s="143"/>
      <c r="Y22" s="143"/>
      <c r="Z22" s="143"/>
      <c r="AA22" s="143"/>
      <c r="AB22" s="143"/>
      <c r="AC22" s="143"/>
      <c r="AD22" s="143"/>
      <c r="AE22" s="143"/>
      <c r="AF22" s="143"/>
      <c r="AG22" s="143"/>
      <c r="AH22" s="143"/>
      <c r="AI22" s="143"/>
      <c r="AJ22" s="91">
        <f t="shared" si="3"/>
        <v>0</v>
      </c>
      <c r="AK22" s="9">
        <f t="shared" si="4"/>
        <v>0</v>
      </c>
      <c r="AL22" s="9">
        <f t="shared" si="5"/>
        <v>0</v>
      </c>
      <c r="AM22" s="68"/>
      <c r="AN22" s="68"/>
      <c r="AO22" s="68"/>
    </row>
    <row r="23" ht="18.0" customHeight="1">
      <c r="A23" s="85">
        <v>17.0</v>
      </c>
      <c r="B23" s="85">
        <v>2.010080005E9</v>
      </c>
      <c r="C23" s="132" t="s">
        <v>705</v>
      </c>
      <c r="D23" s="133" t="s">
        <v>71</v>
      </c>
      <c r="E23" s="142"/>
      <c r="F23" s="143"/>
      <c r="G23" s="143"/>
      <c r="H23" s="143"/>
      <c r="I23" s="143"/>
      <c r="J23" s="143"/>
      <c r="K23" s="143"/>
      <c r="L23" s="143"/>
      <c r="M23" s="143"/>
      <c r="N23" s="143"/>
      <c r="O23" s="143"/>
      <c r="P23" s="144"/>
      <c r="Q23" s="143"/>
      <c r="R23" s="143"/>
      <c r="S23" s="143"/>
      <c r="T23" s="143"/>
      <c r="U23" s="143"/>
      <c r="V23" s="143"/>
      <c r="W23" s="143"/>
      <c r="X23" s="143"/>
      <c r="Y23" s="143"/>
      <c r="Z23" s="143"/>
      <c r="AA23" s="143"/>
      <c r="AB23" s="143"/>
      <c r="AC23" s="143"/>
      <c r="AD23" s="143"/>
      <c r="AE23" s="143"/>
      <c r="AF23" s="143"/>
      <c r="AG23" s="143"/>
      <c r="AH23" s="143"/>
      <c r="AI23" s="143"/>
      <c r="AJ23" s="91">
        <f t="shared" si="3"/>
        <v>0</v>
      </c>
      <c r="AK23" s="9">
        <f t="shared" si="4"/>
        <v>0</v>
      </c>
      <c r="AL23" s="9">
        <f t="shared" si="5"/>
        <v>0</v>
      </c>
      <c r="AM23" s="68"/>
      <c r="AN23" s="68"/>
      <c r="AO23" s="68"/>
    </row>
    <row r="24" ht="18.0" customHeight="1">
      <c r="A24" s="85">
        <v>18.0</v>
      </c>
      <c r="B24" s="85">
        <v>2.010090011E9</v>
      </c>
      <c r="C24" s="132" t="s">
        <v>367</v>
      </c>
      <c r="D24" s="133" t="s">
        <v>71</v>
      </c>
      <c r="E24" s="142"/>
      <c r="F24" s="143"/>
      <c r="G24" s="143"/>
      <c r="H24" s="143"/>
      <c r="I24" s="143"/>
      <c r="J24" s="143"/>
      <c r="K24" s="143"/>
      <c r="L24" s="143"/>
      <c r="M24" s="143"/>
      <c r="N24" s="143"/>
      <c r="O24" s="143"/>
      <c r="P24" s="144"/>
      <c r="Q24" s="143"/>
      <c r="R24" s="143"/>
      <c r="S24" s="143"/>
      <c r="T24" s="143"/>
      <c r="U24" s="149"/>
      <c r="V24" s="143"/>
      <c r="W24" s="143"/>
      <c r="X24" s="143"/>
      <c r="Y24" s="143"/>
      <c r="Z24" s="143"/>
      <c r="AA24" s="143"/>
      <c r="AB24" s="143"/>
      <c r="AC24" s="143"/>
      <c r="AD24" s="143"/>
      <c r="AE24" s="143"/>
      <c r="AF24" s="143"/>
      <c r="AG24" s="143"/>
      <c r="AH24" s="143"/>
      <c r="AI24" s="143"/>
      <c r="AJ24" s="91">
        <f t="shared" si="3"/>
        <v>0</v>
      </c>
      <c r="AK24" s="9">
        <f t="shared" si="4"/>
        <v>0</v>
      </c>
      <c r="AL24" s="9">
        <f t="shared" si="5"/>
        <v>0</v>
      </c>
      <c r="AM24" s="68"/>
      <c r="AN24" s="68"/>
      <c r="AO24" s="68"/>
    </row>
    <row r="25" ht="18.0" customHeight="1">
      <c r="A25" s="85">
        <v>19.0</v>
      </c>
      <c r="B25" s="85">
        <v>2.010090027E9</v>
      </c>
      <c r="C25" s="132" t="s">
        <v>174</v>
      </c>
      <c r="D25" s="133" t="s">
        <v>706</v>
      </c>
      <c r="E25" s="142"/>
      <c r="F25" s="143"/>
      <c r="G25" s="143"/>
      <c r="H25" s="143"/>
      <c r="I25" s="143"/>
      <c r="J25" s="143"/>
      <c r="K25" s="143"/>
      <c r="L25" s="143"/>
      <c r="M25" s="143"/>
      <c r="N25" s="143"/>
      <c r="O25" s="143"/>
      <c r="P25" s="144"/>
      <c r="Q25" s="143"/>
      <c r="R25" s="143"/>
      <c r="S25" s="143"/>
      <c r="T25" s="143"/>
      <c r="U25" s="149"/>
      <c r="V25" s="143"/>
      <c r="W25" s="143"/>
      <c r="X25" s="143"/>
      <c r="Y25" s="143"/>
      <c r="Z25" s="143"/>
      <c r="AA25" s="143"/>
      <c r="AB25" s="143"/>
      <c r="AC25" s="143"/>
      <c r="AD25" s="143"/>
      <c r="AE25" s="143"/>
      <c r="AF25" s="143"/>
      <c r="AG25" s="143"/>
      <c r="AH25" s="143"/>
      <c r="AI25" s="143"/>
      <c r="AJ25" s="91">
        <f t="shared" si="3"/>
        <v>0</v>
      </c>
      <c r="AK25" s="9">
        <f t="shared" si="4"/>
        <v>0</v>
      </c>
      <c r="AL25" s="9">
        <f t="shared" si="5"/>
        <v>0</v>
      </c>
      <c r="AM25" s="68"/>
      <c r="AN25" s="68"/>
      <c r="AO25" s="68"/>
    </row>
    <row r="26" ht="18.0" customHeight="1">
      <c r="A26" s="85">
        <v>20.0</v>
      </c>
      <c r="B26" s="85">
        <v>2.010090002E9</v>
      </c>
      <c r="C26" s="132" t="s">
        <v>707</v>
      </c>
      <c r="D26" s="133" t="s">
        <v>365</v>
      </c>
      <c r="E26" s="142"/>
      <c r="F26" s="143"/>
      <c r="G26" s="143"/>
      <c r="H26" s="143"/>
      <c r="I26" s="143"/>
      <c r="J26" s="143"/>
      <c r="K26" s="143"/>
      <c r="L26" s="143"/>
      <c r="M26" s="143"/>
      <c r="N26" s="143"/>
      <c r="O26" s="143"/>
      <c r="P26" s="144"/>
      <c r="Q26" s="143"/>
      <c r="R26" s="143"/>
      <c r="S26" s="143"/>
      <c r="T26" s="143"/>
      <c r="U26" s="149"/>
      <c r="V26" s="143"/>
      <c r="W26" s="143"/>
      <c r="X26" s="143"/>
      <c r="Y26" s="143"/>
      <c r="Z26" s="143"/>
      <c r="AA26" s="143"/>
      <c r="AB26" s="143"/>
      <c r="AC26" s="143"/>
      <c r="AD26" s="143"/>
      <c r="AE26" s="143"/>
      <c r="AF26" s="143"/>
      <c r="AG26" s="143"/>
      <c r="AH26" s="143"/>
      <c r="AI26" s="143"/>
      <c r="AJ26" s="91">
        <f t="shared" si="3"/>
        <v>0</v>
      </c>
      <c r="AK26" s="9">
        <f t="shared" si="4"/>
        <v>0</v>
      </c>
      <c r="AL26" s="9">
        <f t="shared" si="5"/>
        <v>0</v>
      </c>
      <c r="AM26" s="68"/>
      <c r="AN26" s="68"/>
      <c r="AO26" s="68"/>
    </row>
    <row r="27" ht="18.0" customHeight="1">
      <c r="A27" s="85">
        <v>21.0</v>
      </c>
      <c r="B27" s="85">
        <v>2.010090054E9</v>
      </c>
      <c r="C27" s="132" t="s">
        <v>708</v>
      </c>
      <c r="D27" s="133" t="s">
        <v>77</v>
      </c>
      <c r="E27" s="142"/>
      <c r="F27" s="143"/>
      <c r="G27" s="143"/>
      <c r="H27" s="143"/>
      <c r="I27" s="143"/>
      <c r="J27" s="143"/>
      <c r="K27" s="143"/>
      <c r="L27" s="143"/>
      <c r="M27" s="143"/>
      <c r="N27" s="143"/>
      <c r="O27" s="143"/>
      <c r="P27" s="144"/>
      <c r="Q27" s="143"/>
      <c r="R27" s="143"/>
      <c r="S27" s="143"/>
      <c r="T27" s="143"/>
      <c r="U27" s="143"/>
      <c r="V27" s="143"/>
      <c r="W27" s="143"/>
      <c r="X27" s="143"/>
      <c r="Y27" s="143"/>
      <c r="Z27" s="143"/>
      <c r="AA27" s="143"/>
      <c r="AB27" s="143"/>
      <c r="AC27" s="143"/>
      <c r="AD27" s="143"/>
      <c r="AE27" s="143"/>
      <c r="AF27" s="143"/>
      <c r="AG27" s="143"/>
      <c r="AH27" s="143"/>
      <c r="AI27" s="143"/>
      <c r="AJ27" s="91">
        <f t="shared" si="3"/>
        <v>0</v>
      </c>
      <c r="AK27" s="9">
        <f t="shared" si="4"/>
        <v>0</v>
      </c>
      <c r="AL27" s="9">
        <f t="shared" si="5"/>
        <v>0</v>
      </c>
      <c r="AM27" s="68"/>
      <c r="AN27" s="68"/>
      <c r="AO27" s="68"/>
    </row>
    <row r="28" ht="18.0" customHeight="1">
      <c r="A28" s="85">
        <v>22.0</v>
      </c>
      <c r="B28" s="85">
        <v>2.01009006E9</v>
      </c>
      <c r="C28" s="132" t="s">
        <v>74</v>
      </c>
      <c r="D28" s="133" t="s">
        <v>372</v>
      </c>
      <c r="E28" s="142"/>
      <c r="F28" s="143"/>
      <c r="G28" s="143"/>
      <c r="H28" s="143"/>
      <c r="I28" s="143"/>
      <c r="J28" s="143"/>
      <c r="K28" s="143"/>
      <c r="L28" s="143"/>
      <c r="M28" s="143"/>
      <c r="N28" s="143"/>
      <c r="O28" s="143"/>
      <c r="P28" s="144"/>
      <c r="Q28" s="143"/>
      <c r="R28" s="143"/>
      <c r="S28" s="143"/>
      <c r="T28" s="143"/>
      <c r="U28" s="143"/>
      <c r="V28" s="143"/>
      <c r="W28" s="143"/>
      <c r="X28" s="143"/>
      <c r="Y28" s="143"/>
      <c r="Z28" s="143"/>
      <c r="AA28" s="143"/>
      <c r="AB28" s="143"/>
      <c r="AC28" s="143"/>
      <c r="AD28" s="143"/>
      <c r="AE28" s="143"/>
      <c r="AF28" s="143"/>
      <c r="AG28" s="143"/>
      <c r="AH28" s="143"/>
      <c r="AI28" s="143"/>
      <c r="AJ28" s="91">
        <f t="shared" si="3"/>
        <v>0</v>
      </c>
      <c r="AK28" s="9">
        <f t="shared" si="4"/>
        <v>0</v>
      </c>
      <c r="AL28" s="9">
        <f t="shared" si="5"/>
        <v>0</v>
      </c>
      <c r="AM28" s="68"/>
      <c r="AN28" s="68"/>
      <c r="AO28" s="68"/>
    </row>
    <row r="29" ht="18.0" customHeight="1">
      <c r="A29" s="85">
        <v>23.0</v>
      </c>
      <c r="B29" s="85">
        <v>2.010090083E9</v>
      </c>
      <c r="C29" s="132" t="s">
        <v>709</v>
      </c>
      <c r="D29" s="133" t="s">
        <v>373</v>
      </c>
      <c r="E29" s="142"/>
      <c r="F29" s="143"/>
      <c r="G29" s="143"/>
      <c r="H29" s="143"/>
      <c r="I29" s="143"/>
      <c r="J29" s="143"/>
      <c r="K29" s="143"/>
      <c r="L29" s="143"/>
      <c r="M29" s="143"/>
      <c r="N29" s="143"/>
      <c r="O29" s="143"/>
      <c r="P29" s="144"/>
      <c r="Q29" s="143"/>
      <c r="R29" s="143"/>
      <c r="S29" s="143"/>
      <c r="T29" s="143"/>
      <c r="U29" s="143"/>
      <c r="V29" s="143"/>
      <c r="W29" s="143"/>
      <c r="X29" s="143"/>
      <c r="Y29" s="143"/>
      <c r="Z29" s="143"/>
      <c r="AA29" s="143"/>
      <c r="AB29" s="143"/>
      <c r="AC29" s="143"/>
      <c r="AD29" s="143"/>
      <c r="AE29" s="143"/>
      <c r="AF29" s="143"/>
      <c r="AG29" s="143"/>
      <c r="AH29" s="143"/>
      <c r="AI29" s="143"/>
      <c r="AJ29" s="91">
        <f t="shared" si="3"/>
        <v>0</v>
      </c>
      <c r="AK29" s="9">
        <f t="shared" si="4"/>
        <v>0</v>
      </c>
      <c r="AL29" s="9">
        <f t="shared" si="5"/>
        <v>0</v>
      </c>
      <c r="AM29" s="68"/>
      <c r="AN29" s="68"/>
      <c r="AO29" s="68"/>
    </row>
    <row r="30" ht="21.0" customHeight="1">
      <c r="A30" s="85">
        <v>24.0</v>
      </c>
      <c r="B30" s="273">
        <v>2.01009004E9</v>
      </c>
      <c r="C30" s="274" t="s">
        <v>710</v>
      </c>
      <c r="D30" s="275" t="s">
        <v>80</v>
      </c>
      <c r="E30" s="142"/>
      <c r="F30" s="143"/>
      <c r="G30" s="143"/>
      <c r="H30" s="143"/>
      <c r="I30" s="143"/>
      <c r="J30" s="143"/>
      <c r="K30" s="143"/>
      <c r="L30" s="143"/>
      <c r="M30" s="143"/>
      <c r="N30" s="143"/>
      <c r="O30" s="143"/>
      <c r="P30" s="144"/>
      <c r="Q30" s="143"/>
      <c r="R30" s="143"/>
      <c r="S30" s="143"/>
      <c r="T30" s="143"/>
      <c r="U30" s="143"/>
      <c r="V30" s="143"/>
      <c r="W30" s="143"/>
      <c r="X30" s="143"/>
      <c r="Y30" s="143"/>
      <c r="Z30" s="143"/>
      <c r="AA30" s="143"/>
      <c r="AB30" s="143"/>
      <c r="AC30" s="143"/>
      <c r="AD30" s="143"/>
      <c r="AE30" s="143"/>
      <c r="AF30" s="143"/>
      <c r="AG30" s="143"/>
      <c r="AH30" s="143"/>
      <c r="AI30" s="143"/>
      <c r="AJ30" s="91">
        <f t="shared" si="3"/>
        <v>0</v>
      </c>
      <c r="AK30" s="9">
        <f t="shared" si="4"/>
        <v>0</v>
      </c>
      <c r="AL30" s="9">
        <f t="shared" si="5"/>
        <v>0</v>
      </c>
      <c r="AM30" s="69"/>
      <c r="AN30" s="69"/>
      <c r="AO30" s="69"/>
    </row>
    <row r="31" ht="21.0" customHeight="1">
      <c r="A31" s="85">
        <v>25.0</v>
      </c>
      <c r="B31" s="273">
        <v>2.010090036E9</v>
      </c>
      <c r="C31" s="274" t="s">
        <v>711</v>
      </c>
      <c r="D31" s="275" t="s">
        <v>86</v>
      </c>
      <c r="E31" s="142"/>
      <c r="F31" s="143"/>
      <c r="G31" s="143"/>
      <c r="H31" s="143"/>
      <c r="I31" s="143"/>
      <c r="J31" s="143"/>
      <c r="K31" s="143"/>
      <c r="L31" s="143"/>
      <c r="M31" s="143"/>
      <c r="N31" s="143"/>
      <c r="O31" s="143"/>
      <c r="P31" s="144"/>
      <c r="Q31" s="143"/>
      <c r="R31" s="143"/>
      <c r="S31" s="143"/>
      <c r="T31" s="143"/>
      <c r="U31" s="143"/>
      <c r="V31" s="143"/>
      <c r="W31" s="143"/>
      <c r="X31" s="143"/>
      <c r="Y31" s="143"/>
      <c r="Z31" s="143"/>
      <c r="AA31" s="143"/>
      <c r="AB31" s="143"/>
      <c r="AC31" s="143"/>
      <c r="AD31" s="143"/>
      <c r="AE31" s="143"/>
      <c r="AF31" s="143"/>
      <c r="AG31" s="143"/>
      <c r="AH31" s="143"/>
      <c r="AI31" s="143"/>
      <c r="AJ31" s="91">
        <f t="shared" si="3"/>
        <v>0</v>
      </c>
      <c r="AK31" s="9">
        <f t="shared" si="4"/>
        <v>0</v>
      </c>
      <c r="AL31" s="9">
        <f t="shared" si="5"/>
        <v>0</v>
      </c>
      <c r="AM31" s="69"/>
      <c r="AN31" s="69"/>
      <c r="AO31" s="69"/>
    </row>
    <row r="32" ht="21.0" customHeight="1">
      <c r="A32" s="85">
        <v>26.0</v>
      </c>
      <c r="B32" s="273">
        <v>2.010090032E9</v>
      </c>
      <c r="C32" s="274" t="s">
        <v>323</v>
      </c>
      <c r="D32" s="275" t="s">
        <v>88</v>
      </c>
      <c r="E32" s="142"/>
      <c r="F32" s="143"/>
      <c r="G32" s="143"/>
      <c r="H32" s="143"/>
      <c r="I32" s="143"/>
      <c r="J32" s="143"/>
      <c r="K32" s="143"/>
      <c r="L32" s="143"/>
      <c r="M32" s="143"/>
      <c r="N32" s="143"/>
      <c r="O32" s="143"/>
      <c r="P32" s="144"/>
      <c r="Q32" s="143"/>
      <c r="R32" s="143"/>
      <c r="S32" s="143"/>
      <c r="T32" s="143"/>
      <c r="U32" s="143"/>
      <c r="V32" s="143"/>
      <c r="W32" s="143"/>
      <c r="X32" s="143"/>
      <c r="Y32" s="143"/>
      <c r="Z32" s="143"/>
      <c r="AA32" s="143"/>
      <c r="AB32" s="143"/>
      <c r="AC32" s="143"/>
      <c r="AD32" s="143"/>
      <c r="AE32" s="143"/>
      <c r="AF32" s="143"/>
      <c r="AG32" s="143"/>
      <c r="AH32" s="143"/>
      <c r="AI32" s="143"/>
      <c r="AJ32" s="91">
        <f t="shared" si="3"/>
        <v>0</v>
      </c>
      <c r="AK32" s="9">
        <f t="shared" si="4"/>
        <v>0</v>
      </c>
      <c r="AL32" s="9">
        <f t="shared" si="5"/>
        <v>0</v>
      </c>
      <c r="AM32" s="69"/>
      <c r="AN32" s="69"/>
      <c r="AO32" s="69"/>
    </row>
    <row r="33" ht="21.0" customHeight="1">
      <c r="A33" s="85">
        <v>27.0</v>
      </c>
      <c r="B33" s="273">
        <v>2.010090065E9</v>
      </c>
      <c r="C33" s="274" t="s">
        <v>712</v>
      </c>
      <c r="D33" s="275" t="s">
        <v>304</v>
      </c>
      <c r="E33" s="142"/>
      <c r="F33" s="143"/>
      <c r="G33" s="143"/>
      <c r="H33" s="143"/>
      <c r="I33" s="143"/>
      <c r="J33" s="143"/>
      <c r="K33" s="143"/>
      <c r="L33" s="143"/>
      <c r="M33" s="143"/>
      <c r="N33" s="143"/>
      <c r="O33" s="143"/>
      <c r="P33" s="144"/>
      <c r="Q33" s="143"/>
      <c r="R33" s="143"/>
      <c r="S33" s="143"/>
      <c r="T33" s="143"/>
      <c r="U33" s="143"/>
      <c r="V33" s="143"/>
      <c r="W33" s="143"/>
      <c r="X33" s="143"/>
      <c r="Y33" s="143"/>
      <c r="Z33" s="143"/>
      <c r="AA33" s="143"/>
      <c r="AB33" s="143"/>
      <c r="AC33" s="143"/>
      <c r="AD33" s="143"/>
      <c r="AE33" s="143"/>
      <c r="AF33" s="143"/>
      <c r="AG33" s="143"/>
      <c r="AH33" s="143"/>
      <c r="AI33" s="143"/>
      <c r="AJ33" s="91">
        <f t="shared" si="3"/>
        <v>0</v>
      </c>
      <c r="AK33" s="9">
        <f t="shared" si="4"/>
        <v>0</v>
      </c>
      <c r="AL33" s="9">
        <f t="shared" si="5"/>
        <v>0</v>
      </c>
      <c r="AM33" s="69"/>
      <c r="AN33" s="69"/>
      <c r="AO33" s="69"/>
    </row>
    <row r="34" ht="21.0" customHeight="1">
      <c r="A34" s="85">
        <v>28.0</v>
      </c>
      <c r="B34" s="273">
        <v>2.01009001E9</v>
      </c>
      <c r="C34" s="274" t="s">
        <v>713</v>
      </c>
      <c r="D34" s="275" t="s">
        <v>714</v>
      </c>
      <c r="E34" s="142"/>
      <c r="F34" s="143"/>
      <c r="G34" s="143"/>
      <c r="H34" s="143"/>
      <c r="I34" s="143"/>
      <c r="J34" s="143"/>
      <c r="K34" s="143"/>
      <c r="L34" s="143"/>
      <c r="M34" s="143"/>
      <c r="N34" s="143"/>
      <c r="O34" s="143"/>
      <c r="P34" s="144"/>
      <c r="Q34" s="143"/>
      <c r="R34" s="143"/>
      <c r="S34" s="143"/>
      <c r="T34" s="143"/>
      <c r="U34" s="143"/>
      <c r="V34" s="143"/>
      <c r="W34" s="143"/>
      <c r="X34" s="143"/>
      <c r="Y34" s="143"/>
      <c r="Z34" s="143"/>
      <c r="AA34" s="143"/>
      <c r="AB34" s="143"/>
      <c r="AC34" s="143"/>
      <c r="AD34" s="143"/>
      <c r="AE34" s="143"/>
      <c r="AF34" s="143"/>
      <c r="AG34" s="143"/>
      <c r="AH34" s="143"/>
      <c r="AI34" s="143"/>
      <c r="AJ34" s="91">
        <f t="shared" si="3"/>
        <v>0</v>
      </c>
      <c r="AK34" s="9">
        <f t="shared" si="4"/>
        <v>0</v>
      </c>
      <c r="AL34" s="9">
        <f t="shared" si="5"/>
        <v>0</v>
      </c>
      <c r="AM34" s="69"/>
      <c r="AN34" s="69"/>
      <c r="AO34" s="69"/>
    </row>
    <row r="35" ht="21.0" customHeight="1">
      <c r="A35" s="85">
        <v>29.0</v>
      </c>
      <c r="B35" s="273">
        <v>2.010090068E9</v>
      </c>
      <c r="C35" s="274" t="s">
        <v>196</v>
      </c>
      <c r="D35" s="275" t="s">
        <v>306</v>
      </c>
      <c r="E35" s="142"/>
      <c r="F35" s="143"/>
      <c r="G35" s="143"/>
      <c r="H35" s="143"/>
      <c r="I35" s="143"/>
      <c r="J35" s="143"/>
      <c r="K35" s="143"/>
      <c r="L35" s="143"/>
      <c r="M35" s="143"/>
      <c r="N35" s="143"/>
      <c r="O35" s="143"/>
      <c r="P35" s="144"/>
      <c r="Q35" s="143"/>
      <c r="R35" s="143"/>
      <c r="S35" s="143"/>
      <c r="T35" s="143"/>
      <c r="U35" s="143"/>
      <c r="V35" s="143"/>
      <c r="W35" s="143"/>
      <c r="X35" s="143"/>
      <c r="Y35" s="143"/>
      <c r="Z35" s="143"/>
      <c r="AA35" s="143"/>
      <c r="AB35" s="143"/>
      <c r="AC35" s="143"/>
      <c r="AD35" s="143"/>
      <c r="AE35" s="143"/>
      <c r="AF35" s="143"/>
      <c r="AG35" s="143"/>
      <c r="AH35" s="143"/>
      <c r="AI35" s="143"/>
      <c r="AJ35" s="91">
        <f t="shared" si="3"/>
        <v>0</v>
      </c>
      <c r="AK35" s="9">
        <f t="shared" si="4"/>
        <v>0</v>
      </c>
      <c r="AL35" s="9">
        <f t="shared" si="5"/>
        <v>0</v>
      </c>
      <c r="AM35" s="69"/>
      <c r="AN35" s="69"/>
      <c r="AO35" s="69"/>
    </row>
    <row r="36" ht="21.0" customHeight="1">
      <c r="A36" s="85">
        <v>30.0</v>
      </c>
      <c r="B36" s="273">
        <v>2.010090061E9</v>
      </c>
      <c r="C36" s="274" t="s">
        <v>715</v>
      </c>
      <c r="D36" s="275" t="s">
        <v>146</v>
      </c>
      <c r="E36" s="142"/>
      <c r="F36" s="143"/>
      <c r="G36" s="143"/>
      <c r="H36" s="143"/>
      <c r="I36" s="143"/>
      <c r="J36" s="143"/>
      <c r="K36" s="143"/>
      <c r="L36" s="143"/>
      <c r="M36" s="143"/>
      <c r="N36" s="143"/>
      <c r="O36" s="143"/>
      <c r="P36" s="144"/>
      <c r="Q36" s="143"/>
      <c r="R36" s="143"/>
      <c r="S36" s="143"/>
      <c r="T36" s="143"/>
      <c r="U36" s="143"/>
      <c r="V36" s="143"/>
      <c r="W36" s="143"/>
      <c r="X36" s="143"/>
      <c r="Y36" s="143"/>
      <c r="Z36" s="143"/>
      <c r="AA36" s="143"/>
      <c r="AB36" s="143"/>
      <c r="AC36" s="143"/>
      <c r="AD36" s="143"/>
      <c r="AE36" s="143"/>
      <c r="AF36" s="143"/>
      <c r="AG36" s="143"/>
      <c r="AH36" s="143"/>
      <c r="AI36" s="143"/>
      <c r="AJ36" s="91">
        <f t="shared" si="3"/>
        <v>0</v>
      </c>
      <c r="AK36" s="9">
        <f t="shared" si="4"/>
        <v>0</v>
      </c>
      <c r="AL36" s="9">
        <f t="shared" si="5"/>
        <v>0</v>
      </c>
      <c r="AM36" s="69"/>
      <c r="AN36" s="69"/>
      <c r="AO36" s="69"/>
    </row>
    <row r="37" ht="21.0" customHeight="1">
      <c r="A37" s="85">
        <v>31.0</v>
      </c>
      <c r="B37" s="273">
        <v>2.010090037E9</v>
      </c>
      <c r="C37" s="274" t="s">
        <v>716</v>
      </c>
      <c r="D37" s="275" t="s">
        <v>162</v>
      </c>
      <c r="E37" s="142"/>
      <c r="F37" s="143"/>
      <c r="G37" s="143"/>
      <c r="H37" s="143"/>
      <c r="I37" s="143"/>
      <c r="J37" s="143"/>
      <c r="K37" s="143"/>
      <c r="L37" s="143"/>
      <c r="M37" s="143"/>
      <c r="N37" s="143"/>
      <c r="O37" s="143"/>
      <c r="P37" s="144"/>
      <c r="Q37" s="143"/>
      <c r="R37" s="143"/>
      <c r="S37" s="143"/>
      <c r="T37" s="143"/>
      <c r="U37" s="143"/>
      <c r="V37" s="143"/>
      <c r="W37" s="143"/>
      <c r="X37" s="143"/>
      <c r="Y37" s="143"/>
      <c r="Z37" s="143"/>
      <c r="AA37" s="143"/>
      <c r="AB37" s="143"/>
      <c r="AC37" s="143"/>
      <c r="AD37" s="143"/>
      <c r="AE37" s="143"/>
      <c r="AF37" s="143"/>
      <c r="AG37" s="143"/>
      <c r="AH37" s="143"/>
      <c r="AI37" s="143"/>
      <c r="AJ37" s="91">
        <f t="shared" si="3"/>
        <v>0</v>
      </c>
      <c r="AK37" s="9">
        <f t="shared" si="4"/>
        <v>0</v>
      </c>
      <c r="AL37" s="9">
        <f t="shared" si="5"/>
        <v>0</v>
      </c>
      <c r="AM37" s="69"/>
      <c r="AN37" s="69"/>
      <c r="AO37" s="69"/>
    </row>
    <row r="38" ht="21.0" customHeight="1">
      <c r="A38" s="85">
        <v>32.0</v>
      </c>
      <c r="B38" s="273">
        <v>2.010090004E9</v>
      </c>
      <c r="C38" s="274" t="s">
        <v>68</v>
      </c>
      <c r="D38" s="275" t="s">
        <v>717</v>
      </c>
      <c r="E38" s="142"/>
      <c r="F38" s="143"/>
      <c r="G38" s="143"/>
      <c r="H38" s="143"/>
      <c r="I38" s="143"/>
      <c r="J38" s="143"/>
      <c r="K38" s="143"/>
      <c r="L38" s="143"/>
      <c r="M38" s="143" t="s">
        <v>39</v>
      </c>
      <c r="N38" s="143"/>
      <c r="O38" s="143"/>
      <c r="P38" s="144"/>
      <c r="Q38" s="143"/>
      <c r="R38" s="143"/>
      <c r="S38" s="143"/>
      <c r="T38" s="143"/>
      <c r="U38" s="143"/>
      <c r="V38" s="143"/>
      <c r="W38" s="143"/>
      <c r="X38" s="143"/>
      <c r="Y38" s="143"/>
      <c r="Z38" s="143"/>
      <c r="AA38" s="143"/>
      <c r="AB38" s="143"/>
      <c r="AC38" s="143"/>
      <c r="AD38" s="143"/>
      <c r="AE38" s="143"/>
      <c r="AF38" s="143"/>
      <c r="AG38" s="143"/>
      <c r="AH38" s="143"/>
      <c r="AI38" s="143"/>
      <c r="AJ38" s="91">
        <f t="shared" si="3"/>
        <v>0</v>
      </c>
      <c r="AK38" s="9">
        <f t="shared" si="4"/>
        <v>1</v>
      </c>
      <c r="AL38" s="9">
        <f t="shared" si="5"/>
        <v>0</v>
      </c>
      <c r="AM38" s="69"/>
      <c r="AN38" s="69"/>
      <c r="AO38" s="69"/>
    </row>
    <row r="39" ht="21.0" customHeight="1">
      <c r="A39" s="85">
        <v>33.0</v>
      </c>
      <c r="B39" s="273">
        <v>2.010190002E9</v>
      </c>
      <c r="C39" s="274" t="s">
        <v>314</v>
      </c>
      <c r="D39" s="275" t="s">
        <v>47</v>
      </c>
      <c r="E39" s="142"/>
      <c r="F39" s="143"/>
      <c r="G39" s="143"/>
      <c r="H39" s="143"/>
      <c r="I39" s="143" t="s">
        <v>38</v>
      </c>
      <c r="J39" s="143"/>
      <c r="K39" s="143"/>
      <c r="L39" s="143"/>
      <c r="M39" s="143"/>
      <c r="N39" s="143"/>
      <c r="O39" s="143" t="s">
        <v>38</v>
      </c>
      <c r="P39" s="144"/>
      <c r="Q39" s="143"/>
      <c r="R39" s="143"/>
      <c r="S39" s="143"/>
      <c r="T39" s="143"/>
      <c r="U39" s="143"/>
      <c r="V39" s="143"/>
      <c r="W39" s="143"/>
      <c r="X39" s="143"/>
      <c r="Y39" s="143"/>
      <c r="Z39" s="143"/>
      <c r="AA39" s="143"/>
      <c r="AB39" s="143"/>
      <c r="AC39" s="143"/>
      <c r="AD39" s="143"/>
      <c r="AE39" s="143"/>
      <c r="AF39" s="143"/>
      <c r="AG39" s="143"/>
      <c r="AH39" s="143"/>
      <c r="AI39" s="143"/>
      <c r="AJ39" s="91">
        <f t="shared" si="3"/>
        <v>2</v>
      </c>
      <c r="AK39" s="9">
        <f t="shared" si="4"/>
        <v>0</v>
      </c>
      <c r="AL39" s="9">
        <f t="shared" si="5"/>
        <v>0</v>
      </c>
      <c r="AM39" s="69"/>
      <c r="AN39" s="69"/>
      <c r="AO39" s="69"/>
    </row>
    <row r="40" ht="21.0" customHeight="1">
      <c r="A40" s="85">
        <v>34.0</v>
      </c>
      <c r="B40" s="273">
        <v>2.010090029E9</v>
      </c>
      <c r="C40" s="274" t="s">
        <v>357</v>
      </c>
      <c r="D40" s="275" t="s">
        <v>390</v>
      </c>
      <c r="E40" s="142"/>
      <c r="F40" s="143"/>
      <c r="G40" s="143"/>
      <c r="H40" s="143"/>
      <c r="I40" s="143"/>
      <c r="J40" s="143"/>
      <c r="K40" s="143"/>
      <c r="L40" s="143"/>
      <c r="M40" s="143"/>
      <c r="N40" s="143"/>
      <c r="O40" s="143"/>
      <c r="P40" s="144"/>
      <c r="Q40" s="143"/>
      <c r="R40" s="143"/>
      <c r="S40" s="143"/>
      <c r="T40" s="143"/>
      <c r="U40" s="143"/>
      <c r="V40" s="143"/>
      <c r="W40" s="143"/>
      <c r="X40" s="143"/>
      <c r="Y40" s="143"/>
      <c r="Z40" s="143"/>
      <c r="AA40" s="143"/>
      <c r="AB40" s="143"/>
      <c r="AC40" s="143"/>
      <c r="AD40" s="143"/>
      <c r="AE40" s="143"/>
      <c r="AF40" s="143"/>
      <c r="AG40" s="143"/>
      <c r="AH40" s="143"/>
      <c r="AI40" s="143"/>
      <c r="AJ40" s="91">
        <f t="shared" si="3"/>
        <v>0</v>
      </c>
      <c r="AK40" s="9">
        <f t="shared" si="4"/>
        <v>0</v>
      </c>
      <c r="AL40" s="9">
        <f t="shared" si="5"/>
        <v>0</v>
      </c>
      <c r="AM40" s="69"/>
      <c r="AN40" s="69"/>
      <c r="AO40" s="69"/>
    </row>
    <row r="41" ht="21.0" customHeight="1">
      <c r="A41" s="85">
        <v>35.0</v>
      </c>
      <c r="B41" s="273">
        <v>2.010090049E9</v>
      </c>
      <c r="C41" s="274" t="s">
        <v>57</v>
      </c>
      <c r="D41" s="275" t="s">
        <v>390</v>
      </c>
      <c r="E41" s="142"/>
      <c r="F41" s="143"/>
      <c r="G41" s="143"/>
      <c r="H41" s="143"/>
      <c r="I41" s="143"/>
      <c r="J41" s="143"/>
      <c r="K41" s="143"/>
      <c r="L41" s="143"/>
      <c r="M41" s="143"/>
      <c r="N41" s="143"/>
      <c r="O41" s="143"/>
      <c r="P41" s="144"/>
      <c r="Q41" s="143"/>
      <c r="R41" s="143"/>
      <c r="S41" s="143"/>
      <c r="T41" s="143"/>
      <c r="U41" s="143"/>
      <c r="V41" s="143"/>
      <c r="W41" s="143"/>
      <c r="X41" s="143"/>
      <c r="Y41" s="143"/>
      <c r="Z41" s="143"/>
      <c r="AA41" s="143"/>
      <c r="AB41" s="143"/>
      <c r="AC41" s="143"/>
      <c r="AD41" s="143"/>
      <c r="AE41" s="143"/>
      <c r="AF41" s="143"/>
      <c r="AG41" s="143"/>
      <c r="AH41" s="143"/>
      <c r="AI41" s="143"/>
      <c r="AJ41" s="91">
        <f t="shared" si="3"/>
        <v>0</v>
      </c>
      <c r="AK41" s="9">
        <f t="shared" si="4"/>
        <v>0</v>
      </c>
      <c r="AL41" s="9">
        <f t="shared" si="5"/>
        <v>0</v>
      </c>
      <c r="AM41" s="69"/>
      <c r="AN41" s="69"/>
      <c r="AO41" s="69"/>
    </row>
    <row r="42" ht="21.0" customHeight="1">
      <c r="A42" s="85">
        <v>36.0</v>
      </c>
      <c r="B42" s="273">
        <v>2.010090045E9</v>
      </c>
      <c r="C42" s="274" t="s">
        <v>319</v>
      </c>
      <c r="D42" s="275" t="s">
        <v>69</v>
      </c>
      <c r="E42" s="142"/>
      <c r="F42" s="143"/>
      <c r="G42" s="143"/>
      <c r="H42" s="143"/>
      <c r="I42" s="143"/>
      <c r="J42" s="143"/>
      <c r="K42" s="143"/>
      <c r="L42" s="143"/>
      <c r="M42" s="143"/>
      <c r="N42" s="143"/>
      <c r="O42" s="143"/>
      <c r="P42" s="144"/>
      <c r="Q42" s="143"/>
      <c r="R42" s="143"/>
      <c r="S42" s="143"/>
      <c r="T42" s="143"/>
      <c r="U42" s="143"/>
      <c r="V42" s="143"/>
      <c r="W42" s="143"/>
      <c r="X42" s="143"/>
      <c r="Y42" s="143"/>
      <c r="Z42" s="143"/>
      <c r="AA42" s="143"/>
      <c r="AB42" s="143"/>
      <c r="AC42" s="143"/>
      <c r="AD42" s="143"/>
      <c r="AE42" s="143"/>
      <c r="AF42" s="143"/>
      <c r="AG42" s="143"/>
      <c r="AH42" s="143"/>
      <c r="AI42" s="143"/>
      <c r="AJ42" s="91">
        <f t="shared" si="3"/>
        <v>0</v>
      </c>
      <c r="AK42" s="9">
        <f t="shared" si="4"/>
        <v>0</v>
      </c>
      <c r="AL42" s="9">
        <f t="shared" si="5"/>
        <v>0</v>
      </c>
      <c r="AM42" s="69"/>
      <c r="AN42" s="69"/>
      <c r="AO42" s="69"/>
    </row>
    <row r="43" ht="21.0" customHeight="1">
      <c r="A43" s="85">
        <v>37.0</v>
      </c>
      <c r="B43" s="273">
        <v>2.010090033E9</v>
      </c>
      <c r="C43" s="274" t="s">
        <v>718</v>
      </c>
      <c r="D43" s="275" t="s">
        <v>447</v>
      </c>
      <c r="E43" s="142"/>
      <c r="F43" s="143"/>
      <c r="G43" s="143"/>
      <c r="H43" s="143"/>
      <c r="I43" s="143"/>
      <c r="J43" s="143"/>
      <c r="K43" s="143"/>
      <c r="L43" s="143"/>
      <c r="M43" s="143"/>
      <c r="N43" s="143"/>
      <c r="O43" s="143"/>
      <c r="P43" s="144"/>
      <c r="Q43" s="143"/>
      <c r="R43" s="143"/>
      <c r="S43" s="143"/>
      <c r="T43" s="143"/>
      <c r="U43" s="143"/>
      <c r="V43" s="143"/>
      <c r="W43" s="143"/>
      <c r="X43" s="143"/>
      <c r="Y43" s="143"/>
      <c r="Z43" s="143"/>
      <c r="AA43" s="143"/>
      <c r="AB43" s="143"/>
      <c r="AC43" s="143"/>
      <c r="AD43" s="143"/>
      <c r="AE43" s="143"/>
      <c r="AF43" s="143"/>
      <c r="AG43" s="143"/>
      <c r="AH43" s="143"/>
      <c r="AI43" s="143"/>
      <c r="AJ43" s="91">
        <f t="shared" si="3"/>
        <v>0</v>
      </c>
      <c r="AK43" s="9">
        <f t="shared" si="4"/>
        <v>0</v>
      </c>
      <c r="AL43" s="9">
        <f t="shared" si="5"/>
        <v>0</v>
      </c>
      <c r="AM43" s="69"/>
      <c r="AN43" s="69"/>
      <c r="AO43" s="69"/>
    </row>
    <row r="44" ht="21.0" customHeight="1">
      <c r="A44" s="85">
        <v>38.0</v>
      </c>
      <c r="B44" s="273">
        <v>2.010090082E9</v>
      </c>
      <c r="C44" s="274" t="s">
        <v>719</v>
      </c>
      <c r="D44" s="275" t="s">
        <v>77</v>
      </c>
      <c r="E44" s="142"/>
      <c r="F44" s="143"/>
      <c r="G44" s="143"/>
      <c r="H44" s="143"/>
      <c r="I44" s="143" t="s">
        <v>38</v>
      </c>
      <c r="J44" s="143"/>
      <c r="K44" s="143"/>
      <c r="L44" s="143"/>
      <c r="M44" s="143"/>
      <c r="N44" s="143"/>
      <c r="O44" s="143"/>
      <c r="P44" s="144"/>
      <c r="Q44" s="143"/>
      <c r="R44" s="143"/>
      <c r="S44" s="143"/>
      <c r="T44" s="143"/>
      <c r="U44" s="143"/>
      <c r="V44" s="143"/>
      <c r="W44" s="143"/>
      <c r="X44" s="143"/>
      <c r="Y44" s="143"/>
      <c r="Z44" s="143"/>
      <c r="AA44" s="143"/>
      <c r="AB44" s="143"/>
      <c r="AC44" s="143"/>
      <c r="AD44" s="143"/>
      <c r="AE44" s="143"/>
      <c r="AF44" s="143"/>
      <c r="AG44" s="143"/>
      <c r="AH44" s="143"/>
      <c r="AI44" s="143"/>
      <c r="AJ44" s="91">
        <f t="shared" si="3"/>
        <v>1</v>
      </c>
      <c r="AK44" s="9">
        <f t="shared" si="4"/>
        <v>0</v>
      </c>
      <c r="AL44" s="9">
        <f t="shared" si="5"/>
        <v>0</v>
      </c>
      <c r="AM44" s="69"/>
      <c r="AN44" s="69"/>
      <c r="AO44" s="69"/>
    </row>
    <row r="45" ht="21.0" customHeight="1">
      <c r="A45" s="85">
        <v>39.0</v>
      </c>
      <c r="B45" s="273">
        <v>2.010090048E9</v>
      </c>
      <c r="C45" s="274" t="s">
        <v>720</v>
      </c>
      <c r="D45" s="275" t="s">
        <v>261</v>
      </c>
      <c r="E45" s="142"/>
      <c r="F45" s="143"/>
      <c r="G45" s="143"/>
      <c r="H45" s="143"/>
      <c r="I45" s="143"/>
      <c r="J45" s="143"/>
      <c r="K45" s="143"/>
      <c r="L45" s="143"/>
      <c r="M45" s="143"/>
      <c r="N45" s="143"/>
      <c r="O45" s="143"/>
      <c r="P45" s="144"/>
      <c r="Q45" s="143"/>
      <c r="R45" s="143"/>
      <c r="S45" s="143"/>
      <c r="T45" s="143"/>
      <c r="U45" s="143"/>
      <c r="V45" s="143"/>
      <c r="W45" s="143"/>
      <c r="X45" s="143"/>
      <c r="Y45" s="143"/>
      <c r="Z45" s="143"/>
      <c r="AA45" s="143"/>
      <c r="AB45" s="143"/>
      <c r="AC45" s="143"/>
      <c r="AD45" s="143"/>
      <c r="AE45" s="143"/>
      <c r="AF45" s="143"/>
      <c r="AG45" s="143"/>
      <c r="AH45" s="143"/>
      <c r="AI45" s="143"/>
      <c r="AJ45" s="91">
        <f t="shared" si="3"/>
        <v>0</v>
      </c>
      <c r="AK45" s="9">
        <f t="shared" si="4"/>
        <v>0</v>
      </c>
      <c r="AL45" s="9">
        <f t="shared" si="5"/>
        <v>0</v>
      </c>
      <c r="AM45" s="69"/>
      <c r="AN45" s="69"/>
      <c r="AO45" s="69"/>
    </row>
    <row r="46" ht="21.0" customHeight="1">
      <c r="A46" s="85">
        <v>40.0</v>
      </c>
      <c r="B46" s="273">
        <v>2.010090024E9</v>
      </c>
      <c r="C46" s="274" t="s">
        <v>721</v>
      </c>
      <c r="D46" s="275" t="s">
        <v>80</v>
      </c>
      <c r="E46" s="142"/>
      <c r="F46" s="143"/>
      <c r="G46" s="143"/>
      <c r="H46" s="143"/>
      <c r="I46" s="143"/>
      <c r="J46" s="143"/>
      <c r="K46" s="143"/>
      <c r="L46" s="143"/>
      <c r="M46" s="143"/>
      <c r="N46" s="143"/>
      <c r="O46" s="143"/>
      <c r="P46" s="144"/>
      <c r="Q46" s="143"/>
      <c r="R46" s="143"/>
      <c r="S46" s="143"/>
      <c r="T46" s="143"/>
      <c r="U46" s="143"/>
      <c r="V46" s="143"/>
      <c r="W46" s="143"/>
      <c r="X46" s="143"/>
      <c r="Y46" s="143"/>
      <c r="Z46" s="143"/>
      <c r="AA46" s="143"/>
      <c r="AB46" s="143"/>
      <c r="AC46" s="143"/>
      <c r="AD46" s="143"/>
      <c r="AE46" s="143"/>
      <c r="AF46" s="143"/>
      <c r="AG46" s="143"/>
      <c r="AH46" s="143"/>
      <c r="AI46" s="143"/>
      <c r="AJ46" s="91">
        <f t="shared" si="3"/>
        <v>0</v>
      </c>
      <c r="AK46" s="9">
        <f t="shared" si="4"/>
        <v>0</v>
      </c>
      <c r="AL46" s="9">
        <f t="shared" si="5"/>
        <v>0</v>
      </c>
      <c r="AM46" s="69"/>
      <c r="AN46" s="69"/>
      <c r="AO46" s="69"/>
    </row>
    <row r="47" ht="21.0" customHeight="1">
      <c r="A47" s="85">
        <v>41.0</v>
      </c>
      <c r="B47" s="273">
        <v>1.810090034E9</v>
      </c>
      <c r="C47" s="274" t="s">
        <v>722</v>
      </c>
      <c r="D47" s="275" t="s">
        <v>42</v>
      </c>
      <c r="E47" s="142"/>
      <c r="F47" s="143"/>
      <c r="G47" s="143"/>
      <c r="H47" s="143"/>
      <c r="I47" s="143"/>
      <c r="J47" s="143"/>
      <c r="K47" s="143"/>
      <c r="L47" s="143"/>
      <c r="M47" s="143"/>
      <c r="N47" s="143"/>
      <c r="O47" s="143"/>
      <c r="P47" s="144"/>
      <c r="Q47" s="143"/>
      <c r="R47" s="143"/>
      <c r="S47" s="143"/>
      <c r="T47" s="143"/>
      <c r="U47" s="143"/>
      <c r="V47" s="143"/>
      <c r="W47" s="143"/>
      <c r="X47" s="143"/>
      <c r="Y47" s="143"/>
      <c r="Z47" s="143"/>
      <c r="AA47" s="143"/>
      <c r="AB47" s="143"/>
      <c r="AC47" s="143"/>
      <c r="AD47" s="143"/>
      <c r="AE47" s="143"/>
      <c r="AF47" s="143"/>
      <c r="AG47" s="143"/>
      <c r="AH47" s="143"/>
      <c r="AI47" s="143"/>
      <c r="AJ47" s="91">
        <f t="shared" si="3"/>
        <v>0</v>
      </c>
      <c r="AK47" s="9">
        <f t="shared" si="4"/>
        <v>0</v>
      </c>
      <c r="AL47" s="9">
        <f t="shared" si="5"/>
        <v>0</v>
      </c>
      <c r="AM47" s="69"/>
      <c r="AN47" s="69"/>
      <c r="AO47" s="69"/>
    </row>
    <row r="48" ht="21.0" customHeight="1">
      <c r="A48" s="85">
        <v>42.0</v>
      </c>
      <c r="B48" s="273">
        <v>1.610040029E9</v>
      </c>
      <c r="C48" s="274" t="s">
        <v>723</v>
      </c>
      <c r="D48" s="275" t="s">
        <v>69</v>
      </c>
      <c r="E48" s="142"/>
      <c r="F48" s="143"/>
      <c r="G48" s="143"/>
      <c r="H48" s="143"/>
      <c r="I48" s="143"/>
      <c r="J48" s="143"/>
      <c r="K48" s="143"/>
      <c r="L48" s="143"/>
      <c r="M48" s="143"/>
      <c r="N48" s="143"/>
      <c r="O48" s="143"/>
      <c r="P48" s="144"/>
      <c r="Q48" s="143"/>
      <c r="R48" s="143"/>
      <c r="S48" s="143"/>
      <c r="T48" s="143"/>
      <c r="U48" s="143"/>
      <c r="V48" s="143"/>
      <c r="W48" s="143"/>
      <c r="X48" s="143"/>
      <c r="Y48" s="143"/>
      <c r="Z48" s="143"/>
      <c r="AA48" s="143"/>
      <c r="AB48" s="143"/>
      <c r="AC48" s="143"/>
      <c r="AD48" s="143"/>
      <c r="AE48" s="143"/>
      <c r="AF48" s="143"/>
      <c r="AG48" s="143"/>
      <c r="AH48" s="143"/>
      <c r="AI48" s="143"/>
      <c r="AJ48" s="91">
        <f t="shared" si="3"/>
        <v>0</v>
      </c>
      <c r="AK48" s="9">
        <f t="shared" si="4"/>
        <v>0</v>
      </c>
      <c r="AL48" s="9">
        <f t="shared" si="5"/>
        <v>0</v>
      </c>
      <c r="AM48" s="69"/>
      <c r="AN48" s="69"/>
      <c r="AO48" s="69"/>
    </row>
    <row r="49" ht="21.0" customHeight="1">
      <c r="A49" s="102" t="s">
        <v>91</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8"/>
      <c r="AJ49" s="91">
        <f t="shared" ref="AJ49:AL49" si="6">SUM(AJ7:AJ29)</f>
        <v>0</v>
      </c>
      <c r="AK49" s="91">
        <f t="shared" si="6"/>
        <v>0</v>
      </c>
      <c r="AL49" s="91">
        <f t="shared" si="6"/>
        <v>0</v>
      </c>
      <c r="AM49" s="69"/>
      <c r="AN49" s="69"/>
      <c r="AO49" s="69"/>
    </row>
    <row r="50" ht="21.0" customHeight="1">
      <c r="A50" s="103" t="s">
        <v>95</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8"/>
      <c r="AM50" s="68"/>
      <c r="AN50" s="68"/>
      <c r="AO50" s="80"/>
    </row>
    <row r="51" ht="18.0" customHeight="1">
      <c r="A51" s="69"/>
      <c r="B51" s="80"/>
      <c r="C51" s="105"/>
      <c r="E51" s="69"/>
      <c r="F51" s="69"/>
      <c r="G51" s="69"/>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69"/>
      <c r="AN51" s="69"/>
      <c r="AO51" s="69"/>
    </row>
    <row r="52" ht="18.0" customHeight="1">
      <c r="A52" s="69"/>
      <c r="B52" s="69"/>
      <c r="C52" s="105"/>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69"/>
      <c r="AN52" s="69"/>
      <c r="AO52" s="69"/>
    </row>
    <row r="53" ht="18.0" customHeight="1">
      <c r="A53" s="69"/>
      <c r="B53" s="69"/>
      <c r="C53" s="105"/>
      <c r="F53" s="69"/>
      <c r="G53" s="69"/>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69"/>
      <c r="AN53" s="69"/>
      <c r="AO53" s="69"/>
    </row>
    <row r="54" ht="18.0" customHeight="1">
      <c r="A54" s="69"/>
      <c r="B54" s="69"/>
      <c r="C54" s="105"/>
      <c r="E54" s="69"/>
      <c r="F54" s="69"/>
      <c r="G54" s="69"/>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69"/>
      <c r="AN54" s="69"/>
      <c r="AO54" s="69"/>
    </row>
    <row r="55" ht="18.0" customHeight="1">
      <c r="A55" s="69"/>
      <c r="B55" s="80"/>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80"/>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80"/>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80"/>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80"/>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80"/>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80"/>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80"/>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80"/>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80"/>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80"/>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80"/>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80"/>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80"/>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80"/>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80"/>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80"/>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80"/>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80"/>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80"/>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80"/>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80"/>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80"/>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80"/>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80"/>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80"/>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80"/>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80"/>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80"/>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80"/>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80"/>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80"/>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80"/>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80"/>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80"/>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80"/>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80"/>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80"/>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80"/>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80"/>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80"/>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80"/>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80"/>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80"/>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80"/>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80"/>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80"/>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80"/>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80"/>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80"/>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80"/>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80"/>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80"/>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80"/>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80"/>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80"/>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80"/>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80"/>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80"/>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80"/>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80"/>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80"/>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80"/>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80"/>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80"/>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80"/>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80"/>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80"/>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80"/>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80"/>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80"/>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80"/>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80"/>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80"/>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80"/>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80"/>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80"/>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80"/>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80"/>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80"/>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80"/>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80"/>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80"/>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80"/>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80"/>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80"/>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80"/>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80"/>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80"/>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80"/>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80"/>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80"/>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80"/>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80"/>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80"/>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80"/>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80"/>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80"/>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80"/>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80"/>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80"/>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80"/>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80"/>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80"/>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80"/>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80"/>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80"/>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80"/>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80"/>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80"/>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80"/>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80"/>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80"/>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80"/>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80"/>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80"/>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80"/>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80"/>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80"/>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80"/>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80"/>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80"/>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80"/>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80"/>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80"/>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80"/>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80"/>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80"/>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80"/>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80"/>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80"/>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80"/>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80"/>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80"/>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80"/>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80"/>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80"/>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80"/>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80"/>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80"/>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80"/>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80"/>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80"/>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80"/>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80"/>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80"/>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80"/>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80"/>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80"/>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80"/>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80"/>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80"/>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80"/>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80"/>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80"/>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80"/>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80"/>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80"/>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80"/>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80"/>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80"/>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80"/>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80"/>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80"/>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80"/>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80"/>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80"/>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80"/>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80"/>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80"/>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80"/>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80"/>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80"/>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80"/>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80"/>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80"/>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80"/>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80"/>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80"/>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80"/>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80"/>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80"/>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80"/>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80"/>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80"/>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80"/>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80"/>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80"/>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80"/>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80"/>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80"/>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80"/>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80"/>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80"/>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80"/>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80"/>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49:AI49"/>
    <mergeCell ref="A50:AL50"/>
    <mergeCell ref="C51:D51"/>
    <mergeCell ref="C52:G52"/>
    <mergeCell ref="C53:E53"/>
    <mergeCell ref="C54:D54"/>
    <mergeCell ref="O4:Q4"/>
    <mergeCell ref="R4:T4"/>
    <mergeCell ref="A5:A6"/>
    <mergeCell ref="B5:B6"/>
    <mergeCell ref="C5:D6"/>
    <mergeCell ref="AJ5:AJ6"/>
    <mergeCell ref="AK5:AK6"/>
  </mergeCells>
  <conditionalFormatting sqref="E6:AI48">
    <cfRule type="expression" dxfId="0" priority="1">
      <formula>IF(E$6="CN",1,0)</formula>
    </cfRule>
  </conditionalFormatting>
  <printOptions/>
  <pageMargins bottom="0.75" footer="0.0" header="0.0" left="0.7" right="0.7" top="0.75"/>
  <pageSetup orientation="landscape"/>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6.29"/>
    <col customWidth="1" min="3" max="3" width="23.57"/>
    <col customWidth="1" min="4" max="4" width="9.43"/>
    <col customWidth="1" min="5" max="35" width="4.0"/>
    <col customWidth="1" min="36" max="37" width="6.43"/>
    <col customWidth="1" min="38" max="38" width="9.43"/>
    <col customWidth="1" min="39" max="39" width="10.86"/>
    <col customWidth="1" min="40" max="40" width="12.14"/>
    <col customWidth="1" min="41" max="41" width="10.86"/>
  </cols>
  <sheetData>
    <row r="1" ht="21.0" customHeight="1">
      <c r="A1" s="67" t="s">
        <v>28</v>
      </c>
      <c r="Q1" s="68" t="s">
        <v>29</v>
      </c>
      <c r="AM1" s="69"/>
      <c r="AN1" s="69"/>
      <c r="AO1" s="69"/>
    </row>
    <row r="2" ht="21.0" customHeight="1">
      <c r="A2" s="68" t="s">
        <v>30</v>
      </c>
      <c r="Q2" s="68" t="s">
        <v>31</v>
      </c>
      <c r="AM2" s="69"/>
      <c r="AN2" s="69"/>
      <c r="AO2" s="69"/>
    </row>
    <row r="3" ht="35.25" customHeight="1">
      <c r="A3" s="209" t="s">
        <v>724</v>
      </c>
      <c r="AM3" s="69"/>
      <c r="AN3" s="69"/>
      <c r="AO3" s="69"/>
    </row>
    <row r="4" ht="31.5" customHeight="1">
      <c r="A4" s="276"/>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277"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75" customHeight="1">
      <c r="A7" s="278">
        <v>1.0</v>
      </c>
      <c r="B7" s="29">
        <v>2.010010021E9</v>
      </c>
      <c r="C7" s="195" t="s">
        <v>725</v>
      </c>
      <c r="D7" s="196" t="s">
        <v>99</v>
      </c>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80">
        <f t="shared" ref="AJ7:AJ36" si="3">COUNTIF(E7:AI7,"K")+2*COUNTIF(E7:AI7,"2K")+COUNTIF(E7:AI7,"TK")+COUNTIF(E7:AI7,"KT")+COUNTIF(E7:AI7,"PK")+COUNTIF(E7:AI7,"KP")+2*COUNTIF(E7:AI7,"K2")</f>
        <v>0</v>
      </c>
      <c r="AK7" s="280">
        <f t="shared" ref="AK7:AK36" si="4">COUNTIF(F7:AJ7,"P")+2*COUNTIF(F7:AJ7,"2P")+COUNTIF(F7:AJ7,"TP")+COUNTIF(F7:AJ7,"PT")+COUNTIF(F7:AJ7,"PK")+COUNTIF(F7:AJ7,"KP")+2*COUNTIF(F7:AJ7,"P2")</f>
        <v>0</v>
      </c>
      <c r="AL7" s="280">
        <f t="shared" ref="AL7:AL36" si="5">COUNTIF(E7:AI7,"T")+2*COUNTIF(E7:AI7,"2T")+2*COUNTIF(E7:AI7,"T2")+COUNTIF(E7:AI7,"PT")+COUNTIF(E7:AI7,"TP")+COUNTIF(E7:AI7,"TK")+COUNTIF(E7:AI7,"KT")</f>
        <v>0</v>
      </c>
      <c r="AM7" s="95"/>
      <c r="AN7" s="96"/>
      <c r="AO7" s="68"/>
    </row>
    <row r="8" ht="21.75" customHeight="1">
      <c r="A8" s="278">
        <v>2.0</v>
      </c>
      <c r="B8" s="29">
        <v>2.010010041E9</v>
      </c>
      <c r="C8" s="195" t="s">
        <v>98</v>
      </c>
      <c r="D8" s="196" t="s">
        <v>165</v>
      </c>
      <c r="E8" s="279"/>
      <c r="F8" s="279"/>
      <c r="G8" s="279"/>
      <c r="H8" s="279"/>
      <c r="I8" s="279"/>
      <c r="J8" s="279"/>
      <c r="K8" s="279"/>
      <c r="L8" s="279"/>
      <c r="M8" s="279"/>
      <c r="N8" s="279"/>
      <c r="O8" s="279"/>
      <c r="P8" s="279"/>
      <c r="Q8" s="281"/>
      <c r="R8" s="279"/>
      <c r="S8" s="279"/>
      <c r="T8" s="279"/>
      <c r="U8" s="279"/>
      <c r="V8" s="279"/>
      <c r="W8" s="279"/>
      <c r="X8" s="279"/>
      <c r="Y8" s="279"/>
      <c r="Z8" s="279"/>
      <c r="AA8" s="279"/>
      <c r="AB8" s="279"/>
      <c r="AC8" s="279"/>
      <c r="AD8" s="279"/>
      <c r="AE8" s="279"/>
      <c r="AF8" s="279"/>
      <c r="AG8" s="279"/>
      <c r="AH8" s="279"/>
      <c r="AI8" s="279"/>
      <c r="AJ8" s="280">
        <f t="shared" si="3"/>
        <v>0</v>
      </c>
      <c r="AK8" s="280">
        <f t="shared" si="4"/>
        <v>0</v>
      </c>
      <c r="AL8" s="280">
        <f t="shared" si="5"/>
        <v>0</v>
      </c>
      <c r="AM8" s="68"/>
      <c r="AN8" s="68"/>
      <c r="AO8" s="68"/>
    </row>
    <row r="9" ht="21.75" customHeight="1">
      <c r="A9" s="278">
        <v>3.0</v>
      </c>
      <c r="B9" s="29">
        <v>2.010010001E9</v>
      </c>
      <c r="C9" s="195" t="s">
        <v>630</v>
      </c>
      <c r="D9" s="196" t="s">
        <v>47</v>
      </c>
      <c r="E9" s="279"/>
      <c r="F9" s="279"/>
      <c r="G9" s="279"/>
      <c r="H9" s="279"/>
      <c r="I9" s="279"/>
      <c r="J9" s="279"/>
      <c r="K9" s="279"/>
      <c r="L9" s="279"/>
      <c r="M9" s="279"/>
      <c r="N9" s="279"/>
      <c r="O9" s="279"/>
      <c r="P9" s="279"/>
      <c r="Q9" s="282"/>
      <c r="R9" s="279"/>
      <c r="S9" s="279"/>
      <c r="T9" s="279"/>
      <c r="U9" s="279"/>
      <c r="V9" s="279"/>
      <c r="W9" s="279"/>
      <c r="X9" s="279"/>
      <c r="Y9" s="279"/>
      <c r="Z9" s="279"/>
      <c r="AA9" s="279"/>
      <c r="AB9" s="279"/>
      <c r="AC9" s="279"/>
      <c r="AD9" s="279"/>
      <c r="AE9" s="279"/>
      <c r="AF9" s="279"/>
      <c r="AG9" s="279"/>
      <c r="AH9" s="279"/>
      <c r="AI9" s="279"/>
      <c r="AJ9" s="280">
        <f t="shared" si="3"/>
        <v>0</v>
      </c>
      <c r="AK9" s="280">
        <f t="shared" si="4"/>
        <v>0</v>
      </c>
      <c r="AL9" s="280">
        <f t="shared" si="5"/>
        <v>0</v>
      </c>
      <c r="AM9" s="68"/>
      <c r="AN9" s="68"/>
      <c r="AO9" s="68"/>
    </row>
    <row r="10" ht="21.75" customHeight="1">
      <c r="A10" s="278">
        <v>4.0</v>
      </c>
      <c r="B10" s="29">
        <v>2.010010027E9</v>
      </c>
      <c r="C10" s="195" t="s">
        <v>726</v>
      </c>
      <c r="D10" s="196" t="s">
        <v>47</v>
      </c>
      <c r="E10" s="279"/>
      <c r="F10" s="279"/>
      <c r="G10" s="279"/>
      <c r="H10" s="279"/>
      <c r="I10" s="279"/>
      <c r="J10" s="279"/>
      <c r="K10" s="279"/>
      <c r="L10" s="279"/>
      <c r="M10" s="279"/>
      <c r="N10" s="279"/>
      <c r="O10" s="279"/>
      <c r="P10" s="279"/>
      <c r="Q10" s="282"/>
      <c r="R10" s="279"/>
      <c r="S10" s="279"/>
      <c r="T10" s="279"/>
      <c r="U10" s="279"/>
      <c r="V10" s="279"/>
      <c r="W10" s="279"/>
      <c r="X10" s="279"/>
      <c r="Y10" s="279"/>
      <c r="Z10" s="279"/>
      <c r="AA10" s="279"/>
      <c r="AB10" s="279"/>
      <c r="AC10" s="279"/>
      <c r="AD10" s="279"/>
      <c r="AE10" s="279"/>
      <c r="AF10" s="279"/>
      <c r="AG10" s="279"/>
      <c r="AH10" s="279"/>
      <c r="AI10" s="279"/>
      <c r="AJ10" s="280">
        <f t="shared" si="3"/>
        <v>0</v>
      </c>
      <c r="AK10" s="280">
        <f t="shared" si="4"/>
        <v>0</v>
      </c>
      <c r="AL10" s="280">
        <f t="shared" si="5"/>
        <v>0</v>
      </c>
      <c r="AM10" s="68"/>
      <c r="AN10" s="68"/>
      <c r="AO10" s="68"/>
    </row>
    <row r="11" ht="21.75" customHeight="1">
      <c r="A11" s="278">
        <v>5.0</v>
      </c>
      <c r="B11" s="29">
        <v>2.010010008E9</v>
      </c>
      <c r="C11" s="195" t="s">
        <v>49</v>
      </c>
      <c r="D11" s="196" t="s">
        <v>674</v>
      </c>
      <c r="E11" s="279"/>
      <c r="F11" s="279"/>
      <c r="G11" s="279"/>
      <c r="H11" s="279"/>
      <c r="I11" s="279"/>
      <c r="J11" s="279"/>
      <c r="K11" s="279"/>
      <c r="L11" s="279"/>
      <c r="M11" s="279"/>
      <c r="N11" s="279"/>
      <c r="O11" s="279"/>
      <c r="P11" s="279"/>
      <c r="Q11" s="282"/>
      <c r="R11" s="279"/>
      <c r="S11" s="279"/>
      <c r="T11" s="279"/>
      <c r="U11" s="279"/>
      <c r="V11" s="279"/>
      <c r="W11" s="279"/>
      <c r="X11" s="279"/>
      <c r="Y11" s="279"/>
      <c r="Z11" s="279"/>
      <c r="AA11" s="279"/>
      <c r="AB11" s="279"/>
      <c r="AC11" s="279"/>
      <c r="AD11" s="279"/>
      <c r="AE11" s="279"/>
      <c r="AF11" s="279"/>
      <c r="AG11" s="279"/>
      <c r="AH11" s="279"/>
      <c r="AI11" s="279"/>
      <c r="AJ11" s="280">
        <f t="shared" si="3"/>
        <v>0</v>
      </c>
      <c r="AK11" s="280">
        <f t="shared" si="4"/>
        <v>0</v>
      </c>
      <c r="AL11" s="280">
        <f t="shared" si="5"/>
        <v>0</v>
      </c>
      <c r="AM11" s="68"/>
      <c r="AN11" s="68"/>
      <c r="AO11" s="68"/>
    </row>
    <row r="12" ht="21.75" customHeight="1">
      <c r="A12" s="278">
        <v>6.0</v>
      </c>
      <c r="B12" s="29">
        <v>2.010020026E9</v>
      </c>
      <c r="C12" s="195" t="s">
        <v>74</v>
      </c>
      <c r="D12" s="196" t="s">
        <v>52</v>
      </c>
      <c r="E12" s="279"/>
      <c r="F12" s="279"/>
      <c r="G12" s="279"/>
      <c r="H12" s="279"/>
      <c r="I12" s="279"/>
      <c r="J12" s="279"/>
      <c r="K12" s="279"/>
      <c r="L12" s="279"/>
      <c r="M12" s="279"/>
      <c r="N12" s="279"/>
      <c r="O12" s="279"/>
      <c r="P12" s="279"/>
      <c r="Q12" s="282"/>
      <c r="R12" s="279"/>
      <c r="S12" s="279"/>
      <c r="T12" s="279"/>
      <c r="U12" s="279"/>
      <c r="V12" s="279"/>
      <c r="W12" s="279"/>
      <c r="X12" s="279"/>
      <c r="Y12" s="279"/>
      <c r="Z12" s="279"/>
      <c r="AA12" s="279"/>
      <c r="AB12" s="279"/>
      <c r="AC12" s="279"/>
      <c r="AD12" s="279"/>
      <c r="AE12" s="279"/>
      <c r="AF12" s="279"/>
      <c r="AG12" s="279"/>
      <c r="AH12" s="279"/>
      <c r="AI12" s="279"/>
      <c r="AJ12" s="280">
        <f t="shared" si="3"/>
        <v>0</v>
      </c>
      <c r="AK12" s="280">
        <f t="shared" si="4"/>
        <v>0</v>
      </c>
      <c r="AL12" s="280">
        <f t="shared" si="5"/>
        <v>0</v>
      </c>
      <c r="AM12" s="68"/>
      <c r="AN12" s="68"/>
      <c r="AO12" s="68"/>
    </row>
    <row r="13" ht="21.75" customHeight="1">
      <c r="A13" s="278">
        <v>7.0</v>
      </c>
      <c r="B13" s="29">
        <v>2.010010014E9</v>
      </c>
      <c r="C13" s="195" t="s">
        <v>727</v>
      </c>
      <c r="D13" s="196" t="s">
        <v>390</v>
      </c>
      <c r="E13" s="279"/>
      <c r="F13" s="279"/>
      <c r="G13" s="279"/>
      <c r="H13" s="279"/>
      <c r="I13" s="279"/>
      <c r="J13" s="279"/>
      <c r="K13" s="279"/>
      <c r="L13" s="279"/>
      <c r="M13" s="279"/>
      <c r="N13" s="279"/>
      <c r="O13" s="279"/>
      <c r="P13" s="279"/>
      <c r="Q13" s="282"/>
      <c r="R13" s="279"/>
      <c r="S13" s="279"/>
      <c r="T13" s="279"/>
      <c r="U13" s="279"/>
      <c r="V13" s="279"/>
      <c r="W13" s="279"/>
      <c r="X13" s="279"/>
      <c r="Y13" s="279"/>
      <c r="Z13" s="279"/>
      <c r="AA13" s="279"/>
      <c r="AB13" s="279"/>
      <c r="AC13" s="279"/>
      <c r="AD13" s="279"/>
      <c r="AE13" s="279"/>
      <c r="AF13" s="279"/>
      <c r="AG13" s="279"/>
      <c r="AH13" s="279"/>
      <c r="AI13" s="279"/>
      <c r="AJ13" s="280">
        <f t="shared" si="3"/>
        <v>0</v>
      </c>
      <c r="AK13" s="280">
        <f t="shared" si="4"/>
        <v>0</v>
      </c>
      <c r="AL13" s="280">
        <f t="shared" si="5"/>
        <v>0</v>
      </c>
      <c r="AM13" s="68"/>
      <c r="AN13" s="68"/>
      <c r="AO13" s="68"/>
    </row>
    <row r="14" ht="21.75" customHeight="1">
      <c r="A14" s="278">
        <v>8.0</v>
      </c>
      <c r="B14" s="29">
        <v>2.010010009E9</v>
      </c>
      <c r="C14" s="195" t="s">
        <v>728</v>
      </c>
      <c r="D14" s="196" t="s">
        <v>170</v>
      </c>
      <c r="E14" s="279"/>
      <c r="F14" s="279"/>
      <c r="G14" s="279"/>
      <c r="H14" s="279"/>
      <c r="I14" s="279"/>
      <c r="J14" s="279"/>
      <c r="K14" s="279"/>
      <c r="L14" s="279"/>
      <c r="M14" s="279"/>
      <c r="N14" s="279"/>
      <c r="O14" s="279"/>
      <c r="P14" s="279"/>
      <c r="Q14" s="282"/>
      <c r="R14" s="279"/>
      <c r="S14" s="279"/>
      <c r="T14" s="279"/>
      <c r="U14" s="279"/>
      <c r="V14" s="279"/>
      <c r="W14" s="279"/>
      <c r="X14" s="279"/>
      <c r="Y14" s="279"/>
      <c r="Z14" s="279"/>
      <c r="AA14" s="279"/>
      <c r="AB14" s="279"/>
      <c r="AC14" s="279"/>
      <c r="AD14" s="279"/>
      <c r="AE14" s="279"/>
      <c r="AF14" s="279"/>
      <c r="AG14" s="279"/>
      <c r="AH14" s="279"/>
      <c r="AI14" s="279"/>
      <c r="AJ14" s="280">
        <f t="shared" si="3"/>
        <v>0</v>
      </c>
      <c r="AK14" s="280">
        <f t="shared" si="4"/>
        <v>0</v>
      </c>
      <c r="AL14" s="280">
        <f t="shared" si="5"/>
        <v>0</v>
      </c>
      <c r="AM14" s="68"/>
      <c r="AN14" s="68"/>
      <c r="AO14" s="68"/>
    </row>
    <row r="15" ht="21.75" customHeight="1">
      <c r="A15" s="278">
        <v>9.0</v>
      </c>
      <c r="B15" s="29">
        <v>2.010010013E9</v>
      </c>
      <c r="C15" s="195" t="s">
        <v>240</v>
      </c>
      <c r="D15" s="196" t="s">
        <v>642</v>
      </c>
      <c r="E15" s="279"/>
      <c r="F15" s="279"/>
      <c r="G15" s="279"/>
      <c r="H15" s="279"/>
      <c r="I15" s="279"/>
      <c r="J15" s="279"/>
      <c r="K15" s="279"/>
      <c r="L15" s="279"/>
      <c r="M15" s="279"/>
      <c r="N15" s="279"/>
      <c r="O15" s="279"/>
      <c r="P15" s="279"/>
      <c r="Q15" s="282"/>
      <c r="R15" s="279"/>
      <c r="S15" s="279"/>
      <c r="T15" s="279"/>
      <c r="U15" s="279"/>
      <c r="V15" s="279"/>
      <c r="W15" s="279"/>
      <c r="X15" s="279"/>
      <c r="Y15" s="279"/>
      <c r="Z15" s="279"/>
      <c r="AA15" s="279"/>
      <c r="AB15" s="279"/>
      <c r="AC15" s="279"/>
      <c r="AD15" s="279"/>
      <c r="AE15" s="279"/>
      <c r="AF15" s="279"/>
      <c r="AG15" s="279"/>
      <c r="AH15" s="279"/>
      <c r="AI15" s="279"/>
      <c r="AJ15" s="280">
        <f t="shared" si="3"/>
        <v>0</v>
      </c>
      <c r="AK15" s="280">
        <f t="shared" si="4"/>
        <v>0</v>
      </c>
      <c r="AL15" s="280">
        <f t="shared" si="5"/>
        <v>0</v>
      </c>
      <c r="AM15" s="68"/>
      <c r="AN15" s="68"/>
      <c r="AO15" s="68"/>
    </row>
    <row r="16" ht="21.75" customHeight="1">
      <c r="A16" s="278">
        <v>10.0</v>
      </c>
      <c r="B16" s="29">
        <v>2.010010022E9</v>
      </c>
      <c r="C16" s="195" t="s">
        <v>729</v>
      </c>
      <c r="D16" s="196" t="s">
        <v>54</v>
      </c>
      <c r="E16" s="279"/>
      <c r="F16" s="279"/>
      <c r="G16" s="279"/>
      <c r="H16" s="279"/>
      <c r="I16" s="279"/>
      <c r="J16" s="279"/>
      <c r="K16" s="279"/>
      <c r="L16" s="279"/>
      <c r="M16" s="279"/>
      <c r="N16" s="279"/>
      <c r="O16" s="279"/>
      <c r="P16" s="279"/>
      <c r="Q16" s="282"/>
      <c r="R16" s="279"/>
      <c r="S16" s="279"/>
      <c r="T16" s="279"/>
      <c r="U16" s="279"/>
      <c r="V16" s="279"/>
      <c r="W16" s="279"/>
      <c r="X16" s="279"/>
      <c r="Y16" s="279"/>
      <c r="Z16" s="279"/>
      <c r="AA16" s="279"/>
      <c r="AB16" s="279"/>
      <c r="AC16" s="279"/>
      <c r="AD16" s="279"/>
      <c r="AE16" s="279"/>
      <c r="AF16" s="279"/>
      <c r="AG16" s="279"/>
      <c r="AH16" s="279"/>
      <c r="AI16" s="279"/>
      <c r="AJ16" s="280">
        <f t="shared" si="3"/>
        <v>0</v>
      </c>
      <c r="AK16" s="280">
        <f t="shared" si="4"/>
        <v>0</v>
      </c>
      <c r="AL16" s="280">
        <f t="shared" si="5"/>
        <v>0</v>
      </c>
      <c r="AM16" s="68"/>
      <c r="AN16" s="68"/>
      <c r="AO16" s="68"/>
    </row>
    <row r="17" ht="21.75" customHeight="1">
      <c r="A17" s="278">
        <v>11.0</v>
      </c>
      <c r="B17" s="29">
        <v>2.010010034E9</v>
      </c>
      <c r="C17" s="195" t="s">
        <v>240</v>
      </c>
      <c r="D17" s="196" t="s">
        <v>54</v>
      </c>
      <c r="E17" s="279"/>
      <c r="F17" s="279"/>
      <c r="G17" s="279"/>
      <c r="H17" s="279"/>
      <c r="I17" s="279"/>
      <c r="J17" s="279"/>
      <c r="K17" s="279"/>
      <c r="L17" s="279"/>
      <c r="M17" s="279"/>
      <c r="N17" s="279"/>
      <c r="O17" s="279"/>
      <c r="P17" s="279"/>
      <c r="Q17" s="282"/>
      <c r="R17" s="279"/>
      <c r="S17" s="279"/>
      <c r="T17" s="279"/>
      <c r="U17" s="279"/>
      <c r="V17" s="279"/>
      <c r="W17" s="279"/>
      <c r="X17" s="279"/>
      <c r="Y17" s="279"/>
      <c r="Z17" s="279"/>
      <c r="AA17" s="279"/>
      <c r="AB17" s="279"/>
      <c r="AC17" s="279"/>
      <c r="AD17" s="279"/>
      <c r="AE17" s="279"/>
      <c r="AF17" s="279"/>
      <c r="AG17" s="279"/>
      <c r="AH17" s="279"/>
      <c r="AI17" s="279"/>
      <c r="AJ17" s="280">
        <f t="shared" si="3"/>
        <v>0</v>
      </c>
      <c r="AK17" s="280">
        <f t="shared" si="4"/>
        <v>0</v>
      </c>
      <c r="AL17" s="280">
        <f t="shared" si="5"/>
        <v>0</v>
      </c>
      <c r="AM17" s="68"/>
      <c r="AN17" s="68"/>
      <c r="AO17" s="68"/>
    </row>
    <row r="18" ht="21.75" customHeight="1">
      <c r="A18" s="278">
        <v>12.0</v>
      </c>
      <c r="B18" s="29">
        <v>2.010010015E9</v>
      </c>
      <c r="C18" s="195" t="s">
        <v>730</v>
      </c>
      <c r="D18" s="196" t="s">
        <v>58</v>
      </c>
      <c r="E18" s="279"/>
      <c r="F18" s="279"/>
      <c r="G18" s="279"/>
      <c r="H18" s="279"/>
      <c r="I18" s="279"/>
      <c r="J18" s="279"/>
      <c r="K18" s="279"/>
      <c r="L18" s="279"/>
      <c r="M18" s="279"/>
      <c r="N18" s="279"/>
      <c r="O18" s="279"/>
      <c r="P18" s="279"/>
      <c r="Q18" s="282"/>
      <c r="R18" s="279"/>
      <c r="S18" s="279"/>
      <c r="T18" s="279"/>
      <c r="U18" s="279"/>
      <c r="V18" s="279"/>
      <c r="W18" s="279"/>
      <c r="X18" s="279"/>
      <c r="Y18" s="279"/>
      <c r="Z18" s="279"/>
      <c r="AA18" s="279"/>
      <c r="AB18" s="279"/>
      <c r="AC18" s="279"/>
      <c r="AD18" s="279"/>
      <c r="AE18" s="279"/>
      <c r="AF18" s="279"/>
      <c r="AG18" s="279"/>
      <c r="AH18" s="279"/>
      <c r="AI18" s="279"/>
      <c r="AJ18" s="280">
        <f t="shared" si="3"/>
        <v>0</v>
      </c>
      <c r="AK18" s="280">
        <f t="shared" si="4"/>
        <v>0</v>
      </c>
      <c r="AL18" s="280">
        <f t="shared" si="5"/>
        <v>0</v>
      </c>
      <c r="AM18" s="68"/>
      <c r="AN18" s="68"/>
      <c r="AO18" s="68"/>
    </row>
    <row r="19" ht="21.75" customHeight="1">
      <c r="A19" s="278">
        <v>13.0</v>
      </c>
      <c r="B19" s="29">
        <v>2.010010005E9</v>
      </c>
      <c r="C19" s="195" t="s">
        <v>731</v>
      </c>
      <c r="D19" s="196" t="s">
        <v>179</v>
      </c>
      <c r="E19" s="279"/>
      <c r="F19" s="279"/>
      <c r="G19" s="279"/>
      <c r="H19" s="279"/>
      <c r="I19" s="279"/>
      <c r="J19" s="279"/>
      <c r="K19" s="279"/>
      <c r="L19" s="279"/>
      <c r="M19" s="279"/>
      <c r="N19" s="279"/>
      <c r="O19" s="279"/>
      <c r="P19" s="279"/>
      <c r="Q19" s="282"/>
      <c r="R19" s="279"/>
      <c r="S19" s="279"/>
      <c r="T19" s="279"/>
      <c r="U19" s="279"/>
      <c r="V19" s="279"/>
      <c r="W19" s="279"/>
      <c r="X19" s="279"/>
      <c r="Y19" s="279"/>
      <c r="Z19" s="279"/>
      <c r="AA19" s="279"/>
      <c r="AB19" s="279"/>
      <c r="AC19" s="279"/>
      <c r="AD19" s="279"/>
      <c r="AE19" s="279"/>
      <c r="AF19" s="279"/>
      <c r="AG19" s="279"/>
      <c r="AH19" s="279"/>
      <c r="AI19" s="279"/>
      <c r="AJ19" s="280">
        <f t="shared" si="3"/>
        <v>0</v>
      </c>
      <c r="AK19" s="280">
        <f t="shared" si="4"/>
        <v>0</v>
      </c>
      <c r="AL19" s="280">
        <f t="shared" si="5"/>
        <v>0</v>
      </c>
      <c r="AM19" s="68"/>
      <c r="AN19" s="68"/>
      <c r="AO19" s="68"/>
    </row>
    <row r="20" ht="21.75" customHeight="1">
      <c r="A20" s="278">
        <v>14.0</v>
      </c>
      <c r="B20" s="29">
        <v>2.010010016E9</v>
      </c>
      <c r="C20" s="195" t="s">
        <v>362</v>
      </c>
      <c r="D20" s="196" t="s">
        <v>179</v>
      </c>
      <c r="E20" s="279"/>
      <c r="F20" s="279"/>
      <c r="G20" s="279"/>
      <c r="H20" s="279"/>
      <c r="I20" s="279"/>
      <c r="J20" s="279"/>
      <c r="K20" s="279"/>
      <c r="L20" s="279"/>
      <c r="M20" s="279"/>
      <c r="N20" s="279"/>
      <c r="O20" s="279"/>
      <c r="P20" s="279"/>
      <c r="Q20" s="282"/>
      <c r="R20" s="279"/>
      <c r="S20" s="279"/>
      <c r="T20" s="279"/>
      <c r="U20" s="279"/>
      <c r="V20" s="279"/>
      <c r="W20" s="279"/>
      <c r="X20" s="279"/>
      <c r="Y20" s="279"/>
      <c r="Z20" s="279"/>
      <c r="AA20" s="279"/>
      <c r="AB20" s="279"/>
      <c r="AC20" s="279"/>
      <c r="AD20" s="279"/>
      <c r="AE20" s="279"/>
      <c r="AF20" s="279"/>
      <c r="AG20" s="279"/>
      <c r="AH20" s="279"/>
      <c r="AI20" s="279"/>
      <c r="AJ20" s="280">
        <f t="shared" si="3"/>
        <v>0</v>
      </c>
      <c r="AK20" s="280">
        <f t="shared" si="4"/>
        <v>0</v>
      </c>
      <c r="AL20" s="280">
        <f t="shared" si="5"/>
        <v>0</v>
      </c>
      <c r="AM20" s="100"/>
      <c r="AO20" s="68"/>
    </row>
    <row r="21" ht="21.75" customHeight="1">
      <c r="A21" s="278">
        <v>15.0</v>
      </c>
      <c r="B21" s="29">
        <v>2.010010024E9</v>
      </c>
      <c r="C21" s="195" t="s">
        <v>48</v>
      </c>
      <c r="D21" s="196" t="s">
        <v>179</v>
      </c>
      <c r="E21" s="279"/>
      <c r="F21" s="279"/>
      <c r="G21" s="279"/>
      <c r="H21" s="279"/>
      <c r="I21" s="279"/>
      <c r="J21" s="279"/>
      <c r="K21" s="279"/>
      <c r="L21" s="279"/>
      <c r="M21" s="279"/>
      <c r="N21" s="279"/>
      <c r="O21" s="279"/>
      <c r="P21" s="279"/>
      <c r="Q21" s="282"/>
      <c r="R21" s="279"/>
      <c r="S21" s="279"/>
      <c r="T21" s="279"/>
      <c r="U21" s="279"/>
      <c r="V21" s="279"/>
      <c r="W21" s="279"/>
      <c r="X21" s="279"/>
      <c r="Y21" s="279"/>
      <c r="Z21" s="279"/>
      <c r="AA21" s="279"/>
      <c r="AB21" s="279"/>
      <c r="AC21" s="279"/>
      <c r="AD21" s="279"/>
      <c r="AE21" s="279"/>
      <c r="AF21" s="279"/>
      <c r="AG21" s="279"/>
      <c r="AH21" s="279"/>
      <c r="AI21" s="279"/>
      <c r="AJ21" s="280">
        <f t="shared" si="3"/>
        <v>0</v>
      </c>
      <c r="AK21" s="280">
        <f t="shared" si="4"/>
        <v>0</v>
      </c>
      <c r="AL21" s="280">
        <f t="shared" si="5"/>
        <v>0</v>
      </c>
      <c r="AM21" s="68"/>
      <c r="AN21" s="68"/>
      <c r="AO21" s="68"/>
    </row>
    <row r="22" ht="21.75" customHeight="1">
      <c r="A22" s="278">
        <v>16.0</v>
      </c>
      <c r="B22" s="29">
        <v>2.010020017E9</v>
      </c>
      <c r="C22" s="195" t="s">
        <v>70</v>
      </c>
      <c r="D22" s="196" t="s">
        <v>732</v>
      </c>
      <c r="E22" s="279"/>
      <c r="F22" s="279"/>
      <c r="G22" s="279"/>
      <c r="H22" s="279"/>
      <c r="I22" s="279"/>
      <c r="J22" s="279"/>
      <c r="K22" s="279"/>
      <c r="L22" s="279"/>
      <c r="M22" s="279"/>
      <c r="N22" s="279"/>
      <c r="O22" s="279"/>
      <c r="P22" s="279"/>
      <c r="Q22" s="282"/>
      <c r="R22" s="279"/>
      <c r="S22" s="279"/>
      <c r="T22" s="279"/>
      <c r="U22" s="279"/>
      <c r="V22" s="279"/>
      <c r="W22" s="279"/>
      <c r="X22" s="279"/>
      <c r="Y22" s="279"/>
      <c r="Z22" s="279"/>
      <c r="AA22" s="279"/>
      <c r="AB22" s="279"/>
      <c r="AC22" s="279"/>
      <c r="AD22" s="279"/>
      <c r="AE22" s="279"/>
      <c r="AF22" s="279"/>
      <c r="AG22" s="279"/>
      <c r="AH22" s="279"/>
      <c r="AI22" s="279"/>
      <c r="AJ22" s="280">
        <f t="shared" si="3"/>
        <v>0</v>
      </c>
      <c r="AK22" s="280">
        <f t="shared" si="4"/>
        <v>0</v>
      </c>
      <c r="AL22" s="280">
        <f t="shared" si="5"/>
        <v>0</v>
      </c>
      <c r="AM22" s="68"/>
      <c r="AN22" s="68"/>
      <c r="AO22" s="68"/>
    </row>
    <row r="23" ht="21.75" customHeight="1">
      <c r="A23" s="278">
        <v>17.0</v>
      </c>
      <c r="B23" s="29">
        <v>2.010020025E9</v>
      </c>
      <c r="C23" s="195" t="s">
        <v>74</v>
      </c>
      <c r="D23" s="196" t="s">
        <v>65</v>
      </c>
      <c r="E23" s="279"/>
      <c r="F23" s="279"/>
      <c r="G23" s="279"/>
      <c r="H23" s="279"/>
      <c r="I23" s="279"/>
      <c r="J23" s="279"/>
      <c r="K23" s="279"/>
      <c r="L23" s="279"/>
      <c r="M23" s="279"/>
      <c r="N23" s="279"/>
      <c r="O23" s="279"/>
      <c r="P23" s="279"/>
      <c r="Q23" s="282"/>
      <c r="R23" s="279"/>
      <c r="S23" s="279"/>
      <c r="T23" s="279"/>
      <c r="U23" s="279"/>
      <c r="V23" s="279"/>
      <c r="W23" s="279"/>
      <c r="X23" s="279"/>
      <c r="Y23" s="279"/>
      <c r="Z23" s="279"/>
      <c r="AA23" s="279"/>
      <c r="AB23" s="279"/>
      <c r="AC23" s="279"/>
      <c r="AD23" s="279"/>
      <c r="AE23" s="279"/>
      <c r="AF23" s="279"/>
      <c r="AG23" s="279"/>
      <c r="AH23" s="279"/>
      <c r="AI23" s="279"/>
      <c r="AJ23" s="280">
        <f t="shared" si="3"/>
        <v>0</v>
      </c>
      <c r="AK23" s="280">
        <f t="shared" si="4"/>
        <v>0</v>
      </c>
      <c r="AL23" s="280">
        <f t="shared" si="5"/>
        <v>0</v>
      </c>
      <c r="AM23" s="68"/>
      <c r="AN23" s="68"/>
      <c r="AO23" s="68"/>
    </row>
    <row r="24" ht="21.75" customHeight="1">
      <c r="A24" s="278">
        <v>18.0</v>
      </c>
      <c r="B24" s="29">
        <v>2.010010023E9</v>
      </c>
      <c r="C24" s="195" t="s">
        <v>98</v>
      </c>
      <c r="D24" s="196" t="s">
        <v>65</v>
      </c>
      <c r="E24" s="279"/>
      <c r="F24" s="279"/>
      <c r="G24" s="279"/>
      <c r="H24" s="279"/>
      <c r="I24" s="279"/>
      <c r="J24" s="279"/>
      <c r="K24" s="279"/>
      <c r="L24" s="279"/>
      <c r="M24" s="279"/>
      <c r="N24" s="279"/>
      <c r="O24" s="279"/>
      <c r="P24" s="279"/>
      <c r="Q24" s="282"/>
      <c r="R24" s="279"/>
      <c r="S24" s="279"/>
      <c r="T24" s="279"/>
      <c r="U24" s="279"/>
      <c r="V24" s="279"/>
      <c r="W24" s="279"/>
      <c r="X24" s="279"/>
      <c r="Y24" s="279"/>
      <c r="Z24" s="279"/>
      <c r="AA24" s="279"/>
      <c r="AB24" s="279"/>
      <c r="AC24" s="279"/>
      <c r="AD24" s="279"/>
      <c r="AE24" s="279"/>
      <c r="AF24" s="279"/>
      <c r="AG24" s="279"/>
      <c r="AH24" s="279"/>
      <c r="AI24" s="279"/>
      <c r="AJ24" s="280">
        <f t="shared" si="3"/>
        <v>0</v>
      </c>
      <c r="AK24" s="280">
        <f t="shared" si="4"/>
        <v>0</v>
      </c>
      <c r="AL24" s="280">
        <f t="shared" si="5"/>
        <v>0</v>
      </c>
      <c r="AM24" s="68"/>
      <c r="AN24" s="68"/>
      <c r="AO24" s="68"/>
    </row>
    <row r="25" ht="21.75" customHeight="1">
      <c r="A25" s="278">
        <v>19.0</v>
      </c>
      <c r="B25" s="29">
        <v>2.010010018E9</v>
      </c>
      <c r="C25" s="195" t="s">
        <v>733</v>
      </c>
      <c r="D25" s="196" t="s">
        <v>734</v>
      </c>
      <c r="E25" s="114"/>
      <c r="F25" s="114"/>
      <c r="G25" s="114"/>
      <c r="H25" s="114"/>
      <c r="I25" s="114"/>
      <c r="J25" s="114"/>
      <c r="K25" s="114"/>
      <c r="L25" s="114"/>
      <c r="M25" s="114"/>
      <c r="N25" s="114"/>
      <c r="O25" s="114"/>
      <c r="P25" s="114"/>
      <c r="Q25" s="231"/>
      <c r="R25" s="114"/>
      <c r="S25" s="114"/>
      <c r="T25" s="114"/>
      <c r="U25" s="114"/>
      <c r="V25" s="114"/>
      <c r="W25" s="114"/>
      <c r="X25" s="114"/>
      <c r="Y25" s="114"/>
      <c r="Z25" s="114"/>
      <c r="AA25" s="114"/>
      <c r="AB25" s="114"/>
      <c r="AC25" s="114"/>
      <c r="AD25" s="114"/>
      <c r="AE25" s="114"/>
      <c r="AF25" s="114"/>
      <c r="AG25" s="114"/>
      <c r="AH25" s="114"/>
      <c r="AI25" s="114"/>
      <c r="AJ25" s="280">
        <f t="shared" si="3"/>
        <v>0</v>
      </c>
      <c r="AK25" s="280">
        <f t="shared" si="4"/>
        <v>0</v>
      </c>
      <c r="AL25" s="280">
        <f t="shared" si="5"/>
        <v>0</v>
      </c>
      <c r="AM25" s="80"/>
      <c r="AN25" s="80"/>
      <c r="AO25" s="80"/>
    </row>
    <row r="26" ht="21.0" customHeight="1">
      <c r="A26" s="278">
        <v>20.0</v>
      </c>
      <c r="B26" s="29">
        <v>2.010010003E9</v>
      </c>
      <c r="C26" s="195" t="s">
        <v>735</v>
      </c>
      <c r="D26" s="196" t="s">
        <v>69</v>
      </c>
      <c r="E26" s="114"/>
      <c r="F26" s="114"/>
      <c r="G26" s="114"/>
      <c r="H26" s="114"/>
      <c r="I26" s="114"/>
      <c r="J26" s="114"/>
      <c r="K26" s="114"/>
      <c r="L26" s="114"/>
      <c r="M26" s="114"/>
      <c r="N26" s="114"/>
      <c r="O26" s="114"/>
      <c r="P26" s="114"/>
      <c r="Q26" s="231"/>
      <c r="R26" s="114"/>
      <c r="S26" s="114"/>
      <c r="T26" s="114"/>
      <c r="U26" s="114"/>
      <c r="V26" s="114"/>
      <c r="W26" s="114"/>
      <c r="X26" s="114"/>
      <c r="Y26" s="114"/>
      <c r="Z26" s="114"/>
      <c r="AA26" s="114"/>
      <c r="AB26" s="114"/>
      <c r="AC26" s="114"/>
      <c r="AD26" s="114"/>
      <c r="AE26" s="114"/>
      <c r="AF26" s="114"/>
      <c r="AG26" s="114"/>
      <c r="AH26" s="114"/>
      <c r="AI26" s="114"/>
      <c r="AJ26" s="280">
        <f t="shared" si="3"/>
        <v>0</v>
      </c>
      <c r="AK26" s="280">
        <f t="shared" si="4"/>
        <v>0</v>
      </c>
      <c r="AL26" s="280">
        <f t="shared" si="5"/>
        <v>0</v>
      </c>
      <c r="AM26" s="68"/>
      <c r="AN26" s="68"/>
      <c r="AO26" s="80"/>
    </row>
    <row r="27" ht="18.0" customHeight="1">
      <c r="A27" s="278">
        <v>21.0</v>
      </c>
      <c r="B27" s="29">
        <v>2.010010032E9</v>
      </c>
      <c r="C27" s="195" t="s">
        <v>736</v>
      </c>
      <c r="D27" s="196" t="s">
        <v>69</v>
      </c>
      <c r="E27" s="114"/>
      <c r="F27" s="114"/>
      <c r="G27" s="114"/>
      <c r="H27" s="114"/>
      <c r="I27" s="114"/>
      <c r="J27" s="114"/>
      <c r="K27" s="114"/>
      <c r="L27" s="114"/>
      <c r="M27" s="114"/>
      <c r="N27" s="114"/>
      <c r="O27" s="114"/>
      <c r="P27" s="114"/>
      <c r="Q27" s="283"/>
      <c r="R27" s="114"/>
      <c r="S27" s="114"/>
      <c r="T27" s="114"/>
      <c r="U27" s="114"/>
      <c r="V27" s="114"/>
      <c r="W27" s="114"/>
      <c r="X27" s="114"/>
      <c r="Y27" s="114"/>
      <c r="Z27" s="114"/>
      <c r="AA27" s="114"/>
      <c r="AB27" s="114"/>
      <c r="AC27" s="114"/>
      <c r="AD27" s="114"/>
      <c r="AE27" s="114"/>
      <c r="AF27" s="114"/>
      <c r="AG27" s="114"/>
      <c r="AH27" s="114"/>
      <c r="AI27" s="114"/>
      <c r="AJ27" s="280">
        <f t="shared" si="3"/>
        <v>0</v>
      </c>
      <c r="AK27" s="280">
        <f t="shared" si="4"/>
        <v>0</v>
      </c>
      <c r="AL27" s="280">
        <f t="shared" si="5"/>
        <v>0</v>
      </c>
      <c r="AM27" s="69"/>
      <c r="AN27" s="69"/>
      <c r="AO27" s="69"/>
    </row>
    <row r="28" ht="18.0" customHeight="1">
      <c r="A28" s="278">
        <v>22.0</v>
      </c>
      <c r="B28" s="29">
        <v>2.010010026E9</v>
      </c>
      <c r="C28" s="195" t="s">
        <v>98</v>
      </c>
      <c r="D28" s="196" t="s">
        <v>447</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280">
        <f t="shared" si="3"/>
        <v>0</v>
      </c>
      <c r="AK28" s="280">
        <f t="shared" si="4"/>
        <v>0</v>
      </c>
      <c r="AL28" s="280">
        <f t="shared" si="5"/>
        <v>0</v>
      </c>
      <c r="AM28" s="69"/>
      <c r="AN28" s="69"/>
      <c r="AO28" s="69"/>
    </row>
    <row r="29" ht="18.0" customHeight="1">
      <c r="A29" s="278">
        <v>23.0</v>
      </c>
      <c r="B29" s="29">
        <v>2.010010007E9</v>
      </c>
      <c r="C29" s="195" t="s">
        <v>737</v>
      </c>
      <c r="D29" s="196" t="s">
        <v>71</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280">
        <f t="shared" si="3"/>
        <v>0</v>
      </c>
      <c r="AK29" s="280">
        <f t="shared" si="4"/>
        <v>0</v>
      </c>
      <c r="AL29" s="280">
        <f t="shared" si="5"/>
        <v>0</v>
      </c>
      <c r="AM29" s="69"/>
      <c r="AN29" s="69"/>
      <c r="AO29" s="69"/>
    </row>
    <row r="30" ht="18.0" customHeight="1">
      <c r="A30" s="278">
        <v>24.0</v>
      </c>
      <c r="B30" s="29">
        <v>2.010010025E9</v>
      </c>
      <c r="C30" s="132" t="s">
        <v>87</v>
      </c>
      <c r="D30" s="196" t="s">
        <v>409</v>
      </c>
      <c r="E30" s="114" t="s">
        <v>38</v>
      </c>
      <c r="F30" s="114" t="s">
        <v>38</v>
      </c>
      <c r="G30" s="114" t="s">
        <v>38</v>
      </c>
      <c r="H30" s="114" t="s">
        <v>38</v>
      </c>
      <c r="I30" s="114"/>
      <c r="J30" s="114"/>
      <c r="K30" s="114"/>
      <c r="L30" s="114" t="s">
        <v>38</v>
      </c>
      <c r="M30" s="114" t="s">
        <v>38</v>
      </c>
      <c r="N30" s="114" t="s">
        <v>38</v>
      </c>
      <c r="O30" s="114" t="s">
        <v>38</v>
      </c>
      <c r="P30" s="114"/>
      <c r="Q30" s="114"/>
      <c r="R30" s="114"/>
      <c r="S30" s="114"/>
      <c r="T30" s="114"/>
      <c r="U30" s="114"/>
      <c r="V30" s="114"/>
      <c r="W30" s="114"/>
      <c r="X30" s="114"/>
      <c r="Y30" s="114"/>
      <c r="Z30" s="114"/>
      <c r="AA30" s="114"/>
      <c r="AB30" s="114"/>
      <c r="AC30" s="114"/>
      <c r="AD30" s="114"/>
      <c r="AE30" s="114"/>
      <c r="AF30" s="114"/>
      <c r="AG30" s="114"/>
      <c r="AH30" s="114"/>
      <c r="AI30" s="114"/>
      <c r="AJ30" s="280">
        <f t="shared" si="3"/>
        <v>8</v>
      </c>
      <c r="AK30" s="280">
        <f t="shared" si="4"/>
        <v>0</v>
      </c>
      <c r="AL30" s="280">
        <f t="shared" si="5"/>
        <v>0</v>
      </c>
      <c r="AM30" s="69"/>
      <c r="AN30" s="69"/>
      <c r="AO30" s="69"/>
    </row>
    <row r="31" ht="18.0" customHeight="1">
      <c r="A31" s="278">
        <v>25.0</v>
      </c>
      <c r="B31" s="29">
        <v>2.010010017E9</v>
      </c>
      <c r="C31" s="195" t="s">
        <v>357</v>
      </c>
      <c r="D31" s="196" t="s">
        <v>372</v>
      </c>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280">
        <f t="shared" si="3"/>
        <v>0</v>
      </c>
      <c r="AK31" s="280">
        <f t="shared" si="4"/>
        <v>0</v>
      </c>
      <c r="AL31" s="280">
        <f t="shared" si="5"/>
        <v>0</v>
      </c>
      <c r="AM31" s="69"/>
      <c r="AN31" s="69"/>
      <c r="AO31" s="69"/>
    </row>
    <row r="32" ht="18.0" customHeight="1">
      <c r="A32" s="278">
        <v>26.0</v>
      </c>
      <c r="B32" s="29">
        <v>2.010010004E9</v>
      </c>
      <c r="C32" s="195" t="s">
        <v>83</v>
      </c>
      <c r="D32" s="196" t="s">
        <v>136</v>
      </c>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280">
        <f t="shared" si="3"/>
        <v>0</v>
      </c>
      <c r="AK32" s="280">
        <f t="shared" si="4"/>
        <v>0</v>
      </c>
      <c r="AL32" s="280">
        <f t="shared" si="5"/>
        <v>0</v>
      </c>
      <c r="AM32" s="69"/>
      <c r="AN32" s="69"/>
      <c r="AO32" s="69"/>
    </row>
    <row r="33" ht="18.0" customHeight="1">
      <c r="A33" s="278">
        <v>27.0</v>
      </c>
      <c r="B33" s="29">
        <v>2.01001004E9</v>
      </c>
      <c r="C33" s="195" t="s">
        <v>41</v>
      </c>
      <c r="D33" s="196" t="s">
        <v>298</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280">
        <f t="shared" si="3"/>
        <v>0</v>
      </c>
      <c r="AK33" s="280">
        <f t="shared" si="4"/>
        <v>0</v>
      </c>
      <c r="AL33" s="280">
        <f t="shared" si="5"/>
        <v>0</v>
      </c>
      <c r="AM33" s="69"/>
      <c r="AN33" s="69"/>
      <c r="AO33" s="69"/>
    </row>
    <row r="34" ht="18.0" customHeight="1">
      <c r="A34" s="278">
        <v>28.0</v>
      </c>
      <c r="B34" s="29">
        <v>2.010120013E9</v>
      </c>
      <c r="C34" s="195" t="s">
        <v>738</v>
      </c>
      <c r="D34" s="196" t="s">
        <v>88</v>
      </c>
      <c r="E34" s="114" t="s">
        <v>38</v>
      </c>
      <c r="F34" s="114" t="s">
        <v>38</v>
      </c>
      <c r="G34" s="114" t="s">
        <v>38</v>
      </c>
      <c r="H34" s="114" t="s">
        <v>38</v>
      </c>
      <c r="I34" s="114"/>
      <c r="J34" s="114"/>
      <c r="K34" s="114"/>
      <c r="L34" s="114" t="s">
        <v>38</v>
      </c>
      <c r="M34" s="114" t="s">
        <v>38</v>
      </c>
      <c r="N34" s="114" t="s">
        <v>38</v>
      </c>
      <c r="O34" s="114" t="s">
        <v>38</v>
      </c>
      <c r="P34" s="114"/>
      <c r="Q34" s="114"/>
      <c r="R34" s="114"/>
      <c r="S34" s="114"/>
      <c r="T34" s="114"/>
      <c r="U34" s="114"/>
      <c r="V34" s="114"/>
      <c r="W34" s="114"/>
      <c r="X34" s="114"/>
      <c r="Y34" s="114"/>
      <c r="Z34" s="114"/>
      <c r="AA34" s="114"/>
      <c r="AB34" s="114"/>
      <c r="AC34" s="114"/>
      <c r="AD34" s="114"/>
      <c r="AE34" s="114"/>
      <c r="AF34" s="114"/>
      <c r="AG34" s="114"/>
      <c r="AH34" s="114"/>
      <c r="AI34" s="114"/>
      <c r="AJ34" s="280">
        <f t="shared" si="3"/>
        <v>8</v>
      </c>
      <c r="AK34" s="280">
        <f t="shared" si="4"/>
        <v>0</v>
      </c>
      <c r="AL34" s="280">
        <f t="shared" si="5"/>
        <v>0</v>
      </c>
      <c r="AM34" s="69"/>
      <c r="AN34" s="69"/>
      <c r="AO34" s="69"/>
    </row>
    <row r="35" ht="18.0" customHeight="1">
      <c r="A35" s="278">
        <v>29.0</v>
      </c>
      <c r="B35" s="29">
        <v>2.01002009E9</v>
      </c>
      <c r="C35" s="195" t="s">
        <v>739</v>
      </c>
      <c r="D35" s="196" t="s">
        <v>259</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280">
        <f t="shared" si="3"/>
        <v>0</v>
      </c>
      <c r="AK35" s="280">
        <f t="shared" si="4"/>
        <v>0</v>
      </c>
      <c r="AL35" s="280">
        <f t="shared" si="5"/>
        <v>0</v>
      </c>
      <c r="AM35" s="69"/>
      <c r="AN35" s="69"/>
      <c r="AO35" s="69"/>
    </row>
    <row r="36" ht="18.0" customHeight="1">
      <c r="A36" s="278">
        <v>30.0</v>
      </c>
      <c r="B36" s="29">
        <v>1.610080062E9</v>
      </c>
      <c r="C36" s="195" t="s">
        <v>673</v>
      </c>
      <c r="D36" s="196" t="s">
        <v>164</v>
      </c>
      <c r="E36" s="114" t="s">
        <v>38</v>
      </c>
      <c r="F36" s="114" t="s">
        <v>38</v>
      </c>
      <c r="G36" s="114" t="s">
        <v>38</v>
      </c>
      <c r="H36" s="114" t="s">
        <v>38</v>
      </c>
      <c r="I36" s="114"/>
      <c r="J36" s="114"/>
      <c r="K36" s="114"/>
      <c r="L36" s="114" t="s">
        <v>38</v>
      </c>
      <c r="M36" s="114" t="s">
        <v>38</v>
      </c>
      <c r="N36" s="114" t="s">
        <v>38</v>
      </c>
      <c r="O36" s="114" t="s">
        <v>38</v>
      </c>
      <c r="P36" s="114"/>
      <c r="Q36" s="114"/>
      <c r="R36" s="114"/>
      <c r="S36" s="114"/>
      <c r="T36" s="114"/>
      <c r="U36" s="114"/>
      <c r="V36" s="114"/>
      <c r="W36" s="114"/>
      <c r="X36" s="114"/>
      <c r="Y36" s="114"/>
      <c r="Z36" s="114"/>
      <c r="AA36" s="114"/>
      <c r="AB36" s="114"/>
      <c r="AC36" s="114"/>
      <c r="AD36" s="114"/>
      <c r="AE36" s="114"/>
      <c r="AF36" s="114"/>
      <c r="AG36" s="114"/>
      <c r="AH36" s="114"/>
      <c r="AI36" s="114"/>
      <c r="AJ36" s="280">
        <f t="shared" si="3"/>
        <v>8</v>
      </c>
      <c r="AK36" s="280">
        <f t="shared" si="4"/>
        <v>0</v>
      </c>
      <c r="AL36" s="280">
        <f t="shared" si="5"/>
        <v>0</v>
      </c>
      <c r="AM36" s="69"/>
      <c r="AN36" s="69"/>
      <c r="AO36" s="69"/>
    </row>
    <row r="37" ht="18.0" customHeight="1">
      <c r="A37" s="102" t="s">
        <v>91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K37" si="6">SUM(AJ7:AJ36)</f>
        <v>24</v>
      </c>
      <c r="AK37" s="91">
        <f t="shared" si="6"/>
        <v>0</v>
      </c>
      <c r="AL37" s="91">
        <v>0.0</v>
      </c>
      <c r="AM37" s="69"/>
      <c r="AN37" s="69"/>
      <c r="AO37" s="69"/>
    </row>
    <row r="38" ht="18.0" customHeight="1">
      <c r="A38" s="103" t="s">
        <v>95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9"/>
      <c r="AN38" s="69"/>
      <c r="AO38" s="69"/>
    </row>
    <row r="39" ht="18.0" customHeight="1">
      <c r="A39" s="276"/>
      <c r="B39" s="69"/>
      <c r="C39" s="105"/>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row>
    <row r="40" ht="18.0" customHeight="1">
      <c r="A40" s="276"/>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row>
    <row r="41" ht="18.0" customHeight="1">
      <c r="A41" s="276"/>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row>
    <row r="42" ht="18.0" customHeight="1">
      <c r="A42" s="276"/>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row>
    <row r="43" ht="18.0" customHeight="1">
      <c r="A43" s="276"/>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row>
    <row r="44" ht="18.0" customHeight="1">
      <c r="A44" s="276"/>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ht="18.0" customHeight="1">
      <c r="A45" s="276"/>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ht="18.0" customHeight="1">
      <c r="A46" s="276"/>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ht="18.0" customHeight="1">
      <c r="A47" s="276"/>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8.0" customHeight="1">
      <c r="A48" s="276"/>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27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276"/>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276"/>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276"/>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276"/>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276"/>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276"/>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276"/>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276"/>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276"/>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276"/>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276"/>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276"/>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276"/>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27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276"/>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276"/>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276"/>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276"/>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276"/>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276"/>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276"/>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276"/>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276"/>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276"/>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276"/>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276"/>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276"/>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276"/>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276"/>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276"/>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276"/>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276"/>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276"/>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276"/>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276"/>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276"/>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276"/>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276"/>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276"/>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276"/>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276"/>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276"/>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276"/>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276"/>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276"/>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276"/>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276"/>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276"/>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276"/>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276"/>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276"/>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276"/>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276"/>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276"/>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276"/>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276"/>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276"/>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276"/>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276"/>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276"/>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276"/>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276"/>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276"/>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276"/>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276"/>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276"/>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276"/>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276"/>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276"/>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276"/>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276"/>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276"/>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276"/>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276"/>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276"/>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276"/>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276"/>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276"/>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276"/>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276"/>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276"/>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276"/>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276"/>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276"/>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276"/>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276"/>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276"/>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276"/>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276"/>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276"/>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276"/>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276"/>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276"/>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276"/>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276"/>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276"/>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276"/>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276"/>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276"/>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276"/>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276"/>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276"/>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276"/>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276"/>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276"/>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276"/>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276"/>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276"/>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276"/>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276"/>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276"/>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276"/>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276"/>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276"/>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276"/>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276"/>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27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27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27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27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27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27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27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27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27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27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27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27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27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27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27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276"/>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276"/>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276"/>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276"/>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276"/>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276"/>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276"/>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276"/>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276"/>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276"/>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276"/>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276"/>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276"/>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276"/>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276"/>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276"/>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276"/>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276"/>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276"/>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276"/>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276"/>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276"/>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276"/>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276"/>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276"/>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276"/>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276"/>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276"/>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276"/>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276"/>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276"/>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276"/>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276"/>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276"/>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276"/>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276"/>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276"/>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276"/>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276"/>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276"/>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276"/>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276"/>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276"/>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276"/>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276"/>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276"/>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276"/>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276"/>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276"/>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276"/>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276"/>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276"/>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276"/>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276"/>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276"/>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276"/>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276"/>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276"/>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1:P1"/>
    <mergeCell ref="Q1:AL1"/>
    <mergeCell ref="A2:P2"/>
    <mergeCell ref="Q2:AL2"/>
    <mergeCell ref="A3:AL3"/>
    <mergeCell ref="I4:L4"/>
    <mergeCell ref="M4:N4"/>
    <mergeCell ref="AL5:AL6"/>
    <mergeCell ref="AM20:AN20"/>
    <mergeCell ref="A37:AI37"/>
    <mergeCell ref="A38:AL38"/>
    <mergeCell ref="C39:D39"/>
    <mergeCell ref="O4:Q4"/>
    <mergeCell ref="R4:T4"/>
    <mergeCell ref="A5:A6"/>
    <mergeCell ref="B5:B6"/>
    <mergeCell ref="C5:D6"/>
    <mergeCell ref="AJ5:AJ6"/>
    <mergeCell ref="AK5:AK6"/>
  </mergeCells>
  <conditionalFormatting sqref="E6:K36 L6 M6:N36 O6:P22 O26:P36 Q6:AI36">
    <cfRule type="expression" dxfId="0" priority="1">
      <formula>IF(E$6="CN",1,0)</formula>
    </cfRule>
  </conditionalFormatting>
  <conditionalFormatting sqref="L7:L36">
    <cfRule type="expression" dxfId="0" priority="2">
      <formula>IF(L$6="CN",1,0)</formula>
    </cfRule>
  </conditionalFormatting>
  <conditionalFormatting sqref="O23:P25">
    <cfRule type="expression" dxfId="0" priority="3">
      <formula>IF(O$6="CN",1,0)</formula>
    </cfRule>
  </conditionalFormatting>
  <printOptions/>
  <pageMargins bottom="0.75" footer="0.0" header="0.0" left="0.7" right="0.7" top="0.75"/>
  <pageSetup orientation="portrait"/>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28</v>
      </c>
      <c r="Q1" s="68" t="s">
        <v>29</v>
      </c>
      <c r="AM1" s="69"/>
      <c r="AN1" s="69"/>
      <c r="AO1" s="69"/>
      <c r="AP1" s="69"/>
    </row>
    <row r="2" ht="15.75" customHeight="1">
      <c r="A2" s="68" t="s">
        <v>30</v>
      </c>
      <c r="Q2" s="68" t="s">
        <v>31</v>
      </c>
      <c r="AM2" s="69"/>
      <c r="AN2" s="69"/>
      <c r="AO2" s="69"/>
      <c r="AP2" s="69"/>
    </row>
    <row r="3" ht="15.75" customHeight="1">
      <c r="A3" s="209" t="s">
        <v>740</v>
      </c>
      <c r="AM3" s="69"/>
      <c r="AN3" s="69"/>
      <c r="AO3" s="69"/>
      <c r="AP3" s="69"/>
    </row>
    <row r="4" ht="31.5" customHeight="1">
      <c r="A4" s="69"/>
      <c r="B4" s="72"/>
      <c r="C4" s="72"/>
      <c r="D4" s="72"/>
      <c r="E4" s="72" t="s">
        <v>0</v>
      </c>
      <c r="F4" s="72" t="s">
        <v>0</v>
      </c>
      <c r="G4" s="72"/>
      <c r="H4" s="72"/>
      <c r="I4" s="108" t="s">
        <v>33</v>
      </c>
      <c r="J4" s="74"/>
      <c r="K4" s="74"/>
      <c r="L4" s="74"/>
      <c r="M4" s="108">
        <v>3.0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35</v>
      </c>
      <c r="B5" s="76" t="s">
        <v>36</v>
      </c>
      <c r="C5" s="77" t="s">
        <v>37</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38</v>
      </c>
      <c r="AK5" s="79" t="s">
        <v>39</v>
      </c>
      <c r="AL5" s="79" t="s">
        <v>40</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32" t="s">
        <v>695</v>
      </c>
      <c r="D7" s="133" t="s">
        <v>162</v>
      </c>
      <c r="E7" s="142" t="s">
        <v>38</v>
      </c>
      <c r="F7" s="142"/>
      <c r="G7" s="142" t="s">
        <v>38</v>
      </c>
      <c r="H7" s="142" t="s">
        <v>38</v>
      </c>
      <c r="I7" s="142"/>
      <c r="J7" s="142"/>
      <c r="K7" s="142" t="s">
        <v>38</v>
      </c>
      <c r="L7" s="142" t="s">
        <v>741</v>
      </c>
      <c r="M7" s="142" t="s">
        <v>39</v>
      </c>
      <c r="N7" s="142" t="s">
        <v>38</v>
      </c>
      <c r="O7" s="142" t="s">
        <v>38</v>
      </c>
      <c r="P7" s="142"/>
      <c r="Q7" s="142"/>
      <c r="R7" s="142" t="s">
        <v>38</v>
      </c>
      <c r="S7" s="142" t="s">
        <v>38</v>
      </c>
      <c r="T7" s="142"/>
      <c r="U7" s="142" t="s">
        <v>39</v>
      </c>
      <c r="V7" s="142" t="s">
        <v>39</v>
      </c>
      <c r="W7" s="142"/>
      <c r="X7" s="142"/>
      <c r="Y7" s="142"/>
      <c r="Z7" s="142"/>
      <c r="AA7" s="142"/>
      <c r="AB7" s="142"/>
      <c r="AC7" s="142"/>
      <c r="AD7" s="142"/>
      <c r="AE7" s="142"/>
      <c r="AF7" s="142"/>
      <c r="AG7" s="142"/>
      <c r="AH7" s="142"/>
      <c r="AI7" s="142"/>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46"/>
      <c r="AN7" s="247"/>
      <c r="AO7" s="248"/>
      <c r="AP7" s="174"/>
    </row>
    <row r="8" ht="21.0" customHeight="1">
      <c r="A8" s="85">
        <v>2.0</v>
      </c>
      <c r="B8" s="85">
        <v>2.010090084E9</v>
      </c>
      <c r="C8" s="132" t="s">
        <v>696</v>
      </c>
      <c r="D8" s="133" t="s">
        <v>47</v>
      </c>
      <c r="E8" s="142" t="s">
        <v>38</v>
      </c>
      <c r="F8" s="142"/>
      <c r="G8" s="142"/>
      <c r="H8" s="142" t="s">
        <v>38</v>
      </c>
      <c r="I8" s="142"/>
      <c r="J8" s="142"/>
      <c r="K8" s="142" t="s">
        <v>38</v>
      </c>
      <c r="L8" s="142" t="s">
        <v>38</v>
      </c>
      <c r="M8" s="142" t="s">
        <v>39</v>
      </c>
      <c r="N8" s="142" t="s">
        <v>38</v>
      </c>
      <c r="O8" s="142" t="s">
        <v>38</v>
      </c>
      <c r="P8" s="142"/>
      <c r="Q8" s="142"/>
      <c r="R8" s="142" t="s">
        <v>38</v>
      </c>
      <c r="S8" s="142" t="s">
        <v>38</v>
      </c>
      <c r="T8" s="142" t="s">
        <v>39</v>
      </c>
      <c r="U8" s="142"/>
      <c r="V8" s="142"/>
      <c r="W8" s="142"/>
      <c r="X8" s="142"/>
      <c r="Y8" s="142"/>
      <c r="Z8" s="142"/>
      <c r="AA8" s="142"/>
      <c r="AB8" s="142"/>
      <c r="AC8" s="142"/>
      <c r="AD8" s="142"/>
      <c r="AE8" s="142"/>
      <c r="AF8" s="142"/>
      <c r="AG8" s="142"/>
      <c r="AH8" s="142"/>
      <c r="AI8" s="142"/>
      <c r="AJ8" s="91">
        <f t="shared" si="3"/>
        <v>8</v>
      </c>
      <c r="AK8" s="9">
        <f t="shared" si="4"/>
        <v>2</v>
      </c>
      <c r="AL8" s="9">
        <f t="shared" si="5"/>
        <v>0</v>
      </c>
      <c r="AM8" s="248"/>
      <c r="AN8" s="248"/>
      <c r="AO8" s="248"/>
      <c r="AP8" s="174"/>
    </row>
    <row r="9" ht="21.0" customHeight="1">
      <c r="A9" s="85">
        <v>3.0</v>
      </c>
      <c r="B9" s="85">
        <v>2.010090071E9</v>
      </c>
      <c r="C9" s="132" t="s">
        <v>697</v>
      </c>
      <c r="D9" s="133" t="s">
        <v>167</v>
      </c>
      <c r="E9" s="203"/>
      <c r="F9" s="142"/>
      <c r="G9" s="142"/>
      <c r="H9" s="142" t="s">
        <v>38</v>
      </c>
      <c r="I9" s="142"/>
      <c r="J9" s="142"/>
      <c r="K9" s="142"/>
      <c r="L9" s="142"/>
      <c r="M9" s="142"/>
      <c r="N9" s="142"/>
      <c r="O9" s="142"/>
      <c r="P9" s="142"/>
      <c r="Q9" s="142"/>
      <c r="R9" s="142" t="s">
        <v>38</v>
      </c>
      <c r="S9" s="142"/>
      <c r="T9" s="142"/>
      <c r="U9" s="142"/>
      <c r="V9" s="142"/>
      <c r="W9" s="142"/>
      <c r="X9" s="142"/>
      <c r="Y9" s="142"/>
      <c r="Z9" s="142"/>
      <c r="AA9" s="142"/>
      <c r="AB9" s="142"/>
      <c r="AC9" s="142"/>
      <c r="AD9" s="142"/>
      <c r="AE9" s="142"/>
      <c r="AF9" s="142"/>
      <c r="AG9" s="142"/>
      <c r="AH9" s="142"/>
      <c r="AI9" s="142"/>
      <c r="AJ9" s="91">
        <f t="shared" si="3"/>
        <v>2</v>
      </c>
      <c r="AK9" s="9">
        <f t="shared" si="4"/>
        <v>0</v>
      </c>
      <c r="AL9" s="9">
        <f t="shared" si="5"/>
        <v>0</v>
      </c>
      <c r="AM9" s="248"/>
      <c r="AN9" s="248"/>
      <c r="AO9" s="248"/>
      <c r="AP9" s="174"/>
    </row>
    <row r="10" ht="21.0" customHeight="1">
      <c r="A10" s="85">
        <v>4.0</v>
      </c>
      <c r="B10" s="85">
        <v>2.010090003E9</v>
      </c>
      <c r="C10" s="132" t="s">
        <v>698</v>
      </c>
      <c r="D10" s="133" t="s">
        <v>167</v>
      </c>
      <c r="E10" s="205"/>
      <c r="F10" s="142"/>
      <c r="G10" s="142"/>
      <c r="H10" s="142"/>
      <c r="I10" s="142"/>
      <c r="J10" s="142"/>
      <c r="K10" s="142"/>
      <c r="L10" s="142" t="s">
        <v>38</v>
      </c>
      <c r="M10" s="142"/>
      <c r="N10" s="142"/>
      <c r="O10" s="142"/>
      <c r="P10" s="142"/>
      <c r="Q10" s="142"/>
      <c r="R10" s="142"/>
      <c r="S10" s="142" t="s">
        <v>38</v>
      </c>
      <c r="T10" s="142"/>
      <c r="U10" s="142"/>
      <c r="V10" s="142"/>
      <c r="W10" s="142"/>
      <c r="X10" s="142"/>
      <c r="Y10" s="142" t="s">
        <v>38</v>
      </c>
      <c r="Z10" s="142" t="s">
        <v>38</v>
      </c>
      <c r="AA10" s="142" t="s">
        <v>39</v>
      </c>
      <c r="AB10" s="142" t="s">
        <v>39</v>
      </c>
      <c r="AC10" s="142"/>
      <c r="AD10" s="142"/>
      <c r="AE10" s="142"/>
      <c r="AF10" s="142"/>
      <c r="AG10" s="142"/>
      <c r="AH10" s="142"/>
      <c r="AI10" s="142"/>
      <c r="AJ10" s="91">
        <f t="shared" si="3"/>
        <v>4</v>
      </c>
      <c r="AK10" s="9">
        <f t="shared" si="4"/>
        <v>2</v>
      </c>
      <c r="AL10" s="9">
        <f t="shared" si="5"/>
        <v>0</v>
      </c>
      <c r="AM10" s="248"/>
      <c r="AN10" s="248"/>
      <c r="AO10" s="248"/>
      <c r="AP10" s="174"/>
    </row>
    <row r="11" ht="21.0" customHeight="1">
      <c r="A11" s="85">
        <v>5.0</v>
      </c>
      <c r="B11" s="85">
        <v>2.010090067E9</v>
      </c>
      <c r="C11" s="132" t="s">
        <v>679</v>
      </c>
      <c r="D11" s="133" t="s">
        <v>226</v>
      </c>
      <c r="E11" s="205"/>
      <c r="F11" s="142"/>
      <c r="G11" s="142"/>
      <c r="H11" s="142"/>
      <c r="I11" s="142"/>
      <c r="J11" s="142"/>
      <c r="K11" s="142"/>
      <c r="L11" s="142"/>
      <c r="M11" s="142"/>
      <c r="N11" s="142"/>
      <c r="O11" s="142"/>
      <c r="P11" s="142"/>
      <c r="Q11" s="142"/>
      <c r="R11" s="142"/>
      <c r="S11" s="142" t="s">
        <v>39</v>
      </c>
      <c r="T11" s="142"/>
      <c r="U11" s="142"/>
      <c r="V11" s="142"/>
      <c r="W11" s="142"/>
      <c r="X11" s="142"/>
      <c r="Y11" s="142" t="s">
        <v>38</v>
      </c>
      <c r="Z11" s="142" t="s">
        <v>38</v>
      </c>
      <c r="AA11" s="142" t="s">
        <v>39</v>
      </c>
      <c r="AB11" s="142" t="s">
        <v>38</v>
      </c>
      <c r="AC11" s="142"/>
      <c r="AD11" s="142"/>
      <c r="AE11" s="142"/>
      <c r="AF11" s="142"/>
      <c r="AG11" s="142"/>
      <c r="AH11" s="142"/>
      <c r="AI11" s="142"/>
      <c r="AJ11" s="91">
        <f t="shared" si="3"/>
        <v>3</v>
      </c>
      <c r="AK11" s="9">
        <f t="shared" si="4"/>
        <v>2</v>
      </c>
      <c r="AL11" s="9">
        <f t="shared" si="5"/>
        <v>0</v>
      </c>
      <c r="AM11" s="248"/>
      <c r="AN11" s="248"/>
      <c r="AO11" s="248"/>
      <c r="AP11" s="174"/>
    </row>
    <row r="12" ht="21.0" customHeight="1">
      <c r="A12" s="85">
        <v>6.0</v>
      </c>
      <c r="B12" s="85">
        <v>2.010020004E9</v>
      </c>
      <c r="C12" s="132" t="s">
        <v>196</v>
      </c>
      <c r="D12" s="133" t="s">
        <v>390</v>
      </c>
      <c r="E12" s="205"/>
      <c r="F12" s="142"/>
      <c r="G12" s="142"/>
      <c r="H12" s="142" t="s">
        <v>38</v>
      </c>
      <c r="I12" s="142"/>
      <c r="J12" s="142"/>
      <c r="K12" s="142"/>
      <c r="L12" s="142"/>
      <c r="M12" s="142"/>
      <c r="N12" s="142"/>
      <c r="O12" s="142"/>
      <c r="P12" s="142"/>
      <c r="Q12" s="142"/>
      <c r="R12" s="142"/>
      <c r="S12" s="142"/>
      <c r="T12" s="142"/>
      <c r="U12" s="142"/>
      <c r="V12" s="142"/>
      <c r="W12" s="142"/>
      <c r="X12" s="142"/>
      <c r="Y12" s="142" t="s">
        <v>38</v>
      </c>
      <c r="Z12" s="142"/>
      <c r="AA12" s="142"/>
      <c r="AB12" s="142"/>
      <c r="AC12" s="142"/>
      <c r="AD12" s="142"/>
      <c r="AE12" s="142"/>
      <c r="AF12" s="142"/>
      <c r="AG12" s="142"/>
      <c r="AH12" s="142"/>
      <c r="AI12" s="142"/>
      <c r="AJ12" s="91">
        <f t="shared" si="3"/>
        <v>2</v>
      </c>
      <c r="AK12" s="9">
        <f t="shared" si="4"/>
        <v>0</v>
      </c>
      <c r="AL12" s="9">
        <f t="shared" si="5"/>
        <v>0</v>
      </c>
      <c r="AM12" s="248"/>
      <c r="AN12" s="248"/>
      <c r="AO12" s="248"/>
      <c r="AP12" s="174"/>
    </row>
    <row r="13" ht="21.0" customHeight="1">
      <c r="A13" s="85">
        <v>7.0</v>
      </c>
      <c r="B13" s="85">
        <v>2.010090093E9</v>
      </c>
      <c r="C13" s="132" t="s">
        <v>697</v>
      </c>
      <c r="D13" s="133" t="s">
        <v>54</v>
      </c>
      <c r="E13" s="205"/>
      <c r="F13" s="142"/>
      <c r="G13" s="142"/>
      <c r="H13" s="142"/>
      <c r="I13" s="142"/>
      <c r="J13" s="142"/>
      <c r="K13" s="142" t="s">
        <v>38</v>
      </c>
      <c r="L13" s="142"/>
      <c r="M13" s="142"/>
      <c r="N13" s="142"/>
      <c r="O13" s="142" t="s">
        <v>38</v>
      </c>
      <c r="P13" s="142"/>
      <c r="Q13" s="142"/>
      <c r="R13" s="142" t="s">
        <v>38</v>
      </c>
      <c r="S13" s="142"/>
      <c r="T13" s="142" t="s">
        <v>39</v>
      </c>
      <c r="U13" s="142"/>
      <c r="V13" s="142" t="s">
        <v>39</v>
      </c>
      <c r="W13" s="142"/>
      <c r="X13" s="142"/>
      <c r="Y13" s="142"/>
      <c r="Z13" s="142"/>
      <c r="AA13" s="142" t="s">
        <v>39</v>
      </c>
      <c r="AB13" s="142"/>
      <c r="AC13" s="142"/>
      <c r="AD13" s="142"/>
      <c r="AE13" s="142"/>
      <c r="AF13" s="142"/>
      <c r="AG13" s="142"/>
      <c r="AH13" s="142"/>
      <c r="AI13" s="142"/>
      <c r="AJ13" s="91">
        <f t="shared" si="3"/>
        <v>3</v>
      </c>
      <c r="AK13" s="9">
        <f t="shared" si="4"/>
        <v>3</v>
      </c>
      <c r="AL13" s="9">
        <f t="shared" si="5"/>
        <v>0</v>
      </c>
      <c r="AM13" s="68"/>
      <c r="AN13" s="68"/>
      <c r="AO13" s="68"/>
      <c r="AP13" s="80"/>
    </row>
    <row r="14" ht="21.0" customHeight="1">
      <c r="A14" s="85">
        <v>8.0</v>
      </c>
      <c r="B14" s="85">
        <v>2.010090005E9</v>
      </c>
      <c r="C14" s="132" t="s">
        <v>699</v>
      </c>
      <c r="D14" s="133" t="s">
        <v>54</v>
      </c>
      <c r="E14" s="205" t="s">
        <v>38</v>
      </c>
      <c r="F14" s="142"/>
      <c r="G14" s="142" t="s">
        <v>38</v>
      </c>
      <c r="H14" s="142" t="s">
        <v>38</v>
      </c>
      <c r="I14" s="142"/>
      <c r="J14" s="142"/>
      <c r="K14" s="142" t="s">
        <v>38</v>
      </c>
      <c r="L14" s="142" t="s">
        <v>38</v>
      </c>
      <c r="M14" s="142" t="s">
        <v>39</v>
      </c>
      <c r="N14" s="142" t="s">
        <v>38</v>
      </c>
      <c r="O14" s="142" t="s">
        <v>38</v>
      </c>
      <c r="P14" s="142"/>
      <c r="Q14" s="142"/>
      <c r="R14" s="142" t="s">
        <v>38</v>
      </c>
      <c r="S14" s="142" t="s">
        <v>38</v>
      </c>
      <c r="T14" s="142" t="s">
        <v>39</v>
      </c>
      <c r="U14" s="142" t="s">
        <v>39</v>
      </c>
      <c r="V14" s="142" t="s">
        <v>39</v>
      </c>
      <c r="W14" s="142"/>
      <c r="X14" s="142"/>
      <c r="Y14" s="142"/>
      <c r="Z14" s="142"/>
      <c r="AA14" s="142" t="s">
        <v>39</v>
      </c>
      <c r="AB14" s="142"/>
      <c r="AC14" s="142"/>
      <c r="AD14" s="142"/>
      <c r="AE14" s="142"/>
      <c r="AF14" s="142"/>
      <c r="AG14" s="142"/>
      <c r="AH14" s="142"/>
      <c r="AI14" s="142"/>
      <c r="AJ14" s="91">
        <f t="shared" si="3"/>
        <v>9</v>
      </c>
      <c r="AK14" s="9">
        <f t="shared" si="4"/>
        <v>5</v>
      </c>
      <c r="AL14" s="9">
        <f t="shared" si="5"/>
        <v>0</v>
      </c>
      <c r="AM14" s="68"/>
      <c r="AN14" s="68"/>
      <c r="AO14" s="68"/>
      <c r="AP14" s="80"/>
    </row>
    <row r="15" ht="21.0" customHeight="1">
      <c r="A15" s="85">
        <v>9.0</v>
      </c>
      <c r="B15" s="85">
        <v>2.010090001E9</v>
      </c>
      <c r="C15" s="132" t="s">
        <v>658</v>
      </c>
      <c r="D15" s="133" t="s">
        <v>700</v>
      </c>
      <c r="E15" s="205"/>
      <c r="F15" s="142"/>
      <c r="G15" s="142" t="s">
        <v>38</v>
      </c>
      <c r="H15" s="142"/>
      <c r="I15" s="142"/>
      <c r="J15" s="142"/>
      <c r="K15" s="142"/>
      <c r="L15" s="142" t="s">
        <v>38</v>
      </c>
      <c r="M15" s="142" t="s">
        <v>39</v>
      </c>
      <c r="N15" s="142" t="s">
        <v>38</v>
      </c>
      <c r="O15" s="142" t="s">
        <v>38</v>
      </c>
      <c r="P15" s="142"/>
      <c r="Q15" s="142"/>
      <c r="R15" s="142" t="s">
        <v>38</v>
      </c>
      <c r="S15" s="142" t="s">
        <v>38</v>
      </c>
      <c r="T15" s="142" t="s">
        <v>39</v>
      </c>
      <c r="U15" s="142"/>
      <c r="V15" s="142"/>
      <c r="W15" s="142"/>
      <c r="X15" s="142"/>
      <c r="Y15" s="142"/>
      <c r="Z15" s="142"/>
      <c r="AA15" s="142"/>
      <c r="AB15" s="142" t="s">
        <v>38</v>
      </c>
      <c r="AC15" s="142"/>
      <c r="AD15" s="142"/>
      <c r="AE15" s="142"/>
      <c r="AF15" s="142"/>
      <c r="AG15" s="142"/>
      <c r="AH15" s="142"/>
      <c r="AI15" s="142"/>
      <c r="AJ15" s="91">
        <f t="shared" si="3"/>
        <v>7</v>
      </c>
      <c r="AK15" s="9">
        <f t="shared" si="4"/>
        <v>2</v>
      </c>
      <c r="AL15" s="9">
        <f t="shared" si="5"/>
        <v>0</v>
      </c>
      <c r="AM15" s="68"/>
      <c r="AN15" s="68"/>
      <c r="AO15" s="68"/>
      <c r="AP15" s="80"/>
    </row>
    <row r="16" ht="21.0" customHeight="1">
      <c r="A16" s="85">
        <v>10.0</v>
      </c>
      <c r="B16" s="85">
        <v>2.010090072E9</v>
      </c>
      <c r="C16" s="132" t="s">
        <v>701</v>
      </c>
      <c r="D16" s="133" t="s">
        <v>56</v>
      </c>
      <c r="E16" s="205" t="s">
        <v>38</v>
      </c>
      <c r="F16" s="142"/>
      <c r="G16" s="142"/>
      <c r="H16" s="142" t="s">
        <v>38</v>
      </c>
      <c r="I16" s="142"/>
      <c r="J16" s="142"/>
      <c r="K16" s="142"/>
      <c r="L16" s="142" t="s">
        <v>38</v>
      </c>
      <c r="M16" s="142" t="s">
        <v>38</v>
      </c>
      <c r="N16" s="142"/>
      <c r="O16" s="142" t="s">
        <v>38</v>
      </c>
      <c r="P16" s="142"/>
      <c r="Q16" s="142"/>
      <c r="R16" s="142" t="s">
        <v>38</v>
      </c>
      <c r="S16" s="142" t="s">
        <v>38</v>
      </c>
      <c r="T16" s="142"/>
      <c r="U16" s="142"/>
      <c r="V16" s="142"/>
      <c r="W16" s="142"/>
      <c r="X16" s="142"/>
      <c r="Y16" s="142"/>
      <c r="Z16" s="142"/>
      <c r="AA16" s="142" t="s">
        <v>39</v>
      </c>
      <c r="AB16" s="142"/>
      <c r="AC16" s="142"/>
      <c r="AD16" s="142"/>
      <c r="AE16" s="142"/>
      <c r="AF16" s="142"/>
      <c r="AG16" s="142"/>
      <c r="AH16" s="142"/>
      <c r="AI16" s="142"/>
      <c r="AJ16" s="91">
        <f t="shared" si="3"/>
        <v>7</v>
      </c>
      <c r="AK16" s="9">
        <f t="shared" si="4"/>
        <v>1</v>
      </c>
      <c r="AL16" s="9">
        <f t="shared" si="5"/>
        <v>0</v>
      </c>
      <c r="AM16" s="68"/>
      <c r="AN16" s="68"/>
      <c r="AO16" s="68"/>
      <c r="AP16" s="80"/>
    </row>
    <row r="17" ht="21.0" customHeight="1">
      <c r="A17" s="85">
        <v>11.0</v>
      </c>
      <c r="B17" s="85">
        <v>2.010090026E9</v>
      </c>
      <c r="C17" s="132" t="s">
        <v>742</v>
      </c>
      <c r="D17" s="133" t="s">
        <v>56</v>
      </c>
      <c r="E17" s="284"/>
      <c r="F17" s="142"/>
      <c r="G17" s="142"/>
      <c r="H17" s="142" t="s">
        <v>38</v>
      </c>
      <c r="I17" s="142"/>
      <c r="J17" s="142"/>
      <c r="K17" s="142" t="s">
        <v>38</v>
      </c>
      <c r="L17" s="142"/>
      <c r="M17" s="142" t="s">
        <v>38</v>
      </c>
      <c r="N17" s="142"/>
      <c r="O17" s="142" t="s">
        <v>38</v>
      </c>
      <c r="P17" s="142"/>
      <c r="Q17" s="142"/>
      <c r="R17" s="142" t="s">
        <v>38</v>
      </c>
      <c r="S17" s="142"/>
      <c r="T17" s="142"/>
      <c r="U17" s="142"/>
      <c r="V17" s="142" t="s">
        <v>38</v>
      </c>
      <c r="W17" s="142"/>
      <c r="X17" s="142"/>
      <c r="Y17" s="142"/>
      <c r="Z17" s="142"/>
      <c r="AA17" s="142" t="s">
        <v>39</v>
      </c>
      <c r="AB17" s="142"/>
      <c r="AC17" s="142"/>
      <c r="AD17" s="142"/>
      <c r="AE17" s="142"/>
      <c r="AF17" s="142"/>
      <c r="AG17" s="142"/>
      <c r="AH17" s="142"/>
      <c r="AI17" s="142"/>
      <c r="AJ17" s="91">
        <f t="shared" si="3"/>
        <v>6</v>
      </c>
      <c r="AK17" s="9">
        <f t="shared" si="4"/>
        <v>1</v>
      </c>
      <c r="AL17" s="9">
        <f t="shared" si="5"/>
        <v>0</v>
      </c>
      <c r="AM17" s="68"/>
      <c r="AN17" s="68"/>
      <c r="AO17" s="68"/>
      <c r="AP17" s="80"/>
    </row>
    <row r="18" ht="21.0" customHeight="1">
      <c r="A18" s="85">
        <v>12.0</v>
      </c>
      <c r="B18" s="85">
        <v>2.010090041E9</v>
      </c>
      <c r="C18" s="132" t="s">
        <v>507</v>
      </c>
      <c r="D18" s="133" t="s">
        <v>489</v>
      </c>
      <c r="E18" s="205"/>
      <c r="F18" s="142"/>
      <c r="G18" s="142"/>
      <c r="H18" s="142" t="s">
        <v>38</v>
      </c>
      <c r="I18" s="142"/>
      <c r="J18" s="142"/>
      <c r="K18" s="142"/>
      <c r="L18" s="142"/>
      <c r="M18" s="142"/>
      <c r="N18" s="142"/>
      <c r="O18" s="142"/>
      <c r="P18" s="142"/>
      <c r="Q18" s="142"/>
      <c r="R18" s="142"/>
      <c r="S18" s="142"/>
      <c r="T18" s="142"/>
      <c r="U18" s="142"/>
      <c r="V18" s="142"/>
      <c r="W18" s="142"/>
      <c r="X18" s="142"/>
      <c r="Y18" s="142"/>
      <c r="Z18" s="142"/>
      <c r="AA18" s="142"/>
      <c r="AB18" s="142" t="s">
        <v>38</v>
      </c>
      <c r="AC18" s="142"/>
      <c r="AD18" s="142"/>
      <c r="AE18" s="142"/>
      <c r="AF18" s="142"/>
      <c r="AG18" s="142"/>
      <c r="AH18" s="142"/>
      <c r="AI18" s="142"/>
      <c r="AJ18" s="91">
        <f t="shared" si="3"/>
        <v>2</v>
      </c>
      <c r="AK18" s="9">
        <f t="shared" si="4"/>
        <v>0</v>
      </c>
      <c r="AL18" s="9">
        <f t="shared" si="5"/>
        <v>0</v>
      </c>
      <c r="AM18" s="68"/>
      <c r="AN18" s="68"/>
      <c r="AO18" s="68"/>
      <c r="AP18" s="80"/>
    </row>
    <row r="19" ht="21.0" customHeight="1">
      <c r="A19" s="85">
        <v>13.0</v>
      </c>
      <c r="B19" s="85">
        <v>2.010020023E9</v>
      </c>
      <c r="C19" s="132" t="s">
        <v>630</v>
      </c>
      <c r="D19" s="133" t="s">
        <v>58</v>
      </c>
      <c r="E19" s="205" t="s">
        <v>38</v>
      </c>
      <c r="F19" s="142"/>
      <c r="G19" s="142" t="s">
        <v>38</v>
      </c>
      <c r="H19" s="142" t="s">
        <v>743</v>
      </c>
      <c r="I19" s="142"/>
      <c r="J19" s="142"/>
      <c r="K19" s="142"/>
      <c r="L19" s="142" t="s">
        <v>38</v>
      </c>
      <c r="M19" s="142"/>
      <c r="N19" s="142" t="s">
        <v>38</v>
      </c>
      <c r="O19" s="142" t="s">
        <v>38</v>
      </c>
      <c r="P19" s="142"/>
      <c r="Q19" s="142"/>
      <c r="R19" s="142"/>
      <c r="S19" s="142"/>
      <c r="T19" s="142" t="s">
        <v>39</v>
      </c>
      <c r="U19" s="142" t="s">
        <v>39</v>
      </c>
      <c r="V19" s="142"/>
      <c r="W19" s="142"/>
      <c r="X19" s="142"/>
      <c r="Y19" s="142"/>
      <c r="Z19" s="142"/>
      <c r="AA19" s="142"/>
      <c r="AB19" s="142" t="s">
        <v>38</v>
      </c>
      <c r="AC19" s="142"/>
      <c r="AD19" s="142" t="s">
        <v>38</v>
      </c>
      <c r="AE19" s="142"/>
      <c r="AF19" s="142"/>
      <c r="AG19" s="142"/>
      <c r="AH19" s="142"/>
      <c r="AI19" s="142"/>
      <c r="AJ19" s="91">
        <f t="shared" si="3"/>
        <v>9</v>
      </c>
      <c r="AK19" s="9">
        <f t="shared" si="4"/>
        <v>2</v>
      </c>
      <c r="AL19" s="9">
        <f t="shared" si="5"/>
        <v>0</v>
      </c>
      <c r="AM19" s="68"/>
      <c r="AN19" s="68"/>
      <c r="AO19" s="68"/>
      <c r="AP19" s="80"/>
    </row>
    <row r="20" ht="21.0" customHeight="1">
      <c r="A20" s="85">
        <v>14.0</v>
      </c>
      <c r="B20" s="85">
        <v>2.010120026E9</v>
      </c>
      <c r="C20" s="132" t="s">
        <v>225</v>
      </c>
      <c r="D20" s="133" t="s">
        <v>117</v>
      </c>
      <c r="E20" s="205"/>
      <c r="F20" s="142"/>
      <c r="G20" s="142"/>
      <c r="H20" s="142" t="s">
        <v>38</v>
      </c>
      <c r="I20" s="142"/>
      <c r="J20" s="142"/>
      <c r="K20" s="142" t="s">
        <v>38</v>
      </c>
      <c r="L20" s="142"/>
      <c r="M20" s="142" t="s">
        <v>38</v>
      </c>
      <c r="N20" s="142"/>
      <c r="O20" s="142" t="s">
        <v>38</v>
      </c>
      <c r="P20" s="142"/>
      <c r="Q20" s="142"/>
      <c r="R20" s="142" t="s">
        <v>38</v>
      </c>
      <c r="S20" s="142"/>
      <c r="T20" s="142"/>
      <c r="U20" s="142"/>
      <c r="V20" s="142" t="s">
        <v>38</v>
      </c>
      <c r="W20" s="142"/>
      <c r="X20" s="142"/>
      <c r="Y20" s="142"/>
      <c r="Z20" s="142"/>
      <c r="AA20" s="142" t="s">
        <v>39</v>
      </c>
      <c r="AB20" s="142"/>
      <c r="AC20" s="142"/>
      <c r="AD20" s="142"/>
      <c r="AE20" s="142"/>
      <c r="AF20" s="142"/>
      <c r="AG20" s="142"/>
      <c r="AH20" s="142"/>
      <c r="AI20" s="142"/>
      <c r="AJ20" s="91">
        <f t="shared" si="3"/>
        <v>6</v>
      </c>
      <c r="AK20" s="9">
        <f t="shared" si="4"/>
        <v>1</v>
      </c>
      <c r="AL20" s="9">
        <f t="shared" si="5"/>
        <v>0</v>
      </c>
      <c r="AM20" s="100"/>
      <c r="AO20" s="68"/>
      <c r="AP20" s="80"/>
    </row>
    <row r="21" ht="21.0" customHeight="1">
      <c r="A21" s="85">
        <v>15.0</v>
      </c>
      <c r="B21" s="85">
        <v>2.010090057E9</v>
      </c>
      <c r="C21" s="132" t="s">
        <v>703</v>
      </c>
      <c r="D21" s="133" t="s">
        <v>248</v>
      </c>
      <c r="E21" s="205" t="s">
        <v>38</v>
      </c>
      <c r="F21" s="142"/>
      <c r="G21" s="142"/>
      <c r="H21" s="142"/>
      <c r="I21" s="142"/>
      <c r="J21" s="142"/>
      <c r="K21" s="142" t="s">
        <v>38</v>
      </c>
      <c r="L21" s="142" t="s">
        <v>38</v>
      </c>
      <c r="M21" s="142" t="s">
        <v>38</v>
      </c>
      <c r="N21" s="142"/>
      <c r="O21" s="142" t="s">
        <v>38</v>
      </c>
      <c r="P21" s="142"/>
      <c r="Q21" s="142"/>
      <c r="R21" s="142" t="s">
        <v>39</v>
      </c>
      <c r="S21" s="142" t="s">
        <v>38</v>
      </c>
      <c r="T21" s="142"/>
      <c r="U21" s="142"/>
      <c r="V21" s="142" t="s">
        <v>38</v>
      </c>
      <c r="W21" s="142"/>
      <c r="X21" s="142"/>
      <c r="Y21" s="142"/>
      <c r="Z21" s="142"/>
      <c r="AA21" s="142"/>
      <c r="AB21" s="142"/>
      <c r="AC21" s="142"/>
      <c r="AD21" s="142"/>
      <c r="AE21" s="142"/>
      <c r="AF21" s="142"/>
      <c r="AG21" s="142"/>
      <c r="AH21" s="142"/>
      <c r="AI21" s="142"/>
      <c r="AJ21" s="91">
        <f t="shared" si="3"/>
        <v>7</v>
      </c>
      <c r="AK21" s="9">
        <f t="shared" si="4"/>
        <v>1</v>
      </c>
      <c r="AL21" s="9">
        <f t="shared" si="5"/>
        <v>0</v>
      </c>
      <c r="AM21" s="68"/>
      <c r="AN21" s="68"/>
      <c r="AO21" s="68"/>
      <c r="AP21" s="80"/>
    </row>
    <row r="22" ht="21.0" customHeight="1">
      <c r="A22" s="85">
        <v>16.0</v>
      </c>
      <c r="B22" s="85">
        <v>2.010110064E9</v>
      </c>
      <c r="C22" s="132" t="s">
        <v>51</v>
      </c>
      <c r="D22" s="133" t="s">
        <v>704</v>
      </c>
      <c r="E22" s="205"/>
      <c r="F22" s="142"/>
      <c r="G22" s="142"/>
      <c r="H22" s="142"/>
      <c r="I22" s="142"/>
      <c r="J22" s="142"/>
      <c r="K22" s="142" t="s">
        <v>38</v>
      </c>
      <c r="L22" s="142"/>
      <c r="M22" s="142"/>
      <c r="N22" s="142"/>
      <c r="O22" s="142" t="s">
        <v>38</v>
      </c>
      <c r="P22" s="142"/>
      <c r="Q22" s="142"/>
      <c r="R22" s="142"/>
      <c r="S22" s="142"/>
      <c r="T22" s="142"/>
      <c r="U22" s="142"/>
      <c r="V22" s="142" t="s">
        <v>38</v>
      </c>
      <c r="W22" s="142"/>
      <c r="X22" s="142"/>
      <c r="Y22" s="142"/>
      <c r="Z22" s="142"/>
      <c r="AA22" s="142" t="s">
        <v>39</v>
      </c>
      <c r="AB22" s="142"/>
      <c r="AC22" s="142"/>
      <c r="AD22" s="142"/>
      <c r="AE22" s="142"/>
      <c r="AF22" s="142"/>
      <c r="AG22" s="142"/>
      <c r="AH22" s="142"/>
      <c r="AI22" s="142"/>
      <c r="AJ22" s="91">
        <f t="shared" si="3"/>
        <v>3</v>
      </c>
      <c r="AK22" s="9">
        <f t="shared" si="4"/>
        <v>1</v>
      </c>
      <c r="AL22" s="9">
        <f t="shared" si="5"/>
        <v>0</v>
      </c>
      <c r="AM22" s="68"/>
      <c r="AN22" s="68"/>
      <c r="AO22" s="68"/>
      <c r="AP22" s="80"/>
    </row>
    <row r="23" ht="21.0" customHeight="1">
      <c r="A23" s="85">
        <v>17.0</v>
      </c>
      <c r="B23" s="85">
        <v>2.010080005E9</v>
      </c>
      <c r="C23" s="132" t="s">
        <v>705</v>
      </c>
      <c r="D23" s="133" t="s">
        <v>71</v>
      </c>
      <c r="E23" s="205"/>
      <c r="F23" s="142"/>
      <c r="G23" s="142"/>
      <c r="H23" s="142" t="s">
        <v>38</v>
      </c>
      <c r="I23" s="142"/>
      <c r="J23" s="142"/>
      <c r="K23" s="142"/>
      <c r="L23" s="142"/>
      <c r="M23" s="142"/>
      <c r="N23" s="142" t="s">
        <v>38</v>
      </c>
      <c r="O23" s="142" t="s">
        <v>38</v>
      </c>
      <c r="P23" s="142"/>
      <c r="Q23" s="142"/>
      <c r="R23" s="142"/>
      <c r="S23" s="142"/>
      <c r="T23" s="142"/>
      <c r="U23" s="142"/>
      <c r="V23" s="142"/>
      <c r="W23" s="142"/>
      <c r="X23" s="142"/>
      <c r="Y23" s="142"/>
      <c r="Z23" s="142"/>
      <c r="AA23" s="142"/>
      <c r="AB23" s="142" t="s">
        <v>38</v>
      </c>
      <c r="AC23" s="142"/>
      <c r="AD23" s="142"/>
      <c r="AE23" s="142"/>
      <c r="AF23" s="142"/>
      <c r="AG23" s="142"/>
      <c r="AH23" s="142"/>
      <c r="AI23" s="142"/>
      <c r="AJ23" s="91">
        <f t="shared" si="3"/>
        <v>4</v>
      </c>
      <c r="AK23" s="9">
        <f t="shared" si="4"/>
        <v>0</v>
      </c>
      <c r="AL23" s="9">
        <f t="shared" si="5"/>
        <v>0</v>
      </c>
      <c r="AM23" s="68"/>
      <c r="AN23" s="68"/>
      <c r="AO23" s="68"/>
      <c r="AP23" s="80"/>
    </row>
    <row r="24" ht="21.0" customHeight="1">
      <c r="A24" s="85">
        <v>18.0</v>
      </c>
      <c r="B24" s="85">
        <v>2.010090011E9</v>
      </c>
      <c r="C24" s="132" t="s">
        <v>367</v>
      </c>
      <c r="D24" s="133" t="s">
        <v>71</v>
      </c>
      <c r="E24" s="205"/>
      <c r="F24" s="142"/>
      <c r="G24" s="142"/>
      <c r="H24" s="142" t="s">
        <v>39</v>
      </c>
      <c r="I24" s="142"/>
      <c r="J24" s="142"/>
      <c r="K24" s="142" t="s">
        <v>38</v>
      </c>
      <c r="L24" s="142" t="s">
        <v>741</v>
      </c>
      <c r="M24" s="142" t="s">
        <v>38</v>
      </c>
      <c r="N24" s="142"/>
      <c r="O24" s="142" t="s">
        <v>38</v>
      </c>
      <c r="P24" s="142"/>
      <c r="Q24" s="142"/>
      <c r="R24" s="142" t="s">
        <v>38</v>
      </c>
      <c r="S24" s="142" t="s">
        <v>38</v>
      </c>
      <c r="T24" s="142" t="s">
        <v>39</v>
      </c>
      <c r="U24" s="142" t="s">
        <v>39</v>
      </c>
      <c r="V24" s="142"/>
      <c r="W24" s="142"/>
      <c r="X24" s="142"/>
      <c r="Y24" s="142"/>
      <c r="Z24" s="142"/>
      <c r="AA24" s="142"/>
      <c r="AB24" s="142"/>
      <c r="AC24" s="142"/>
      <c r="AD24" s="142"/>
      <c r="AE24" s="142"/>
      <c r="AF24" s="142"/>
      <c r="AG24" s="142"/>
      <c r="AH24" s="142"/>
      <c r="AI24" s="142"/>
      <c r="AJ24" s="91">
        <f t="shared" si="3"/>
        <v>6</v>
      </c>
      <c r="AK24" s="9">
        <f t="shared" si="4"/>
        <v>4</v>
      </c>
      <c r="AL24" s="9">
        <f t="shared" si="5"/>
        <v>0</v>
      </c>
      <c r="AM24" s="68"/>
      <c r="AN24" s="68"/>
      <c r="AO24" s="68"/>
      <c r="AP24" s="80"/>
    </row>
    <row r="25" ht="21.0" customHeight="1">
      <c r="A25" s="85">
        <v>19.0</v>
      </c>
      <c r="B25" s="85">
        <v>2.010090027E9</v>
      </c>
      <c r="C25" s="132" t="s">
        <v>174</v>
      </c>
      <c r="D25" s="133" t="s">
        <v>706</v>
      </c>
      <c r="E25" s="205"/>
      <c r="F25" s="142"/>
      <c r="G25" s="142"/>
      <c r="H25" s="142"/>
      <c r="I25" s="142"/>
      <c r="J25" s="142"/>
      <c r="K25" s="142"/>
      <c r="L25" s="142" t="s">
        <v>38</v>
      </c>
      <c r="M25" s="142" t="s">
        <v>38</v>
      </c>
      <c r="N25" s="142"/>
      <c r="O25" s="142"/>
      <c r="P25" s="142"/>
      <c r="Q25" s="142"/>
      <c r="R25" s="142" t="s">
        <v>38</v>
      </c>
      <c r="S25" s="142" t="s">
        <v>38</v>
      </c>
      <c r="T25" s="142" t="s">
        <v>39</v>
      </c>
      <c r="U25" s="142" t="s">
        <v>39</v>
      </c>
      <c r="V25" s="142" t="s">
        <v>39</v>
      </c>
      <c r="W25" s="142"/>
      <c r="X25" s="142"/>
      <c r="Y25" s="142" t="s">
        <v>38</v>
      </c>
      <c r="Z25" s="142" t="s">
        <v>38</v>
      </c>
      <c r="AA25" s="142"/>
      <c r="AB25" s="142" t="s">
        <v>39</v>
      </c>
      <c r="AC25" s="142"/>
      <c r="AD25" s="142"/>
      <c r="AE25" s="142"/>
      <c r="AF25" s="142"/>
      <c r="AG25" s="142"/>
      <c r="AH25" s="142"/>
      <c r="AI25" s="142"/>
      <c r="AJ25" s="91">
        <f t="shared" si="3"/>
        <v>6</v>
      </c>
      <c r="AK25" s="9">
        <f t="shared" si="4"/>
        <v>4</v>
      </c>
      <c r="AL25" s="9">
        <f t="shared" si="5"/>
        <v>0</v>
      </c>
      <c r="AM25" s="68"/>
      <c r="AN25" s="68"/>
      <c r="AO25" s="68"/>
      <c r="AP25" s="80"/>
    </row>
    <row r="26" ht="21.0" customHeight="1">
      <c r="A26" s="85">
        <v>20.0</v>
      </c>
      <c r="B26" s="85">
        <v>2.010090002E9</v>
      </c>
      <c r="C26" s="132" t="s">
        <v>707</v>
      </c>
      <c r="D26" s="133" t="s">
        <v>365</v>
      </c>
      <c r="E26" s="205"/>
      <c r="F26" s="142"/>
      <c r="G26" s="142"/>
      <c r="H26" s="142" t="s">
        <v>38</v>
      </c>
      <c r="I26" s="142"/>
      <c r="J26" s="142"/>
      <c r="K26" s="142"/>
      <c r="L26" s="142"/>
      <c r="M26" s="142"/>
      <c r="N26" s="142"/>
      <c r="O26" s="142"/>
      <c r="P26" s="142"/>
      <c r="Q26" s="142"/>
      <c r="R26" s="142" t="s">
        <v>38</v>
      </c>
      <c r="S26" s="142"/>
      <c r="T26" s="142"/>
      <c r="U26" s="142"/>
      <c r="V26" s="142"/>
      <c r="W26" s="142"/>
      <c r="X26" s="142"/>
      <c r="Y26" s="142"/>
      <c r="Z26" s="142"/>
      <c r="AA26" s="142"/>
      <c r="AB26" s="142"/>
      <c r="AC26" s="142"/>
      <c r="AD26" s="142"/>
      <c r="AE26" s="142"/>
      <c r="AF26" s="142"/>
      <c r="AG26" s="142"/>
      <c r="AH26" s="142"/>
      <c r="AI26" s="142"/>
      <c r="AJ26" s="91">
        <f t="shared" si="3"/>
        <v>2</v>
      </c>
      <c r="AK26" s="9">
        <f t="shared" si="4"/>
        <v>0</v>
      </c>
      <c r="AL26" s="9">
        <f t="shared" si="5"/>
        <v>0</v>
      </c>
      <c r="AM26" s="68"/>
      <c r="AN26" s="68"/>
      <c r="AO26" s="68"/>
      <c r="AP26" s="80"/>
    </row>
    <row r="27" ht="21.0" customHeight="1">
      <c r="A27" s="85">
        <v>21.0</v>
      </c>
      <c r="B27" s="85">
        <v>2.010090054E9</v>
      </c>
      <c r="C27" s="132" t="s">
        <v>708</v>
      </c>
      <c r="D27" s="133" t="s">
        <v>77</v>
      </c>
      <c r="E27" s="205"/>
      <c r="F27" s="142"/>
      <c r="G27" s="142" t="s">
        <v>38</v>
      </c>
      <c r="H27" s="142"/>
      <c r="I27" s="142"/>
      <c r="J27" s="142"/>
      <c r="K27" s="142" t="s">
        <v>38</v>
      </c>
      <c r="L27" s="142"/>
      <c r="M27" s="142" t="s">
        <v>39</v>
      </c>
      <c r="N27" s="142"/>
      <c r="O27" s="142"/>
      <c r="P27" s="142"/>
      <c r="Q27" s="142"/>
      <c r="R27" s="142" t="s">
        <v>38</v>
      </c>
      <c r="S27" s="142" t="s">
        <v>38</v>
      </c>
      <c r="T27" s="142"/>
      <c r="U27" s="142"/>
      <c r="V27" s="142"/>
      <c r="W27" s="142"/>
      <c r="X27" s="142"/>
      <c r="Y27" s="142"/>
      <c r="Z27" s="142" t="s">
        <v>38</v>
      </c>
      <c r="AA27" s="142"/>
      <c r="AB27" s="142"/>
      <c r="AC27" s="142"/>
      <c r="AD27" s="142"/>
      <c r="AE27" s="142"/>
      <c r="AF27" s="142"/>
      <c r="AG27" s="142"/>
      <c r="AH27" s="142"/>
      <c r="AI27" s="142"/>
      <c r="AJ27" s="91">
        <f t="shared" si="3"/>
        <v>5</v>
      </c>
      <c r="AK27" s="9">
        <f t="shared" si="4"/>
        <v>1</v>
      </c>
      <c r="AL27" s="9">
        <f t="shared" si="5"/>
        <v>0</v>
      </c>
      <c r="AM27" s="68"/>
      <c r="AN27" s="68"/>
      <c r="AO27" s="68"/>
      <c r="AP27" s="80"/>
    </row>
    <row r="28" ht="21.0" customHeight="1">
      <c r="A28" s="85">
        <v>22.0</v>
      </c>
      <c r="B28" s="85">
        <v>2.01009006E9</v>
      </c>
      <c r="C28" s="132" t="s">
        <v>74</v>
      </c>
      <c r="D28" s="133" t="s">
        <v>372</v>
      </c>
      <c r="E28" s="205" t="s">
        <v>38</v>
      </c>
      <c r="F28" s="142" t="s">
        <v>38</v>
      </c>
      <c r="G28" s="142" t="s">
        <v>38</v>
      </c>
      <c r="H28" s="142"/>
      <c r="I28" s="142"/>
      <c r="J28" s="142"/>
      <c r="K28" s="142"/>
      <c r="L28" s="142"/>
      <c r="M28" s="142" t="s">
        <v>38</v>
      </c>
      <c r="N28" s="142"/>
      <c r="O28" s="142" t="s">
        <v>38</v>
      </c>
      <c r="P28" s="142"/>
      <c r="Q28" s="142"/>
      <c r="R28" s="142" t="s">
        <v>38</v>
      </c>
      <c r="S28" s="142" t="s">
        <v>38</v>
      </c>
      <c r="T28" s="142" t="s">
        <v>39</v>
      </c>
      <c r="U28" s="142"/>
      <c r="V28" s="142" t="s">
        <v>38</v>
      </c>
      <c r="W28" s="142"/>
      <c r="X28" s="142"/>
      <c r="Y28" s="142"/>
      <c r="Z28" s="142"/>
      <c r="AA28" s="142" t="s">
        <v>39</v>
      </c>
      <c r="AB28" s="142" t="s">
        <v>39</v>
      </c>
      <c r="AC28" s="142"/>
      <c r="AD28" s="142"/>
      <c r="AE28" s="142"/>
      <c r="AF28" s="142"/>
      <c r="AG28" s="142"/>
      <c r="AH28" s="142"/>
      <c r="AI28" s="142"/>
      <c r="AJ28" s="91">
        <f t="shared" si="3"/>
        <v>8</v>
      </c>
      <c r="AK28" s="9">
        <f t="shared" si="4"/>
        <v>3</v>
      </c>
      <c r="AL28" s="9">
        <f t="shared" si="5"/>
        <v>0</v>
      </c>
      <c r="AM28" s="68"/>
      <c r="AN28" s="68"/>
      <c r="AO28" s="68"/>
      <c r="AP28" s="80"/>
    </row>
    <row r="29" ht="21.0" customHeight="1">
      <c r="A29" s="85">
        <v>23.0</v>
      </c>
      <c r="B29" s="85">
        <v>2.010090083E9</v>
      </c>
      <c r="C29" s="132" t="s">
        <v>709</v>
      </c>
      <c r="D29" s="133" t="s">
        <v>373</v>
      </c>
      <c r="E29" s="205"/>
      <c r="F29" s="142" t="s">
        <v>38</v>
      </c>
      <c r="G29" s="142" t="s">
        <v>38</v>
      </c>
      <c r="H29" s="142" t="s">
        <v>743</v>
      </c>
      <c r="I29" s="142"/>
      <c r="J29" s="142"/>
      <c r="K29" s="142"/>
      <c r="L29" s="142" t="s">
        <v>38</v>
      </c>
      <c r="M29" s="142" t="s">
        <v>38</v>
      </c>
      <c r="N29" s="142" t="s">
        <v>38</v>
      </c>
      <c r="O29" s="142" t="s">
        <v>38</v>
      </c>
      <c r="P29" s="142"/>
      <c r="Q29" s="142"/>
      <c r="R29" s="142"/>
      <c r="S29" s="142" t="s">
        <v>38</v>
      </c>
      <c r="T29" s="142" t="s">
        <v>39</v>
      </c>
      <c r="U29" s="142"/>
      <c r="V29" s="142" t="s">
        <v>39</v>
      </c>
      <c r="W29" s="142"/>
      <c r="X29" s="142"/>
      <c r="Y29" s="142"/>
      <c r="Z29" s="142"/>
      <c r="AA29" s="142"/>
      <c r="AB29" s="142" t="s">
        <v>38</v>
      </c>
      <c r="AC29" s="142"/>
      <c r="AD29" s="142" t="s">
        <v>38</v>
      </c>
      <c r="AE29" s="142"/>
      <c r="AF29" s="142"/>
      <c r="AG29" s="142"/>
      <c r="AH29" s="142"/>
      <c r="AI29" s="142"/>
      <c r="AJ29" s="91">
        <f t="shared" si="3"/>
        <v>11</v>
      </c>
      <c r="AK29" s="9">
        <f t="shared" si="4"/>
        <v>2</v>
      </c>
      <c r="AL29" s="9">
        <f t="shared" si="5"/>
        <v>0</v>
      </c>
      <c r="AM29" s="68"/>
      <c r="AN29" s="68"/>
      <c r="AO29" s="68"/>
      <c r="AP29" s="80"/>
    </row>
    <row r="30" ht="21.0" customHeight="1">
      <c r="A30" s="85">
        <v>24.0</v>
      </c>
      <c r="B30" s="85">
        <v>2.01009004E9</v>
      </c>
      <c r="C30" s="132" t="s">
        <v>710</v>
      </c>
      <c r="D30" s="133" t="s">
        <v>80</v>
      </c>
      <c r="E30" s="205"/>
      <c r="F30" s="142"/>
      <c r="G30" s="142"/>
      <c r="H30" s="142" t="s">
        <v>38</v>
      </c>
      <c r="I30" s="142"/>
      <c r="J30" s="142"/>
      <c r="K30" s="142"/>
      <c r="L30" s="142"/>
      <c r="M30" s="142"/>
      <c r="N30" s="142"/>
      <c r="O30" s="142"/>
      <c r="P30" s="142"/>
      <c r="Q30" s="142"/>
      <c r="R30" s="142" t="s">
        <v>38</v>
      </c>
      <c r="S30" s="142"/>
      <c r="T30" s="142"/>
      <c r="U30" s="142"/>
      <c r="V30" s="142"/>
      <c r="W30" s="142"/>
      <c r="X30" s="142"/>
      <c r="Y30" s="142"/>
      <c r="Z30" s="142"/>
      <c r="AA30" s="142"/>
      <c r="AB30" s="142"/>
      <c r="AC30" s="142"/>
      <c r="AD30" s="142"/>
      <c r="AE30" s="142"/>
      <c r="AF30" s="142"/>
      <c r="AG30" s="142"/>
      <c r="AH30" s="142"/>
      <c r="AI30" s="142"/>
      <c r="AJ30" s="91">
        <f t="shared" si="3"/>
        <v>2</v>
      </c>
      <c r="AK30" s="9">
        <f t="shared" si="4"/>
        <v>0</v>
      </c>
      <c r="AL30" s="9">
        <f t="shared" si="5"/>
        <v>0</v>
      </c>
      <c r="AM30" s="68"/>
      <c r="AN30" s="68"/>
      <c r="AO30" s="68"/>
      <c r="AP30" s="80"/>
    </row>
    <row r="31" ht="21.0" customHeight="1">
      <c r="A31" s="85">
        <v>25.0</v>
      </c>
      <c r="B31" s="85">
        <v>2.010090036E9</v>
      </c>
      <c r="C31" s="132" t="s">
        <v>711</v>
      </c>
      <c r="D31" s="133" t="s">
        <v>86</v>
      </c>
      <c r="E31" s="205"/>
      <c r="F31" s="142"/>
      <c r="G31" s="142"/>
      <c r="H31" s="142" t="s">
        <v>38</v>
      </c>
      <c r="I31" s="142"/>
      <c r="J31" s="142"/>
      <c r="K31" s="142"/>
      <c r="L31" s="142" t="s">
        <v>38</v>
      </c>
      <c r="M31" s="142"/>
      <c r="N31" s="142" t="s">
        <v>38</v>
      </c>
      <c r="O31" s="142" t="s">
        <v>38</v>
      </c>
      <c r="P31" s="142"/>
      <c r="Q31" s="142"/>
      <c r="R31" s="142"/>
      <c r="S31" s="142"/>
      <c r="T31" s="142"/>
      <c r="U31" s="142" t="s">
        <v>39</v>
      </c>
      <c r="V31" s="142" t="s">
        <v>39</v>
      </c>
      <c r="W31" s="142"/>
      <c r="X31" s="142"/>
      <c r="Y31" s="142"/>
      <c r="Z31" s="142"/>
      <c r="AA31" s="142"/>
      <c r="AB31" s="142"/>
      <c r="AC31" s="142"/>
      <c r="AD31" s="142"/>
      <c r="AE31" s="142"/>
      <c r="AF31" s="142"/>
      <c r="AG31" s="142"/>
      <c r="AH31" s="142"/>
      <c r="AI31" s="142"/>
      <c r="AJ31" s="91">
        <f t="shared" si="3"/>
        <v>4</v>
      </c>
      <c r="AK31" s="9">
        <f t="shared" si="4"/>
        <v>2</v>
      </c>
      <c r="AL31" s="9">
        <f t="shared" si="5"/>
        <v>0</v>
      </c>
      <c r="AM31" s="68"/>
      <c r="AN31" s="68"/>
      <c r="AO31" s="68"/>
      <c r="AP31" s="80"/>
    </row>
    <row r="32" ht="21.0" customHeight="1">
      <c r="A32" s="85">
        <v>26.0</v>
      </c>
      <c r="B32" s="85">
        <v>2.010090032E9</v>
      </c>
      <c r="C32" s="132" t="s">
        <v>323</v>
      </c>
      <c r="D32" s="133" t="s">
        <v>88</v>
      </c>
      <c r="E32" s="205"/>
      <c r="F32" s="142"/>
      <c r="G32" s="142"/>
      <c r="H32" s="142" t="s">
        <v>38</v>
      </c>
      <c r="I32" s="142"/>
      <c r="J32" s="142"/>
      <c r="K32" s="142"/>
      <c r="L32" s="142"/>
      <c r="M32" s="142"/>
      <c r="N32" s="142"/>
      <c r="O32" s="142"/>
      <c r="P32" s="142"/>
      <c r="Q32" s="142"/>
      <c r="R32" s="142" t="s">
        <v>38</v>
      </c>
      <c r="S32" s="142" t="s">
        <v>38</v>
      </c>
      <c r="T32" s="142"/>
      <c r="U32" s="142"/>
      <c r="V32" s="142"/>
      <c r="W32" s="142"/>
      <c r="X32" s="142"/>
      <c r="Y32" s="142"/>
      <c r="Z32" s="142"/>
      <c r="AA32" s="142"/>
      <c r="AB32" s="142"/>
      <c r="AC32" s="142"/>
      <c r="AD32" s="142"/>
      <c r="AE32" s="142"/>
      <c r="AF32" s="142"/>
      <c r="AG32" s="142"/>
      <c r="AH32" s="142"/>
      <c r="AI32" s="142"/>
      <c r="AJ32" s="91">
        <f t="shared" si="3"/>
        <v>3</v>
      </c>
      <c r="AK32" s="9">
        <f t="shared" si="4"/>
        <v>0</v>
      </c>
      <c r="AL32" s="9">
        <f t="shared" si="5"/>
        <v>0</v>
      </c>
      <c r="AM32" s="68"/>
      <c r="AN32" s="68"/>
      <c r="AO32" s="68"/>
      <c r="AP32" s="80"/>
    </row>
    <row r="33" ht="21.0" customHeight="1">
      <c r="A33" s="85">
        <v>27.0</v>
      </c>
      <c r="B33" s="85">
        <v>2.010090065E9</v>
      </c>
      <c r="C33" s="132" t="s">
        <v>712</v>
      </c>
      <c r="D33" s="133" t="s">
        <v>304</v>
      </c>
      <c r="E33" s="205"/>
      <c r="F33" s="142"/>
      <c r="G33" s="142" t="s">
        <v>38</v>
      </c>
      <c r="H33" s="142" t="s">
        <v>39</v>
      </c>
      <c r="I33" s="142"/>
      <c r="J33" s="142"/>
      <c r="K33" s="142" t="s">
        <v>38</v>
      </c>
      <c r="L33" s="142" t="s">
        <v>741</v>
      </c>
      <c r="M33" s="142" t="s">
        <v>38</v>
      </c>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91">
        <f t="shared" si="3"/>
        <v>4</v>
      </c>
      <c r="AK33" s="9">
        <f t="shared" si="4"/>
        <v>2</v>
      </c>
      <c r="AL33" s="9">
        <f t="shared" si="5"/>
        <v>0</v>
      </c>
      <c r="AM33" s="68"/>
      <c r="AN33" s="68"/>
      <c r="AO33" s="68"/>
      <c r="AP33" s="80"/>
    </row>
    <row r="34" ht="21.0" customHeight="1">
      <c r="A34" s="85">
        <v>28.0</v>
      </c>
      <c r="B34" s="85">
        <v>2.01009001E9</v>
      </c>
      <c r="C34" s="132" t="s">
        <v>713</v>
      </c>
      <c r="D34" s="133" t="s">
        <v>714</v>
      </c>
      <c r="E34" s="205"/>
      <c r="F34" s="142"/>
      <c r="G34" s="142"/>
      <c r="H34" s="142" t="s">
        <v>39</v>
      </c>
      <c r="I34" s="142"/>
      <c r="J34" s="142"/>
      <c r="K34" s="142" t="s">
        <v>38</v>
      </c>
      <c r="L34" s="142"/>
      <c r="M34" s="142"/>
      <c r="N34" s="142"/>
      <c r="O34" s="142"/>
      <c r="P34" s="142"/>
      <c r="Q34" s="142"/>
      <c r="R34" s="142"/>
      <c r="S34" s="142" t="s">
        <v>38</v>
      </c>
      <c r="T34" s="142"/>
      <c r="U34" s="142"/>
      <c r="V34" s="142"/>
      <c r="W34" s="142"/>
      <c r="X34" s="142"/>
      <c r="Y34" s="142" t="s">
        <v>38</v>
      </c>
      <c r="Z34" s="142" t="s">
        <v>38</v>
      </c>
      <c r="AA34" s="142" t="s">
        <v>39</v>
      </c>
      <c r="AB34" s="142" t="s">
        <v>744</v>
      </c>
      <c r="AC34" s="142"/>
      <c r="AD34" s="142"/>
      <c r="AE34" s="142"/>
      <c r="AF34" s="142"/>
      <c r="AG34" s="142"/>
      <c r="AH34" s="142"/>
      <c r="AI34" s="142"/>
      <c r="AJ34" s="91">
        <f t="shared" si="3"/>
        <v>4</v>
      </c>
      <c r="AK34" s="9">
        <f t="shared" si="4"/>
        <v>2</v>
      </c>
      <c r="AL34" s="9">
        <f t="shared" si="5"/>
        <v>0</v>
      </c>
      <c r="AM34" s="68"/>
      <c r="AN34" s="68"/>
      <c r="AO34" s="68"/>
      <c r="AP34" s="80"/>
    </row>
    <row r="35" ht="21.0" customHeight="1">
      <c r="A35" s="85">
        <v>29.0</v>
      </c>
      <c r="B35" s="85">
        <v>2.010090068E9</v>
      </c>
      <c r="C35" s="132" t="s">
        <v>196</v>
      </c>
      <c r="D35" s="133" t="s">
        <v>306</v>
      </c>
      <c r="E35" s="142"/>
      <c r="F35" s="142"/>
      <c r="G35" s="142" t="s">
        <v>38</v>
      </c>
      <c r="H35" s="142"/>
      <c r="I35" s="142"/>
      <c r="J35" s="142"/>
      <c r="K35" s="142" t="s">
        <v>38</v>
      </c>
      <c r="L35" s="142"/>
      <c r="M35" s="142"/>
      <c r="N35" s="142"/>
      <c r="O35" s="142"/>
      <c r="P35" s="142"/>
      <c r="Q35" s="142"/>
      <c r="R35" s="142" t="s">
        <v>38</v>
      </c>
      <c r="S35" s="142" t="s">
        <v>38</v>
      </c>
      <c r="T35" s="142"/>
      <c r="U35" s="142"/>
      <c r="V35" s="142"/>
      <c r="W35" s="142"/>
      <c r="X35" s="142"/>
      <c r="Y35" s="142"/>
      <c r="Z35" s="142" t="s">
        <v>38</v>
      </c>
      <c r="AA35" s="142"/>
      <c r="AB35" s="142"/>
      <c r="AC35" s="142"/>
      <c r="AD35" s="142"/>
      <c r="AE35" s="142"/>
      <c r="AF35" s="142"/>
      <c r="AG35" s="142"/>
      <c r="AH35" s="142"/>
      <c r="AI35" s="142"/>
      <c r="AJ35" s="91">
        <f t="shared" si="3"/>
        <v>5</v>
      </c>
      <c r="AK35" s="9">
        <f t="shared" si="4"/>
        <v>0</v>
      </c>
      <c r="AL35" s="9">
        <f t="shared" si="5"/>
        <v>0</v>
      </c>
      <c r="AM35" s="68"/>
      <c r="AN35" s="68"/>
      <c r="AO35" s="68"/>
      <c r="AP35" s="80"/>
    </row>
    <row r="36" ht="21.0" customHeight="1">
      <c r="A36" s="85">
        <v>30.0</v>
      </c>
      <c r="B36" s="85">
        <v>2.010090061E9</v>
      </c>
      <c r="C36" s="132" t="s">
        <v>715</v>
      </c>
      <c r="D36" s="133" t="s">
        <v>146</v>
      </c>
      <c r="E36" s="142"/>
      <c r="F36" s="142" t="s">
        <v>39</v>
      </c>
      <c r="G36" s="142" t="s">
        <v>38</v>
      </c>
      <c r="H36" s="142" t="s">
        <v>39</v>
      </c>
      <c r="I36" s="142"/>
      <c r="J36" s="142"/>
      <c r="K36" s="142" t="s">
        <v>38</v>
      </c>
      <c r="L36" s="142"/>
      <c r="M36" s="142"/>
      <c r="N36" s="142"/>
      <c r="O36" s="142"/>
      <c r="P36" s="142"/>
      <c r="Q36" s="142"/>
      <c r="R36" s="142"/>
      <c r="S36" s="142"/>
      <c r="T36" s="142"/>
      <c r="U36" s="142"/>
      <c r="V36" s="142"/>
      <c r="W36" s="142"/>
      <c r="X36" s="142"/>
      <c r="Y36" s="142"/>
      <c r="Z36" s="142" t="s">
        <v>38</v>
      </c>
      <c r="AA36" s="142"/>
      <c r="AB36" s="142" t="s">
        <v>38</v>
      </c>
      <c r="AC36" s="142"/>
      <c r="AD36" s="142"/>
      <c r="AE36" s="142"/>
      <c r="AF36" s="142"/>
      <c r="AG36" s="142"/>
      <c r="AH36" s="142"/>
      <c r="AI36" s="142"/>
      <c r="AJ36" s="91">
        <f t="shared" si="3"/>
        <v>4</v>
      </c>
      <c r="AK36" s="9">
        <f t="shared" si="4"/>
        <v>2</v>
      </c>
      <c r="AL36" s="9">
        <f t="shared" si="5"/>
        <v>0</v>
      </c>
      <c r="AM36" s="68"/>
      <c r="AN36" s="68"/>
      <c r="AO36" s="68"/>
      <c r="AP36" s="80"/>
    </row>
    <row r="37" ht="21.0" customHeight="1">
      <c r="A37" s="102" t="s">
        <v>91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3" t="s">
        <v>95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5"/>
      <c r="D39" s="69"/>
      <c r="E39" s="69"/>
      <c r="F39" s="69"/>
      <c r="G39" s="69"/>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69"/>
      <c r="AN39" s="69"/>
      <c r="AO39" s="69"/>
      <c r="AP39" s="69"/>
    </row>
    <row r="40" ht="15.75" customHeight="1">
      <c r="A40" s="69"/>
      <c r="B40" s="69"/>
      <c r="C40" s="105"/>
      <c r="D40" s="69"/>
      <c r="E40" s="69"/>
      <c r="F40" s="69"/>
      <c r="G40" s="69"/>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69"/>
      <c r="AN40" s="69"/>
      <c r="AO40" s="69"/>
      <c r="AP40" s="69"/>
    </row>
    <row r="41" ht="15.75" customHeight="1">
      <c r="A41" s="69"/>
      <c r="B41" s="69"/>
      <c r="C41" s="105"/>
      <c r="E41" s="69"/>
      <c r="F41" s="69"/>
      <c r="G41" s="6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69"/>
      <c r="AN41" s="69"/>
      <c r="AO41" s="69"/>
      <c r="AP41" s="69"/>
    </row>
    <row r="42" ht="15.75" customHeight="1">
      <c r="A42" s="69"/>
      <c r="B42" s="69"/>
      <c r="C42" s="105"/>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69"/>
      <c r="AN42" s="69"/>
      <c r="AO42" s="69"/>
      <c r="AP42" s="69"/>
    </row>
    <row r="43" ht="15.75" customHeight="1">
      <c r="A43" s="69"/>
      <c r="B43" s="69"/>
      <c r="C43" s="105"/>
      <c r="F43" s="69"/>
      <c r="G43" s="69"/>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69"/>
      <c r="AN43" s="69"/>
      <c r="AO43" s="69"/>
      <c r="AP43" s="69"/>
    </row>
    <row r="44" ht="15.75" customHeight="1">
      <c r="A44" s="69"/>
      <c r="B44" s="69"/>
      <c r="C44" s="105"/>
      <c r="E44" s="69"/>
      <c r="F44" s="69"/>
      <c r="G44" s="69"/>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0"/>
    <col customWidth="1" min="3" max="3" width="23.71"/>
    <col customWidth="1" min="4" max="4" width="9.29"/>
    <col customWidth="1" min="5" max="35" width="4.0"/>
    <col customWidth="1" min="36" max="38" width="6.86"/>
    <col customWidth="1" min="39" max="39" width="10.86"/>
    <col customWidth="1" min="40" max="40" width="12.14"/>
    <col customWidth="1" min="41" max="41" width="10.86"/>
  </cols>
  <sheetData>
    <row r="1" ht="21.0" customHeight="1">
      <c r="A1" s="67" t="s">
        <v>28</v>
      </c>
      <c r="Q1" s="68" t="s">
        <v>29</v>
      </c>
      <c r="AM1" s="69"/>
      <c r="AN1" s="69"/>
      <c r="AO1" s="69"/>
    </row>
    <row r="2" ht="21.0" customHeight="1">
      <c r="A2" s="68" t="s">
        <v>30</v>
      </c>
      <c r="Q2" s="68" t="s">
        <v>31</v>
      </c>
      <c r="AM2" s="69"/>
      <c r="AN2" s="69"/>
      <c r="AO2" s="69"/>
    </row>
    <row r="3" ht="35.25" customHeight="1">
      <c r="A3" s="209" t="s">
        <v>745</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285"/>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0" customHeight="1">
      <c r="A7" s="265">
        <v>1.0</v>
      </c>
      <c r="B7" s="85">
        <v>2.010020118E9</v>
      </c>
      <c r="C7" s="132" t="s">
        <v>319</v>
      </c>
      <c r="D7" s="133" t="s">
        <v>157</v>
      </c>
      <c r="E7" s="143"/>
      <c r="F7" s="143"/>
      <c r="G7" s="143"/>
      <c r="H7" s="143"/>
      <c r="I7" s="143"/>
      <c r="J7" s="143"/>
      <c r="K7" s="143"/>
      <c r="L7" s="143"/>
      <c r="M7" s="143"/>
      <c r="N7" s="204"/>
      <c r="O7" s="144"/>
      <c r="P7" s="143"/>
      <c r="Q7" s="286"/>
      <c r="R7" s="144"/>
      <c r="S7" s="143"/>
      <c r="T7" s="143"/>
      <c r="U7" s="143"/>
      <c r="V7" s="143"/>
      <c r="W7" s="143"/>
      <c r="X7" s="143"/>
      <c r="Y7" s="143"/>
      <c r="Z7" s="143"/>
      <c r="AA7" s="143"/>
      <c r="AB7" s="143"/>
      <c r="AC7" s="143"/>
      <c r="AD7" s="143"/>
      <c r="AE7" s="143"/>
      <c r="AF7" s="143"/>
      <c r="AG7" s="143"/>
      <c r="AH7" s="143"/>
      <c r="AI7" s="143"/>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95"/>
      <c r="AN7" s="96"/>
      <c r="AO7" s="68"/>
    </row>
    <row r="8" ht="21.0" customHeight="1">
      <c r="A8" s="265">
        <v>2.0</v>
      </c>
      <c r="B8" s="85">
        <v>2.010020007E9</v>
      </c>
      <c r="C8" s="132" t="s">
        <v>746</v>
      </c>
      <c r="D8" s="133" t="s">
        <v>162</v>
      </c>
      <c r="E8" s="149"/>
      <c r="F8" s="149"/>
      <c r="G8" s="149"/>
      <c r="H8" s="149"/>
      <c r="I8" s="149"/>
      <c r="J8" s="149"/>
      <c r="K8" s="149"/>
      <c r="L8" s="149"/>
      <c r="M8" s="149"/>
      <c r="N8" s="206"/>
      <c r="O8" s="144"/>
      <c r="P8" s="223"/>
      <c r="Q8" s="287"/>
      <c r="R8" s="144"/>
      <c r="S8" s="149"/>
      <c r="T8" s="149"/>
      <c r="U8" s="158"/>
      <c r="V8" s="149"/>
      <c r="W8" s="149"/>
      <c r="X8" s="149"/>
      <c r="Y8" s="149"/>
      <c r="Z8" s="149"/>
      <c r="AA8" s="149"/>
      <c r="AB8" s="149"/>
      <c r="AC8" s="149"/>
      <c r="AD8" s="149"/>
      <c r="AE8" s="149"/>
      <c r="AF8" s="149"/>
      <c r="AG8" s="149"/>
      <c r="AH8" s="149"/>
      <c r="AI8" s="149"/>
      <c r="AJ8" s="91">
        <f t="shared" si="3"/>
        <v>0</v>
      </c>
      <c r="AK8" s="9">
        <f t="shared" si="4"/>
        <v>0</v>
      </c>
      <c r="AL8" s="9">
        <f t="shared" si="5"/>
        <v>0</v>
      </c>
      <c r="AM8" s="68"/>
      <c r="AN8" s="68"/>
      <c r="AO8" s="68"/>
    </row>
    <row r="9" ht="21.0" customHeight="1">
      <c r="A9" s="265">
        <v>3.0</v>
      </c>
      <c r="B9" s="85">
        <v>2.010020037E9</v>
      </c>
      <c r="C9" s="132" t="s">
        <v>747</v>
      </c>
      <c r="D9" s="133" t="s">
        <v>162</v>
      </c>
      <c r="E9" s="143"/>
      <c r="F9" s="143"/>
      <c r="G9" s="143"/>
      <c r="H9" s="143"/>
      <c r="I9" s="143"/>
      <c r="J9" s="143"/>
      <c r="K9" s="143"/>
      <c r="L9" s="143"/>
      <c r="M9" s="143"/>
      <c r="N9" s="206"/>
      <c r="O9" s="144"/>
      <c r="P9" s="223"/>
      <c r="Q9" s="287"/>
      <c r="R9" s="144"/>
      <c r="S9" s="143"/>
      <c r="T9" s="143"/>
      <c r="U9" s="288"/>
      <c r="V9" s="143"/>
      <c r="W9" s="143"/>
      <c r="X9" s="143"/>
      <c r="Y9" s="143"/>
      <c r="Z9" s="143"/>
      <c r="AA9" s="143"/>
      <c r="AB9" s="143"/>
      <c r="AC9" s="143"/>
      <c r="AD9" s="143"/>
      <c r="AE9" s="143"/>
      <c r="AF9" s="143"/>
      <c r="AG9" s="143"/>
      <c r="AH9" s="143"/>
      <c r="AI9" s="143"/>
      <c r="AJ9" s="91">
        <f t="shared" si="3"/>
        <v>0</v>
      </c>
      <c r="AK9" s="9">
        <f t="shared" si="4"/>
        <v>0</v>
      </c>
      <c r="AL9" s="9">
        <f t="shared" si="5"/>
        <v>0</v>
      </c>
      <c r="AM9" s="68"/>
      <c r="AN9" s="68"/>
      <c r="AO9" s="68"/>
    </row>
    <row r="10" ht="21.0" customHeight="1">
      <c r="A10" s="289">
        <v>4.0</v>
      </c>
      <c r="B10" s="290">
        <v>2.010020046E9</v>
      </c>
      <c r="C10" s="291" t="s">
        <v>272</v>
      </c>
      <c r="D10" s="292" t="s">
        <v>162</v>
      </c>
      <c r="E10" s="293"/>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8"/>
      <c r="AJ10" s="294">
        <f t="shared" si="3"/>
        <v>0</v>
      </c>
      <c r="AK10" s="295">
        <f t="shared" si="4"/>
        <v>0</v>
      </c>
      <c r="AL10" s="295">
        <f t="shared" si="5"/>
        <v>0</v>
      </c>
      <c r="AM10" s="296"/>
      <c r="AN10" s="296"/>
      <c r="AO10" s="296"/>
    </row>
    <row r="11" ht="21.0" customHeight="1">
      <c r="A11" s="289">
        <v>5.0</v>
      </c>
      <c r="B11" s="290">
        <v>2.010020125E9</v>
      </c>
      <c r="C11" s="291" t="s">
        <v>748</v>
      </c>
      <c r="D11" s="292" t="s">
        <v>162</v>
      </c>
      <c r="E11" s="293"/>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c r="AJ11" s="294">
        <f t="shared" si="3"/>
        <v>0</v>
      </c>
      <c r="AK11" s="295">
        <f t="shared" si="4"/>
        <v>0</v>
      </c>
      <c r="AL11" s="295">
        <f t="shared" si="5"/>
        <v>0</v>
      </c>
      <c r="AM11" s="296"/>
      <c r="AN11" s="296"/>
      <c r="AO11" s="296"/>
    </row>
    <row r="12" ht="21.0" customHeight="1">
      <c r="A12" s="289">
        <v>6.0</v>
      </c>
      <c r="B12" s="290">
        <v>2.010020147E9</v>
      </c>
      <c r="C12" s="291" t="s">
        <v>749</v>
      </c>
      <c r="D12" s="292" t="s">
        <v>162</v>
      </c>
      <c r="E12" s="293"/>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c r="AJ12" s="294">
        <f t="shared" si="3"/>
        <v>0</v>
      </c>
      <c r="AK12" s="295">
        <f t="shared" si="4"/>
        <v>0</v>
      </c>
      <c r="AL12" s="295">
        <f t="shared" si="5"/>
        <v>0</v>
      </c>
      <c r="AM12" s="296"/>
      <c r="AN12" s="296"/>
      <c r="AO12" s="296"/>
    </row>
    <row r="13" ht="21.0" customHeight="1">
      <c r="A13" s="265">
        <v>7.0</v>
      </c>
      <c r="B13" s="85">
        <v>2.010020084E9</v>
      </c>
      <c r="C13" s="132" t="s">
        <v>686</v>
      </c>
      <c r="D13" s="133" t="s">
        <v>164</v>
      </c>
      <c r="E13" s="143"/>
      <c r="F13" s="143"/>
      <c r="G13" s="143"/>
      <c r="H13" s="143"/>
      <c r="I13" s="143"/>
      <c r="J13" s="143"/>
      <c r="K13" s="143"/>
      <c r="L13" s="143"/>
      <c r="M13" s="143"/>
      <c r="N13" s="206"/>
      <c r="O13" s="144"/>
      <c r="P13" s="223"/>
      <c r="Q13" s="287"/>
      <c r="R13" s="144"/>
      <c r="S13" s="143"/>
      <c r="T13" s="143"/>
      <c r="U13" s="288"/>
      <c r="V13" s="143"/>
      <c r="W13" s="143"/>
      <c r="X13" s="143"/>
      <c r="Y13" s="143"/>
      <c r="Z13" s="143"/>
      <c r="AA13" s="143"/>
      <c r="AB13" s="143"/>
      <c r="AC13" s="143"/>
      <c r="AD13" s="143"/>
      <c r="AE13" s="143"/>
      <c r="AF13" s="143"/>
      <c r="AG13" s="143"/>
      <c r="AH13" s="143"/>
      <c r="AI13" s="143"/>
      <c r="AJ13" s="91">
        <f t="shared" si="3"/>
        <v>0</v>
      </c>
      <c r="AK13" s="9">
        <f t="shared" si="4"/>
        <v>0</v>
      </c>
      <c r="AL13" s="9">
        <f t="shared" si="5"/>
        <v>0</v>
      </c>
      <c r="AM13" s="68"/>
      <c r="AN13" s="68"/>
      <c r="AO13" s="68"/>
    </row>
    <row r="14" ht="21.0" customHeight="1">
      <c r="A14" s="265">
        <v>8.0</v>
      </c>
      <c r="B14" s="85">
        <v>2.010020071E9</v>
      </c>
      <c r="C14" s="132" t="s">
        <v>98</v>
      </c>
      <c r="D14" s="133" t="s">
        <v>165</v>
      </c>
      <c r="E14" s="143"/>
      <c r="F14" s="143"/>
      <c r="G14" s="143"/>
      <c r="H14" s="143"/>
      <c r="I14" s="114"/>
      <c r="J14" s="114"/>
      <c r="K14" s="114"/>
      <c r="L14" s="114"/>
      <c r="M14" s="114"/>
      <c r="N14" s="206"/>
      <c r="O14" s="151"/>
      <c r="P14" s="297"/>
      <c r="Q14" s="298"/>
      <c r="R14" s="151"/>
      <c r="S14" s="114"/>
      <c r="T14" s="114"/>
      <c r="U14" s="299"/>
      <c r="V14" s="114"/>
      <c r="W14" s="114"/>
      <c r="X14" s="114"/>
      <c r="Y14" s="114"/>
      <c r="Z14" s="114"/>
      <c r="AA14" s="114"/>
      <c r="AB14" s="114"/>
      <c r="AC14" s="114"/>
      <c r="AD14" s="114"/>
      <c r="AE14" s="114"/>
      <c r="AF14" s="114"/>
      <c r="AG14" s="114"/>
      <c r="AH14" s="114"/>
      <c r="AI14" s="114"/>
      <c r="AJ14" s="91">
        <f t="shared" si="3"/>
        <v>0</v>
      </c>
      <c r="AK14" s="9">
        <f t="shared" si="4"/>
        <v>0</v>
      </c>
      <c r="AL14" s="9">
        <f t="shared" si="5"/>
        <v>0</v>
      </c>
      <c r="AM14" s="68"/>
      <c r="AN14" s="68"/>
      <c r="AO14" s="68"/>
    </row>
    <row r="15" ht="21.0" customHeight="1">
      <c r="A15" s="265">
        <v>9.0</v>
      </c>
      <c r="B15" s="85">
        <v>2.010020068E9</v>
      </c>
      <c r="C15" s="132" t="s">
        <v>750</v>
      </c>
      <c r="D15" s="133" t="s">
        <v>165</v>
      </c>
      <c r="E15" s="149"/>
      <c r="F15" s="149"/>
      <c r="G15" s="149"/>
      <c r="H15" s="149"/>
      <c r="I15" s="149"/>
      <c r="J15" s="149"/>
      <c r="K15" s="149"/>
      <c r="L15" s="149"/>
      <c r="M15" s="149"/>
      <c r="N15" s="300"/>
      <c r="O15" s="144"/>
      <c r="P15" s="223"/>
      <c r="Q15" s="287"/>
      <c r="R15" s="144"/>
      <c r="S15" s="149"/>
      <c r="T15" s="149"/>
      <c r="U15" s="288"/>
      <c r="V15" s="149"/>
      <c r="W15" s="149"/>
      <c r="X15" s="149"/>
      <c r="Y15" s="149"/>
      <c r="Z15" s="149"/>
      <c r="AA15" s="149"/>
      <c r="AB15" s="149"/>
      <c r="AC15" s="149"/>
      <c r="AD15" s="149"/>
      <c r="AE15" s="149"/>
      <c r="AF15" s="149"/>
      <c r="AG15" s="149"/>
      <c r="AH15" s="149"/>
      <c r="AI15" s="149"/>
      <c r="AJ15" s="91">
        <f t="shared" si="3"/>
        <v>0</v>
      </c>
      <c r="AK15" s="9">
        <f t="shared" si="4"/>
        <v>0</v>
      </c>
      <c r="AL15" s="9">
        <f t="shared" si="5"/>
        <v>0</v>
      </c>
      <c r="AM15" s="68"/>
      <c r="AN15" s="68"/>
      <c r="AO15" s="68"/>
    </row>
    <row r="16" ht="21.0" customHeight="1">
      <c r="A16" s="265">
        <v>10.0</v>
      </c>
      <c r="B16" s="85">
        <v>2.010020132E9</v>
      </c>
      <c r="C16" s="132" t="s">
        <v>292</v>
      </c>
      <c r="D16" s="133" t="s">
        <v>277</v>
      </c>
      <c r="E16" s="143"/>
      <c r="F16" s="143"/>
      <c r="G16" s="143"/>
      <c r="H16" s="143"/>
      <c r="I16" s="143"/>
      <c r="J16" s="143"/>
      <c r="K16" s="143"/>
      <c r="L16" s="143"/>
      <c r="M16" s="143"/>
      <c r="N16" s="300"/>
      <c r="O16" s="144"/>
      <c r="P16" s="223"/>
      <c r="Q16" s="287"/>
      <c r="R16" s="144"/>
      <c r="S16" s="143"/>
      <c r="T16" s="143"/>
      <c r="U16" s="288"/>
      <c r="V16" s="143"/>
      <c r="W16" s="143"/>
      <c r="X16" s="143"/>
      <c r="Y16" s="143"/>
      <c r="Z16" s="143"/>
      <c r="AA16" s="143"/>
      <c r="AB16" s="143"/>
      <c r="AC16" s="143"/>
      <c r="AD16" s="143"/>
      <c r="AE16" s="143"/>
      <c r="AF16" s="143"/>
      <c r="AG16" s="143"/>
      <c r="AH16" s="143"/>
      <c r="AI16" s="143"/>
      <c r="AJ16" s="91">
        <f t="shared" si="3"/>
        <v>0</v>
      </c>
      <c r="AK16" s="9">
        <f t="shared" si="4"/>
        <v>0</v>
      </c>
      <c r="AL16" s="9">
        <f t="shared" si="5"/>
        <v>0</v>
      </c>
      <c r="AM16" s="68"/>
      <c r="AN16" s="68"/>
      <c r="AO16" s="68"/>
    </row>
    <row r="17" ht="21.0" customHeight="1">
      <c r="A17" s="289">
        <v>11.0</v>
      </c>
      <c r="B17" s="290">
        <v>2.010020073E9</v>
      </c>
      <c r="C17" s="291" t="s">
        <v>751</v>
      </c>
      <c r="D17" s="292" t="s">
        <v>674</v>
      </c>
      <c r="E17" s="293"/>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c r="AJ17" s="294">
        <f t="shared" si="3"/>
        <v>0</v>
      </c>
      <c r="AK17" s="295">
        <f t="shared" si="4"/>
        <v>0</v>
      </c>
      <c r="AL17" s="295">
        <f t="shared" si="5"/>
        <v>0</v>
      </c>
      <c r="AM17" s="296"/>
      <c r="AN17" s="296"/>
      <c r="AO17" s="296"/>
    </row>
    <row r="18" ht="21.0" customHeight="1">
      <c r="A18" s="265">
        <v>12.0</v>
      </c>
      <c r="B18" s="85">
        <v>2.01002008E9</v>
      </c>
      <c r="C18" s="132" t="s">
        <v>752</v>
      </c>
      <c r="D18" s="133" t="s">
        <v>674</v>
      </c>
      <c r="E18" s="143"/>
      <c r="F18" s="143"/>
      <c r="G18" s="143"/>
      <c r="H18" s="143"/>
      <c r="I18" s="143"/>
      <c r="J18" s="143"/>
      <c r="K18" s="143"/>
      <c r="L18" s="143"/>
      <c r="M18" s="143"/>
      <c r="N18" s="300"/>
      <c r="O18" s="144"/>
      <c r="P18" s="223"/>
      <c r="Q18" s="143"/>
      <c r="R18" s="144"/>
      <c r="S18" s="143"/>
      <c r="T18" s="143"/>
      <c r="U18" s="288"/>
      <c r="V18" s="143"/>
      <c r="W18" s="143"/>
      <c r="X18" s="143"/>
      <c r="Y18" s="143"/>
      <c r="Z18" s="143"/>
      <c r="AA18" s="143"/>
      <c r="AB18" s="143"/>
      <c r="AC18" s="143"/>
      <c r="AD18" s="143"/>
      <c r="AE18" s="143"/>
      <c r="AF18" s="143"/>
      <c r="AG18" s="143"/>
      <c r="AH18" s="143"/>
      <c r="AI18" s="143"/>
      <c r="AJ18" s="91">
        <f t="shared" si="3"/>
        <v>0</v>
      </c>
      <c r="AK18" s="9">
        <f t="shared" si="4"/>
        <v>0</v>
      </c>
      <c r="AL18" s="9">
        <f t="shared" si="5"/>
        <v>0</v>
      </c>
      <c r="AM18" s="68"/>
      <c r="AN18" s="68"/>
      <c r="AO18" s="68"/>
    </row>
    <row r="19" ht="21.0" customHeight="1">
      <c r="A19" s="265">
        <v>13.0</v>
      </c>
      <c r="B19" s="85">
        <v>2.010020126E9</v>
      </c>
      <c r="C19" s="132" t="s">
        <v>470</v>
      </c>
      <c r="D19" s="133" t="s">
        <v>388</v>
      </c>
      <c r="E19" s="143"/>
      <c r="F19" s="143"/>
      <c r="G19" s="143"/>
      <c r="H19" s="143"/>
      <c r="I19" s="143"/>
      <c r="J19" s="143"/>
      <c r="K19" s="143"/>
      <c r="L19" s="143"/>
      <c r="M19" s="143"/>
      <c r="N19" s="300"/>
      <c r="O19" s="144"/>
      <c r="P19" s="223"/>
      <c r="Q19" s="143"/>
      <c r="R19" s="144"/>
      <c r="S19" s="143"/>
      <c r="T19" s="143"/>
      <c r="U19" s="288"/>
      <c r="V19" s="143"/>
      <c r="W19" s="143"/>
      <c r="X19" s="143"/>
      <c r="Y19" s="143"/>
      <c r="Z19" s="143"/>
      <c r="AA19" s="143"/>
      <c r="AB19" s="143"/>
      <c r="AC19" s="143"/>
      <c r="AD19" s="143"/>
      <c r="AE19" s="143"/>
      <c r="AF19" s="143"/>
      <c r="AG19" s="143"/>
      <c r="AH19" s="143"/>
      <c r="AI19" s="143"/>
      <c r="AJ19" s="91">
        <f t="shared" si="3"/>
        <v>0</v>
      </c>
      <c r="AK19" s="9">
        <f t="shared" si="4"/>
        <v>0</v>
      </c>
      <c r="AL19" s="9">
        <f t="shared" si="5"/>
        <v>0</v>
      </c>
      <c r="AM19" s="68"/>
      <c r="AN19" s="68"/>
      <c r="AO19" s="68"/>
    </row>
    <row r="20" ht="21.0" customHeight="1">
      <c r="A20" s="265">
        <v>14.0</v>
      </c>
      <c r="B20" s="85">
        <v>2.010020113E9</v>
      </c>
      <c r="C20" s="132" t="s">
        <v>753</v>
      </c>
      <c r="D20" s="133" t="s">
        <v>754</v>
      </c>
      <c r="E20" s="114"/>
      <c r="F20" s="114"/>
      <c r="G20" s="114"/>
      <c r="H20" s="114"/>
      <c r="I20" s="114"/>
      <c r="J20" s="114"/>
      <c r="K20" s="114"/>
      <c r="L20" s="114"/>
      <c r="M20" s="114"/>
      <c r="N20" s="300"/>
      <c r="O20" s="151"/>
      <c r="P20" s="297"/>
      <c r="Q20" s="114"/>
      <c r="R20" s="151"/>
      <c r="S20" s="114"/>
      <c r="T20" s="114"/>
      <c r="U20" s="301"/>
      <c r="V20" s="114"/>
      <c r="W20" s="114"/>
      <c r="X20" s="114"/>
      <c r="Y20" s="114"/>
      <c r="Z20" s="114"/>
      <c r="AA20" s="114"/>
      <c r="AB20" s="114"/>
      <c r="AC20" s="114"/>
      <c r="AD20" s="114"/>
      <c r="AE20" s="114"/>
      <c r="AF20" s="114"/>
      <c r="AG20" s="114"/>
      <c r="AH20" s="114"/>
      <c r="AI20" s="114"/>
      <c r="AJ20" s="91">
        <f t="shared" si="3"/>
        <v>0</v>
      </c>
      <c r="AK20" s="9">
        <f t="shared" si="4"/>
        <v>0</v>
      </c>
      <c r="AL20" s="9">
        <f t="shared" si="5"/>
        <v>0</v>
      </c>
      <c r="AM20" s="100"/>
      <c r="AO20" s="68"/>
    </row>
    <row r="21" ht="21.0" customHeight="1">
      <c r="A21" s="265">
        <v>15.0</v>
      </c>
      <c r="B21" s="85">
        <v>2.010020006E9</v>
      </c>
      <c r="C21" s="132" t="s">
        <v>755</v>
      </c>
      <c r="D21" s="133" t="s">
        <v>54</v>
      </c>
      <c r="E21" s="114"/>
      <c r="F21" s="114"/>
      <c r="G21" s="114"/>
      <c r="H21" s="114"/>
      <c r="I21" s="114"/>
      <c r="J21" s="114"/>
      <c r="K21" s="114"/>
      <c r="L21" s="114"/>
      <c r="M21" s="114"/>
      <c r="N21" s="300"/>
      <c r="O21" s="151"/>
      <c r="P21" s="297"/>
      <c r="Q21" s="114"/>
      <c r="R21" s="151"/>
      <c r="S21" s="114"/>
      <c r="T21" s="114"/>
      <c r="U21" s="301"/>
      <c r="V21" s="114"/>
      <c r="W21" s="114"/>
      <c r="X21" s="114"/>
      <c r="Y21" s="114"/>
      <c r="Z21" s="114"/>
      <c r="AA21" s="114"/>
      <c r="AB21" s="114"/>
      <c r="AC21" s="114"/>
      <c r="AD21" s="114"/>
      <c r="AE21" s="114"/>
      <c r="AF21" s="114"/>
      <c r="AG21" s="114"/>
      <c r="AH21" s="114"/>
      <c r="AI21" s="114"/>
      <c r="AJ21" s="91">
        <f t="shared" si="3"/>
        <v>0</v>
      </c>
      <c r="AK21" s="9">
        <f t="shared" si="4"/>
        <v>0</v>
      </c>
      <c r="AL21" s="9">
        <f t="shared" si="5"/>
        <v>0</v>
      </c>
      <c r="AM21" s="68"/>
      <c r="AN21" s="68"/>
      <c r="AO21" s="68"/>
    </row>
    <row r="22" ht="21.0" customHeight="1">
      <c r="A22" s="265">
        <v>16.0</v>
      </c>
      <c r="B22" s="85">
        <v>2.010020114E9</v>
      </c>
      <c r="C22" s="132" t="s">
        <v>756</v>
      </c>
      <c r="D22" s="133" t="s">
        <v>54</v>
      </c>
      <c r="E22" s="114"/>
      <c r="F22" s="114"/>
      <c r="G22" s="114"/>
      <c r="H22" s="114"/>
      <c r="I22" s="114"/>
      <c r="J22" s="114"/>
      <c r="K22" s="114"/>
      <c r="L22" s="114"/>
      <c r="M22" s="114"/>
      <c r="N22" s="300"/>
      <c r="O22" s="151"/>
      <c r="P22" s="297"/>
      <c r="Q22" s="114"/>
      <c r="R22" s="151"/>
      <c r="S22" s="114"/>
      <c r="T22" s="114"/>
      <c r="U22" s="301"/>
      <c r="V22" s="114"/>
      <c r="W22" s="114"/>
      <c r="X22" s="114"/>
      <c r="Y22" s="114"/>
      <c r="Z22" s="114"/>
      <c r="AA22" s="114"/>
      <c r="AB22" s="114"/>
      <c r="AC22" s="114"/>
      <c r="AD22" s="114"/>
      <c r="AE22" s="114"/>
      <c r="AF22" s="114"/>
      <c r="AG22" s="114"/>
      <c r="AH22" s="114"/>
      <c r="AI22" s="114"/>
      <c r="AJ22" s="91">
        <f t="shared" si="3"/>
        <v>0</v>
      </c>
      <c r="AK22" s="9">
        <f t="shared" si="4"/>
        <v>0</v>
      </c>
      <c r="AL22" s="9">
        <f t="shared" si="5"/>
        <v>0</v>
      </c>
      <c r="AM22" s="68"/>
      <c r="AN22" s="68"/>
      <c r="AO22" s="68"/>
    </row>
    <row r="23" ht="21.0" customHeight="1">
      <c r="A23" s="265">
        <v>17.0</v>
      </c>
      <c r="B23" s="85">
        <v>2.010020059E9</v>
      </c>
      <c r="C23" s="132" t="s">
        <v>757</v>
      </c>
      <c r="D23" s="133" t="s">
        <v>510</v>
      </c>
      <c r="E23" s="114"/>
      <c r="F23" s="114"/>
      <c r="G23" s="114"/>
      <c r="H23" s="114"/>
      <c r="I23" s="114"/>
      <c r="J23" s="114"/>
      <c r="K23" s="114"/>
      <c r="L23" s="114"/>
      <c r="M23" s="114"/>
      <c r="N23" s="300"/>
      <c r="O23" s="151"/>
      <c r="P23" s="297"/>
      <c r="Q23" s="114"/>
      <c r="R23" s="151"/>
      <c r="S23" s="114"/>
      <c r="T23" s="114"/>
      <c r="U23" s="301"/>
      <c r="V23" s="114"/>
      <c r="W23" s="114"/>
      <c r="X23" s="114"/>
      <c r="Y23" s="114"/>
      <c r="Z23" s="114"/>
      <c r="AA23" s="114"/>
      <c r="AB23" s="114"/>
      <c r="AC23" s="114"/>
      <c r="AD23" s="114"/>
      <c r="AE23" s="114"/>
      <c r="AF23" s="114"/>
      <c r="AG23" s="114"/>
      <c r="AH23" s="114"/>
      <c r="AI23" s="114"/>
      <c r="AJ23" s="91">
        <f t="shared" si="3"/>
        <v>0</v>
      </c>
      <c r="AK23" s="9">
        <f t="shared" si="4"/>
        <v>0</v>
      </c>
      <c r="AL23" s="9">
        <f t="shared" si="5"/>
        <v>0</v>
      </c>
      <c r="AM23" s="68"/>
      <c r="AN23" s="68"/>
      <c r="AO23" s="68"/>
    </row>
    <row r="24" ht="21.0" customHeight="1">
      <c r="A24" s="265">
        <v>18.0</v>
      </c>
      <c r="B24" s="85">
        <v>2.010020083E9</v>
      </c>
      <c r="C24" s="132" t="s">
        <v>758</v>
      </c>
      <c r="D24" s="133" t="s">
        <v>489</v>
      </c>
      <c r="E24" s="114"/>
      <c r="F24" s="114"/>
      <c r="G24" s="114"/>
      <c r="H24" s="114"/>
      <c r="I24" s="114"/>
      <c r="J24" s="114"/>
      <c r="K24" s="114"/>
      <c r="L24" s="114"/>
      <c r="M24" s="114"/>
      <c r="N24" s="300"/>
      <c r="O24" s="151"/>
      <c r="P24" s="297"/>
      <c r="Q24" s="114"/>
      <c r="R24" s="151"/>
      <c r="S24" s="114"/>
      <c r="T24" s="114"/>
      <c r="U24" s="301"/>
      <c r="V24" s="114"/>
      <c r="W24" s="114"/>
      <c r="X24" s="114"/>
      <c r="Y24" s="114"/>
      <c r="Z24" s="114"/>
      <c r="AA24" s="114"/>
      <c r="AB24" s="114"/>
      <c r="AC24" s="114"/>
      <c r="AD24" s="114"/>
      <c r="AE24" s="114"/>
      <c r="AF24" s="114"/>
      <c r="AG24" s="114"/>
      <c r="AH24" s="114"/>
      <c r="AI24" s="114"/>
      <c r="AJ24" s="91">
        <f t="shared" si="3"/>
        <v>0</v>
      </c>
      <c r="AK24" s="9">
        <f t="shared" si="4"/>
        <v>0</v>
      </c>
      <c r="AL24" s="9">
        <f t="shared" si="5"/>
        <v>0</v>
      </c>
      <c r="AM24" s="68"/>
      <c r="AN24" s="68"/>
      <c r="AO24" s="68"/>
    </row>
    <row r="25" ht="21.0" customHeight="1">
      <c r="A25" s="265">
        <v>19.0</v>
      </c>
      <c r="B25" s="85">
        <v>2.010020009E9</v>
      </c>
      <c r="C25" s="132" t="s">
        <v>759</v>
      </c>
      <c r="D25" s="133" t="s">
        <v>58</v>
      </c>
      <c r="E25" s="114"/>
      <c r="F25" s="114"/>
      <c r="G25" s="114"/>
      <c r="H25" s="114"/>
      <c r="I25" s="114"/>
      <c r="J25" s="114"/>
      <c r="K25" s="114"/>
      <c r="L25" s="114"/>
      <c r="M25" s="114"/>
      <c r="N25" s="300"/>
      <c r="O25" s="151"/>
      <c r="P25" s="297"/>
      <c r="Q25" s="114"/>
      <c r="R25" s="151"/>
      <c r="S25" s="114"/>
      <c r="T25" s="114"/>
      <c r="U25" s="301"/>
      <c r="V25" s="114"/>
      <c r="W25" s="114"/>
      <c r="X25" s="114"/>
      <c r="Y25" s="114"/>
      <c r="Z25" s="114"/>
      <c r="AA25" s="114"/>
      <c r="AB25" s="114"/>
      <c r="AC25" s="302"/>
      <c r="AD25" s="114"/>
      <c r="AE25" s="114"/>
      <c r="AF25" s="114"/>
      <c r="AG25" s="114"/>
      <c r="AH25" s="114"/>
      <c r="AI25" s="114"/>
      <c r="AJ25" s="91">
        <f t="shared" si="3"/>
        <v>0</v>
      </c>
      <c r="AK25" s="9">
        <f t="shared" si="4"/>
        <v>0</v>
      </c>
      <c r="AL25" s="9">
        <f t="shared" si="5"/>
        <v>0</v>
      </c>
      <c r="AM25" s="68"/>
      <c r="AN25" s="68"/>
      <c r="AO25" s="68"/>
    </row>
    <row r="26" ht="21.0" customHeight="1">
      <c r="A26" s="265">
        <v>20.0</v>
      </c>
      <c r="B26" s="85">
        <v>2.010020065E9</v>
      </c>
      <c r="C26" s="132" t="s">
        <v>760</v>
      </c>
      <c r="D26" s="133" t="s">
        <v>117</v>
      </c>
      <c r="E26" s="114"/>
      <c r="F26" s="114"/>
      <c r="G26" s="114"/>
      <c r="H26" s="114"/>
      <c r="I26" s="114"/>
      <c r="J26" s="114"/>
      <c r="K26" s="114"/>
      <c r="L26" s="114"/>
      <c r="M26" s="114"/>
      <c r="N26" s="300"/>
      <c r="O26" s="151"/>
      <c r="P26" s="297"/>
      <c r="Q26" s="114"/>
      <c r="R26" s="151"/>
      <c r="S26" s="114"/>
      <c r="T26" s="114"/>
      <c r="U26" s="301"/>
      <c r="V26" s="114"/>
      <c r="W26" s="114"/>
      <c r="X26" s="114"/>
      <c r="Y26" s="114"/>
      <c r="Z26" s="114"/>
      <c r="AA26" s="114"/>
      <c r="AB26" s="114"/>
      <c r="AC26" s="114"/>
      <c r="AD26" s="114"/>
      <c r="AE26" s="114"/>
      <c r="AF26" s="114"/>
      <c r="AG26" s="114"/>
      <c r="AH26" s="114"/>
      <c r="AI26" s="114"/>
      <c r="AJ26" s="91">
        <f t="shared" si="3"/>
        <v>0</v>
      </c>
      <c r="AK26" s="9">
        <f t="shared" si="4"/>
        <v>0</v>
      </c>
      <c r="AL26" s="9">
        <f t="shared" si="5"/>
        <v>0</v>
      </c>
      <c r="AM26" s="68"/>
      <c r="AN26" s="68"/>
      <c r="AO26" s="68"/>
    </row>
    <row r="27" ht="21.0" customHeight="1">
      <c r="A27" s="289">
        <v>21.0</v>
      </c>
      <c r="B27" s="290">
        <v>2.010020135E9</v>
      </c>
      <c r="C27" s="291" t="s">
        <v>761</v>
      </c>
      <c r="D27" s="292" t="s">
        <v>183</v>
      </c>
      <c r="E27" s="293"/>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8"/>
      <c r="AJ27" s="294">
        <f t="shared" si="3"/>
        <v>0</v>
      </c>
      <c r="AK27" s="295">
        <f t="shared" si="4"/>
        <v>0</v>
      </c>
      <c r="AL27" s="295">
        <f t="shared" si="5"/>
        <v>0</v>
      </c>
      <c r="AM27" s="296"/>
      <c r="AN27" s="296"/>
      <c r="AO27" s="296"/>
    </row>
    <row r="28" ht="21.0" customHeight="1">
      <c r="A28" s="265">
        <v>22.0</v>
      </c>
      <c r="B28" s="85">
        <v>2.010020035E9</v>
      </c>
      <c r="C28" s="132" t="s">
        <v>762</v>
      </c>
      <c r="D28" s="133" t="s">
        <v>71</v>
      </c>
      <c r="E28" s="114"/>
      <c r="F28" s="114"/>
      <c r="G28" s="114"/>
      <c r="H28" s="114"/>
      <c r="I28" s="114"/>
      <c r="J28" s="114"/>
      <c r="K28" s="114"/>
      <c r="L28" s="114"/>
      <c r="M28" s="114"/>
      <c r="N28" s="300"/>
      <c r="O28" s="151"/>
      <c r="P28" s="297"/>
      <c r="Q28" s="114"/>
      <c r="R28" s="151"/>
      <c r="S28" s="114"/>
      <c r="T28" s="114"/>
      <c r="U28" s="301"/>
      <c r="V28" s="114"/>
      <c r="W28" s="114"/>
      <c r="X28" s="114"/>
      <c r="Y28" s="114"/>
      <c r="Z28" s="114"/>
      <c r="AA28" s="114"/>
      <c r="AB28" s="114"/>
      <c r="AC28" s="114"/>
      <c r="AD28" s="114"/>
      <c r="AE28" s="114"/>
      <c r="AF28" s="114"/>
      <c r="AG28" s="114"/>
      <c r="AH28" s="114"/>
      <c r="AI28" s="114"/>
      <c r="AJ28" s="91">
        <f t="shared" si="3"/>
        <v>0</v>
      </c>
      <c r="AK28" s="9">
        <f t="shared" si="4"/>
        <v>0</v>
      </c>
      <c r="AL28" s="9">
        <f t="shared" si="5"/>
        <v>0</v>
      </c>
      <c r="AM28" s="68"/>
      <c r="AN28" s="68"/>
      <c r="AO28" s="68"/>
    </row>
    <row r="29" ht="21.0" customHeight="1">
      <c r="A29" s="265">
        <v>23.0</v>
      </c>
      <c r="B29" s="85">
        <v>2.010020069E9</v>
      </c>
      <c r="C29" s="132" t="s">
        <v>612</v>
      </c>
      <c r="D29" s="133" t="s">
        <v>75</v>
      </c>
      <c r="E29" s="114"/>
      <c r="F29" s="114"/>
      <c r="G29" s="114" t="s">
        <v>38</v>
      </c>
      <c r="H29" s="114" t="s">
        <v>38</v>
      </c>
      <c r="I29" s="114"/>
      <c r="J29" s="114"/>
      <c r="K29" s="114"/>
      <c r="L29" s="114"/>
      <c r="M29" s="114"/>
      <c r="N29" s="300"/>
      <c r="O29" s="151"/>
      <c r="P29" s="297"/>
      <c r="Q29" s="114"/>
      <c r="R29" s="151"/>
      <c r="S29" s="114"/>
      <c r="T29" s="114"/>
      <c r="U29" s="301"/>
      <c r="V29" s="114"/>
      <c r="W29" s="114"/>
      <c r="X29" s="114"/>
      <c r="Y29" s="114"/>
      <c r="Z29" s="114"/>
      <c r="AA29" s="114"/>
      <c r="AB29" s="114"/>
      <c r="AC29" s="114"/>
      <c r="AD29" s="114"/>
      <c r="AE29" s="114"/>
      <c r="AF29" s="114"/>
      <c r="AG29" s="114"/>
      <c r="AH29" s="114"/>
      <c r="AI29" s="114"/>
      <c r="AJ29" s="91">
        <f t="shared" si="3"/>
        <v>2</v>
      </c>
      <c r="AK29" s="9">
        <f t="shared" si="4"/>
        <v>0</v>
      </c>
      <c r="AL29" s="9">
        <f t="shared" si="5"/>
        <v>0</v>
      </c>
      <c r="AM29" s="68"/>
      <c r="AN29" s="68"/>
      <c r="AO29" s="68"/>
    </row>
    <row r="30" ht="21.0" customHeight="1">
      <c r="A30" s="265">
        <v>24.0</v>
      </c>
      <c r="B30" s="85">
        <v>2.010020107E9</v>
      </c>
      <c r="C30" s="132" t="s">
        <v>763</v>
      </c>
      <c r="D30" s="133" t="s">
        <v>75</v>
      </c>
      <c r="E30" s="114"/>
      <c r="F30" s="114"/>
      <c r="G30" s="114"/>
      <c r="H30" s="114"/>
      <c r="I30" s="114"/>
      <c r="J30" s="114"/>
      <c r="K30" s="114"/>
      <c r="L30" s="114"/>
      <c r="M30" s="114"/>
      <c r="N30" s="300"/>
      <c r="O30" s="151"/>
      <c r="P30" s="297"/>
      <c r="Q30" s="114"/>
      <c r="R30" s="151"/>
      <c r="S30" s="114"/>
      <c r="T30" s="114"/>
      <c r="U30" s="301"/>
      <c r="V30" s="114"/>
      <c r="W30" s="114"/>
      <c r="X30" s="114"/>
      <c r="Y30" s="114"/>
      <c r="Z30" s="114"/>
      <c r="AA30" s="114"/>
      <c r="AB30" s="114"/>
      <c r="AC30" s="114"/>
      <c r="AD30" s="114"/>
      <c r="AE30" s="114"/>
      <c r="AF30" s="114"/>
      <c r="AG30" s="114"/>
      <c r="AH30" s="114"/>
      <c r="AI30" s="114"/>
      <c r="AJ30" s="91">
        <f t="shared" si="3"/>
        <v>0</v>
      </c>
      <c r="AK30" s="9">
        <f t="shared" si="4"/>
        <v>0</v>
      </c>
      <c r="AL30" s="9">
        <f t="shared" si="5"/>
        <v>0</v>
      </c>
      <c r="AM30" s="68"/>
      <c r="AN30" s="68"/>
      <c r="AO30" s="68"/>
    </row>
    <row r="31" ht="21.0" customHeight="1">
      <c r="A31" s="265">
        <v>25.0</v>
      </c>
      <c r="B31" s="85">
        <v>2.010020001E9</v>
      </c>
      <c r="C31" s="132" t="s">
        <v>701</v>
      </c>
      <c r="D31" s="133" t="s">
        <v>369</v>
      </c>
      <c r="E31" s="114"/>
      <c r="F31" s="114"/>
      <c r="G31" s="114"/>
      <c r="H31" s="114"/>
      <c r="I31" s="114"/>
      <c r="J31" s="114"/>
      <c r="K31" s="114"/>
      <c r="L31" s="114"/>
      <c r="M31" s="114"/>
      <c r="N31" s="300"/>
      <c r="O31" s="151"/>
      <c r="P31" s="297"/>
      <c r="Q31" s="114"/>
      <c r="R31" s="151"/>
      <c r="S31" s="114"/>
      <c r="T31" s="114"/>
      <c r="U31" s="301"/>
      <c r="V31" s="114"/>
      <c r="W31" s="114"/>
      <c r="X31" s="114"/>
      <c r="Y31" s="114"/>
      <c r="Z31" s="114"/>
      <c r="AA31" s="114"/>
      <c r="AB31" s="114"/>
      <c r="AC31" s="114"/>
      <c r="AD31" s="114"/>
      <c r="AE31" s="114"/>
      <c r="AF31" s="114"/>
      <c r="AG31" s="114"/>
      <c r="AH31" s="114"/>
      <c r="AI31" s="114"/>
      <c r="AJ31" s="91">
        <f t="shared" si="3"/>
        <v>0</v>
      </c>
      <c r="AK31" s="9">
        <f t="shared" si="4"/>
        <v>0</v>
      </c>
      <c r="AL31" s="9">
        <f t="shared" si="5"/>
        <v>0</v>
      </c>
      <c r="AM31" s="68"/>
      <c r="AN31" s="68"/>
      <c r="AO31" s="68"/>
    </row>
    <row r="32" ht="21.0" customHeight="1">
      <c r="A32" s="265">
        <v>26.0</v>
      </c>
      <c r="B32" s="85">
        <v>2.010020061E9</v>
      </c>
      <c r="C32" s="132" t="s">
        <v>764</v>
      </c>
      <c r="D32" s="133" t="s">
        <v>136</v>
      </c>
      <c r="E32" s="114"/>
      <c r="F32" s="114"/>
      <c r="G32" s="114"/>
      <c r="H32" s="114"/>
      <c r="I32" s="114"/>
      <c r="J32" s="114"/>
      <c r="K32" s="114"/>
      <c r="L32" s="114"/>
      <c r="M32" s="114"/>
      <c r="N32" s="300"/>
      <c r="O32" s="151"/>
      <c r="P32" s="297"/>
      <c r="Q32" s="114"/>
      <c r="R32" s="151"/>
      <c r="S32" s="114"/>
      <c r="T32" s="114"/>
      <c r="U32" s="301"/>
      <c r="V32" s="114"/>
      <c r="W32" s="114"/>
      <c r="X32" s="114"/>
      <c r="Y32" s="114"/>
      <c r="Z32" s="114"/>
      <c r="AA32" s="114"/>
      <c r="AB32" s="114"/>
      <c r="AC32" s="114"/>
      <c r="AD32" s="114"/>
      <c r="AE32" s="114"/>
      <c r="AF32" s="114"/>
      <c r="AG32" s="114"/>
      <c r="AH32" s="114"/>
      <c r="AI32" s="114"/>
      <c r="AJ32" s="91">
        <f t="shared" si="3"/>
        <v>0</v>
      </c>
      <c r="AK32" s="9">
        <f t="shared" si="4"/>
        <v>0</v>
      </c>
      <c r="AL32" s="9">
        <f t="shared" si="5"/>
        <v>0</v>
      </c>
      <c r="AM32" s="68"/>
      <c r="AN32" s="68"/>
      <c r="AO32" s="68"/>
    </row>
    <row r="33" ht="21.0" customHeight="1">
      <c r="A33" s="265">
        <v>27.0</v>
      </c>
      <c r="B33" s="85">
        <v>2.010020097E9</v>
      </c>
      <c r="C33" s="132" t="s">
        <v>765</v>
      </c>
      <c r="D33" s="133" t="s">
        <v>197</v>
      </c>
      <c r="E33" s="114"/>
      <c r="F33" s="114"/>
      <c r="G33" s="114"/>
      <c r="H33" s="114"/>
      <c r="I33" s="114"/>
      <c r="J33" s="114"/>
      <c r="K33" s="114"/>
      <c r="L33" s="114"/>
      <c r="M33" s="114"/>
      <c r="N33" s="300"/>
      <c r="O33" s="151"/>
      <c r="P33" s="297"/>
      <c r="Q33" s="114"/>
      <c r="R33" s="151"/>
      <c r="S33" s="114"/>
      <c r="T33" s="114"/>
      <c r="U33" s="299"/>
      <c r="V33" s="114"/>
      <c r="W33" s="114"/>
      <c r="X33" s="114"/>
      <c r="Y33" s="114"/>
      <c r="Z33" s="114"/>
      <c r="AA33" s="114"/>
      <c r="AB33" s="114"/>
      <c r="AC33" s="114"/>
      <c r="AD33" s="114"/>
      <c r="AE33" s="114"/>
      <c r="AF33" s="114"/>
      <c r="AG33" s="114"/>
      <c r="AH33" s="114"/>
      <c r="AI33" s="114"/>
      <c r="AJ33" s="91">
        <f t="shared" si="3"/>
        <v>0</v>
      </c>
      <c r="AK33" s="9">
        <f t="shared" si="4"/>
        <v>0</v>
      </c>
      <c r="AL33" s="9">
        <f t="shared" si="5"/>
        <v>0</v>
      </c>
      <c r="AM33" s="68"/>
      <c r="AN33" s="68"/>
      <c r="AO33" s="68"/>
    </row>
    <row r="34" ht="21.0" customHeight="1">
      <c r="A34" s="265">
        <v>28.0</v>
      </c>
      <c r="B34" s="85">
        <v>2.010020105E9</v>
      </c>
      <c r="C34" s="132" t="s">
        <v>299</v>
      </c>
      <c r="D34" s="133" t="s">
        <v>197</v>
      </c>
      <c r="E34" s="114"/>
      <c r="F34" s="114"/>
      <c r="G34" s="114"/>
      <c r="H34" s="114"/>
      <c r="I34" s="114"/>
      <c r="J34" s="114"/>
      <c r="K34" s="114"/>
      <c r="L34" s="114"/>
      <c r="M34" s="114"/>
      <c r="N34" s="300"/>
      <c r="O34" s="151"/>
      <c r="P34" s="297"/>
      <c r="Q34" s="114"/>
      <c r="R34" s="151"/>
      <c r="S34" s="114"/>
      <c r="T34" s="114"/>
      <c r="U34" s="301"/>
      <c r="V34" s="114"/>
      <c r="W34" s="114"/>
      <c r="X34" s="114"/>
      <c r="Y34" s="114"/>
      <c r="Z34" s="114"/>
      <c r="AA34" s="114"/>
      <c r="AB34" s="114"/>
      <c r="AC34" s="114"/>
      <c r="AD34" s="114"/>
      <c r="AE34" s="114"/>
      <c r="AF34" s="114"/>
      <c r="AG34" s="114"/>
      <c r="AH34" s="114"/>
      <c r="AI34" s="114"/>
      <c r="AJ34" s="91">
        <f t="shared" si="3"/>
        <v>0</v>
      </c>
      <c r="AK34" s="9">
        <f t="shared" si="4"/>
        <v>0</v>
      </c>
      <c r="AL34" s="9">
        <f t="shared" si="5"/>
        <v>0</v>
      </c>
      <c r="AM34" s="68"/>
      <c r="AN34" s="68"/>
      <c r="AO34" s="68"/>
    </row>
    <row r="35" ht="21.0" customHeight="1">
      <c r="A35" s="265">
        <v>29.0</v>
      </c>
      <c r="B35" s="85">
        <v>2.010020078E9</v>
      </c>
      <c r="C35" s="132" t="s">
        <v>748</v>
      </c>
      <c r="D35" s="133" t="s">
        <v>692</v>
      </c>
      <c r="E35" s="114"/>
      <c r="F35" s="114"/>
      <c r="G35" s="114"/>
      <c r="H35" s="114" t="s">
        <v>38</v>
      </c>
      <c r="I35" s="114"/>
      <c r="J35" s="114"/>
      <c r="K35" s="114"/>
      <c r="L35" s="114"/>
      <c r="M35" s="114"/>
      <c r="N35" s="300"/>
      <c r="O35" s="151"/>
      <c r="P35" s="297"/>
      <c r="Q35" s="114"/>
      <c r="R35" s="151"/>
      <c r="S35" s="114"/>
      <c r="T35" s="114"/>
      <c r="U35" s="301"/>
      <c r="V35" s="114"/>
      <c r="X35" s="114"/>
      <c r="Y35" s="114"/>
      <c r="Z35" s="114"/>
      <c r="AA35" s="114"/>
      <c r="AB35" s="114"/>
      <c r="AC35" s="114"/>
      <c r="AD35" s="114"/>
      <c r="AE35" s="114"/>
      <c r="AF35" s="114"/>
      <c r="AG35" s="114"/>
      <c r="AH35" s="114"/>
      <c r="AI35" s="114"/>
      <c r="AJ35" s="91">
        <f t="shared" si="3"/>
        <v>1</v>
      </c>
      <c r="AK35" s="9">
        <f t="shared" si="4"/>
        <v>0</v>
      </c>
      <c r="AL35" s="9">
        <f t="shared" si="5"/>
        <v>0</v>
      </c>
      <c r="AM35" s="80"/>
      <c r="AN35" s="80"/>
      <c r="AO35" s="80"/>
    </row>
    <row r="36" ht="21.0" customHeight="1">
      <c r="A36" s="265">
        <v>30.0</v>
      </c>
      <c r="B36" s="85">
        <v>2.010020043E9</v>
      </c>
      <c r="C36" s="132" t="s">
        <v>766</v>
      </c>
      <c r="D36" s="133" t="s">
        <v>88</v>
      </c>
      <c r="E36" s="114"/>
      <c r="F36" s="114" t="s">
        <v>38</v>
      </c>
      <c r="G36" s="114" t="s">
        <v>38</v>
      </c>
      <c r="H36" s="114" t="s">
        <v>38</v>
      </c>
      <c r="I36" s="114"/>
      <c r="J36" s="114"/>
      <c r="K36" s="114"/>
      <c r="L36" s="114"/>
      <c r="M36" s="114"/>
      <c r="N36" s="300"/>
      <c r="O36" s="151"/>
      <c r="P36" s="297"/>
      <c r="Q36" s="114"/>
      <c r="R36" s="151"/>
      <c r="S36" s="114"/>
      <c r="T36" s="114"/>
      <c r="U36" s="299"/>
      <c r="V36" s="114"/>
      <c r="W36" s="114"/>
      <c r="X36" s="114"/>
      <c r="Y36" s="114"/>
      <c r="Z36" s="114"/>
      <c r="AA36" s="114"/>
      <c r="AB36" s="114"/>
      <c r="AC36" s="114"/>
      <c r="AD36" s="114"/>
      <c r="AE36" s="114"/>
      <c r="AF36" s="114"/>
      <c r="AG36" s="114"/>
      <c r="AH36" s="114"/>
      <c r="AI36" s="114"/>
      <c r="AJ36" s="91">
        <f t="shared" si="3"/>
        <v>3</v>
      </c>
      <c r="AK36" s="9">
        <f t="shared" si="4"/>
        <v>0</v>
      </c>
      <c r="AL36" s="9">
        <f t="shared" si="5"/>
        <v>0</v>
      </c>
      <c r="AM36" s="68"/>
      <c r="AN36" s="68"/>
      <c r="AO36" s="80"/>
    </row>
    <row r="37" ht="18.0" customHeight="1">
      <c r="A37" s="265">
        <v>31.0</v>
      </c>
      <c r="B37" s="85">
        <v>2.010020062E9</v>
      </c>
      <c r="C37" s="132" t="s">
        <v>767</v>
      </c>
      <c r="D37" s="133" t="s">
        <v>667</v>
      </c>
      <c r="E37" s="114"/>
      <c r="F37" s="114"/>
      <c r="G37" s="114" t="s">
        <v>38</v>
      </c>
      <c r="H37" s="114" t="s">
        <v>38</v>
      </c>
      <c r="I37" s="114"/>
      <c r="J37" s="114"/>
      <c r="K37" s="114"/>
      <c r="L37" s="114"/>
      <c r="M37" s="114"/>
      <c r="N37" s="300"/>
      <c r="O37" s="151"/>
      <c r="P37" s="297"/>
      <c r="Q37" s="114"/>
      <c r="R37" s="151"/>
      <c r="S37" s="114"/>
      <c r="T37" s="114"/>
      <c r="U37" s="301"/>
      <c r="V37" s="114"/>
      <c r="W37" s="114"/>
      <c r="X37" s="114"/>
      <c r="Y37" s="114"/>
      <c r="Z37" s="114"/>
      <c r="AA37" s="114"/>
      <c r="AB37" s="114"/>
      <c r="AC37" s="114"/>
      <c r="AD37" s="114"/>
      <c r="AE37" s="114"/>
      <c r="AF37" s="114"/>
      <c r="AG37" s="114"/>
      <c r="AH37" s="114"/>
      <c r="AI37" s="114"/>
      <c r="AJ37" s="91">
        <f t="shared" si="3"/>
        <v>2</v>
      </c>
      <c r="AK37" s="9">
        <f t="shared" si="4"/>
        <v>0</v>
      </c>
      <c r="AL37" s="9">
        <f t="shared" si="5"/>
        <v>0</v>
      </c>
      <c r="AM37" s="69"/>
      <c r="AN37" s="69"/>
      <c r="AO37" s="69"/>
    </row>
    <row r="38" ht="18.0" customHeight="1">
      <c r="A38" s="265">
        <v>32.0</v>
      </c>
      <c r="B38" s="85">
        <v>2.010020057E9</v>
      </c>
      <c r="C38" s="132" t="s">
        <v>768</v>
      </c>
      <c r="D38" s="133" t="s">
        <v>714</v>
      </c>
      <c r="E38" s="114"/>
      <c r="F38" s="114"/>
      <c r="G38" s="114"/>
      <c r="H38" s="114"/>
      <c r="I38" s="114"/>
      <c r="J38" s="114"/>
      <c r="K38" s="114"/>
      <c r="L38" s="114"/>
      <c r="M38" s="114"/>
      <c r="N38" s="300"/>
      <c r="O38" s="151"/>
      <c r="P38" s="297"/>
      <c r="Q38" s="114"/>
      <c r="R38" s="151"/>
      <c r="S38" s="114"/>
      <c r="T38" s="114"/>
      <c r="U38" s="301"/>
      <c r="V38" s="114"/>
      <c r="W38" s="114"/>
      <c r="X38" s="114"/>
      <c r="Y38" s="114"/>
      <c r="Z38" s="114"/>
      <c r="AA38" s="114"/>
      <c r="AB38" s="114"/>
      <c r="AC38" s="114"/>
      <c r="AD38" s="114"/>
      <c r="AE38" s="114"/>
      <c r="AF38" s="114"/>
      <c r="AG38" s="114"/>
      <c r="AH38" s="114"/>
      <c r="AI38" s="114"/>
      <c r="AJ38" s="91">
        <f t="shared" si="3"/>
        <v>0</v>
      </c>
      <c r="AK38" s="9">
        <f t="shared" si="4"/>
        <v>0</v>
      </c>
      <c r="AL38" s="9">
        <f t="shared" si="5"/>
        <v>0</v>
      </c>
      <c r="AM38" s="69"/>
      <c r="AN38" s="69"/>
      <c r="AO38" s="69"/>
    </row>
    <row r="39" ht="18.0" customHeight="1">
      <c r="A39" s="265">
        <v>33.0</v>
      </c>
      <c r="B39" s="85">
        <v>1.610090025E9</v>
      </c>
      <c r="C39" s="132" t="s">
        <v>769</v>
      </c>
      <c r="D39" s="133" t="s">
        <v>770</v>
      </c>
      <c r="E39" s="113"/>
      <c r="F39" s="114"/>
      <c r="G39" s="114"/>
      <c r="H39" s="114"/>
      <c r="I39" s="114"/>
      <c r="J39" s="114"/>
      <c r="K39" s="114"/>
      <c r="L39" s="114"/>
      <c r="M39" s="114"/>
      <c r="N39" s="206"/>
      <c r="O39" s="151"/>
      <c r="P39" s="297"/>
      <c r="Q39" s="114"/>
      <c r="R39" s="151"/>
      <c r="S39" s="114"/>
      <c r="T39" s="114"/>
      <c r="U39" s="114"/>
      <c r="V39" s="114"/>
      <c r="W39" s="114"/>
      <c r="X39" s="114"/>
      <c r="Y39" s="114"/>
      <c r="Z39" s="114"/>
      <c r="AA39" s="114"/>
      <c r="AB39" s="114"/>
      <c r="AC39" s="114"/>
      <c r="AD39" s="114"/>
      <c r="AE39" s="114"/>
      <c r="AF39" s="114"/>
      <c r="AG39" s="114"/>
      <c r="AH39" s="114"/>
      <c r="AI39" s="114"/>
      <c r="AJ39" s="91">
        <f t="shared" si="3"/>
        <v>0</v>
      </c>
      <c r="AK39" s="9">
        <f t="shared" si="4"/>
        <v>0</v>
      </c>
      <c r="AL39" s="9">
        <f t="shared" si="5"/>
        <v>0</v>
      </c>
      <c r="AM39" s="69"/>
      <c r="AN39" s="69"/>
      <c r="AO39" s="69"/>
    </row>
    <row r="40" ht="18.0" customHeight="1">
      <c r="A40" s="303" t="s">
        <v>91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8</v>
      </c>
      <c r="AK40" s="91">
        <f t="shared" si="6"/>
        <v>0</v>
      </c>
      <c r="AL40" s="91">
        <f t="shared" si="6"/>
        <v>0</v>
      </c>
      <c r="AM40" s="69"/>
      <c r="AN40" s="69"/>
      <c r="AO40" s="69"/>
    </row>
    <row r="41" ht="18.0" customHeight="1">
      <c r="A41" s="103" t="s">
        <v>95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9"/>
      <c r="AN41" s="69"/>
      <c r="AO41" s="69"/>
    </row>
    <row r="42" ht="18.0" customHeight="1">
      <c r="A42" s="69"/>
      <c r="B42" s="69"/>
      <c r="C42" s="105"/>
      <c r="F42" s="69"/>
      <c r="G42" s="69"/>
      <c r="H42" s="107"/>
      <c r="I42" s="107"/>
      <c r="J42" s="107"/>
      <c r="K42" s="107"/>
      <c r="L42" s="107"/>
      <c r="M42" s="107"/>
      <c r="N42" s="107"/>
      <c r="O42" s="107"/>
      <c r="P42" s="107"/>
      <c r="Q42" s="107"/>
      <c r="R42" s="107"/>
      <c r="S42" s="107"/>
      <c r="T42" s="107"/>
      <c r="U42" s="68"/>
      <c r="V42" s="107"/>
      <c r="W42" s="107"/>
      <c r="X42" s="107"/>
      <c r="Y42" s="107"/>
      <c r="Z42" s="107"/>
      <c r="AA42" s="107"/>
      <c r="AB42" s="107"/>
      <c r="AC42" s="107"/>
      <c r="AD42" s="107"/>
      <c r="AE42" s="107"/>
      <c r="AF42" s="107"/>
      <c r="AG42" s="107"/>
      <c r="AH42" s="107"/>
      <c r="AI42" s="107"/>
      <c r="AJ42" s="107"/>
      <c r="AK42" s="107"/>
      <c r="AL42" s="107"/>
      <c r="AM42" s="69"/>
      <c r="AN42" s="69"/>
      <c r="AO42" s="69"/>
    </row>
    <row r="43" ht="18.0" customHeight="1">
      <c r="A43" s="69"/>
      <c r="B43" s="69"/>
      <c r="C43" s="105"/>
      <c r="E43" s="69"/>
      <c r="F43" s="69"/>
      <c r="G43" s="69"/>
      <c r="H43" s="107"/>
      <c r="I43" s="107"/>
      <c r="J43" s="107"/>
      <c r="K43" s="107"/>
      <c r="L43" s="107"/>
      <c r="M43" s="107"/>
      <c r="N43" s="107"/>
      <c r="O43" s="107"/>
      <c r="P43" s="107"/>
      <c r="Q43" s="107"/>
      <c r="R43" s="107"/>
      <c r="S43" s="107"/>
      <c r="T43" s="107"/>
      <c r="U43" s="68"/>
      <c r="V43" s="107"/>
      <c r="W43" s="107"/>
      <c r="X43" s="107"/>
      <c r="Y43" s="107"/>
      <c r="Z43" s="107"/>
      <c r="AA43" s="107"/>
      <c r="AB43" s="107"/>
      <c r="AC43" s="107"/>
      <c r="AD43" s="107"/>
      <c r="AE43" s="107"/>
      <c r="AF43" s="107"/>
      <c r="AG43" s="107"/>
      <c r="AH43" s="107"/>
      <c r="AI43" s="107"/>
      <c r="AJ43" s="107"/>
      <c r="AK43" s="107"/>
      <c r="AL43" s="107"/>
      <c r="AM43" s="69"/>
      <c r="AN43" s="69"/>
      <c r="AO43" s="69"/>
    </row>
    <row r="44" ht="18.0" customHeight="1">
      <c r="A44" s="69"/>
      <c r="B44" s="69"/>
      <c r="C44" s="69"/>
      <c r="D44" s="69"/>
      <c r="E44" s="69"/>
      <c r="F44" s="69"/>
      <c r="G44" s="69"/>
      <c r="H44" s="69"/>
      <c r="I44" s="69"/>
      <c r="J44" s="69"/>
      <c r="K44" s="69"/>
      <c r="L44" s="69"/>
      <c r="M44" s="69"/>
      <c r="N44" s="69"/>
      <c r="O44" s="69"/>
      <c r="P44" s="69"/>
      <c r="Q44" s="69"/>
      <c r="R44" s="69"/>
      <c r="S44" s="69"/>
      <c r="T44" s="69"/>
      <c r="U44" s="68"/>
      <c r="V44" s="69"/>
      <c r="W44" s="69"/>
      <c r="X44" s="69"/>
      <c r="Y44" s="69"/>
      <c r="Z44" s="69"/>
      <c r="AA44" s="69"/>
      <c r="AB44" s="69"/>
      <c r="AC44" s="69"/>
      <c r="AD44" s="69"/>
      <c r="AE44" s="69"/>
      <c r="AF44" s="69"/>
      <c r="AG44" s="69"/>
      <c r="AH44" s="69"/>
      <c r="AI44" s="69"/>
      <c r="AJ44" s="69"/>
      <c r="AK44" s="69"/>
      <c r="AL44" s="69"/>
      <c r="AM44" s="69"/>
      <c r="AN44" s="69"/>
      <c r="AO44" s="69"/>
    </row>
    <row r="45" ht="18.0" customHeight="1">
      <c r="A45" s="69"/>
      <c r="B45" s="69"/>
      <c r="C45" s="69"/>
      <c r="D45" s="69"/>
      <c r="E45" s="69"/>
      <c r="F45" s="69"/>
      <c r="G45" s="69"/>
      <c r="H45" s="69"/>
      <c r="I45" s="69"/>
      <c r="J45" s="69"/>
      <c r="K45" s="69"/>
      <c r="L45" s="69"/>
      <c r="M45" s="69"/>
      <c r="N45" s="69"/>
      <c r="O45" s="69"/>
      <c r="P45" s="69"/>
      <c r="Q45" s="69"/>
      <c r="R45" s="69"/>
      <c r="S45" s="69"/>
      <c r="T45" s="69"/>
      <c r="U45" s="68"/>
      <c r="V45" s="69"/>
      <c r="W45" s="69"/>
      <c r="X45" s="69"/>
      <c r="Y45" s="69"/>
      <c r="Z45" s="69"/>
      <c r="AA45" s="69"/>
      <c r="AB45" s="69"/>
      <c r="AC45" s="69"/>
      <c r="AD45" s="69"/>
      <c r="AE45" s="69"/>
      <c r="AF45" s="69"/>
      <c r="AG45" s="69"/>
      <c r="AH45" s="69"/>
      <c r="AI45" s="69"/>
      <c r="AJ45" s="69"/>
      <c r="AK45" s="69"/>
      <c r="AL45" s="69"/>
      <c r="AM45" s="69"/>
      <c r="AN45" s="69"/>
      <c r="AO45" s="69"/>
    </row>
    <row r="46" ht="18.0" customHeight="1">
      <c r="A46" s="69"/>
      <c r="B46" s="69"/>
      <c r="C46" s="69"/>
      <c r="D46" s="69"/>
      <c r="E46" s="69"/>
      <c r="F46" s="69"/>
      <c r="G46" s="69"/>
      <c r="H46" s="69"/>
      <c r="I46" s="69"/>
      <c r="J46" s="69"/>
      <c r="K46" s="69"/>
      <c r="L46" s="69"/>
      <c r="M46" s="69"/>
      <c r="N46" s="69"/>
      <c r="O46" s="69"/>
      <c r="P46" s="69"/>
      <c r="Q46" s="69"/>
      <c r="R46" s="69"/>
      <c r="S46" s="69"/>
      <c r="T46" s="69"/>
      <c r="U46" s="68"/>
      <c r="V46" s="69"/>
      <c r="W46" s="69"/>
      <c r="X46" s="69"/>
      <c r="Y46" s="69"/>
      <c r="Z46" s="69"/>
      <c r="AA46" s="69"/>
      <c r="AB46" s="69"/>
      <c r="AC46" s="69"/>
      <c r="AD46" s="69"/>
      <c r="AE46" s="69"/>
      <c r="AF46" s="69"/>
      <c r="AG46" s="69"/>
      <c r="AH46" s="69"/>
      <c r="AI46" s="69"/>
      <c r="AJ46" s="69"/>
      <c r="AK46" s="69"/>
      <c r="AL46" s="69"/>
      <c r="AM46" s="69"/>
      <c r="AN46" s="69"/>
      <c r="AO46" s="69"/>
    </row>
    <row r="47" ht="18.0" customHeight="1">
      <c r="A47" s="69"/>
      <c r="B47" s="69"/>
      <c r="C47" s="69"/>
      <c r="D47" s="69"/>
      <c r="E47" s="69"/>
      <c r="F47" s="69"/>
      <c r="G47" s="69"/>
      <c r="H47" s="69"/>
      <c r="I47" s="69"/>
      <c r="J47" s="69"/>
      <c r="K47" s="69"/>
      <c r="L47" s="69"/>
      <c r="M47" s="69"/>
      <c r="N47" s="69"/>
      <c r="O47" s="69"/>
      <c r="P47" s="69"/>
      <c r="Q47" s="69"/>
      <c r="R47" s="69"/>
      <c r="S47" s="69"/>
      <c r="T47" s="69"/>
      <c r="U47" s="68"/>
      <c r="V47" s="69"/>
      <c r="W47" s="69"/>
      <c r="X47" s="69"/>
      <c r="Y47" s="69"/>
      <c r="Z47" s="69"/>
      <c r="AA47" s="69"/>
      <c r="AB47" s="69"/>
      <c r="AC47" s="69"/>
      <c r="AD47" s="69"/>
      <c r="AE47" s="69"/>
      <c r="AF47" s="69"/>
      <c r="AG47" s="69"/>
      <c r="AH47" s="69"/>
      <c r="AI47" s="69"/>
      <c r="AJ47" s="69"/>
      <c r="AK47" s="69"/>
      <c r="AL47" s="69"/>
      <c r="AM47" s="69"/>
      <c r="AN47" s="69"/>
      <c r="AO47" s="69"/>
    </row>
    <row r="48" ht="18.0" customHeight="1">
      <c r="A48" s="69"/>
      <c r="B48" s="69"/>
      <c r="C48" s="69"/>
      <c r="D48" s="69"/>
      <c r="E48" s="69"/>
      <c r="F48" s="69"/>
      <c r="G48" s="69"/>
      <c r="H48" s="69"/>
      <c r="I48" s="69"/>
      <c r="J48" s="69"/>
      <c r="K48" s="69"/>
      <c r="L48" s="69"/>
      <c r="M48" s="69"/>
      <c r="N48" s="69"/>
      <c r="O48" s="69"/>
      <c r="P48" s="69"/>
      <c r="Q48" s="69"/>
      <c r="R48" s="69"/>
      <c r="S48" s="69"/>
      <c r="T48" s="69"/>
      <c r="U48" s="68"/>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69"/>
      <c r="J49" s="69"/>
      <c r="K49" s="69"/>
      <c r="L49" s="69"/>
      <c r="M49" s="69"/>
      <c r="N49" s="69"/>
      <c r="O49" s="69"/>
      <c r="P49" s="69"/>
      <c r="Q49" s="69"/>
      <c r="R49" s="69"/>
      <c r="S49" s="69"/>
      <c r="T49" s="69"/>
      <c r="U49" s="68"/>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69"/>
      <c r="J50" s="69"/>
      <c r="K50" s="69"/>
      <c r="L50" s="69"/>
      <c r="M50" s="69"/>
      <c r="N50" s="69"/>
      <c r="O50" s="69"/>
      <c r="P50" s="69"/>
      <c r="Q50" s="69"/>
      <c r="R50" s="69"/>
      <c r="S50" s="69"/>
      <c r="T50" s="69"/>
      <c r="U50" s="68"/>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69"/>
      <c r="J51" s="69"/>
      <c r="K51" s="69"/>
      <c r="L51" s="69"/>
      <c r="M51" s="69"/>
      <c r="N51" s="69"/>
      <c r="O51" s="69"/>
      <c r="P51" s="69"/>
      <c r="Q51" s="69"/>
      <c r="R51" s="69"/>
      <c r="S51" s="69"/>
      <c r="T51" s="69"/>
      <c r="U51" s="68"/>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69"/>
      <c r="J52" s="69"/>
      <c r="K52" s="69"/>
      <c r="L52" s="69"/>
      <c r="M52" s="69"/>
      <c r="N52" s="69"/>
      <c r="O52" s="69"/>
      <c r="P52" s="69"/>
      <c r="Q52" s="69"/>
      <c r="R52" s="69"/>
      <c r="S52" s="69"/>
      <c r="T52" s="69"/>
      <c r="U52" s="68"/>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69"/>
      <c r="J53" s="69"/>
      <c r="K53" s="69"/>
      <c r="L53" s="69"/>
      <c r="M53" s="69"/>
      <c r="N53" s="69"/>
      <c r="O53" s="69"/>
      <c r="P53" s="69"/>
      <c r="Q53" s="69"/>
      <c r="R53" s="69"/>
      <c r="S53" s="69"/>
      <c r="T53" s="69"/>
      <c r="U53" s="68"/>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69"/>
      <c r="J54" s="69"/>
      <c r="K54" s="69"/>
      <c r="L54" s="69"/>
      <c r="M54" s="69"/>
      <c r="N54" s="69"/>
      <c r="O54" s="69"/>
      <c r="P54" s="69"/>
      <c r="Q54" s="69"/>
      <c r="R54" s="69"/>
      <c r="S54" s="69"/>
      <c r="T54" s="69"/>
      <c r="U54" s="68"/>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69"/>
      <c r="J55" s="69"/>
      <c r="K55" s="69"/>
      <c r="L55" s="69"/>
      <c r="M55" s="69"/>
      <c r="N55" s="69"/>
      <c r="O55" s="69"/>
      <c r="P55" s="69"/>
      <c r="Q55" s="69"/>
      <c r="R55" s="69"/>
      <c r="S55" s="69"/>
      <c r="T55" s="69"/>
      <c r="U55" s="68"/>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69"/>
      <c r="J56" s="69"/>
      <c r="K56" s="69"/>
      <c r="L56" s="69"/>
      <c r="M56" s="69"/>
      <c r="N56" s="69"/>
      <c r="O56" s="69"/>
      <c r="P56" s="69"/>
      <c r="Q56" s="69"/>
      <c r="R56" s="69"/>
      <c r="S56" s="69"/>
      <c r="T56" s="69"/>
      <c r="U56" s="68"/>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69"/>
      <c r="J57" s="69"/>
      <c r="K57" s="69"/>
      <c r="L57" s="69"/>
      <c r="M57" s="69"/>
      <c r="N57" s="69"/>
      <c r="O57" s="69"/>
      <c r="P57" s="69"/>
      <c r="Q57" s="69"/>
      <c r="R57" s="69"/>
      <c r="S57" s="69"/>
      <c r="T57" s="69"/>
      <c r="U57" s="68"/>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69"/>
      <c r="J58" s="69"/>
      <c r="K58" s="69"/>
      <c r="L58" s="69"/>
      <c r="M58" s="69"/>
      <c r="N58" s="69"/>
      <c r="O58" s="69"/>
      <c r="P58" s="69"/>
      <c r="Q58" s="69"/>
      <c r="R58" s="69"/>
      <c r="S58" s="69"/>
      <c r="T58" s="69"/>
      <c r="U58" s="68"/>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69"/>
      <c r="J59" s="69"/>
      <c r="K59" s="69"/>
      <c r="L59" s="69"/>
      <c r="M59" s="69"/>
      <c r="N59" s="69"/>
      <c r="O59" s="69"/>
      <c r="P59" s="69"/>
      <c r="Q59" s="69"/>
      <c r="R59" s="69"/>
      <c r="S59" s="69"/>
      <c r="T59" s="69"/>
      <c r="U59" s="68"/>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69"/>
      <c r="J60" s="69"/>
      <c r="K60" s="69"/>
      <c r="L60" s="69"/>
      <c r="M60" s="69"/>
      <c r="N60" s="69"/>
      <c r="O60" s="69"/>
      <c r="P60" s="69"/>
      <c r="Q60" s="69"/>
      <c r="R60" s="69"/>
      <c r="S60" s="69"/>
      <c r="T60" s="69"/>
      <c r="U60" s="68"/>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69"/>
      <c r="J61" s="69"/>
      <c r="K61" s="69"/>
      <c r="L61" s="69"/>
      <c r="M61" s="69"/>
      <c r="N61" s="69"/>
      <c r="O61" s="69"/>
      <c r="P61" s="69"/>
      <c r="Q61" s="69"/>
      <c r="R61" s="69"/>
      <c r="S61" s="69"/>
      <c r="T61" s="69"/>
      <c r="U61" s="68"/>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69"/>
      <c r="J62" s="69"/>
      <c r="K62" s="69"/>
      <c r="L62" s="69"/>
      <c r="M62" s="69"/>
      <c r="N62" s="69"/>
      <c r="O62" s="69"/>
      <c r="P62" s="69"/>
      <c r="Q62" s="69"/>
      <c r="R62" s="69"/>
      <c r="S62" s="69"/>
      <c r="T62" s="69"/>
      <c r="U62" s="68"/>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69"/>
      <c r="J63" s="69"/>
      <c r="K63" s="69"/>
      <c r="L63" s="69"/>
      <c r="M63" s="69"/>
      <c r="N63" s="69"/>
      <c r="O63" s="69"/>
      <c r="P63" s="69"/>
      <c r="Q63" s="69"/>
      <c r="R63" s="69"/>
      <c r="S63" s="69"/>
      <c r="T63" s="69"/>
      <c r="U63" s="68"/>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69"/>
      <c r="J65" s="69"/>
      <c r="K65" s="69"/>
      <c r="L65" s="69"/>
      <c r="M65" s="69"/>
      <c r="N65" s="69"/>
      <c r="O65" s="69"/>
      <c r="P65" s="69"/>
      <c r="Q65" s="69"/>
      <c r="R65" s="69"/>
      <c r="S65" s="69"/>
      <c r="T65" s="69"/>
      <c r="U65" s="68"/>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69"/>
      <c r="J66" s="69"/>
      <c r="K66" s="69"/>
      <c r="L66" s="69"/>
      <c r="M66" s="69"/>
      <c r="N66" s="69"/>
      <c r="O66" s="69"/>
      <c r="P66" s="69"/>
      <c r="Q66" s="69"/>
      <c r="R66" s="69"/>
      <c r="S66" s="69"/>
      <c r="T66" s="69"/>
      <c r="U66" s="68"/>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69"/>
      <c r="J67" s="69"/>
      <c r="K67" s="69"/>
      <c r="L67" s="69"/>
      <c r="M67" s="69"/>
      <c r="N67" s="69"/>
      <c r="O67" s="69"/>
      <c r="P67" s="69"/>
      <c r="Q67" s="69"/>
      <c r="R67" s="69"/>
      <c r="S67" s="69"/>
      <c r="T67" s="69"/>
      <c r="U67" s="68"/>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69"/>
      <c r="J68" s="69"/>
      <c r="K68" s="69"/>
      <c r="L68" s="69"/>
      <c r="M68" s="69"/>
      <c r="N68" s="69"/>
      <c r="O68" s="69"/>
      <c r="P68" s="69"/>
      <c r="Q68" s="69"/>
      <c r="R68" s="69"/>
      <c r="S68" s="69"/>
      <c r="T68" s="69"/>
      <c r="U68" s="68"/>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69"/>
      <c r="J69" s="69"/>
      <c r="K69" s="69"/>
      <c r="L69" s="69"/>
      <c r="M69" s="69"/>
      <c r="N69" s="69"/>
      <c r="O69" s="69"/>
      <c r="P69" s="69"/>
      <c r="Q69" s="69"/>
      <c r="R69" s="69"/>
      <c r="S69" s="69"/>
      <c r="T69" s="69"/>
      <c r="U69" s="68"/>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69"/>
      <c r="J70" s="69"/>
      <c r="K70" s="69"/>
      <c r="L70" s="69"/>
      <c r="M70" s="69"/>
      <c r="N70" s="69"/>
      <c r="O70" s="69"/>
      <c r="P70" s="69"/>
      <c r="Q70" s="69"/>
      <c r="R70" s="69"/>
      <c r="S70" s="69"/>
      <c r="T70" s="69"/>
      <c r="U70" s="68"/>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69"/>
      <c r="J71" s="69"/>
      <c r="K71" s="69"/>
      <c r="L71" s="69"/>
      <c r="M71" s="69"/>
      <c r="N71" s="69"/>
      <c r="O71" s="69"/>
      <c r="P71" s="69"/>
      <c r="Q71" s="69"/>
      <c r="R71" s="69"/>
      <c r="S71" s="69"/>
      <c r="T71" s="69"/>
      <c r="U71" s="68"/>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69"/>
      <c r="J72" s="69"/>
      <c r="K72" s="69"/>
      <c r="L72" s="69"/>
      <c r="M72" s="69"/>
      <c r="N72" s="69"/>
      <c r="O72" s="69"/>
      <c r="P72" s="69"/>
      <c r="Q72" s="69"/>
      <c r="R72" s="69"/>
      <c r="S72" s="69"/>
      <c r="T72" s="69"/>
      <c r="U72" s="68"/>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69"/>
      <c r="J73" s="69"/>
      <c r="K73" s="69"/>
      <c r="L73" s="69"/>
      <c r="M73" s="69"/>
      <c r="N73" s="69"/>
      <c r="O73" s="69"/>
      <c r="P73" s="69"/>
      <c r="Q73" s="69"/>
      <c r="R73" s="69"/>
      <c r="S73" s="69"/>
      <c r="T73" s="69"/>
      <c r="U73" s="68"/>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69"/>
      <c r="J74" s="69"/>
      <c r="K74" s="69"/>
      <c r="L74" s="69"/>
      <c r="M74" s="69"/>
      <c r="N74" s="69"/>
      <c r="O74" s="69"/>
      <c r="P74" s="69"/>
      <c r="Q74" s="69"/>
      <c r="R74" s="69"/>
      <c r="S74" s="69"/>
      <c r="T74" s="69"/>
      <c r="U74" s="68"/>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69"/>
      <c r="J75" s="69"/>
      <c r="K75" s="69"/>
      <c r="L75" s="69"/>
      <c r="M75" s="69"/>
      <c r="N75" s="69"/>
      <c r="O75" s="69"/>
      <c r="P75" s="69"/>
      <c r="Q75" s="69"/>
      <c r="R75" s="69"/>
      <c r="S75" s="69"/>
      <c r="T75" s="69"/>
      <c r="U75" s="68"/>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69"/>
      <c r="J76" s="69"/>
      <c r="K76" s="69"/>
      <c r="L76" s="69"/>
      <c r="M76" s="69"/>
      <c r="N76" s="69"/>
      <c r="O76" s="69"/>
      <c r="P76" s="69"/>
      <c r="Q76" s="69"/>
      <c r="R76" s="69"/>
      <c r="S76" s="69"/>
      <c r="T76" s="69"/>
      <c r="U76" s="68"/>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69"/>
      <c r="J77" s="69"/>
      <c r="K77" s="69"/>
      <c r="L77" s="69"/>
      <c r="M77" s="69"/>
      <c r="N77" s="69"/>
      <c r="O77" s="69"/>
      <c r="P77" s="69"/>
      <c r="Q77" s="69"/>
      <c r="R77" s="69"/>
      <c r="S77" s="69"/>
      <c r="T77" s="69"/>
      <c r="U77" s="68"/>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69"/>
      <c r="J78" s="69"/>
      <c r="K78" s="69"/>
      <c r="L78" s="69"/>
      <c r="M78" s="69"/>
      <c r="N78" s="69"/>
      <c r="O78" s="69"/>
      <c r="P78" s="69"/>
      <c r="Q78" s="69"/>
      <c r="R78" s="69"/>
      <c r="S78" s="69"/>
      <c r="T78" s="69"/>
      <c r="U78" s="68"/>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69"/>
      <c r="J79" s="69"/>
      <c r="K79" s="69"/>
      <c r="L79" s="69"/>
      <c r="M79" s="69"/>
      <c r="N79" s="69"/>
      <c r="O79" s="69"/>
      <c r="P79" s="69"/>
      <c r="Q79" s="69"/>
      <c r="R79" s="69"/>
      <c r="S79" s="69"/>
      <c r="T79" s="69"/>
      <c r="U79" s="68"/>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69"/>
      <c r="J80" s="69"/>
      <c r="K80" s="69"/>
      <c r="L80" s="69"/>
      <c r="M80" s="69"/>
      <c r="N80" s="69"/>
      <c r="O80" s="69"/>
      <c r="P80" s="69"/>
      <c r="Q80" s="69"/>
      <c r="R80" s="69"/>
      <c r="S80" s="69"/>
      <c r="T80" s="69"/>
      <c r="U80" s="68"/>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69"/>
      <c r="J81" s="69"/>
      <c r="K81" s="69"/>
      <c r="L81" s="69"/>
      <c r="M81" s="69"/>
      <c r="N81" s="69"/>
      <c r="O81" s="69"/>
      <c r="P81" s="69"/>
      <c r="Q81" s="69"/>
      <c r="R81" s="69"/>
      <c r="S81" s="69"/>
      <c r="T81" s="69"/>
      <c r="U81" s="68"/>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69"/>
      <c r="J82" s="69"/>
      <c r="K82" s="69"/>
      <c r="L82" s="69"/>
      <c r="M82" s="69"/>
      <c r="N82" s="69"/>
      <c r="O82" s="69"/>
      <c r="P82" s="69"/>
      <c r="Q82" s="69"/>
      <c r="R82" s="69"/>
      <c r="S82" s="69"/>
      <c r="T82" s="69"/>
      <c r="U82" s="68"/>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69"/>
      <c r="J83" s="69"/>
      <c r="K83" s="69"/>
      <c r="L83" s="69"/>
      <c r="M83" s="69"/>
      <c r="N83" s="69"/>
      <c r="O83" s="69"/>
      <c r="P83" s="69"/>
      <c r="Q83" s="69"/>
      <c r="R83" s="69"/>
      <c r="S83" s="69"/>
      <c r="T83" s="69"/>
      <c r="U83" s="68"/>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69"/>
      <c r="J84" s="69"/>
      <c r="K84" s="69"/>
      <c r="L84" s="69"/>
      <c r="M84" s="69"/>
      <c r="N84" s="69"/>
      <c r="O84" s="69"/>
      <c r="P84" s="69"/>
      <c r="Q84" s="69"/>
      <c r="R84" s="69"/>
      <c r="S84" s="69"/>
      <c r="T84" s="69"/>
      <c r="U84" s="68"/>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69"/>
      <c r="J85" s="69"/>
      <c r="K85" s="69"/>
      <c r="L85" s="69"/>
      <c r="M85" s="69"/>
      <c r="N85" s="69"/>
      <c r="O85" s="69"/>
      <c r="P85" s="69"/>
      <c r="Q85" s="69"/>
      <c r="R85" s="69"/>
      <c r="S85" s="69"/>
      <c r="T85" s="69"/>
      <c r="U85" s="68"/>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69"/>
      <c r="J86" s="69"/>
      <c r="K86" s="69"/>
      <c r="L86" s="69"/>
      <c r="M86" s="69"/>
      <c r="N86" s="69"/>
      <c r="O86" s="69"/>
      <c r="P86" s="69"/>
      <c r="Q86" s="69"/>
      <c r="R86" s="69"/>
      <c r="S86" s="69"/>
      <c r="T86" s="69"/>
      <c r="U86" s="68"/>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69"/>
      <c r="J87" s="69"/>
      <c r="K87" s="69"/>
      <c r="L87" s="69"/>
      <c r="M87" s="69"/>
      <c r="N87" s="69"/>
      <c r="O87" s="69"/>
      <c r="P87" s="69"/>
      <c r="Q87" s="69"/>
      <c r="R87" s="69"/>
      <c r="S87" s="69"/>
      <c r="T87" s="69"/>
      <c r="U87" s="68"/>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69"/>
      <c r="J88" s="69"/>
      <c r="K88" s="69"/>
      <c r="L88" s="69"/>
      <c r="M88" s="69"/>
      <c r="N88" s="69"/>
      <c r="O88" s="69"/>
      <c r="P88" s="69"/>
      <c r="Q88" s="69"/>
      <c r="R88" s="69"/>
      <c r="S88" s="69"/>
      <c r="T88" s="69"/>
      <c r="U88" s="68"/>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69"/>
      <c r="J89" s="69"/>
      <c r="K89" s="69"/>
      <c r="L89" s="69"/>
      <c r="M89" s="69"/>
      <c r="N89" s="69"/>
      <c r="O89" s="69"/>
      <c r="P89" s="69"/>
      <c r="Q89" s="69"/>
      <c r="R89" s="69"/>
      <c r="S89" s="69"/>
      <c r="T89" s="69"/>
      <c r="U89" s="68"/>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69"/>
      <c r="J90" s="69"/>
      <c r="K90" s="69"/>
      <c r="L90" s="69"/>
      <c r="M90" s="69"/>
      <c r="N90" s="69"/>
      <c r="O90" s="69"/>
      <c r="P90" s="69"/>
      <c r="Q90" s="69"/>
      <c r="R90" s="69"/>
      <c r="S90" s="69"/>
      <c r="T90" s="69"/>
      <c r="U90" s="68"/>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69"/>
      <c r="J91" s="69"/>
      <c r="K91" s="69"/>
      <c r="L91" s="69"/>
      <c r="M91" s="69"/>
      <c r="N91" s="69"/>
      <c r="O91" s="69"/>
      <c r="P91" s="69"/>
      <c r="Q91" s="69"/>
      <c r="R91" s="69"/>
      <c r="S91" s="69"/>
      <c r="T91" s="69"/>
      <c r="U91" s="68"/>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69"/>
      <c r="J92" s="69"/>
      <c r="K92" s="69"/>
      <c r="L92" s="69"/>
      <c r="M92" s="69"/>
      <c r="N92" s="69"/>
      <c r="O92" s="69"/>
      <c r="P92" s="69"/>
      <c r="Q92" s="69"/>
      <c r="R92" s="69"/>
      <c r="S92" s="69"/>
      <c r="T92" s="69"/>
      <c r="U92" s="68"/>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69"/>
      <c r="J93" s="69"/>
      <c r="K93" s="69"/>
      <c r="L93" s="69"/>
      <c r="M93" s="69"/>
      <c r="N93" s="69"/>
      <c r="O93" s="69"/>
      <c r="P93" s="69"/>
      <c r="Q93" s="69"/>
      <c r="R93" s="69"/>
      <c r="S93" s="69"/>
      <c r="T93" s="69"/>
      <c r="U93" s="68"/>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69"/>
      <c r="J94" s="69"/>
      <c r="K94" s="69"/>
      <c r="L94" s="69"/>
      <c r="M94" s="69"/>
      <c r="N94" s="69"/>
      <c r="O94" s="69"/>
      <c r="P94" s="69"/>
      <c r="Q94" s="69"/>
      <c r="R94" s="69"/>
      <c r="S94" s="69"/>
      <c r="T94" s="69"/>
      <c r="U94" s="68"/>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69"/>
      <c r="J95" s="69"/>
      <c r="K95" s="69"/>
      <c r="L95" s="69"/>
      <c r="M95" s="69"/>
      <c r="N95" s="69"/>
      <c r="O95" s="69"/>
      <c r="P95" s="69"/>
      <c r="Q95" s="69"/>
      <c r="R95" s="69"/>
      <c r="S95" s="69"/>
      <c r="T95" s="69"/>
      <c r="U95" s="68"/>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69"/>
      <c r="J96" s="69"/>
      <c r="K96" s="69"/>
      <c r="L96" s="69"/>
      <c r="M96" s="69"/>
      <c r="N96" s="69"/>
      <c r="O96" s="69"/>
      <c r="P96" s="69"/>
      <c r="Q96" s="69"/>
      <c r="R96" s="69"/>
      <c r="S96" s="69"/>
      <c r="T96" s="69"/>
      <c r="U96" s="68"/>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69"/>
      <c r="J97" s="69"/>
      <c r="K97" s="69"/>
      <c r="L97" s="69"/>
      <c r="M97" s="69"/>
      <c r="N97" s="69"/>
      <c r="O97" s="69"/>
      <c r="P97" s="69"/>
      <c r="Q97" s="69"/>
      <c r="R97" s="69"/>
      <c r="S97" s="69"/>
      <c r="T97" s="69"/>
      <c r="U97" s="68"/>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69"/>
      <c r="J98" s="69"/>
      <c r="K98" s="69"/>
      <c r="L98" s="69"/>
      <c r="M98" s="69"/>
      <c r="N98" s="69"/>
      <c r="O98" s="69"/>
      <c r="P98" s="69"/>
      <c r="Q98" s="69"/>
      <c r="R98" s="69"/>
      <c r="S98" s="69"/>
      <c r="T98" s="69"/>
      <c r="U98" s="68"/>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69"/>
      <c r="J99" s="69"/>
      <c r="K99" s="69"/>
      <c r="L99" s="69"/>
      <c r="M99" s="69"/>
      <c r="N99" s="69"/>
      <c r="O99" s="69"/>
      <c r="P99" s="69"/>
      <c r="Q99" s="69"/>
      <c r="R99" s="69"/>
      <c r="S99" s="69"/>
      <c r="T99" s="69"/>
      <c r="U99" s="68"/>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8"/>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8"/>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8"/>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8"/>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8"/>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8"/>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8"/>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8"/>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8"/>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8"/>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8"/>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8"/>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8"/>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8"/>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8"/>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8"/>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8"/>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8"/>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8"/>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8"/>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8"/>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8"/>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8"/>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8"/>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8"/>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8"/>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8"/>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8"/>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8"/>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8"/>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8"/>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8"/>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8"/>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8"/>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8"/>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8"/>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8"/>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8"/>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8"/>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8"/>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8"/>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8"/>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8"/>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8"/>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8"/>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8"/>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8"/>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8"/>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8"/>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8"/>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8"/>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8"/>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8"/>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8"/>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8"/>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8"/>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8"/>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8"/>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8"/>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8"/>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8"/>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8"/>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8"/>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8"/>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8"/>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8"/>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8"/>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8"/>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8"/>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8"/>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8"/>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8"/>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8"/>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8"/>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8"/>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8"/>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8"/>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8"/>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8"/>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8"/>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8"/>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8"/>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8"/>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8"/>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8"/>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8"/>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8"/>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8"/>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8"/>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8"/>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8"/>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8"/>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8"/>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8"/>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8"/>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8"/>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8"/>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8"/>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8"/>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8"/>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8"/>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8"/>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8"/>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8"/>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8"/>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8"/>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8"/>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8"/>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8"/>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8"/>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8"/>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8"/>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8"/>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8"/>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8"/>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8"/>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8"/>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8"/>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8"/>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8"/>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8"/>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8"/>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8"/>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8"/>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8"/>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8"/>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8"/>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8"/>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8"/>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8"/>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8"/>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8"/>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8"/>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8"/>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8"/>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8"/>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8"/>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8"/>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8"/>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8"/>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8"/>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8"/>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P1"/>
    <mergeCell ref="Q1:AL1"/>
    <mergeCell ref="A2:P2"/>
    <mergeCell ref="Q2:AL2"/>
    <mergeCell ref="A3:AL3"/>
    <mergeCell ref="I4:L4"/>
    <mergeCell ref="M4:N4"/>
    <mergeCell ref="O4:Q4"/>
    <mergeCell ref="R4:T4"/>
    <mergeCell ref="A5:A6"/>
    <mergeCell ref="B5:B6"/>
    <mergeCell ref="C5:D6"/>
    <mergeCell ref="AK5:AK6"/>
    <mergeCell ref="AL5:AL6"/>
    <mergeCell ref="A40:AI40"/>
    <mergeCell ref="A41:AL41"/>
    <mergeCell ref="C42:E42"/>
    <mergeCell ref="C43:D43"/>
    <mergeCell ref="AJ5:AJ6"/>
    <mergeCell ref="E10:AI10"/>
    <mergeCell ref="E11:AI11"/>
    <mergeCell ref="E12:AI12"/>
    <mergeCell ref="E17:AI17"/>
    <mergeCell ref="AM20:AN20"/>
    <mergeCell ref="E27:AI27"/>
  </mergeCells>
  <conditionalFormatting sqref="E6:K39 L6 L10:L12 L17 M6:AI39">
    <cfRule type="expression" dxfId="0" priority="1">
      <formula>IF(E$6="CN",1,0)</formula>
    </cfRule>
  </conditionalFormatting>
  <conditionalFormatting sqref="L7:L9 L13:L16 L18:L26 L28:L39">
    <cfRule type="expression" dxfId="0" priority="2">
      <formula>IF(L$6="CN",1,0)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71"/>
    <col customWidth="1" min="3" max="3" width="24.71"/>
    <col customWidth="1" min="4" max="4" width="9.14"/>
    <col customWidth="1" min="5" max="35" width="4.0"/>
    <col customWidth="1" min="36" max="38" width="6.29"/>
    <col customWidth="1" min="39" max="39" width="10.86"/>
    <col customWidth="1" min="40" max="40" width="12.14"/>
    <col customWidth="1" min="41" max="41" width="10.86"/>
    <col customWidth="1" min="42" max="44" width="9.29"/>
  </cols>
  <sheetData>
    <row r="1" ht="21.0" customHeight="1">
      <c r="A1" s="67" t="s">
        <v>771</v>
      </c>
      <c r="Q1" s="68" t="s">
        <v>29</v>
      </c>
      <c r="AM1" s="69"/>
      <c r="AN1" s="69"/>
      <c r="AO1" s="69"/>
      <c r="AP1" s="69"/>
      <c r="AQ1" s="69"/>
      <c r="AR1" s="69"/>
    </row>
    <row r="2" ht="21.0" customHeight="1">
      <c r="A2" s="68" t="s">
        <v>30</v>
      </c>
      <c r="Q2" s="68" t="s">
        <v>31</v>
      </c>
      <c r="AM2" s="69"/>
      <c r="AN2" s="69"/>
      <c r="AO2" s="69"/>
      <c r="AP2" s="69"/>
      <c r="AQ2" s="69"/>
      <c r="AR2" s="69"/>
    </row>
    <row r="3" ht="35.25" customHeight="1">
      <c r="A3" s="209" t="s">
        <v>772</v>
      </c>
      <c r="AM3" s="69"/>
      <c r="AN3" s="69"/>
      <c r="AO3" s="69"/>
      <c r="AP3" s="69"/>
      <c r="AQ3" s="69"/>
      <c r="AR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c r="AP5" s="80"/>
      <c r="AQ5" s="80"/>
      <c r="AR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c r="AP6" s="80"/>
      <c r="AQ6" s="80"/>
      <c r="AR6" s="80"/>
    </row>
    <row r="7" ht="21.0" customHeight="1">
      <c r="A7" s="278">
        <v>1.0</v>
      </c>
      <c r="B7" s="85">
        <v>2.010020008E9</v>
      </c>
      <c r="C7" s="132" t="s">
        <v>773</v>
      </c>
      <c r="D7" s="133" t="s">
        <v>99</v>
      </c>
      <c r="E7" s="279"/>
      <c r="F7" s="279"/>
      <c r="G7" s="279"/>
      <c r="H7" s="279"/>
      <c r="I7" s="279"/>
      <c r="J7" s="279"/>
      <c r="K7" s="265"/>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187">
        <f t="shared" ref="AJ7:AJ31" si="3">COUNTIF(E7:AI7,"K")+2*COUNTIF(E7:AI7,"2K")+COUNTIF(E7:AI7,"TK")+COUNTIF(E7:AI7,"KT")+COUNTIF(E7:AI7,"PK")+COUNTIF(E7:AI7,"KP")+2*COUNTIF(E7:AI7,"K2")</f>
        <v>0</v>
      </c>
      <c r="AK7" s="280">
        <f t="shared" ref="AK7:AK31" si="4">COUNTIF(F7:AJ7,"P")+2*COUNTIF(F7:AJ7,"2P")+COUNTIF(F7:AJ7,"TP")+COUNTIF(F7:AJ7,"PT")+COUNTIF(F7:AJ7,"PK")+COUNTIF(F7:AJ7,"KP")+2*COUNTIF(F7:AJ7,"P2")</f>
        <v>0</v>
      </c>
      <c r="AL7" s="280">
        <f t="shared" ref="AL7:AL31" si="5">COUNTIF(E7:AI7,"T")+2*COUNTIF(E7:AI7,"2T")+2*COUNTIF(E7:AI7,"T2")+COUNTIF(E7:AI7,"PT")+COUNTIF(E7:AI7,"TP")+COUNTIF(E7:AI7,"TK")+COUNTIF(E7:AI7,"KT")</f>
        <v>0</v>
      </c>
      <c r="AM7" s="95"/>
      <c r="AN7" s="96"/>
      <c r="AO7" s="68"/>
      <c r="AP7" s="80"/>
      <c r="AQ7" s="80"/>
      <c r="AR7" s="80"/>
    </row>
    <row r="8" ht="21.0" customHeight="1">
      <c r="A8" s="278">
        <v>2.0</v>
      </c>
      <c r="B8" s="85">
        <v>2.010020036E9</v>
      </c>
      <c r="C8" s="132" t="s">
        <v>774</v>
      </c>
      <c r="D8" s="133" t="s">
        <v>99</v>
      </c>
      <c r="E8" s="279"/>
      <c r="F8" s="279"/>
      <c r="G8" s="279"/>
      <c r="H8" s="279"/>
      <c r="I8" s="279"/>
      <c r="J8" s="279"/>
      <c r="K8" s="265"/>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187">
        <f t="shared" si="3"/>
        <v>0</v>
      </c>
      <c r="AK8" s="280">
        <f t="shared" si="4"/>
        <v>0</v>
      </c>
      <c r="AL8" s="280">
        <f t="shared" si="5"/>
        <v>0</v>
      </c>
      <c r="AM8" s="68"/>
      <c r="AN8" s="68"/>
      <c r="AO8" s="68"/>
      <c r="AP8" s="80"/>
      <c r="AQ8" s="80"/>
      <c r="AR8" s="80"/>
    </row>
    <row r="9" ht="21.0" customHeight="1">
      <c r="A9" s="278">
        <v>3.0</v>
      </c>
      <c r="B9" s="85">
        <v>2.010020022E9</v>
      </c>
      <c r="C9" s="132" t="s">
        <v>321</v>
      </c>
      <c r="D9" s="133" t="s">
        <v>162</v>
      </c>
      <c r="E9" s="279"/>
      <c r="F9" s="279"/>
      <c r="G9" s="279"/>
      <c r="H9" s="279"/>
      <c r="I9" s="279"/>
      <c r="J9" s="279"/>
      <c r="K9" s="265"/>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187">
        <f t="shared" si="3"/>
        <v>0</v>
      </c>
      <c r="AK9" s="280">
        <f t="shared" si="4"/>
        <v>0</v>
      </c>
      <c r="AL9" s="280">
        <f t="shared" si="5"/>
        <v>0</v>
      </c>
      <c r="AM9" s="68"/>
      <c r="AN9" s="68"/>
      <c r="AO9" s="68"/>
      <c r="AP9" s="80"/>
      <c r="AQ9" s="80"/>
      <c r="AR9" s="80"/>
    </row>
    <row r="10" ht="21.0" customHeight="1">
      <c r="A10" s="278">
        <v>4.0</v>
      </c>
      <c r="B10" s="85">
        <v>2.010020128E9</v>
      </c>
      <c r="C10" s="132" t="s">
        <v>775</v>
      </c>
      <c r="D10" s="133" t="s">
        <v>42</v>
      </c>
      <c r="E10" s="279"/>
      <c r="F10" s="279"/>
      <c r="G10" s="279"/>
      <c r="H10" s="279"/>
      <c r="I10" s="279"/>
      <c r="J10" s="279"/>
      <c r="K10" s="265"/>
      <c r="L10" s="279"/>
      <c r="M10" s="279"/>
      <c r="N10" s="279"/>
      <c r="O10" s="279"/>
      <c r="P10" s="279"/>
      <c r="Q10" s="279"/>
      <c r="R10" s="279"/>
      <c r="S10" s="279"/>
      <c r="T10" s="279"/>
      <c r="U10" s="279"/>
      <c r="V10" s="279"/>
      <c r="W10" s="279"/>
      <c r="X10" s="279"/>
      <c r="Y10" s="304"/>
      <c r="Z10" s="279"/>
      <c r="AA10" s="279"/>
      <c r="AB10" s="279"/>
      <c r="AC10" s="279"/>
      <c r="AD10" s="279"/>
      <c r="AE10" s="279"/>
      <c r="AF10" s="279"/>
      <c r="AG10" s="279"/>
      <c r="AH10" s="279"/>
      <c r="AI10" s="279"/>
      <c r="AJ10" s="187">
        <f t="shared" si="3"/>
        <v>0</v>
      </c>
      <c r="AK10" s="280">
        <f t="shared" si="4"/>
        <v>0</v>
      </c>
      <c r="AL10" s="280">
        <f t="shared" si="5"/>
        <v>0</v>
      </c>
      <c r="AM10" s="68"/>
      <c r="AN10" s="68"/>
      <c r="AO10" s="68"/>
      <c r="AP10" s="80"/>
      <c r="AQ10" s="80"/>
      <c r="AR10" s="80"/>
    </row>
    <row r="11" ht="21.0" customHeight="1">
      <c r="A11" s="278">
        <v>5.0</v>
      </c>
      <c r="B11" s="85">
        <v>2.010020053E9</v>
      </c>
      <c r="C11" s="132" t="s">
        <v>776</v>
      </c>
      <c r="D11" s="133" t="s">
        <v>777</v>
      </c>
      <c r="E11" s="279"/>
      <c r="F11" s="279"/>
      <c r="G11" s="279"/>
      <c r="H11" s="279"/>
      <c r="I11" s="279"/>
      <c r="J11" s="279"/>
      <c r="K11" s="265"/>
      <c r="L11" s="279"/>
      <c r="M11" s="279"/>
      <c r="N11" s="279"/>
      <c r="O11" s="279"/>
      <c r="P11" s="279"/>
      <c r="Q11" s="279"/>
      <c r="R11" s="279"/>
      <c r="S11" s="279"/>
      <c r="T11" s="279"/>
      <c r="U11" s="279"/>
      <c r="V11" s="279"/>
      <c r="W11" s="279"/>
      <c r="X11" s="279"/>
      <c r="Y11" s="305"/>
      <c r="Z11" s="279"/>
      <c r="AA11" s="279"/>
      <c r="AB11" s="279"/>
      <c r="AC11" s="279"/>
      <c r="AD11" s="279"/>
      <c r="AE11" s="279"/>
      <c r="AF11" s="279"/>
      <c r="AG11" s="279"/>
      <c r="AH11" s="279"/>
      <c r="AI11" s="279"/>
      <c r="AJ11" s="187">
        <f t="shared" si="3"/>
        <v>0</v>
      </c>
      <c r="AK11" s="280">
        <f t="shared" si="4"/>
        <v>0</v>
      </c>
      <c r="AL11" s="280">
        <f t="shared" si="5"/>
        <v>0</v>
      </c>
      <c r="AM11" s="68"/>
      <c r="AN11" s="68"/>
      <c r="AO11" s="68"/>
      <c r="AP11" s="80"/>
      <c r="AQ11" s="80"/>
      <c r="AR11" s="80"/>
    </row>
    <row r="12" ht="21.0" customHeight="1">
      <c r="A12" s="278">
        <v>6.0</v>
      </c>
      <c r="B12" s="85">
        <v>2.010020002E9</v>
      </c>
      <c r="C12" s="132" t="s">
        <v>778</v>
      </c>
      <c r="D12" s="133" t="s">
        <v>47</v>
      </c>
      <c r="E12" s="279"/>
      <c r="F12" s="279"/>
      <c r="G12" s="279"/>
      <c r="H12" s="279"/>
      <c r="I12" s="279"/>
      <c r="J12" s="279"/>
      <c r="K12" s="265"/>
      <c r="L12" s="279"/>
      <c r="M12" s="279"/>
      <c r="N12" s="279"/>
      <c r="O12" s="279"/>
      <c r="P12" s="279"/>
      <c r="Q12" s="279"/>
      <c r="R12" s="279"/>
      <c r="S12" s="279"/>
      <c r="T12" s="279"/>
      <c r="U12" s="279"/>
      <c r="V12" s="279"/>
      <c r="W12" s="279"/>
      <c r="X12" s="279"/>
      <c r="Y12" s="305"/>
      <c r="Z12" s="279"/>
      <c r="AA12" s="279"/>
      <c r="AB12" s="279"/>
      <c r="AC12" s="279"/>
      <c r="AD12" s="279"/>
      <c r="AE12" s="279"/>
      <c r="AF12" s="279"/>
      <c r="AG12" s="279"/>
      <c r="AH12" s="279"/>
      <c r="AI12" s="279"/>
      <c r="AJ12" s="187">
        <f t="shared" si="3"/>
        <v>0</v>
      </c>
      <c r="AK12" s="280">
        <f t="shared" si="4"/>
        <v>0</v>
      </c>
      <c r="AL12" s="280">
        <f t="shared" si="5"/>
        <v>0</v>
      </c>
      <c r="AM12" s="68"/>
      <c r="AN12" s="68"/>
      <c r="AO12" s="68"/>
      <c r="AP12" s="80"/>
      <c r="AQ12" s="80"/>
      <c r="AR12" s="80"/>
    </row>
    <row r="13" ht="21.0" customHeight="1">
      <c r="A13" s="278">
        <v>7.0</v>
      </c>
      <c r="B13" s="85">
        <v>2.01002001E9</v>
      </c>
      <c r="C13" s="132" t="s">
        <v>573</v>
      </c>
      <c r="D13" s="133" t="s">
        <v>754</v>
      </c>
      <c r="E13" s="279"/>
      <c r="F13" s="279"/>
      <c r="G13" s="279"/>
      <c r="H13" s="279"/>
      <c r="I13" s="279"/>
      <c r="J13" s="279"/>
      <c r="K13" s="265"/>
      <c r="L13" s="279"/>
      <c r="M13" s="279"/>
      <c r="N13" s="279"/>
      <c r="O13" s="279"/>
      <c r="P13" s="279"/>
      <c r="Q13" s="279"/>
      <c r="R13" s="279"/>
      <c r="S13" s="279"/>
      <c r="T13" s="279"/>
      <c r="U13" s="279"/>
      <c r="V13" s="279"/>
      <c r="W13" s="279"/>
      <c r="X13" s="279"/>
      <c r="Y13" s="305"/>
      <c r="Z13" s="279"/>
      <c r="AA13" s="279"/>
      <c r="AB13" s="279"/>
      <c r="AC13" s="279"/>
      <c r="AD13" s="279"/>
      <c r="AE13" s="279"/>
      <c r="AF13" s="279"/>
      <c r="AG13" s="279"/>
      <c r="AH13" s="279"/>
      <c r="AI13" s="279"/>
      <c r="AJ13" s="187">
        <f t="shared" si="3"/>
        <v>0</v>
      </c>
      <c r="AK13" s="280">
        <f t="shared" si="4"/>
        <v>0</v>
      </c>
      <c r="AL13" s="280">
        <f t="shared" si="5"/>
        <v>0</v>
      </c>
      <c r="AM13" s="68"/>
      <c r="AN13" s="68"/>
      <c r="AO13" s="68"/>
      <c r="AP13" s="80"/>
      <c r="AQ13" s="80"/>
      <c r="AR13" s="80"/>
    </row>
    <row r="14" ht="21.0" customHeight="1">
      <c r="A14" s="278">
        <v>8.0</v>
      </c>
      <c r="B14" s="85">
        <v>2.010140002E9</v>
      </c>
      <c r="C14" s="132" t="s">
        <v>767</v>
      </c>
      <c r="D14" s="133" t="s">
        <v>54</v>
      </c>
      <c r="E14" s="279"/>
      <c r="F14" s="279"/>
      <c r="G14" s="279"/>
      <c r="H14" s="279"/>
      <c r="I14" s="279"/>
      <c r="J14" s="279"/>
      <c r="K14" s="265"/>
      <c r="L14" s="279"/>
      <c r="M14" s="279"/>
      <c r="N14" s="279"/>
      <c r="O14" s="279"/>
      <c r="P14" s="279"/>
      <c r="Q14" s="279"/>
      <c r="R14" s="279"/>
      <c r="S14" s="279"/>
      <c r="T14" s="279"/>
      <c r="U14" s="279"/>
      <c r="V14" s="279"/>
      <c r="W14" s="279"/>
      <c r="X14" s="279"/>
      <c r="Y14" s="305"/>
      <c r="Z14" s="279"/>
      <c r="AA14" s="279"/>
      <c r="AB14" s="279"/>
      <c r="AC14" s="279"/>
      <c r="AD14" s="279"/>
      <c r="AE14" s="279"/>
      <c r="AF14" s="279"/>
      <c r="AG14" s="279"/>
      <c r="AH14" s="279"/>
      <c r="AI14" s="279"/>
      <c r="AJ14" s="187">
        <f t="shared" si="3"/>
        <v>0</v>
      </c>
      <c r="AK14" s="280">
        <f t="shared" si="4"/>
        <v>0</v>
      </c>
      <c r="AL14" s="280">
        <f t="shared" si="5"/>
        <v>0</v>
      </c>
      <c r="AM14" s="68"/>
      <c r="AN14" s="68"/>
      <c r="AO14" s="68"/>
      <c r="AP14" s="80"/>
      <c r="AQ14" s="80"/>
      <c r="AR14" s="80"/>
    </row>
    <row r="15" ht="21.0" customHeight="1">
      <c r="A15" s="278">
        <v>9.0</v>
      </c>
      <c r="B15" s="85">
        <v>2.010020015E9</v>
      </c>
      <c r="C15" s="132" t="s">
        <v>779</v>
      </c>
      <c r="D15" s="133" t="s">
        <v>54</v>
      </c>
      <c r="E15" s="279"/>
      <c r="F15" s="279"/>
      <c r="G15" s="279"/>
      <c r="H15" s="279"/>
      <c r="I15" s="279"/>
      <c r="J15" s="279"/>
      <c r="K15" s="265"/>
      <c r="L15" s="279"/>
      <c r="M15" s="279"/>
      <c r="N15" s="279"/>
      <c r="O15" s="279"/>
      <c r="P15" s="279"/>
      <c r="Q15" s="279"/>
      <c r="R15" s="279"/>
      <c r="S15" s="279"/>
      <c r="T15" s="279"/>
      <c r="U15" s="279"/>
      <c r="V15" s="279"/>
      <c r="W15" s="279"/>
      <c r="X15" s="279"/>
      <c r="Y15" s="305"/>
      <c r="Z15" s="279"/>
      <c r="AA15" s="279"/>
      <c r="AB15" s="279"/>
      <c r="AC15" s="279"/>
      <c r="AD15" s="279"/>
      <c r="AE15" s="279"/>
      <c r="AF15" s="279"/>
      <c r="AG15" s="279"/>
      <c r="AH15" s="279"/>
      <c r="AI15" s="279"/>
      <c r="AJ15" s="187">
        <f t="shared" si="3"/>
        <v>0</v>
      </c>
      <c r="AK15" s="280">
        <f t="shared" si="4"/>
        <v>0</v>
      </c>
      <c r="AL15" s="280">
        <f t="shared" si="5"/>
        <v>0</v>
      </c>
      <c r="AM15" s="68"/>
      <c r="AN15" s="68"/>
      <c r="AO15" s="68"/>
      <c r="AP15" s="80"/>
      <c r="AQ15" s="80"/>
      <c r="AR15" s="80"/>
    </row>
    <row r="16" ht="21.0" customHeight="1">
      <c r="A16" s="278">
        <v>10.0</v>
      </c>
      <c r="B16" s="85">
        <v>2.010020016E9</v>
      </c>
      <c r="C16" s="132" t="s">
        <v>314</v>
      </c>
      <c r="D16" s="133" t="s">
        <v>54</v>
      </c>
      <c r="E16" s="279"/>
      <c r="F16" s="279"/>
      <c r="G16" s="279"/>
      <c r="H16" s="279"/>
      <c r="I16" s="279"/>
      <c r="J16" s="279"/>
      <c r="K16" s="265"/>
      <c r="L16" s="279"/>
      <c r="M16" s="279"/>
      <c r="N16" s="279"/>
      <c r="O16" s="279"/>
      <c r="P16" s="279"/>
      <c r="Q16" s="279"/>
      <c r="R16" s="279"/>
      <c r="S16" s="279"/>
      <c r="T16" s="279"/>
      <c r="U16" s="279"/>
      <c r="V16" s="279"/>
      <c r="W16" s="279"/>
      <c r="X16" s="279"/>
      <c r="Y16" s="305"/>
      <c r="Z16" s="279"/>
      <c r="AA16" s="279"/>
      <c r="AB16" s="279"/>
      <c r="AC16" s="279"/>
      <c r="AD16" s="279"/>
      <c r="AE16" s="279"/>
      <c r="AF16" s="279"/>
      <c r="AG16" s="279"/>
      <c r="AH16" s="279"/>
      <c r="AI16" s="279"/>
      <c r="AJ16" s="187">
        <f t="shared" si="3"/>
        <v>0</v>
      </c>
      <c r="AK16" s="280">
        <f t="shared" si="4"/>
        <v>0</v>
      </c>
      <c r="AL16" s="280">
        <f t="shared" si="5"/>
        <v>0</v>
      </c>
      <c r="AM16" s="68"/>
      <c r="AN16" s="68"/>
      <c r="AO16" s="68"/>
      <c r="AP16" s="80"/>
      <c r="AQ16" s="80"/>
      <c r="AR16" s="80"/>
    </row>
    <row r="17" ht="21.0" customHeight="1">
      <c r="A17" s="278">
        <v>11.0</v>
      </c>
      <c r="B17" s="85">
        <v>2.010020041E9</v>
      </c>
      <c r="C17" s="132" t="s">
        <v>780</v>
      </c>
      <c r="D17" s="133" t="s">
        <v>56</v>
      </c>
      <c r="E17" s="279"/>
      <c r="F17" s="279"/>
      <c r="G17" s="279"/>
      <c r="H17" s="279"/>
      <c r="I17" s="279"/>
      <c r="J17" s="279"/>
      <c r="K17" s="265"/>
      <c r="L17" s="279"/>
      <c r="M17" s="279"/>
      <c r="N17" s="279"/>
      <c r="O17" s="279"/>
      <c r="P17" s="279"/>
      <c r="Q17" s="279"/>
      <c r="R17" s="279"/>
      <c r="S17" s="279"/>
      <c r="T17" s="279"/>
      <c r="U17" s="279"/>
      <c r="V17" s="279"/>
      <c r="W17" s="279"/>
      <c r="X17" s="279"/>
      <c r="Y17" s="305"/>
      <c r="Z17" s="279"/>
      <c r="AA17" s="279"/>
      <c r="AB17" s="279"/>
      <c r="AC17" s="279"/>
      <c r="AD17" s="279"/>
      <c r="AE17" s="279"/>
      <c r="AF17" s="279"/>
      <c r="AG17" s="279"/>
      <c r="AH17" s="279"/>
      <c r="AI17" s="279"/>
      <c r="AJ17" s="187">
        <f t="shared" si="3"/>
        <v>0</v>
      </c>
      <c r="AK17" s="280">
        <f t="shared" si="4"/>
        <v>0</v>
      </c>
      <c r="AL17" s="280">
        <f t="shared" si="5"/>
        <v>0</v>
      </c>
      <c r="AM17" s="68"/>
      <c r="AN17" s="68"/>
      <c r="AO17" s="68"/>
      <c r="AP17" s="80"/>
      <c r="AQ17" s="80"/>
      <c r="AR17" s="80"/>
    </row>
    <row r="18" ht="21.0" customHeight="1">
      <c r="A18" s="278">
        <v>12.0</v>
      </c>
      <c r="B18" s="85">
        <v>2.010020045E9</v>
      </c>
      <c r="C18" s="132" t="s">
        <v>48</v>
      </c>
      <c r="D18" s="133" t="s">
        <v>179</v>
      </c>
      <c r="E18" s="279"/>
      <c r="F18" s="279"/>
      <c r="G18" s="279"/>
      <c r="H18" s="279"/>
      <c r="I18" s="279"/>
      <c r="J18" s="279"/>
      <c r="K18" s="265"/>
      <c r="L18" s="279"/>
      <c r="M18" s="279"/>
      <c r="N18" s="279"/>
      <c r="O18" s="279"/>
      <c r="P18" s="279"/>
      <c r="Q18" s="279"/>
      <c r="R18" s="279"/>
      <c r="S18" s="279"/>
      <c r="T18" s="279"/>
      <c r="U18" s="279"/>
      <c r="V18" s="279"/>
      <c r="W18" s="279"/>
      <c r="X18" s="279"/>
      <c r="Y18" s="305"/>
      <c r="Z18" s="279"/>
      <c r="AA18" s="279"/>
      <c r="AB18" s="279"/>
      <c r="AC18" s="279"/>
      <c r="AD18" s="279"/>
      <c r="AE18" s="279"/>
      <c r="AF18" s="279"/>
      <c r="AG18" s="279"/>
      <c r="AH18" s="279"/>
      <c r="AI18" s="279"/>
      <c r="AJ18" s="187">
        <f t="shared" si="3"/>
        <v>0</v>
      </c>
      <c r="AK18" s="280">
        <f t="shared" si="4"/>
        <v>0</v>
      </c>
      <c r="AL18" s="280">
        <f t="shared" si="5"/>
        <v>0</v>
      </c>
      <c r="AM18" s="68"/>
      <c r="AN18" s="68"/>
      <c r="AO18" s="68"/>
      <c r="AP18" s="80"/>
      <c r="AQ18" s="80"/>
      <c r="AR18" s="80"/>
    </row>
    <row r="19" ht="21.0" customHeight="1">
      <c r="A19" s="278">
        <v>13.0</v>
      </c>
      <c r="B19" s="85">
        <v>2.010020051E9</v>
      </c>
      <c r="C19" s="132" t="s">
        <v>98</v>
      </c>
      <c r="D19" s="133" t="s">
        <v>71</v>
      </c>
      <c r="E19" s="114"/>
      <c r="F19" s="114"/>
      <c r="G19" s="114"/>
      <c r="H19" s="114"/>
      <c r="I19" s="114"/>
      <c r="J19" s="114"/>
      <c r="K19" s="306"/>
      <c r="L19" s="114"/>
      <c r="M19" s="114"/>
      <c r="N19" s="114"/>
      <c r="O19" s="151"/>
      <c r="P19" s="114"/>
      <c r="Q19" s="114"/>
      <c r="R19" s="114"/>
      <c r="S19" s="114"/>
      <c r="T19" s="114"/>
      <c r="U19" s="114"/>
      <c r="V19" s="114"/>
      <c r="W19" s="114"/>
      <c r="X19" s="114"/>
      <c r="Y19" s="307"/>
      <c r="Z19" s="114"/>
      <c r="AA19" s="114"/>
      <c r="AB19" s="114"/>
      <c r="AC19" s="114"/>
      <c r="AD19" s="114"/>
      <c r="AE19" s="151"/>
      <c r="AF19" s="114"/>
      <c r="AG19" s="114"/>
      <c r="AH19" s="114"/>
      <c r="AI19" s="114"/>
      <c r="AJ19" s="187">
        <f t="shared" si="3"/>
        <v>0</v>
      </c>
      <c r="AK19" s="280">
        <f t="shared" si="4"/>
        <v>0</v>
      </c>
      <c r="AL19" s="280">
        <f t="shared" si="5"/>
        <v>0</v>
      </c>
      <c r="AM19" s="100"/>
      <c r="AO19" s="68"/>
      <c r="AP19" s="80"/>
      <c r="AQ19" s="80"/>
      <c r="AR19" s="80"/>
    </row>
    <row r="20" ht="21.0" customHeight="1">
      <c r="A20" s="278">
        <v>14.0</v>
      </c>
      <c r="B20" s="85">
        <v>2.010020076E9</v>
      </c>
      <c r="C20" s="132" t="s">
        <v>781</v>
      </c>
      <c r="D20" s="133" t="s">
        <v>77</v>
      </c>
      <c r="E20" s="143"/>
      <c r="F20" s="143"/>
      <c r="G20" s="143"/>
      <c r="H20" s="143"/>
      <c r="I20" s="143"/>
      <c r="J20" s="143"/>
      <c r="K20" s="265"/>
      <c r="L20" s="143"/>
      <c r="M20" s="143"/>
      <c r="N20" s="143"/>
      <c r="O20" s="144"/>
      <c r="P20" s="143"/>
      <c r="Q20" s="143"/>
      <c r="R20" s="143"/>
      <c r="S20" s="143"/>
      <c r="T20" s="143"/>
      <c r="U20" s="143"/>
      <c r="V20" s="143"/>
      <c r="W20" s="143"/>
      <c r="X20" s="143"/>
      <c r="Y20" s="308"/>
      <c r="Z20" s="143"/>
      <c r="AA20" s="143"/>
      <c r="AB20" s="143"/>
      <c r="AC20" s="143"/>
      <c r="AD20" s="143"/>
      <c r="AE20" s="144"/>
      <c r="AF20" s="143"/>
      <c r="AG20" s="143"/>
      <c r="AH20" s="143"/>
      <c r="AI20" s="143"/>
      <c r="AJ20" s="91">
        <f t="shared" si="3"/>
        <v>0</v>
      </c>
      <c r="AK20" s="9">
        <f t="shared" si="4"/>
        <v>0</v>
      </c>
      <c r="AL20" s="9">
        <f t="shared" si="5"/>
        <v>0</v>
      </c>
      <c r="AM20" s="68"/>
      <c r="AN20" s="68"/>
      <c r="AO20" s="68"/>
      <c r="AP20" s="80"/>
      <c r="AQ20" s="80"/>
      <c r="AR20" s="80"/>
    </row>
    <row r="21" ht="21.0" customHeight="1">
      <c r="A21" s="278">
        <v>15.0</v>
      </c>
      <c r="B21" s="85">
        <v>2.010020111E9</v>
      </c>
      <c r="C21" s="132" t="s">
        <v>782</v>
      </c>
      <c r="D21" s="133" t="s">
        <v>77</v>
      </c>
      <c r="E21" s="143"/>
      <c r="F21" s="143"/>
      <c r="G21" s="143"/>
      <c r="H21" s="143"/>
      <c r="I21" s="143"/>
      <c r="J21" s="143"/>
      <c r="K21" s="265"/>
      <c r="L21" s="143"/>
      <c r="M21" s="143"/>
      <c r="N21" s="143"/>
      <c r="O21" s="144"/>
      <c r="P21" s="143"/>
      <c r="Q21" s="143"/>
      <c r="R21" s="143"/>
      <c r="S21" s="143"/>
      <c r="T21" s="143"/>
      <c r="U21" s="143"/>
      <c r="V21" s="143"/>
      <c r="W21" s="143"/>
      <c r="X21" s="143"/>
      <c r="Y21" s="308"/>
      <c r="Z21" s="143"/>
      <c r="AA21" s="143"/>
      <c r="AB21" s="143"/>
      <c r="AC21" s="143"/>
      <c r="AD21" s="143"/>
      <c r="AE21" s="144"/>
      <c r="AF21" s="143"/>
      <c r="AG21" s="143"/>
      <c r="AH21" s="143"/>
      <c r="AI21" s="143"/>
      <c r="AJ21" s="91">
        <f t="shared" si="3"/>
        <v>0</v>
      </c>
      <c r="AK21" s="9">
        <f t="shared" si="4"/>
        <v>0</v>
      </c>
      <c r="AL21" s="9">
        <f t="shared" si="5"/>
        <v>0</v>
      </c>
      <c r="AM21" s="68"/>
      <c r="AN21" s="68"/>
      <c r="AO21" s="68"/>
      <c r="AP21" s="80"/>
      <c r="AQ21" s="80"/>
      <c r="AR21" s="80"/>
    </row>
    <row r="22" ht="21.0" customHeight="1">
      <c r="A22" s="278">
        <v>16.0</v>
      </c>
      <c r="B22" s="85">
        <v>2.010020138E9</v>
      </c>
      <c r="C22" s="132" t="s">
        <v>62</v>
      </c>
      <c r="D22" s="133" t="s">
        <v>783</v>
      </c>
      <c r="E22" s="143"/>
      <c r="F22" s="143"/>
      <c r="G22" s="143"/>
      <c r="H22" s="143"/>
      <c r="I22" s="143"/>
      <c r="J22" s="143"/>
      <c r="K22" s="265"/>
      <c r="L22" s="143"/>
      <c r="M22" s="143"/>
      <c r="N22" s="143"/>
      <c r="O22" s="144"/>
      <c r="P22" s="143"/>
      <c r="Q22" s="143"/>
      <c r="R22" s="143"/>
      <c r="S22" s="143"/>
      <c r="T22" s="143"/>
      <c r="U22" s="143"/>
      <c r="V22" s="143"/>
      <c r="W22" s="143"/>
      <c r="X22" s="143"/>
      <c r="Y22" s="309"/>
      <c r="Z22" s="143"/>
      <c r="AA22" s="143"/>
      <c r="AB22" s="143"/>
      <c r="AC22" s="143"/>
      <c r="AD22" s="143"/>
      <c r="AE22" s="144"/>
      <c r="AF22" s="143"/>
      <c r="AG22" s="143"/>
      <c r="AH22" s="143"/>
      <c r="AI22" s="143"/>
      <c r="AJ22" s="91">
        <f t="shared" si="3"/>
        <v>0</v>
      </c>
      <c r="AK22" s="9">
        <f t="shared" si="4"/>
        <v>0</v>
      </c>
      <c r="AL22" s="9">
        <f t="shared" si="5"/>
        <v>0</v>
      </c>
      <c r="AM22" s="68"/>
      <c r="AN22" s="68"/>
      <c r="AO22" s="68"/>
      <c r="AP22" s="80"/>
      <c r="AQ22" s="80"/>
      <c r="AR22" s="80"/>
    </row>
    <row r="23" ht="21.0" customHeight="1">
      <c r="A23" s="278">
        <v>17.0</v>
      </c>
      <c r="B23" s="85">
        <v>2.010020109E9</v>
      </c>
      <c r="C23" s="132" t="s">
        <v>784</v>
      </c>
      <c r="D23" s="133" t="s">
        <v>369</v>
      </c>
      <c r="E23" s="143"/>
      <c r="F23" s="143"/>
      <c r="G23" s="143"/>
      <c r="H23" s="143"/>
      <c r="I23" s="143"/>
      <c r="J23" s="143"/>
      <c r="K23" s="265"/>
      <c r="L23" s="143"/>
      <c r="M23" s="143"/>
      <c r="N23" s="143"/>
      <c r="O23" s="144"/>
      <c r="P23" s="143"/>
      <c r="Q23" s="143"/>
      <c r="R23" s="143"/>
      <c r="S23" s="143"/>
      <c r="T23" s="143"/>
      <c r="U23" s="143"/>
      <c r="V23" s="143"/>
      <c r="W23" s="143"/>
      <c r="X23" s="143"/>
      <c r="Y23" s="309"/>
      <c r="Z23" s="143"/>
      <c r="AA23" s="143"/>
      <c r="AB23" s="143"/>
      <c r="AC23" s="143"/>
      <c r="AD23" s="143"/>
      <c r="AE23" s="144"/>
      <c r="AF23" s="143"/>
      <c r="AG23" s="143"/>
      <c r="AH23" s="143"/>
      <c r="AI23" s="143"/>
      <c r="AJ23" s="91">
        <f t="shared" si="3"/>
        <v>0</v>
      </c>
      <c r="AK23" s="9">
        <f t="shared" si="4"/>
        <v>0</v>
      </c>
      <c r="AL23" s="9">
        <f t="shared" si="5"/>
        <v>0</v>
      </c>
      <c r="AM23" s="68"/>
      <c r="AN23" s="68"/>
      <c r="AO23" s="68"/>
      <c r="AP23" s="80"/>
      <c r="AQ23" s="80"/>
      <c r="AR23" s="80"/>
    </row>
    <row r="24" ht="21.0" customHeight="1">
      <c r="A24" s="278">
        <v>18.0</v>
      </c>
      <c r="B24" s="85">
        <v>2.010020034E9</v>
      </c>
      <c r="C24" s="132" t="s">
        <v>87</v>
      </c>
      <c r="D24" s="133" t="s">
        <v>369</v>
      </c>
      <c r="E24" s="143"/>
      <c r="F24" s="143"/>
      <c r="G24" s="143"/>
      <c r="H24" s="143"/>
      <c r="I24" s="143"/>
      <c r="J24" s="143"/>
      <c r="K24" s="265"/>
      <c r="L24" s="143"/>
      <c r="M24" s="143"/>
      <c r="N24" s="143"/>
      <c r="O24" s="144"/>
      <c r="P24" s="143"/>
      <c r="Q24" s="143"/>
      <c r="R24" s="143"/>
      <c r="S24" s="143"/>
      <c r="T24" s="143"/>
      <c r="U24" s="143"/>
      <c r="V24" s="143"/>
      <c r="W24" s="143"/>
      <c r="X24" s="143"/>
      <c r="Y24" s="309"/>
      <c r="Z24" s="143"/>
      <c r="AA24" s="143"/>
      <c r="AB24" s="143"/>
      <c r="AC24" s="143"/>
      <c r="AD24" s="143"/>
      <c r="AE24" s="144"/>
      <c r="AF24" s="143"/>
      <c r="AG24" s="143"/>
      <c r="AH24" s="143"/>
      <c r="AI24" s="143"/>
      <c r="AJ24" s="91">
        <f t="shared" si="3"/>
        <v>0</v>
      </c>
      <c r="AK24" s="9">
        <f t="shared" si="4"/>
        <v>0</v>
      </c>
      <c r="AL24" s="9">
        <f t="shared" si="5"/>
        <v>0</v>
      </c>
      <c r="AM24" s="68"/>
      <c r="AN24" s="68"/>
      <c r="AO24" s="68"/>
      <c r="AP24" s="80"/>
      <c r="AQ24" s="80"/>
      <c r="AR24" s="80"/>
    </row>
    <row r="25" ht="21.0" customHeight="1">
      <c r="A25" s="278">
        <v>19.0</v>
      </c>
      <c r="B25" s="85">
        <v>2.010020136E9</v>
      </c>
      <c r="C25" s="132" t="s">
        <v>785</v>
      </c>
      <c r="D25" s="133" t="s">
        <v>372</v>
      </c>
      <c r="E25" s="143"/>
      <c r="F25" s="143"/>
      <c r="G25" s="143"/>
      <c r="H25" s="143"/>
      <c r="I25" s="143"/>
      <c r="J25" s="143"/>
      <c r="K25" s="265"/>
      <c r="L25" s="143"/>
      <c r="M25" s="143"/>
      <c r="N25" s="143"/>
      <c r="O25" s="144"/>
      <c r="P25" s="143"/>
      <c r="Q25" s="143"/>
      <c r="R25" s="143"/>
      <c r="S25" s="143"/>
      <c r="T25" s="143"/>
      <c r="U25" s="143"/>
      <c r="V25" s="143"/>
      <c r="W25" s="143"/>
      <c r="X25" s="143"/>
      <c r="Y25" s="309"/>
      <c r="Z25" s="143"/>
      <c r="AA25" s="143"/>
      <c r="AB25" s="143"/>
      <c r="AC25" s="143"/>
      <c r="AD25" s="143"/>
      <c r="AE25" s="144"/>
      <c r="AF25" s="143"/>
      <c r="AG25" s="143"/>
      <c r="AH25" s="143"/>
      <c r="AI25" s="143"/>
      <c r="AJ25" s="91">
        <f t="shared" si="3"/>
        <v>0</v>
      </c>
      <c r="AK25" s="9">
        <f t="shared" si="4"/>
        <v>0</v>
      </c>
      <c r="AL25" s="9">
        <f t="shared" si="5"/>
        <v>0</v>
      </c>
      <c r="AM25" s="68"/>
      <c r="AN25" s="68"/>
      <c r="AO25" s="68"/>
      <c r="AP25" s="80"/>
      <c r="AQ25" s="80"/>
      <c r="AR25" s="80"/>
    </row>
    <row r="26" ht="21.0" customHeight="1">
      <c r="A26" s="278">
        <v>20.0</v>
      </c>
      <c r="B26" s="85">
        <v>2.010020106E9</v>
      </c>
      <c r="C26" s="132" t="s">
        <v>786</v>
      </c>
      <c r="D26" s="133" t="s">
        <v>373</v>
      </c>
      <c r="E26" s="143"/>
      <c r="F26" s="143"/>
      <c r="G26" s="143"/>
      <c r="H26" s="143"/>
      <c r="I26" s="143"/>
      <c r="J26" s="143"/>
      <c r="K26" s="265"/>
      <c r="L26" s="143"/>
      <c r="M26" s="143"/>
      <c r="N26" s="143"/>
      <c r="O26" s="144"/>
      <c r="P26" s="143"/>
      <c r="Q26" s="143"/>
      <c r="R26" s="143"/>
      <c r="S26" s="143"/>
      <c r="T26" s="143"/>
      <c r="U26" s="143"/>
      <c r="V26" s="143"/>
      <c r="W26" s="143"/>
      <c r="X26" s="143"/>
      <c r="Y26" s="308"/>
      <c r="Z26" s="143"/>
      <c r="AA26" s="143"/>
      <c r="AB26" s="143"/>
      <c r="AC26" s="143"/>
      <c r="AD26" s="143"/>
      <c r="AE26" s="144"/>
      <c r="AF26" s="143"/>
      <c r="AG26" s="143"/>
      <c r="AH26" s="143"/>
      <c r="AI26" s="143"/>
      <c r="AJ26" s="91">
        <f t="shared" si="3"/>
        <v>0</v>
      </c>
      <c r="AK26" s="9">
        <f t="shared" si="4"/>
        <v>0</v>
      </c>
      <c r="AL26" s="9">
        <f t="shared" si="5"/>
        <v>0</v>
      </c>
      <c r="AM26" s="68"/>
      <c r="AN26" s="68"/>
      <c r="AO26" s="68"/>
      <c r="AP26" s="80"/>
      <c r="AQ26" s="80"/>
      <c r="AR26" s="80"/>
    </row>
    <row r="27" ht="21.0" customHeight="1">
      <c r="A27" s="278">
        <v>21.0</v>
      </c>
      <c r="B27" s="85">
        <v>2.010020021E9</v>
      </c>
      <c r="C27" s="132" t="s">
        <v>787</v>
      </c>
      <c r="D27" s="133" t="s">
        <v>788</v>
      </c>
      <c r="E27" s="143"/>
      <c r="F27" s="143"/>
      <c r="G27" s="143"/>
      <c r="H27" s="143"/>
      <c r="I27" s="143"/>
      <c r="J27" s="143"/>
      <c r="K27" s="265"/>
      <c r="L27" s="143"/>
      <c r="M27" s="143"/>
      <c r="N27" s="143"/>
      <c r="O27" s="144"/>
      <c r="P27" s="143"/>
      <c r="Q27" s="143"/>
      <c r="R27" s="143"/>
      <c r="S27" s="143"/>
      <c r="T27" s="143"/>
      <c r="U27" s="143"/>
      <c r="V27" s="143"/>
      <c r="W27" s="143"/>
      <c r="X27" s="143"/>
      <c r="Y27" s="308"/>
      <c r="Z27" s="143"/>
      <c r="AA27" s="143"/>
      <c r="AB27" s="143"/>
      <c r="AC27" s="143"/>
      <c r="AD27" s="143"/>
      <c r="AE27" s="144"/>
      <c r="AF27" s="143"/>
      <c r="AG27" s="143"/>
      <c r="AH27" s="143"/>
      <c r="AI27" s="143"/>
      <c r="AJ27" s="91">
        <f t="shared" si="3"/>
        <v>0</v>
      </c>
      <c r="AK27" s="9">
        <f t="shared" si="4"/>
        <v>0</v>
      </c>
      <c r="AL27" s="9">
        <f t="shared" si="5"/>
        <v>0</v>
      </c>
      <c r="AM27" s="68"/>
      <c r="AN27" s="68"/>
      <c r="AO27" s="68"/>
      <c r="AP27" s="80"/>
      <c r="AQ27" s="80"/>
      <c r="AR27" s="80"/>
    </row>
    <row r="28" ht="21.0" customHeight="1">
      <c r="A28" s="278">
        <v>22.0</v>
      </c>
      <c r="B28" s="85">
        <v>2.010020019E9</v>
      </c>
      <c r="C28" s="132" t="s">
        <v>789</v>
      </c>
      <c r="D28" s="133" t="s">
        <v>90</v>
      </c>
      <c r="E28" s="143"/>
      <c r="F28" s="143"/>
      <c r="G28" s="143"/>
      <c r="H28" s="143"/>
      <c r="I28" s="143"/>
      <c r="J28" s="143"/>
      <c r="K28" s="265"/>
      <c r="L28" s="143"/>
      <c r="M28" s="143"/>
      <c r="N28" s="143"/>
      <c r="O28" s="144"/>
      <c r="P28" s="143"/>
      <c r="Q28" s="143"/>
      <c r="R28" s="143"/>
      <c r="S28" s="143"/>
      <c r="T28" s="143"/>
      <c r="U28" s="143"/>
      <c r="V28" s="143"/>
      <c r="W28" s="143"/>
      <c r="X28" s="143"/>
      <c r="Y28" s="308"/>
      <c r="Z28" s="143"/>
      <c r="AA28" s="143"/>
      <c r="AB28" s="143"/>
      <c r="AC28" s="143"/>
      <c r="AD28" s="143"/>
      <c r="AE28" s="144"/>
      <c r="AF28" s="143"/>
      <c r="AG28" s="143"/>
      <c r="AH28" s="143"/>
      <c r="AI28" s="143"/>
      <c r="AJ28" s="91">
        <f t="shared" si="3"/>
        <v>0</v>
      </c>
      <c r="AK28" s="9">
        <f t="shared" si="4"/>
        <v>0</v>
      </c>
      <c r="AL28" s="9">
        <f t="shared" si="5"/>
        <v>0</v>
      </c>
      <c r="AM28" s="68"/>
      <c r="AN28" s="68"/>
      <c r="AO28" s="68"/>
      <c r="AP28" s="80"/>
      <c r="AQ28" s="80"/>
      <c r="AR28" s="80"/>
    </row>
    <row r="29" ht="21.0" customHeight="1">
      <c r="A29" s="278">
        <v>23.0</v>
      </c>
      <c r="B29" s="85">
        <v>2.010020052E9</v>
      </c>
      <c r="C29" s="132" t="s">
        <v>198</v>
      </c>
      <c r="D29" s="133" t="s">
        <v>714</v>
      </c>
      <c r="E29" s="143"/>
      <c r="F29" s="143"/>
      <c r="G29" s="143"/>
      <c r="H29" s="143"/>
      <c r="I29" s="143"/>
      <c r="J29" s="143"/>
      <c r="K29" s="265"/>
      <c r="L29" s="143"/>
      <c r="M29" s="143"/>
      <c r="N29" s="143"/>
      <c r="O29" s="144"/>
      <c r="P29" s="143"/>
      <c r="Q29" s="143"/>
      <c r="R29" s="143"/>
      <c r="S29" s="143"/>
      <c r="T29" s="143"/>
      <c r="U29" s="143"/>
      <c r="V29" s="143"/>
      <c r="W29" s="143"/>
      <c r="X29" s="143"/>
      <c r="Y29" s="308"/>
      <c r="Z29" s="143"/>
      <c r="AA29" s="143"/>
      <c r="AB29" s="143"/>
      <c r="AC29" s="143"/>
      <c r="AD29" s="143"/>
      <c r="AE29" s="144"/>
      <c r="AF29" s="143"/>
      <c r="AG29" s="143"/>
      <c r="AH29" s="143"/>
      <c r="AI29" s="143"/>
      <c r="AJ29" s="91">
        <f t="shared" si="3"/>
        <v>0</v>
      </c>
      <c r="AK29" s="9">
        <f t="shared" si="4"/>
        <v>0</v>
      </c>
      <c r="AL29" s="9">
        <f t="shared" si="5"/>
        <v>0</v>
      </c>
      <c r="AM29" s="68"/>
      <c r="AN29" s="68"/>
      <c r="AO29" s="68"/>
      <c r="AP29" s="80"/>
      <c r="AQ29" s="80"/>
      <c r="AR29" s="80"/>
    </row>
    <row r="30" ht="21.0" customHeight="1">
      <c r="A30" s="278">
        <v>24.0</v>
      </c>
      <c r="B30" s="85">
        <v>2.010020144E9</v>
      </c>
      <c r="C30" s="132" t="s">
        <v>225</v>
      </c>
      <c r="D30" s="133" t="s">
        <v>146</v>
      </c>
      <c r="E30" s="143"/>
      <c r="F30" s="143"/>
      <c r="G30" s="143"/>
      <c r="H30" s="143" t="s">
        <v>38</v>
      </c>
      <c r="I30" s="143"/>
      <c r="J30" s="143"/>
      <c r="K30" s="265"/>
      <c r="L30" s="143"/>
      <c r="M30" s="143"/>
      <c r="N30" s="143"/>
      <c r="O30" s="144"/>
      <c r="P30" s="143"/>
      <c r="Q30" s="143"/>
      <c r="R30" s="143"/>
      <c r="S30" s="143"/>
      <c r="T30" s="143"/>
      <c r="U30" s="143"/>
      <c r="V30" s="143"/>
      <c r="W30" s="143"/>
      <c r="X30" s="143"/>
      <c r="Y30" s="308"/>
      <c r="Z30" s="143"/>
      <c r="AA30" s="143"/>
      <c r="AB30" s="143"/>
      <c r="AC30" s="143"/>
      <c r="AD30" s="143"/>
      <c r="AE30" s="144"/>
      <c r="AF30" s="143"/>
      <c r="AG30" s="143"/>
      <c r="AH30" s="143"/>
      <c r="AI30" s="143"/>
      <c r="AJ30" s="91">
        <f t="shared" si="3"/>
        <v>1</v>
      </c>
      <c r="AK30" s="9">
        <f t="shared" si="4"/>
        <v>0</v>
      </c>
      <c r="AL30" s="9">
        <f t="shared" si="5"/>
        <v>0</v>
      </c>
      <c r="AM30" s="68"/>
      <c r="AN30" s="68"/>
      <c r="AO30" s="68"/>
      <c r="AP30" s="80"/>
      <c r="AQ30" s="80"/>
      <c r="AR30" s="80"/>
    </row>
    <row r="31" ht="21.0" customHeight="1">
      <c r="A31" s="278">
        <v>25.0</v>
      </c>
      <c r="B31" s="85">
        <v>2.010020042E9</v>
      </c>
      <c r="C31" s="132" t="s">
        <v>790</v>
      </c>
      <c r="D31" s="133" t="s">
        <v>421</v>
      </c>
      <c r="E31" s="143"/>
      <c r="F31" s="143"/>
      <c r="G31" s="143"/>
      <c r="H31" s="143"/>
      <c r="I31" s="143"/>
      <c r="J31" s="143"/>
      <c r="K31" s="265"/>
      <c r="L31" s="143"/>
      <c r="M31" s="143"/>
      <c r="N31" s="143"/>
      <c r="O31" s="144"/>
      <c r="P31" s="143"/>
      <c r="Q31" s="143"/>
      <c r="R31" s="143"/>
      <c r="S31" s="143"/>
      <c r="T31" s="143"/>
      <c r="U31" s="143"/>
      <c r="V31" s="143"/>
      <c r="W31" s="143"/>
      <c r="X31" s="143"/>
      <c r="Y31" s="308"/>
      <c r="Z31" s="143"/>
      <c r="AA31" s="143"/>
      <c r="AB31" s="143"/>
      <c r="AC31" s="143"/>
      <c r="AD31" s="143"/>
      <c r="AE31" s="144"/>
      <c r="AF31" s="143"/>
      <c r="AG31" s="143"/>
      <c r="AH31" s="143"/>
      <c r="AI31" s="143"/>
      <c r="AJ31" s="91">
        <f t="shared" si="3"/>
        <v>0</v>
      </c>
      <c r="AK31" s="9">
        <f t="shared" si="4"/>
        <v>0</v>
      </c>
      <c r="AL31" s="9">
        <f t="shared" si="5"/>
        <v>0</v>
      </c>
      <c r="AM31" s="68"/>
      <c r="AN31" s="68"/>
      <c r="AO31" s="68"/>
      <c r="AP31" s="80"/>
      <c r="AQ31" s="80"/>
      <c r="AR31" s="80"/>
    </row>
    <row r="32" ht="18.0" customHeight="1">
      <c r="A32" s="10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8"/>
      <c r="AJ32" s="91"/>
      <c r="AK32" s="91"/>
      <c r="AL32" s="91"/>
      <c r="AM32" s="69"/>
      <c r="AN32" s="69"/>
      <c r="AO32" s="69"/>
      <c r="AP32" s="69"/>
      <c r="AQ32" s="69"/>
      <c r="AR32" s="69"/>
    </row>
    <row r="33" ht="18.0" customHeight="1">
      <c r="A33" s="103"/>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8"/>
      <c r="AM33" s="69"/>
      <c r="AN33" s="69"/>
      <c r="AO33" s="69"/>
      <c r="AP33" s="69"/>
      <c r="AQ33" s="69"/>
      <c r="AR33" s="69"/>
    </row>
    <row r="34" ht="18.0" customHeight="1">
      <c r="A34" s="69"/>
      <c r="B34" s="69"/>
      <c r="C34" s="105"/>
      <c r="F34" s="69"/>
      <c r="G34" s="69"/>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69"/>
      <c r="AN34" s="69"/>
      <c r="AO34" s="69"/>
      <c r="AP34" s="69"/>
      <c r="AQ34" s="69"/>
      <c r="AR34" s="69"/>
    </row>
    <row r="35" ht="18.0" customHeight="1">
      <c r="A35" s="69"/>
      <c r="B35" s="69"/>
      <c r="C35" s="105"/>
      <c r="E35" s="69"/>
      <c r="F35" s="69"/>
      <c r="G35" s="69"/>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69"/>
      <c r="AN35" s="69"/>
      <c r="AO35" s="69"/>
      <c r="AP35" s="69"/>
      <c r="AQ35" s="69"/>
      <c r="AR35" s="69"/>
    </row>
    <row r="36" ht="18.0"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row>
    <row r="37" ht="18.0" customHeight="1">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row>
    <row r="38" ht="18.0" customHeight="1">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row>
    <row r="39" ht="18.0" customHeight="1">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row>
    <row r="40" ht="18.0" customHeight="1">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row>
    <row r="41" ht="18.0" customHeight="1">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row>
    <row r="42" ht="18.0"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2:AI32"/>
    <mergeCell ref="A33:AL33"/>
    <mergeCell ref="C34:E34"/>
    <mergeCell ref="C35:D35"/>
    <mergeCell ref="O4:Q4"/>
    <mergeCell ref="R4:T4"/>
    <mergeCell ref="A5:A6"/>
    <mergeCell ref="B5:B6"/>
    <mergeCell ref="C5:D6"/>
    <mergeCell ref="AJ5:AJ6"/>
    <mergeCell ref="AK5:AK6"/>
  </mergeCells>
  <conditionalFormatting sqref="E6:K31 L6 M6:O31 P6:P9 Q6:AI31">
    <cfRule type="expression" dxfId="0" priority="1">
      <formula>IF(E$6="CN",1,0)</formula>
    </cfRule>
  </conditionalFormatting>
  <conditionalFormatting sqref="L7:L31">
    <cfRule type="expression" dxfId="0" priority="2">
      <formula>IF(L$6="CN",1,0)</formula>
    </cfRule>
  </conditionalFormatting>
  <conditionalFormatting sqref="P10:P31">
    <cfRule type="expression" dxfId="0" priority="3">
      <formula>IF(P$6="CN",1,0)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8.43"/>
    <col customWidth="1" min="3" max="3" width="21.57"/>
    <col customWidth="1" min="4" max="4" width="9.14"/>
    <col customWidth="1" min="5" max="35" width="4.0"/>
    <col customWidth="1" min="36" max="38" width="6.29"/>
    <col customWidth="1" min="39" max="39" width="10.86"/>
    <col customWidth="1" min="40" max="40" width="12.14"/>
    <col customWidth="1" min="41" max="41" width="10.86"/>
  </cols>
  <sheetData>
    <row r="1" ht="21.0" customHeight="1">
      <c r="A1" s="67" t="s">
        <v>28</v>
      </c>
      <c r="Q1" s="68" t="s">
        <v>29</v>
      </c>
      <c r="AM1" s="69"/>
      <c r="AN1" s="69"/>
      <c r="AO1" s="69"/>
    </row>
    <row r="2" ht="21.0" customHeight="1">
      <c r="A2" s="68" t="s">
        <v>30</v>
      </c>
      <c r="Q2" s="68" t="s">
        <v>31</v>
      </c>
      <c r="AM2" s="69"/>
      <c r="AN2" s="69"/>
      <c r="AO2" s="69"/>
    </row>
    <row r="3" ht="35.25" customHeight="1">
      <c r="A3" s="209" t="s">
        <v>791</v>
      </c>
      <c r="AM3" s="69"/>
      <c r="AN3" s="69"/>
      <c r="AO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c r="AO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c r="AO6" s="80"/>
    </row>
    <row r="7" ht="21.0" customHeight="1">
      <c r="A7" s="310">
        <v>1.0</v>
      </c>
      <c r="B7" s="85">
        <v>2.010020018E9</v>
      </c>
      <c r="C7" s="132" t="s">
        <v>792</v>
      </c>
      <c r="D7" s="133" t="s">
        <v>793</v>
      </c>
      <c r="E7" s="9"/>
      <c r="F7" s="9"/>
      <c r="G7" s="9"/>
      <c r="H7" s="9"/>
      <c r="I7" s="9"/>
      <c r="J7" s="9"/>
      <c r="K7" s="9"/>
      <c r="L7" s="9"/>
      <c r="M7" s="9"/>
      <c r="N7" s="9"/>
      <c r="O7" s="9"/>
      <c r="P7" s="9"/>
      <c r="Q7" s="9"/>
      <c r="R7" s="9"/>
      <c r="S7" s="9"/>
      <c r="T7" s="9"/>
      <c r="U7" s="9"/>
      <c r="V7" s="302"/>
      <c r="W7" s="302"/>
      <c r="X7" s="9"/>
      <c r="Y7" s="9"/>
      <c r="Z7" s="9"/>
      <c r="AA7" s="9"/>
      <c r="AB7" s="302"/>
      <c r="AC7" s="302"/>
      <c r="AD7" s="302"/>
      <c r="AE7" s="302"/>
      <c r="AF7" s="9"/>
      <c r="AG7" s="9"/>
      <c r="AH7" s="9"/>
      <c r="AI7" s="9"/>
      <c r="AJ7" s="91">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 t="shared" ref="AL7:AL37" si="5">COUNTIF(E7:AI7,"T")+2*COUNTIF(E7:AI7,"2T")+2*COUNTIF(E7:AI7,"T2")+COUNTIF(E7:AI7,"PT")+COUNTIF(E7:AI7,"TP")+COUNTIF(E7:AI7,"TK")+COUNTIF(E7:AI7,"KT")</f>
        <v>0</v>
      </c>
      <c r="AM7" s="95"/>
      <c r="AN7" s="96"/>
      <c r="AO7" s="68"/>
    </row>
    <row r="8" ht="21.0" customHeight="1">
      <c r="A8" s="310">
        <v>2.0</v>
      </c>
      <c r="B8" s="85">
        <v>2.010020075E9</v>
      </c>
      <c r="C8" s="132" t="s">
        <v>794</v>
      </c>
      <c r="D8" s="133" t="s">
        <v>162</v>
      </c>
      <c r="E8" s="9"/>
      <c r="F8" s="9"/>
      <c r="G8" s="302"/>
      <c r="H8" s="9"/>
      <c r="I8" s="9"/>
      <c r="J8" s="9"/>
      <c r="K8" s="9"/>
      <c r="L8" s="9"/>
      <c r="M8" s="302"/>
      <c r="N8" s="302"/>
      <c r="O8" s="302"/>
      <c r="P8" s="9"/>
      <c r="Q8" s="9"/>
      <c r="R8" s="9"/>
      <c r="S8" s="9"/>
      <c r="T8" s="9"/>
      <c r="U8" s="9"/>
      <c r="V8" s="302"/>
      <c r="W8" s="302"/>
      <c r="X8" s="9"/>
      <c r="Y8" s="9"/>
      <c r="Z8" s="9"/>
      <c r="AA8" s="9"/>
      <c r="AB8" s="302"/>
      <c r="AC8" s="302"/>
      <c r="AD8" s="302"/>
      <c r="AE8" s="302"/>
      <c r="AF8" s="9"/>
      <c r="AG8" s="9"/>
      <c r="AH8" s="9"/>
      <c r="AI8" s="9"/>
      <c r="AJ8" s="91">
        <f t="shared" si="3"/>
        <v>0</v>
      </c>
      <c r="AK8" s="9">
        <f t="shared" si="4"/>
        <v>0</v>
      </c>
      <c r="AL8" s="9">
        <f t="shared" si="5"/>
        <v>0</v>
      </c>
      <c r="AM8" s="68"/>
      <c r="AN8" s="68"/>
      <c r="AO8" s="68"/>
    </row>
    <row r="9" ht="21.0" customHeight="1">
      <c r="A9" s="310">
        <v>3.0</v>
      </c>
      <c r="B9" s="85">
        <v>2.01002015E9</v>
      </c>
      <c r="C9" s="132" t="s">
        <v>795</v>
      </c>
      <c r="D9" s="133" t="s">
        <v>165</v>
      </c>
      <c r="E9" s="9"/>
      <c r="F9" s="9"/>
      <c r="G9" s="302"/>
      <c r="H9" s="9"/>
      <c r="I9" s="9"/>
      <c r="J9" s="9"/>
      <c r="K9" s="9"/>
      <c r="L9" s="9"/>
      <c r="M9" s="302"/>
      <c r="N9" s="302"/>
      <c r="O9" s="302"/>
      <c r="P9" s="9"/>
      <c r="Q9" s="9"/>
      <c r="R9" s="280"/>
      <c r="S9" s="9"/>
      <c r="T9" s="9"/>
      <c r="U9" s="9"/>
      <c r="V9" s="302"/>
      <c r="W9" s="302"/>
      <c r="X9" s="9"/>
      <c r="Y9" s="9"/>
      <c r="Z9" s="311"/>
      <c r="AA9" s="9"/>
      <c r="AB9" s="302"/>
      <c r="AC9" s="302"/>
      <c r="AD9" s="302"/>
      <c r="AE9" s="302"/>
      <c r="AF9" s="9"/>
      <c r="AG9" s="9"/>
      <c r="AH9" s="9"/>
      <c r="AI9" s="9"/>
      <c r="AJ9" s="91">
        <f t="shared" si="3"/>
        <v>0</v>
      </c>
      <c r="AK9" s="9">
        <f t="shared" si="4"/>
        <v>0</v>
      </c>
      <c r="AL9" s="9">
        <f t="shared" si="5"/>
        <v>0</v>
      </c>
      <c r="AM9" s="68"/>
      <c r="AN9" s="68"/>
      <c r="AO9" s="68"/>
    </row>
    <row r="10" ht="21.0" customHeight="1">
      <c r="A10" s="310">
        <v>4.0</v>
      </c>
      <c r="B10" s="85">
        <v>2.010020029E9</v>
      </c>
      <c r="C10" s="132" t="s">
        <v>796</v>
      </c>
      <c r="D10" s="133" t="s">
        <v>165</v>
      </c>
      <c r="E10" s="9"/>
      <c r="F10" s="9"/>
      <c r="G10" s="302"/>
      <c r="H10" s="9"/>
      <c r="I10" s="9"/>
      <c r="J10" s="9"/>
      <c r="K10" s="9"/>
      <c r="L10" s="9"/>
      <c r="M10" s="302"/>
      <c r="N10" s="302"/>
      <c r="O10" s="302"/>
      <c r="P10" s="9"/>
      <c r="Q10" s="9"/>
      <c r="R10" s="280"/>
      <c r="S10" s="9"/>
      <c r="T10" s="9"/>
      <c r="U10" s="9"/>
      <c r="V10" s="302"/>
      <c r="W10" s="302"/>
      <c r="X10" s="9"/>
      <c r="Y10" s="9"/>
      <c r="Z10" s="312"/>
      <c r="AA10" s="9"/>
      <c r="AB10" s="302"/>
      <c r="AC10" s="302"/>
      <c r="AD10" s="302"/>
      <c r="AE10" s="302"/>
      <c r="AF10" s="9"/>
      <c r="AG10" s="9"/>
      <c r="AH10" s="9"/>
      <c r="AI10" s="9"/>
      <c r="AJ10" s="91">
        <f t="shared" si="3"/>
        <v>0</v>
      </c>
      <c r="AK10" s="9">
        <f t="shared" si="4"/>
        <v>0</v>
      </c>
      <c r="AL10" s="9">
        <f t="shared" si="5"/>
        <v>0</v>
      </c>
      <c r="AM10" s="68"/>
      <c r="AN10" s="68"/>
      <c r="AO10" s="68"/>
    </row>
    <row r="11" ht="21.0" customHeight="1">
      <c r="A11" s="310">
        <v>5.0</v>
      </c>
      <c r="B11" s="85">
        <v>2.010020146E9</v>
      </c>
      <c r="C11" s="132" t="s">
        <v>357</v>
      </c>
      <c r="D11" s="133" t="s">
        <v>52</v>
      </c>
      <c r="E11" s="9"/>
      <c r="F11" s="9"/>
      <c r="G11" s="302"/>
      <c r="H11" s="9"/>
      <c r="I11" s="9"/>
      <c r="J11" s="9"/>
      <c r="K11" s="9"/>
      <c r="L11" s="9"/>
      <c r="M11" s="302"/>
      <c r="N11" s="302"/>
      <c r="O11" s="302"/>
      <c r="P11" s="9"/>
      <c r="Q11" s="9"/>
      <c r="R11" s="280"/>
      <c r="S11" s="9"/>
      <c r="T11" s="9"/>
      <c r="U11" s="9"/>
      <c r="V11" s="302"/>
      <c r="W11" s="302"/>
      <c r="X11" s="9"/>
      <c r="Y11" s="9"/>
      <c r="Z11" s="312"/>
      <c r="AA11" s="9"/>
      <c r="AB11" s="302"/>
      <c r="AC11" s="302"/>
      <c r="AD11" s="302"/>
      <c r="AE11" s="302"/>
      <c r="AF11" s="9"/>
      <c r="AG11" s="9"/>
      <c r="AH11" s="9"/>
      <c r="AI11" s="9"/>
      <c r="AJ11" s="91">
        <f t="shared" si="3"/>
        <v>0</v>
      </c>
      <c r="AK11" s="9">
        <f t="shared" si="4"/>
        <v>0</v>
      </c>
      <c r="AL11" s="9">
        <f t="shared" si="5"/>
        <v>0</v>
      </c>
      <c r="AM11" s="68"/>
      <c r="AN11" s="68"/>
      <c r="AO11" s="68"/>
    </row>
    <row r="12" ht="21.0" customHeight="1">
      <c r="A12" s="310">
        <v>6.0</v>
      </c>
      <c r="B12" s="85">
        <v>2.010020038E9</v>
      </c>
      <c r="C12" s="132" t="s">
        <v>797</v>
      </c>
      <c r="D12" s="133" t="s">
        <v>390</v>
      </c>
      <c r="E12" s="9"/>
      <c r="F12" s="9"/>
      <c r="G12" s="302"/>
      <c r="H12" s="9"/>
      <c r="I12" s="9"/>
      <c r="J12" s="9"/>
      <c r="K12" s="9"/>
      <c r="L12" s="9"/>
      <c r="M12" s="302"/>
      <c r="N12" s="302"/>
      <c r="O12" s="302"/>
      <c r="P12" s="9"/>
      <c r="Q12" s="9"/>
      <c r="R12" s="280"/>
      <c r="S12" s="9"/>
      <c r="T12" s="9"/>
      <c r="U12" s="9"/>
      <c r="V12" s="302"/>
      <c r="W12" s="302"/>
      <c r="X12" s="9"/>
      <c r="Y12" s="9"/>
      <c r="Z12" s="313"/>
      <c r="AA12" s="9"/>
      <c r="AB12" s="302"/>
      <c r="AC12" s="302"/>
      <c r="AD12" s="302"/>
      <c r="AE12" s="302"/>
      <c r="AF12" s="9"/>
      <c r="AG12" s="9"/>
      <c r="AH12" s="9"/>
      <c r="AI12" s="9"/>
      <c r="AJ12" s="91">
        <f t="shared" si="3"/>
        <v>0</v>
      </c>
      <c r="AK12" s="9">
        <f t="shared" si="4"/>
        <v>0</v>
      </c>
      <c r="AL12" s="9">
        <f t="shared" si="5"/>
        <v>0</v>
      </c>
      <c r="AM12" s="68"/>
      <c r="AN12" s="68"/>
      <c r="AO12" s="68"/>
    </row>
    <row r="13" ht="21.0" customHeight="1">
      <c r="A13" s="310">
        <v>7.0</v>
      </c>
      <c r="B13" s="85">
        <v>2.010020024E9</v>
      </c>
      <c r="C13" s="132" t="s">
        <v>314</v>
      </c>
      <c r="D13" s="133" t="s">
        <v>390</v>
      </c>
      <c r="E13" s="91"/>
      <c r="F13" s="91"/>
      <c r="G13" s="302"/>
      <c r="H13" s="91"/>
      <c r="I13" s="91"/>
      <c r="J13" s="91"/>
      <c r="K13" s="91"/>
      <c r="L13" s="91"/>
      <c r="M13" s="302"/>
      <c r="N13" s="302"/>
      <c r="O13" s="302"/>
      <c r="P13" s="91"/>
      <c r="Q13" s="91"/>
      <c r="R13" s="280"/>
      <c r="S13" s="91"/>
      <c r="T13" s="91"/>
      <c r="U13" s="91"/>
      <c r="V13" s="302"/>
      <c r="W13" s="302"/>
      <c r="X13" s="91"/>
      <c r="Y13" s="91"/>
      <c r="Z13" s="312"/>
      <c r="AA13" s="91"/>
      <c r="AB13" s="302"/>
      <c r="AC13" s="302"/>
      <c r="AD13" s="302"/>
      <c r="AE13" s="302"/>
      <c r="AF13" s="91"/>
      <c r="AG13" s="91"/>
      <c r="AH13" s="91"/>
      <c r="AI13" s="91"/>
      <c r="AJ13" s="91">
        <f t="shared" si="3"/>
        <v>0</v>
      </c>
      <c r="AK13" s="9">
        <f t="shared" si="4"/>
        <v>0</v>
      </c>
      <c r="AL13" s="9">
        <f t="shared" si="5"/>
        <v>0</v>
      </c>
      <c r="AM13" s="266"/>
      <c r="AN13" s="266"/>
      <c r="AO13" s="266"/>
    </row>
    <row r="14" ht="21.0" customHeight="1">
      <c r="A14" s="310">
        <v>8.0</v>
      </c>
      <c r="B14" s="85">
        <v>2.010020013E9</v>
      </c>
      <c r="C14" s="132" t="s">
        <v>798</v>
      </c>
      <c r="D14" s="133" t="s">
        <v>642</v>
      </c>
      <c r="E14" s="91"/>
      <c r="F14" s="91"/>
      <c r="G14" s="302"/>
      <c r="H14" s="91"/>
      <c r="I14" s="91"/>
      <c r="J14" s="91"/>
      <c r="K14" s="91"/>
      <c r="L14" s="91"/>
      <c r="M14" s="302"/>
      <c r="N14" s="302"/>
      <c r="O14" s="302"/>
      <c r="P14" s="91"/>
      <c r="Q14" s="91"/>
      <c r="R14" s="280"/>
      <c r="S14" s="91"/>
      <c r="T14" s="91"/>
      <c r="U14" s="91"/>
      <c r="V14" s="302"/>
      <c r="W14" s="302"/>
      <c r="X14" s="91"/>
      <c r="Y14" s="91"/>
      <c r="Z14" s="312"/>
      <c r="AA14" s="91"/>
      <c r="AB14" s="302"/>
      <c r="AC14" s="302"/>
      <c r="AD14" s="302"/>
      <c r="AE14" s="302"/>
      <c r="AF14" s="91"/>
      <c r="AG14" s="91"/>
      <c r="AH14" s="91"/>
      <c r="AI14" s="91"/>
      <c r="AJ14" s="91">
        <f t="shared" si="3"/>
        <v>0</v>
      </c>
      <c r="AK14" s="9">
        <f t="shared" si="4"/>
        <v>0</v>
      </c>
      <c r="AL14" s="9">
        <f t="shared" si="5"/>
        <v>0</v>
      </c>
      <c r="AM14" s="68"/>
      <c r="AN14" s="68"/>
      <c r="AO14" s="68"/>
    </row>
    <row r="15" ht="21.0" customHeight="1">
      <c r="A15" s="310">
        <v>9.0</v>
      </c>
      <c r="B15" s="85">
        <v>2.010020005E9</v>
      </c>
      <c r="C15" s="132" t="s">
        <v>66</v>
      </c>
      <c r="D15" s="133" t="s">
        <v>231</v>
      </c>
      <c r="E15" s="91"/>
      <c r="F15" s="91"/>
      <c r="G15" s="302"/>
      <c r="H15" s="91"/>
      <c r="I15" s="91"/>
      <c r="J15" s="91"/>
      <c r="K15" s="91"/>
      <c r="L15" s="91"/>
      <c r="M15" s="302"/>
      <c r="N15" s="302"/>
      <c r="O15" s="302"/>
      <c r="P15" s="91"/>
      <c r="Q15" s="91"/>
      <c r="R15" s="280"/>
      <c r="S15" s="91"/>
      <c r="T15" s="91"/>
      <c r="U15" s="91"/>
      <c r="V15" s="302"/>
      <c r="W15" s="302"/>
      <c r="X15" s="91"/>
      <c r="Y15" s="91"/>
      <c r="Z15" s="312"/>
      <c r="AA15" s="91"/>
      <c r="AB15" s="302"/>
      <c r="AC15" s="302"/>
      <c r="AD15" s="302"/>
      <c r="AE15" s="302"/>
      <c r="AF15" s="91"/>
      <c r="AG15" s="91"/>
      <c r="AH15" s="91"/>
      <c r="AI15" s="91"/>
      <c r="AJ15" s="91">
        <f t="shared" si="3"/>
        <v>0</v>
      </c>
      <c r="AK15" s="9">
        <f t="shared" si="4"/>
        <v>0</v>
      </c>
      <c r="AL15" s="9">
        <f t="shared" si="5"/>
        <v>0</v>
      </c>
      <c r="AM15" s="68"/>
      <c r="AN15" s="68"/>
      <c r="AO15" s="68"/>
    </row>
    <row r="16" ht="21.0" customHeight="1">
      <c r="A16" s="310">
        <v>10.0</v>
      </c>
      <c r="B16" s="85">
        <v>2.010020028E9</v>
      </c>
      <c r="C16" s="132" t="s">
        <v>57</v>
      </c>
      <c r="D16" s="133" t="s">
        <v>179</v>
      </c>
      <c r="E16" s="91"/>
      <c r="F16" s="91"/>
      <c r="G16" s="302"/>
      <c r="H16" s="91"/>
      <c r="I16" s="91"/>
      <c r="J16" s="91"/>
      <c r="K16" s="91"/>
      <c r="L16" s="91"/>
      <c r="M16" s="302"/>
      <c r="N16" s="302"/>
      <c r="O16" s="302"/>
      <c r="P16" s="91"/>
      <c r="Q16" s="91"/>
      <c r="R16" s="280"/>
      <c r="S16" s="91"/>
      <c r="T16" s="91"/>
      <c r="U16" s="91"/>
      <c r="V16" s="302"/>
      <c r="W16" s="302"/>
      <c r="X16" s="91"/>
      <c r="Y16" s="91"/>
      <c r="Z16" s="312"/>
      <c r="AA16" s="91"/>
      <c r="AB16" s="302"/>
      <c r="AC16" s="302"/>
      <c r="AD16" s="302"/>
      <c r="AE16" s="302"/>
      <c r="AF16" s="91"/>
      <c r="AG16" s="91"/>
      <c r="AH16" s="91"/>
      <c r="AI16" s="91"/>
      <c r="AJ16" s="91">
        <f t="shared" si="3"/>
        <v>0</v>
      </c>
      <c r="AK16" s="9">
        <f t="shared" si="4"/>
        <v>0</v>
      </c>
      <c r="AL16" s="9">
        <f t="shared" si="5"/>
        <v>0</v>
      </c>
      <c r="AM16" s="68"/>
      <c r="AN16" s="68"/>
      <c r="AO16" s="68"/>
    </row>
    <row r="17" ht="21.0" customHeight="1">
      <c r="A17" s="310">
        <v>11.0</v>
      </c>
      <c r="B17" s="85">
        <v>2.01002003E9</v>
      </c>
      <c r="C17" s="132" t="s">
        <v>748</v>
      </c>
      <c r="D17" s="133" t="s">
        <v>67</v>
      </c>
      <c r="E17" s="91"/>
      <c r="F17" s="91"/>
      <c r="G17" s="302"/>
      <c r="H17" s="91"/>
      <c r="I17" s="91"/>
      <c r="J17" s="91"/>
      <c r="K17" s="91"/>
      <c r="L17" s="91"/>
      <c r="M17" s="302"/>
      <c r="N17" s="302"/>
      <c r="O17" s="302"/>
      <c r="P17" s="91"/>
      <c r="Q17" s="91"/>
      <c r="R17" s="280"/>
      <c r="S17" s="91"/>
      <c r="T17" s="91"/>
      <c r="U17" s="91"/>
      <c r="V17" s="302"/>
      <c r="W17" s="302"/>
      <c r="X17" s="91"/>
      <c r="Y17" s="91"/>
      <c r="Z17" s="312"/>
      <c r="AA17" s="91"/>
      <c r="AB17" s="302"/>
      <c r="AC17" s="302"/>
      <c r="AD17" s="302"/>
      <c r="AE17" s="302"/>
      <c r="AF17" s="91"/>
      <c r="AG17" s="91"/>
      <c r="AH17" s="91"/>
      <c r="AI17" s="91"/>
      <c r="AJ17" s="91">
        <f t="shared" si="3"/>
        <v>0</v>
      </c>
      <c r="AK17" s="9">
        <f t="shared" si="4"/>
        <v>0</v>
      </c>
      <c r="AL17" s="9">
        <f t="shared" si="5"/>
        <v>0</v>
      </c>
      <c r="AM17" s="266"/>
      <c r="AN17" s="266"/>
      <c r="AO17" s="266"/>
    </row>
    <row r="18" ht="21.0" customHeight="1">
      <c r="A18" s="310">
        <v>12.0</v>
      </c>
      <c r="B18" s="85">
        <v>2.010020079E9</v>
      </c>
      <c r="C18" s="132" t="s">
        <v>799</v>
      </c>
      <c r="D18" s="133" t="s">
        <v>800</v>
      </c>
      <c r="E18" s="91"/>
      <c r="F18" s="91"/>
      <c r="G18" s="302"/>
      <c r="H18" s="91"/>
      <c r="I18" s="91"/>
      <c r="J18" s="91"/>
      <c r="K18" s="91"/>
      <c r="L18" s="91"/>
      <c r="M18" s="302"/>
      <c r="N18" s="302"/>
      <c r="O18" s="302"/>
      <c r="P18" s="91"/>
      <c r="Q18" s="91"/>
      <c r="R18" s="280"/>
      <c r="S18" s="91"/>
      <c r="T18" s="91"/>
      <c r="U18" s="91"/>
      <c r="V18" s="302"/>
      <c r="W18" s="302"/>
      <c r="X18" s="91"/>
      <c r="Y18" s="91"/>
      <c r="Z18" s="312"/>
      <c r="AA18" s="91"/>
      <c r="AB18" s="302"/>
      <c r="AC18" s="302"/>
      <c r="AD18" s="302"/>
      <c r="AE18" s="302"/>
      <c r="AF18" s="91"/>
      <c r="AG18" s="91"/>
      <c r="AH18" s="91"/>
      <c r="AI18" s="91"/>
      <c r="AJ18" s="91">
        <f t="shared" si="3"/>
        <v>0</v>
      </c>
      <c r="AK18" s="9">
        <f t="shared" si="4"/>
        <v>0</v>
      </c>
      <c r="AL18" s="9">
        <f t="shared" si="5"/>
        <v>0</v>
      </c>
      <c r="AM18" s="68"/>
      <c r="AN18" s="68"/>
      <c r="AO18" s="68"/>
    </row>
    <row r="19" ht="21.0" customHeight="1">
      <c r="A19" s="310">
        <v>13.0</v>
      </c>
      <c r="B19" s="85">
        <v>2.010020048E9</v>
      </c>
      <c r="C19" s="132" t="s">
        <v>801</v>
      </c>
      <c r="D19" s="133" t="s">
        <v>183</v>
      </c>
      <c r="E19" s="91"/>
      <c r="F19" s="91"/>
      <c r="G19" s="302"/>
      <c r="H19" s="91"/>
      <c r="I19" s="91"/>
      <c r="J19" s="91"/>
      <c r="K19" s="91"/>
      <c r="L19" s="91"/>
      <c r="M19" s="302"/>
      <c r="N19" s="302"/>
      <c r="O19" s="302"/>
      <c r="P19" s="91"/>
      <c r="Q19" s="91"/>
      <c r="R19" s="267"/>
      <c r="S19" s="91"/>
      <c r="T19" s="91"/>
      <c r="U19" s="91"/>
      <c r="V19" s="302"/>
      <c r="W19" s="302"/>
      <c r="X19" s="91"/>
      <c r="Y19" s="91"/>
      <c r="Z19" s="312"/>
      <c r="AA19" s="91"/>
      <c r="AB19" s="302"/>
      <c r="AC19" s="302"/>
      <c r="AD19" s="302"/>
      <c r="AE19" s="302"/>
      <c r="AF19" s="91"/>
      <c r="AG19" s="91"/>
      <c r="AH19" s="91"/>
      <c r="AI19" s="91"/>
      <c r="AJ19" s="91">
        <f t="shared" si="3"/>
        <v>0</v>
      </c>
      <c r="AK19" s="9">
        <f t="shared" si="4"/>
        <v>0</v>
      </c>
      <c r="AL19" s="9">
        <f t="shared" si="5"/>
        <v>0</v>
      </c>
      <c r="AM19" s="100"/>
      <c r="AO19" s="68"/>
    </row>
    <row r="20" ht="21.0" customHeight="1">
      <c r="A20" s="310">
        <v>14.0</v>
      </c>
      <c r="B20" s="85">
        <v>2.010020141E9</v>
      </c>
      <c r="C20" s="132" t="s">
        <v>87</v>
      </c>
      <c r="D20" s="133" t="s">
        <v>802</v>
      </c>
      <c r="E20" s="91"/>
      <c r="F20" s="91"/>
      <c r="G20" s="302"/>
      <c r="H20" s="91"/>
      <c r="I20" s="91"/>
      <c r="J20" s="91"/>
      <c r="K20" s="91"/>
      <c r="L20" s="91"/>
      <c r="M20" s="302"/>
      <c r="N20" s="302"/>
      <c r="O20" s="302"/>
      <c r="P20" s="91"/>
      <c r="Q20" s="91"/>
      <c r="R20" s="280"/>
      <c r="S20" s="91"/>
      <c r="T20" s="91"/>
      <c r="U20" s="91"/>
      <c r="V20" s="302"/>
      <c r="W20" s="302"/>
      <c r="X20" s="91"/>
      <c r="Y20" s="91" t="s">
        <v>38</v>
      </c>
      <c r="Z20" s="312"/>
      <c r="AA20" s="91"/>
      <c r="AB20" s="302"/>
      <c r="AC20" s="302"/>
      <c r="AD20" s="302"/>
      <c r="AE20" s="302"/>
      <c r="AF20" s="91"/>
      <c r="AG20" s="91"/>
      <c r="AH20" s="91"/>
      <c r="AI20" s="91"/>
      <c r="AJ20" s="91">
        <f t="shared" si="3"/>
        <v>1</v>
      </c>
      <c r="AK20" s="9">
        <f t="shared" si="4"/>
        <v>0</v>
      </c>
      <c r="AL20" s="9">
        <f t="shared" si="5"/>
        <v>0</v>
      </c>
      <c r="AM20" s="68"/>
      <c r="AN20" s="68"/>
      <c r="AO20" s="68"/>
    </row>
    <row r="21" ht="21.0" customHeight="1">
      <c r="A21" s="310">
        <v>15.0</v>
      </c>
      <c r="B21" s="85">
        <v>2.010020145E9</v>
      </c>
      <c r="C21" s="132" t="s">
        <v>803</v>
      </c>
      <c r="D21" s="133" t="s">
        <v>75</v>
      </c>
      <c r="E21" s="91"/>
      <c r="F21" s="91"/>
      <c r="G21" s="302"/>
      <c r="H21" s="91"/>
      <c r="I21" s="91"/>
      <c r="J21" s="91"/>
      <c r="K21" s="91"/>
      <c r="L21" s="91"/>
      <c r="M21" s="302"/>
      <c r="N21" s="302"/>
      <c r="O21" s="302"/>
      <c r="P21" s="91"/>
      <c r="Q21" s="91"/>
      <c r="R21" s="280"/>
      <c r="S21" s="91"/>
      <c r="T21" s="91"/>
      <c r="U21" s="91"/>
      <c r="V21" s="302"/>
      <c r="W21" s="302"/>
      <c r="X21" s="91"/>
      <c r="Y21" s="91"/>
      <c r="Z21" s="312"/>
      <c r="AA21" s="91"/>
      <c r="AB21" s="302"/>
      <c r="AC21" s="302"/>
      <c r="AD21" s="302"/>
      <c r="AE21" s="302"/>
      <c r="AF21" s="91"/>
      <c r="AG21" s="91"/>
      <c r="AH21" s="91"/>
      <c r="AI21" s="91"/>
      <c r="AJ21" s="91">
        <f t="shared" si="3"/>
        <v>0</v>
      </c>
      <c r="AK21" s="9">
        <f t="shared" si="4"/>
        <v>0</v>
      </c>
      <c r="AL21" s="9">
        <f t="shared" si="5"/>
        <v>0</v>
      </c>
      <c r="AM21" s="68"/>
      <c r="AN21" s="68"/>
      <c r="AO21" s="68"/>
    </row>
    <row r="22" ht="21.0" customHeight="1">
      <c r="A22" s="310">
        <v>16.0</v>
      </c>
      <c r="B22" s="85">
        <v>2.01002012E9</v>
      </c>
      <c r="C22" s="132" t="s">
        <v>368</v>
      </c>
      <c r="D22" s="133" t="s">
        <v>79</v>
      </c>
      <c r="E22" s="91"/>
      <c r="F22" s="91"/>
      <c r="G22" s="302"/>
      <c r="H22" s="91"/>
      <c r="I22" s="91"/>
      <c r="J22" s="91"/>
      <c r="K22" s="91"/>
      <c r="L22" s="91"/>
      <c r="M22" s="302"/>
      <c r="N22" s="302"/>
      <c r="O22" s="302"/>
      <c r="P22" s="91"/>
      <c r="Q22" s="91"/>
      <c r="R22" s="280"/>
      <c r="S22" s="91"/>
      <c r="T22" s="91"/>
      <c r="U22" s="91"/>
      <c r="V22" s="302"/>
      <c r="W22" s="302"/>
      <c r="X22" s="91"/>
      <c r="Y22" s="91"/>
      <c r="Z22" s="312"/>
      <c r="AA22" s="91"/>
      <c r="AB22" s="302"/>
      <c r="AC22" s="302"/>
      <c r="AD22" s="302"/>
      <c r="AE22" s="302"/>
      <c r="AF22" s="91"/>
      <c r="AG22" s="91"/>
      <c r="AH22" s="91"/>
      <c r="AI22" s="91"/>
      <c r="AJ22" s="91">
        <f t="shared" si="3"/>
        <v>0</v>
      </c>
      <c r="AK22" s="9">
        <f t="shared" si="4"/>
        <v>0</v>
      </c>
      <c r="AL22" s="9">
        <f t="shared" si="5"/>
        <v>0</v>
      </c>
      <c r="AM22" s="68"/>
      <c r="AN22" s="68"/>
      <c r="AO22" s="68"/>
    </row>
    <row r="23" ht="21.0" customHeight="1">
      <c r="A23" s="310">
        <v>17.0</v>
      </c>
      <c r="B23" s="85">
        <v>2.010020112E9</v>
      </c>
      <c r="C23" s="132" t="s">
        <v>804</v>
      </c>
      <c r="D23" s="133" t="s">
        <v>409</v>
      </c>
      <c r="E23" s="91"/>
      <c r="F23" s="91"/>
      <c r="G23" s="302"/>
      <c r="H23" s="91"/>
      <c r="I23" s="91"/>
      <c r="J23" s="91"/>
      <c r="K23" s="91"/>
      <c r="L23" s="91"/>
      <c r="M23" s="302"/>
      <c r="N23" s="302"/>
      <c r="O23" s="302"/>
      <c r="P23" s="91"/>
      <c r="Q23" s="91"/>
      <c r="R23" s="280"/>
      <c r="S23" s="91"/>
      <c r="T23" s="91"/>
      <c r="U23" s="91"/>
      <c r="V23" s="302"/>
      <c r="W23" s="302"/>
      <c r="X23" s="91"/>
      <c r="Y23" s="91"/>
      <c r="Z23" s="312"/>
      <c r="AA23" s="91"/>
      <c r="AB23" s="302"/>
      <c r="AC23" s="302"/>
      <c r="AD23" s="302"/>
      <c r="AE23" s="302"/>
      <c r="AF23" s="91"/>
      <c r="AG23" s="91"/>
      <c r="AH23" s="91"/>
      <c r="AI23" s="91"/>
      <c r="AJ23" s="91">
        <f t="shared" si="3"/>
        <v>0</v>
      </c>
      <c r="AK23" s="9">
        <f t="shared" si="4"/>
        <v>0</v>
      </c>
      <c r="AL23" s="9">
        <f t="shared" si="5"/>
        <v>0</v>
      </c>
      <c r="AM23" s="68"/>
      <c r="AN23" s="68"/>
      <c r="AO23" s="68"/>
    </row>
    <row r="24" ht="21.0" customHeight="1">
      <c r="A24" s="310">
        <v>18.0</v>
      </c>
      <c r="B24" s="85">
        <v>2.010020137E9</v>
      </c>
      <c r="C24" s="132" t="s">
        <v>723</v>
      </c>
      <c r="D24" s="133" t="s">
        <v>805</v>
      </c>
      <c r="E24" s="91"/>
      <c r="F24" s="91"/>
      <c r="G24" s="302"/>
      <c r="H24" s="91"/>
      <c r="I24" s="91"/>
      <c r="J24" s="91"/>
      <c r="K24" s="91"/>
      <c r="L24" s="91"/>
      <c r="M24" s="302"/>
      <c r="N24" s="302"/>
      <c r="O24" s="302"/>
      <c r="P24" s="91"/>
      <c r="Q24" s="91"/>
      <c r="R24" s="280"/>
      <c r="S24" s="91"/>
      <c r="T24" s="91"/>
      <c r="U24" s="91"/>
      <c r="V24" s="302"/>
      <c r="W24" s="302"/>
      <c r="X24" s="91"/>
      <c r="Y24" s="91"/>
      <c r="Z24" s="312"/>
      <c r="AA24" s="91"/>
      <c r="AB24" s="302"/>
      <c r="AC24" s="302"/>
      <c r="AD24" s="302"/>
      <c r="AE24" s="302"/>
      <c r="AF24" s="91"/>
      <c r="AG24" s="91"/>
      <c r="AH24" s="91"/>
      <c r="AI24" s="91"/>
      <c r="AJ24" s="91">
        <f t="shared" si="3"/>
        <v>0</v>
      </c>
      <c r="AK24" s="9">
        <f t="shared" si="4"/>
        <v>0</v>
      </c>
      <c r="AL24" s="9">
        <f t="shared" si="5"/>
        <v>0</v>
      </c>
      <c r="AM24" s="68"/>
      <c r="AN24" s="68"/>
      <c r="AO24" s="68"/>
    </row>
    <row r="25" ht="21.0" customHeight="1">
      <c r="A25" s="310">
        <v>19.0</v>
      </c>
      <c r="B25" s="85">
        <v>2.010020121E9</v>
      </c>
      <c r="C25" s="132" t="s">
        <v>62</v>
      </c>
      <c r="D25" s="133" t="s">
        <v>770</v>
      </c>
      <c r="E25" s="91"/>
      <c r="F25" s="91"/>
      <c r="G25" s="302"/>
      <c r="H25" s="91"/>
      <c r="I25" s="91"/>
      <c r="J25" s="91"/>
      <c r="K25" s="91"/>
      <c r="L25" s="91"/>
      <c r="M25" s="302"/>
      <c r="N25" s="302"/>
      <c r="O25" s="302"/>
      <c r="P25" s="91"/>
      <c r="Q25" s="91"/>
      <c r="R25" s="280"/>
      <c r="S25" s="91"/>
      <c r="T25" s="91"/>
      <c r="U25" s="91"/>
      <c r="V25" s="302"/>
      <c r="W25" s="302"/>
      <c r="X25" s="91"/>
      <c r="Y25" s="91"/>
      <c r="Z25" s="312"/>
      <c r="AA25" s="91"/>
      <c r="AB25" s="302"/>
      <c r="AC25" s="302"/>
      <c r="AD25" s="302"/>
      <c r="AE25" s="302"/>
      <c r="AF25" s="91"/>
      <c r="AG25" s="91"/>
      <c r="AH25" s="91"/>
      <c r="AI25" s="91"/>
      <c r="AJ25" s="91">
        <f t="shared" si="3"/>
        <v>0</v>
      </c>
      <c r="AK25" s="9">
        <f t="shared" si="4"/>
        <v>0</v>
      </c>
      <c r="AL25" s="9">
        <f t="shared" si="5"/>
        <v>0</v>
      </c>
      <c r="AM25" s="68"/>
      <c r="AN25" s="68"/>
      <c r="AO25" s="68"/>
    </row>
    <row r="26" ht="21.0" customHeight="1">
      <c r="A26" s="310">
        <v>20.0</v>
      </c>
      <c r="B26" s="85">
        <v>2.010020012E9</v>
      </c>
      <c r="C26" s="132" t="s">
        <v>98</v>
      </c>
      <c r="D26" s="133" t="s">
        <v>136</v>
      </c>
      <c r="E26" s="91"/>
      <c r="F26" s="91"/>
      <c r="G26" s="302"/>
      <c r="H26" s="91"/>
      <c r="I26" s="91"/>
      <c r="J26" s="91"/>
      <c r="K26" s="91"/>
      <c r="L26" s="91"/>
      <c r="M26" s="302"/>
      <c r="N26" s="302"/>
      <c r="O26" s="302"/>
      <c r="P26" s="91"/>
      <c r="Q26" s="91"/>
      <c r="R26" s="280"/>
      <c r="S26" s="91"/>
      <c r="T26" s="91"/>
      <c r="U26" s="91"/>
      <c r="V26" s="302"/>
      <c r="W26" s="302"/>
      <c r="X26" s="91"/>
      <c r="Y26" s="91" t="s">
        <v>38</v>
      </c>
      <c r="Z26" s="312"/>
      <c r="AA26" s="91"/>
      <c r="AB26" s="302"/>
      <c r="AC26" s="302"/>
      <c r="AD26" s="302"/>
      <c r="AE26" s="302"/>
      <c r="AF26" s="91"/>
      <c r="AG26" s="91"/>
      <c r="AH26" s="91"/>
      <c r="AI26" s="91"/>
      <c r="AJ26" s="91">
        <f t="shared" si="3"/>
        <v>1</v>
      </c>
      <c r="AK26" s="9">
        <f t="shared" si="4"/>
        <v>0</v>
      </c>
      <c r="AL26" s="9">
        <f t="shared" si="5"/>
        <v>0</v>
      </c>
      <c r="AM26" s="68"/>
      <c r="AN26" s="68"/>
      <c r="AO26" s="68"/>
    </row>
    <row r="27" ht="21.0" customHeight="1">
      <c r="A27" s="310">
        <v>21.0</v>
      </c>
      <c r="B27" s="85">
        <v>2.010020088E9</v>
      </c>
      <c r="C27" s="132" t="s">
        <v>697</v>
      </c>
      <c r="D27" s="133" t="s">
        <v>806</v>
      </c>
      <c r="E27" s="91"/>
      <c r="F27" s="91"/>
      <c r="G27" s="302"/>
      <c r="H27" s="91"/>
      <c r="I27" s="91"/>
      <c r="J27" s="91"/>
      <c r="K27" s="91"/>
      <c r="L27" s="91"/>
      <c r="M27" s="302"/>
      <c r="N27" s="302"/>
      <c r="O27" s="302"/>
      <c r="P27" s="91"/>
      <c r="Q27" s="91"/>
      <c r="R27" s="280"/>
      <c r="S27" s="91"/>
      <c r="T27" s="91"/>
      <c r="U27" s="91"/>
      <c r="V27" s="302"/>
      <c r="W27" s="302"/>
      <c r="X27" s="91"/>
      <c r="Y27" s="91"/>
      <c r="Z27" s="312"/>
      <c r="AA27" s="91"/>
      <c r="AB27" s="302"/>
      <c r="AC27" s="302"/>
      <c r="AD27" s="302"/>
      <c r="AE27" s="302"/>
      <c r="AF27" s="91"/>
      <c r="AG27" s="91"/>
      <c r="AH27" s="91"/>
      <c r="AI27" s="91"/>
      <c r="AJ27" s="91">
        <f t="shared" si="3"/>
        <v>0</v>
      </c>
      <c r="AK27" s="9">
        <f t="shared" si="4"/>
        <v>0</v>
      </c>
      <c r="AL27" s="9">
        <f t="shared" si="5"/>
        <v>0</v>
      </c>
      <c r="AM27" s="68"/>
      <c r="AN27" s="68"/>
      <c r="AO27" s="68"/>
    </row>
    <row r="28" ht="21.0" customHeight="1">
      <c r="A28" s="310">
        <v>22.0</v>
      </c>
      <c r="B28" s="85">
        <v>2.01002007E9</v>
      </c>
      <c r="C28" s="132" t="s">
        <v>285</v>
      </c>
      <c r="D28" s="133" t="s">
        <v>553</v>
      </c>
      <c r="E28" s="91"/>
      <c r="F28" s="91"/>
      <c r="G28" s="302"/>
      <c r="H28" s="91"/>
      <c r="I28" s="91"/>
      <c r="J28" s="91"/>
      <c r="K28" s="91"/>
      <c r="L28" s="91"/>
      <c r="M28" s="302"/>
      <c r="N28" s="302"/>
      <c r="O28" s="302"/>
      <c r="P28" s="91"/>
      <c r="Q28" s="91"/>
      <c r="R28" s="280"/>
      <c r="S28" s="91"/>
      <c r="T28" s="91"/>
      <c r="U28" s="91"/>
      <c r="V28" s="302"/>
      <c r="W28" s="302"/>
      <c r="X28" s="91"/>
      <c r="Y28" s="91"/>
      <c r="Z28" s="312"/>
      <c r="AA28" s="91"/>
      <c r="AB28" s="302"/>
      <c r="AC28" s="302"/>
      <c r="AD28" s="302"/>
      <c r="AE28" s="302"/>
      <c r="AF28" s="91"/>
      <c r="AG28" s="91"/>
      <c r="AH28" s="91"/>
      <c r="AI28" s="91"/>
      <c r="AJ28" s="91">
        <f t="shared" si="3"/>
        <v>0</v>
      </c>
      <c r="AK28" s="9">
        <f t="shared" si="4"/>
        <v>0</v>
      </c>
      <c r="AL28" s="9">
        <f t="shared" si="5"/>
        <v>0</v>
      </c>
      <c r="AM28" s="68"/>
      <c r="AN28" s="68"/>
      <c r="AO28" s="68"/>
    </row>
    <row r="29" ht="21.0" customHeight="1">
      <c r="A29" s="310">
        <v>23.0</v>
      </c>
      <c r="B29" s="85">
        <v>2.010020103E9</v>
      </c>
      <c r="C29" s="132" t="s">
        <v>807</v>
      </c>
      <c r="D29" s="133" t="s">
        <v>88</v>
      </c>
      <c r="E29" s="91"/>
      <c r="F29" s="91"/>
      <c r="G29" s="302"/>
      <c r="H29" s="91"/>
      <c r="I29" s="91"/>
      <c r="J29" s="91"/>
      <c r="K29" s="91"/>
      <c r="L29" s="91"/>
      <c r="M29" s="302"/>
      <c r="N29" s="302"/>
      <c r="O29" s="302"/>
      <c r="P29" s="91"/>
      <c r="Q29" s="91"/>
      <c r="R29" s="280"/>
      <c r="S29" s="91"/>
      <c r="T29" s="91"/>
      <c r="U29" s="91"/>
      <c r="V29" s="302"/>
      <c r="W29" s="302"/>
      <c r="X29" s="91"/>
      <c r="Y29" s="91"/>
      <c r="Z29" s="312"/>
      <c r="AA29" s="91"/>
      <c r="AB29" s="302"/>
      <c r="AC29" s="302"/>
      <c r="AD29" s="302"/>
      <c r="AE29" s="302"/>
      <c r="AF29" s="91"/>
      <c r="AG29" s="91"/>
      <c r="AH29" s="91"/>
      <c r="AI29" s="91"/>
      <c r="AJ29" s="91">
        <f t="shared" si="3"/>
        <v>0</v>
      </c>
      <c r="AK29" s="9">
        <f t="shared" si="4"/>
        <v>0</v>
      </c>
      <c r="AL29" s="9">
        <f t="shared" si="5"/>
        <v>0</v>
      </c>
      <c r="AM29" s="68"/>
      <c r="AN29" s="68"/>
      <c r="AO29" s="68"/>
    </row>
    <row r="30" ht="21.0" customHeight="1">
      <c r="A30" s="310">
        <v>24.0</v>
      </c>
      <c r="B30" s="85">
        <v>2.010020116E9</v>
      </c>
      <c r="C30" s="132" t="s">
        <v>808</v>
      </c>
      <c r="D30" s="133" t="s">
        <v>809</v>
      </c>
      <c r="E30" s="91"/>
      <c r="F30" s="91"/>
      <c r="G30" s="302"/>
      <c r="H30" s="91"/>
      <c r="I30" s="91"/>
      <c r="J30" s="91"/>
      <c r="K30" s="91"/>
      <c r="L30" s="91"/>
      <c r="M30" s="302"/>
      <c r="N30" s="302"/>
      <c r="O30" s="302"/>
      <c r="P30" s="91"/>
      <c r="Q30" s="91"/>
      <c r="R30" s="280"/>
      <c r="S30" s="91"/>
      <c r="T30" s="91"/>
      <c r="U30" s="91"/>
      <c r="V30" s="302"/>
      <c r="W30" s="302"/>
      <c r="X30" s="91"/>
      <c r="Y30" s="91"/>
      <c r="Z30" s="313"/>
      <c r="AA30" s="91"/>
      <c r="AB30" s="302"/>
      <c r="AC30" s="302"/>
      <c r="AD30" s="302"/>
      <c r="AE30" s="302"/>
      <c r="AF30" s="91"/>
      <c r="AG30" s="91"/>
      <c r="AH30" s="91"/>
      <c r="AI30" s="91"/>
      <c r="AJ30" s="91">
        <f t="shared" si="3"/>
        <v>0</v>
      </c>
      <c r="AK30" s="9">
        <f t="shared" si="4"/>
        <v>0</v>
      </c>
      <c r="AL30" s="9">
        <f t="shared" si="5"/>
        <v>0</v>
      </c>
      <c r="AM30" s="266"/>
      <c r="AN30" s="266"/>
      <c r="AO30" s="266"/>
    </row>
    <row r="31" ht="21.0" customHeight="1">
      <c r="A31" s="310">
        <v>25.0</v>
      </c>
      <c r="B31" s="85">
        <v>2.010020101E9</v>
      </c>
      <c r="C31" s="132" t="s">
        <v>810</v>
      </c>
      <c r="D31" s="133" t="s">
        <v>667</v>
      </c>
      <c r="E31" s="91"/>
      <c r="F31" s="91"/>
      <c r="G31" s="302"/>
      <c r="H31" s="91"/>
      <c r="I31" s="91"/>
      <c r="J31" s="91"/>
      <c r="K31" s="91"/>
      <c r="L31" s="91"/>
      <c r="M31" s="302"/>
      <c r="N31" s="302"/>
      <c r="O31" s="302"/>
      <c r="P31" s="91"/>
      <c r="Q31" s="91"/>
      <c r="R31" s="280"/>
      <c r="S31" s="91"/>
      <c r="T31" s="91"/>
      <c r="U31" s="91"/>
      <c r="V31" s="302"/>
      <c r="W31" s="302"/>
      <c r="X31" s="91"/>
      <c r="Y31" s="91"/>
      <c r="Z31" s="312"/>
      <c r="AA31" s="91"/>
      <c r="AB31" s="302"/>
      <c r="AC31" s="302"/>
      <c r="AD31" s="302"/>
      <c r="AE31" s="302"/>
      <c r="AF31" s="91"/>
      <c r="AG31" s="91"/>
      <c r="AH31" s="91"/>
      <c r="AI31" s="91"/>
      <c r="AJ31" s="91">
        <f t="shared" si="3"/>
        <v>0</v>
      </c>
      <c r="AK31" s="9">
        <f t="shared" si="4"/>
        <v>0</v>
      </c>
      <c r="AL31" s="9">
        <f t="shared" si="5"/>
        <v>0</v>
      </c>
      <c r="AM31" s="68"/>
      <c r="AN31" s="68"/>
      <c r="AO31" s="68"/>
    </row>
    <row r="32" ht="21.0" customHeight="1">
      <c r="A32" s="310">
        <v>26.0</v>
      </c>
      <c r="B32" s="85">
        <v>2.010020129E9</v>
      </c>
      <c r="C32" s="132" t="s">
        <v>319</v>
      </c>
      <c r="D32" s="133" t="s">
        <v>811</v>
      </c>
      <c r="E32" s="91"/>
      <c r="F32" s="91"/>
      <c r="G32" s="302"/>
      <c r="H32" s="91"/>
      <c r="I32" s="91"/>
      <c r="J32" s="91"/>
      <c r="K32" s="91"/>
      <c r="L32" s="91"/>
      <c r="M32" s="302"/>
      <c r="N32" s="302"/>
      <c r="O32" s="302"/>
      <c r="P32" s="91"/>
      <c r="Q32" s="91"/>
      <c r="R32" s="280"/>
      <c r="S32" s="91"/>
      <c r="T32" s="91"/>
      <c r="U32" s="91"/>
      <c r="V32" s="302"/>
      <c r="W32" s="302"/>
      <c r="X32" s="91"/>
      <c r="Y32" s="91"/>
      <c r="Z32" s="312"/>
      <c r="AA32" s="91"/>
      <c r="AB32" s="302"/>
      <c r="AC32" s="302"/>
      <c r="AD32" s="302"/>
      <c r="AE32" s="302"/>
      <c r="AF32" s="91"/>
      <c r="AG32" s="91"/>
      <c r="AH32" s="91"/>
      <c r="AI32" s="91"/>
      <c r="AJ32" s="91">
        <f t="shared" si="3"/>
        <v>0</v>
      </c>
      <c r="AK32" s="9">
        <f t="shared" si="4"/>
        <v>0</v>
      </c>
      <c r="AL32" s="9">
        <f t="shared" si="5"/>
        <v>0</v>
      </c>
      <c r="AM32" s="68"/>
      <c r="AN32" s="68"/>
      <c r="AO32" s="68"/>
    </row>
    <row r="33" ht="21.0" customHeight="1">
      <c r="A33" s="310">
        <v>27.0</v>
      </c>
      <c r="B33" s="85">
        <v>2.010020011E9</v>
      </c>
      <c r="C33" s="132" t="s">
        <v>812</v>
      </c>
      <c r="D33" s="133" t="s">
        <v>714</v>
      </c>
      <c r="E33" s="91"/>
      <c r="F33" s="91"/>
      <c r="G33" s="302"/>
      <c r="H33" s="91"/>
      <c r="I33" s="91"/>
      <c r="J33" s="91"/>
      <c r="K33" s="91"/>
      <c r="L33" s="91"/>
      <c r="M33" s="302"/>
      <c r="N33" s="302"/>
      <c r="O33" s="302"/>
      <c r="P33" s="91"/>
      <c r="Q33" s="91"/>
      <c r="R33" s="280"/>
      <c r="S33" s="91"/>
      <c r="T33" s="91"/>
      <c r="U33" s="91"/>
      <c r="V33" s="302"/>
      <c r="W33" s="302"/>
      <c r="X33" s="91"/>
      <c r="Y33" s="91"/>
      <c r="Z33" s="312"/>
      <c r="AA33" s="91"/>
      <c r="AB33" s="302"/>
      <c r="AC33" s="302"/>
      <c r="AD33" s="302"/>
      <c r="AE33" s="302"/>
      <c r="AF33" s="91"/>
      <c r="AG33" s="91"/>
      <c r="AH33" s="91"/>
      <c r="AI33" s="91"/>
      <c r="AJ33" s="91">
        <f t="shared" si="3"/>
        <v>0</v>
      </c>
      <c r="AK33" s="9">
        <f t="shared" si="4"/>
        <v>0</v>
      </c>
      <c r="AL33" s="9">
        <f t="shared" si="5"/>
        <v>0</v>
      </c>
      <c r="AM33" s="68"/>
      <c r="AN33" s="68"/>
      <c r="AO33" s="68"/>
    </row>
    <row r="34" ht="21.0" customHeight="1">
      <c r="A34" s="310">
        <v>28.0</v>
      </c>
      <c r="B34" s="85">
        <v>2.010020096E9</v>
      </c>
      <c r="C34" s="132" t="s">
        <v>760</v>
      </c>
      <c r="D34" s="133" t="s">
        <v>306</v>
      </c>
      <c r="E34" s="91"/>
      <c r="F34" s="91"/>
      <c r="G34" s="302"/>
      <c r="H34" s="91"/>
      <c r="I34" s="91"/>
      <c r="J34" s="91"/>
      <c r="K34" s="91"/>
      <c r="L34" s="91"/>
      <c r="M34" s="302"/>
      <c r="N34" s="302"/>
      <c r="O34" s="302"/>
      <c r="P34" s="91"/>
      <c r="Q34" s="91"/>
      <c r="R34" s="280"/>
      <c r="S34" s="91"/>
      <c r="T34" s="91"/>
      <c r="U34" s="91"/>
      <c r="V34" s="302"/>
      <c r="W34" s="302"/>
      <c r="X34" s="91"/>
      <c r="Y34" s="91"/>
      <c r="Z34" s="312"/>
      <c r="AA34" s="91"/>
      <c r="AB34" s="302"/>
      <c r="AC34" s="302"/>
      <c r="AD34" s="302"/>
      <c r="AE34" s="302"/>
      <c r="AF34" s="91"/>
      <c r="AG34" s="91"/>
      <c r="AH34" s="91"/>
      <c r="AI34" s="91"/>
      <c r="AJ34" s="91">
        <f t="shared" si="3"/>
        <v>0</v>
      </c>
      <c r="AK34" s="9">
        <f t="shared" si="4"/>
        <v>0</v>
      </c>
      <c r="AL34" s="9">
        <f t="shared" si="5"/>
        <v>0</v>
      </c>
      <c r="AM34" s="68"/>
      <c r="AN34" s="68"/>
      <c r="AO34" s="68"/>
    </row>
    <row r="35" ht="21.0" customHeight="1">
      <c r="A35" s="310">
        <v>29.0</v>
      </c>
      <c r="B35" s="85">
        <v>2.010020074E9</v>
      </c>
      <c r="C35" s="132" t="s">
        <v>813</v>
      </c>
      <c r="D35" s="133" t="s">
        <v>416</v>
      </c>
      <c r="E35" s="91"/>
      <c r="F35" s="91"/>
      <c r="G35" s="302"/>
      <c r="H35" s="91"/>
      <c r="I35" s="91"/>
      <c r="J35" s="91"/>
      <c r="K35" s="91"/>
      <c r="L35" s="91"/>
      <c r="M35" s="302"/>
      <c r="N35" s="302"/>
      <c r="O35" s="302"/>
      <c r="P35" s="91"/>
      <c r="Q35" s="91"/>
      <c r="R35" s="280"/>
      <c r="S35" s="91"/>
      <c r="T35" s="91"/>
      <c r="U35" s="91"/>
      <c r="V35" s="302"/>
      <c r="W35" s="302"/>
      <c r="X35" s="91"/>
      <c r="Y35" s="91"/>
      <c r="Z35" s="312"/>
      <c r="AA35" s="91"/>
      <c r="AB35" s="302"/>
      <c r="AC35" s="302"/>
      <c r="AD35" s="302"/>
      <c r="AE35" s="302"/>
      <c r="AF35" s="91"/>
      <c r="AG35" s="91"/>
      <c r="AH35" s="91"/>
      <c r="AI35" s="91"/>
      <c r="AJ35" s="91">
        <f t="shared" si="3"/>
        <v>0</v>
      </c>
      <c r="AK35" s="9">
        <f t="shared" si="4"/>
        <v>0</v>
      </c>
      <c r="AL35" s="9">
        <f t="shared" si="5"/>
        <v>0</v>
      </c>
      <c r="AM35" s="80"/>
      <c r="AN35" s="80"/>
      <c r="AO35" s="80"/>
    </row>
    <row r="36" ht="21.0" customHeight="1">
      <c r="A36" s="310">
        <v>30.0</v>
      </c>
      <c r="B36" s="85">
        <v>2.010020134E9</v>
      </c>
      <c r="C36" s="132" t="s">
        <v>814</v>
      </c>
      <c r="D36" s="133" t="s">
        <v>146</v>
      </c>
      <c r="E36" s="91"/>
      <c r="F36" s="91"/>
      <c r="G36" s="302"/>
      <c r="H36" s="91"/>
      <c r="I36" s="91"/>
      <c r="J36" s="91"/>
      <c r="K36" s="91"/>
      <c r="L36" s="91"/>
      <c r="M36" s="302"/>
      <c r="N36" s="302"/>
      <c r="O36" s="302"/>
      <c r="P36" s="91"/>
      <c r="Q36" s="91"/>
      <c r="R36" s="280"/>
      <c r="S36" s="91"/>
      <c r="T36" s="91"/>
      <c r="U36" s="91"/>
      <c r="V36" s="302"/>
      <c r="W36" s="302"/>
      <c r="X36" s="91"/>
      <c r="Y36" s="91"/>
      <c r="Z36" s="312"/>
      <c r="AA36" s="91"/>
      <c r="AB36" s="302"/>
      <c r="AC36" s="302"/>
      <c r="AD36" s="302"/>
      <c r="AE36" s="302"/>
      <c r="AF36" s="91"/>
      <c r="AG36" s="91"/>
      <c r="AH36" s="91"/>
      <c r="AI36" s="91"/>
      <c r="AJ36" s="91">
        <f t="shared" si="3"/>
        <v>0</v>
      </c>
      <c r="AK36" s="9">
        <f t="shared" si="4"/>
        <v>0</v>
      </c>
      <c r="AL36" s="9">
        <f t="shared" si="5"/>
        <v>0</v>
      </c>
      <c r="AM36" s="80"/>
      <c r="AN36" s="80"/>
      <c r="AO36" s="80"/>
    </row>
    <row r="37" ht="18.0" customHeight="1">
      <c r="A37" s="310">
        <v>31.0</v>
      </c>
      <c r="B37" s="85">
        <v>2.010020081E9</v>
      </c>
      <c r="C37" s="132" t="s">
        <v>815</v>
      </c>
      <c r="D37" s="133" t="s">
        <v>816</v>
      </c>
      <c r="E37" s="91"/>
      <c r="F37" s="91"/>
      <c r="G37" s="302"/>
      <c r="H37" s="91"/>
      <c r="I37" s="91"/>
      <c r="J37" s="91"/>
      <c r="K37" s="91"/>
      <c r="L37" s="91"/>
      <c r="M37" s="302"/>
      <c r="N37" s="302"/>
      <c r="O37" s="302"/>
      <c r="P37" s="91"/>
      <c r="Q37" s="91"/>
      <c r="R37" s="280"/>
      <c r="S37" s="91"/>
      <c r="T37" s="91"/>
      <c r="U37" s="91"/>
      <c r="V37" s="302"/>
      <c r="W37" s="302"/>
      <c r="X37" s="91"/>
      <c r="Y37" s="91"/>
      <c r="Z37" s="312"/>
      <c r="AA37" s="91"/>
      <c r="AB37" s="302"/>
      <c r="AC37" s="302"/>
      <c r="AD37" s="302"/>
      <c r="AE37" s="302"/>
      <c r="AF37" s="91"/>
      <c r="AG37" s="91"/>
      <c r="AH37" s="91"/>
      <c r="AI37" s="91"/>
      <c r="AJ37" s="91">
        <f t="shared" si="3"/>
        <v>0</v>
      </c>
      <c r="AK37" s="9">
        <f t="shared" si="4"/>
        <v>0</v>
      </c>
      <c r="AL37" s="9">
        <f t="shared" si="5"/>
        <v>0</v>
      </c>
      <c r="AM37" s="69"/>
      <c r="AN37" s="69"/>
      <c r="AO37" s="69"/>
    </row>
    <row r="38" ht="18.0" customHeight="1">
      <c r="A38" s="102" t="s">
        <v>91</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8"/>
      <c r="AJ38" s="91">
        <f t="shared" ref="AJ38:AL38" si="6">SUM(AJ7:AJ37)</f>
        <v>2</v>
      </c>
      <c r="AK38" s="91">
        <f t="shared" si="6"/>
        <v>0</v>
      </c>
      <c r="AL38" s="91">
        <f t="shared" si="6"/>
        <v>0</v>
      </c>
      <c r="AM38" s="69"/>
      <c r="AN38" s="69"/>
      <c r="AO38" s="69"/>
    </row>
    <row r="39" ht="18.0" customHeight="1">
      <c r="A39" s="103" t="s">
        <v>95</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8"/>
      <c r="AM39" s="69"/>
      <c r="AN39" s="69"/>
      <c r="AO39" s="69"/>
    </row>
    <row r="40" ht="18.0" customHeight="1">
      <c r="A40" s="69"/>
      <c r="B40" s="69"/>
      <c r="C40" s="105"/>
      <c r="D40" s="69"/>
      <c r="E40" s="69"/>
      <c r="F40" s="69"/>
      <c r="G40" s="69"/>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69"/>
      <c r="AN40" s="69"/>
      <c r="AO40" s="69"/>
    </row>
    <row r="41" ht="18.0" customHeight="1">
      <c r="A41" s="69"/>
      <c r="B41" s="69"/>
      <c r="C41" s="105"/>
      <c r="D41" s="69"/>
      <c r="E41" s="69"/>
      <c r="F41" s="69"/>
      <c r="G41" s="6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69"/>
      <c r="AN41" s="69"/>
      <c r="AO41" s="69"/>
    </row>
    <row r="42" ht="18.0" customHeight="1">
      <c r="A42" s="69"/>
      <c r="B42" s="69"/>
      <c r="C42" s="105"/>
      <c r="E42" s="69"/>
      <c r="F42" s="69"/>
      <c r="G42" s="69"/>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69"/>
      <c r="AN42" s="69"/>
      <c r="AO42" s="69"/>
    </row>
    <row r="43" ht="18.0" customHeight="1">
      <c r="A43" s="69"/>
      <c r="B43" s="69"/>
      <c r="C43" s="105"/>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69"/>
      <c r="AN43" s="69"/>
      <c r="AO43" s="69"/>
    </row>
    <row r="44" ht="18.0" customHeight="1">
      <c r="A44" s="69"/>
      <c r="B44" s="69"/>
      <c r="C44" s="105"/>
      <c r="F44" s="69"/>
      <c r="G44" s="69"/>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69"/>
      <c r="AN44" s="69"/>
      <c r="AO44" s="69"/>
    </row>
    <row r="45" ht="18.0" customHeight="1">
      <c r="A45" s="69"/>
      <c r="B45" s="69"/>
      <c r="C45" s="105"/>
      <c r="E45" s="69"/>
      <c r="F45" s="69"/>
      <c r="G45" s="69"/>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69"/>
      <c r="AN45" s="69"/>
      <c r="AO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38:AI38"/>
    <mergeCell ref="A39:AL39"/>
    <mergeCell ref="C42:D42"/>
    <mergeCell ref="C43:G43"/>
    <mergeCell ref="C44:E44"/>
    <mergeCell ref="C45:D45"/>
    <mergeCell ref="O4:Q4"/>
    <mergeCell ref="R4:T4"/>
    <mergeCell ref="A5:A6"/>
    <mergeCell ref="B5:B6"/>
    <mergeCell ref="C5:D6"/>
    <mergeCell ref="AJ5:AJ6"/>
    <mergeCell ref="AK5:AK6"/>
  </mergeCells>
  <conditionalFormatting sqref="E6:G37 H6 I6:O37 P6 P37 Q6:AI37">
    <cfRule type="expression" dxfId="0" priority="1">
      <formula>IF(E$6="CN",1,0)</formula>
    </cfRule>
  </conditionalFormatting>
  <conditionalFormatting sqref="H7:H37">
    <cfRule type="expression" dxfId="0" priority="2">
      <formula>IF(H$6="CN",1,0)</formula>
    </cfRule>
  </conditionalFormatting>
  <conditionalFormatting sqref="P7:P36">
    <cfRule type="expression" dxfId="0" priority="3">
      <formula>IF(P$6="CN",1,0)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28</v>
      </c>
      <c r="Q1" s="68" t="s">
        <v>29</v>
      </c>
      <c r="AM1" s="69"/>
      <c r="AN1" s="69"/>
      <c r="AO1" s="69"/>
      <c r="AP1" s="69"/>
      <c r="AQ1" s="69"/>
      <c r="AR1" s="69"/>
      <c r="AS1" s="69"/>
      <c r="AT1" s="69"/>
      <c r="AU1" s="69"/>
      <c r="AV1" s="69"/>
      <c r="AW1" s="69"/>
      <c r="AX1" s="69"/>
      <c r="AY1" s="69"/>
      <c r="AZ1" s="69"/>
      <c r="BA1" s="69"/>
      <c r="BB1" s="69"/>
      <c r="BC1" s="69"/>
      <c r="BD1" s="69"/>
      <c r="BE1" s="69"/>
      <c r="BF1" s="69"/>
    </row>
    <row r="2" ht="22.5" customHeight="1">
      <c r="A2" s="68" t="s">
        <v>30</v>
      </c>
      <c r="Q2" s="68" t="s">
        <v>31</v>
      </c>
      <c r="AM2" s="69"/>
      <c r="AN2" s="69"/>
      <c r="AO2" s="69"/>
      <c r="AP2" s="69"/>
      <c r="AQ2" s="69"/>
      <c r="AR2" s="69"/>
      <c r="AS2" s="69"/>
      <c r="AT2" s="69"/>
      <c r="AU2" s="69"/>
      <c r="AV2" s="69"/>
      <c r="AW2" s="69"/>
      <c r="AX2" s="69"/>
      <c r="AY2" s="69"/>
      <c r="AZ2" s="69"/>
      <c r="BA2" s="69"/>
      <c r="BB2" s="69"/>
      <c r="BC2" s="69"/>
      <c r="BD2" s="69"/>
      <c r="BE2" s="69"/>
      <c r="BF2" s="69"/>
    </row>
    <row r="3" ht="31.5" customHeight="1">
      <c r="A3" s="70" t="s">
        <v>32</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33</v>
      </c>
      <c r="J4" s="74"/>
      <c r="K4" s="74"/>
      <c r="L4" s="74"/>
      <c r="M4" s="75">
        <v>11.0</v>
      </c>
      <c r="N4" s="74"/>
      <c r="O4" s="73" t="s">
        <v>34</v>
      </c>
      <c r="P4" s="74"/>
      <c r="Q4" s="74"/>
      <c r="R4" s="73">
        <v>2022.0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2.01011006E9</v>
      </c>
      <c r="C7" s="87" t="s">
        <v>41</v>
      </c>
      <c r="D7" s="88" t="s">
        <v>42</v>
      </c>
      <c r="E7" s="89"/>
      <c r="F7" s="89"/>
      <c r="G7" s="89"/>
      <c r="H7" s="89"/>
      <c r="I7" s="89"/>
      <c r="J7" s="89"/>
      <c r="K7" s="89"/>
      <c r="L7" s="89"/>
      <c r="M7" s="89"/>
      <c r="N7" s="89"/>
      <c r="O7" s="89"/>
      <c r="P7" s="90"/>
      <c r="Q7" s="89"/>
      <c r="R7" s="89"/>
      <c r="S7" s="89"/>
      <c r="T7" s="89"/>
      <c r="U7" s="89"/>
      <c r="V7" s="89"/>
      <c r="W7" s="89"/>
      <c r="X7" s="89"/>
      <c r="Y7" s="89"/>
      <c r="Z7" s="89"/>
      <c r="AA7" s="89"/>
      <c r="AB7" s="89"/>
      <c r="AC7" s="89"/>
      <c r="AD7" s="89"/>
      <c r="AE7" s="89"/>
      <c r="AF7" s="89"/>
      <c r="AG7" s="89"/>
      <c r="AH7" s="89"/>
      <c r="AI7" s="89"/>
      <c r="AJ7" s="91">
        <f t="shared" ref="AJ7:AJ15" si="3">COUNTIF(E7:AI7,"K")+2*COUNTIF(E7:AI7,"2K")+COUNTIF(E7:AI7,"TK")+COUNTIF(E7:AI7,"KT")+COUNTIF(E7:AI7,"PK")+COUNTIF(E7:AI7,"KP")+2*COUNTIF(E7:AI7,"K2")</f>
        <v>0</v>
      </c>
      <c r="AK7" s="9">
        <f t="shared" ref="AK7:AK15" si="4">COUNTIF(F7:AJ7,"P")+2*COUNTIF(F7:AJ7,"2P")+COUNTIF(F7:AJ7,"TP")+COUNTIF(F7:AJ7,"PT")+COUNTIF(F7:AJ7,"PK")+COUNTIF(F7:AJ7,"KP")+2*COUNTIF(F7:AJ7,"P2")</f>
        <v>0</v>
      </c>
      <c r="AL7" s="9">
        <f t="shared" ref="AL7:AL15"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2.010210003E9</v>
      </c>
      <c r="C8" s="93" t="s">
        <v>43</v>
      </c>
      <c r="D8" s="94" t="s">
        <v>42</v>
      </c>
      <c r="E8" s="89"/>
      <c r="F8" s="89"/>
      <c r="G8" s="89"/>
      <c r="H8" s="89"/>
      <c r="I8" s="89"/>
      <c r="J8" s="89" t="s">
        <v>38</v>
      </c>
      <c r="K8" s="89"/>
      <c r="L8" s="89"/>
      <c r="M8" s="89"/>
      <c r="N8" s="89"/>
      <c r="O8" s="89"/>
      <c r="P8" s="90" t="s">
        <v>39</v>
      </c>
      <c r="Q8" s="89"/>
      <c r="R8" s="89"/>
      <c r="S8" s="89"/>
      <c r="T8" s="89"/>
      <c r="U8" s="89"/>
      <c r="V8" s="89"/>
      <c r="W8" s="89"/>
      <c r="X8" s="89"/>
      <c r="Y8" s="89"/>
      <c r="Z8" s="89"/>
      <c r="AA8" s="89"/>
      <c r="AB8" s="89"/>
      <c r="AC8" s="89"/>
      <c r="AD8" s="89"/>
      <c r="AE8" s="89"/>
      <c r="AF8" s="89"/>
      <c r="AG8" s="89"/>
      <c r="AH8" s="89"/>
      <c r="AI8" s="89"/>
      <c r="AJ8" s="91">
        <f t="shared" si="3"/>
        <v>1</v>
      </c>
      <c r="AK8" s="9">
        <f t="shared" si="4"/>
        <v>1</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2.010110006E9</v>
      </c>
      <c r="C9" s="93" t="s">
        <v>44</v>
      </c>
      <c r="D9" s="94" t="s">
        <v>45</v>
      </c>
      <c r="E9" s="89"/>
      <c r="F9" s="89"/>
      <c r="G9" s="89"/>
      <c r="H9" s="89"/>
      <c r="I9" s="89"/>
      <c r="J9" s="89"/>
      <c r="K9" s="89"/>
      <c r="L9" s="89"/>
      <c r="M9" s="89"/>
      <c r="N9" s="89"/>
      <c r="O9" s="89"/>
      <c r="P9" s="90"/>
      <c r="Q9" s="89"/>
      <c r="R9" s="89"/>
      <c r="S9" s="89"/>
      <c r="T9" s="89"/>
      <c r="U9" s="89"/>
      <c r="V9" s="89"/>
      <c r="W9" s="89"/>
      <c r="X9" s="89"/>
      <c r="Y9" s="89"/>
      <c r="Z9" s="89"/>
      <c r="AA9" s="89"/>
      <c r="AB9" s="89"/>
      <c r="AC9" s="89"/>
      <c r="AD9" s="97"/>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2.010110068E9</v>
      </c>
      <c r="C10" s="93" t="s">
        <v>46</v>
      </c>
      <c r="D10" s="94" t="s">
        <v>47</v>
      </c>
      <c r="E10" s="89"/>
      <c r="F10" s="89"/>
      <c r="G10" s="89"/>
      <c r="H10" s="89"/>
      <c r="I10" s="89" t="s">
        <v>38</v>
      </c>
      <c r="J10" s="89" t="s">
        <v>39</v>
      </c>
      <c r="K10" s="89" t="s">
        <v>39</v>
      </c>
      <c r="L10" s="89" t="s">
        <v>40</v>
      </c>
      <c r="M10" s="89"/>
      <c r="N10" s="97" t="s">
        <v>38</v>
      </c>
      <c r="O10" s="89"/>
      <c r="P10" s="90" t="s">
        <v>39</v>
      </c>
      <c r="Q10" s="89"/>
      <c r="R10" s="89"/>
      <c r="S10" s="89"/>
      <c r="T10" s="89"/>
      <c r="U10" s="89"/>
      <c r="V10" s="89"/>
      <c r="W10" s="89"/>
      <c r="X10" s="89"/>
      <c r="Y10" s="89"/>
      <c r="Z10" s="89"/>
      <c r="AA10" s="89"/>
      <c r="AB10" s="89"/>
      <c r="AC10" s="89"/>
      <c r="AD10" s="97"/>
      <c r="AE10" s="89"/>
      <c r="AF10" s="89"/>
      <c r="AG10" s="89"/>
      <c r="AH10" s="89"/>
      <c r="AI10" s="89"/>
      <c r="AJ10" s="91">
        <f t="shared" si="3"/>
        <v>2</v>
      </c>
      <c r="AK10" s="9">
        <f t="shared" si="4"/>
        <v>3</v>
      </c>
      <c r="AL10" s="9">
        <f t="shared" si="5"/>
        <v>1</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2.010110027E9</v>
      </c>
      <c r="C11" s="93" t="s">
        <v>48</v>
      </c>
      <c r="D11" s="94" t="s">
        <v>47</v>
      </c>
      <c r="E11" s="89"/>
      <c r="F11" s="89"/>
      <c r="G11" s="89"/>
      <c r="H11" s="89"/>
      <c r="I11" s="89"/>
      <c r="J11" s="89"/>
      <c r="K11" s="89"/>
      <c r="L11" s="89"/>
      <c r="M11" s="89"/>
      <c r="N11" s="89"/>
      <c r="O11" s="89"/>
      <c r="P11" s="90" t="s">
        <v>39</v>
      </c>
      <c r="Q11" s="89"/>
      <c r="R11" s="89"/>
      <c r="S11" s="89"/>
      <c r="T11" s="89"/>
      <c r="U11" s="89"/>
      <c r="V11" s="89"/>
      <c r="W11" s="89"/>
      <c r="X11" s="89"/>
      <c r="Y11" s="89"/>
      <c r="Z11" s="89"/>
      <c r="AA11" s="89"/>
      <c r="AB11" s="89"/>
      <c r="AC11" s="89"/>
      <c r="AD11" s="89"/>
      <c r="AE11" s="89"/>
      <c r="AF11" s="89"/>
      <c r="AG11" s="89"/>
      <c r="AH11" s="89"/>
      <c r="AI11" s="89"/>
      <c r="AJ11" s="91">
        <f t="shared" si="3"/>
        <v>0</v>
      </c>
      <c r="AK11" s="9">
        <f t="shared" si="4"/>
        <v>1</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2.010110034E9</v>
      </c>
      <c r="C12" s="93" t="s">
        <v>49</v>
      </c>
      <c r="D12" s="94" t="s">
        <v>50</v>
      </c>
      <c r="E12" s="89"/>
      <c r="F12" s="89"/>
      <c r="G12" s="89"/>
      <c r="H12" s="89"/>
      <c r="I12" s="89"/>
      <c r="J12" s="89"/>
      <c r="K12" s="89"/>
      <c r="L12" s="89"/>
      <c r="M12" s="89"/>
      <c r="N12" s="89"/>
      <c r="O12" s="89"/>
      <c r="P12" s="90"/>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2.010210004E9</v>
      </c>
      <c r="C13" s="93" t="s">
        <v>51</v>
      </c>
      <c r="D13" s="94" t="s">
        <v>52</v>
      </c>
      <c r="E13" s="89"/>
      <c r="F13" s="89"/>
      <c r="G13" s="89"/>
      <c r="H13" s="89"/>
      <c r="I13" s="89" t="s">
        <v>38</v>
      </c>
      <c r="J13" s="89"/>
      <c r="K13" s="89"/>
      <c r="L13" s="89"/>
      <c r="M13" s="89"/>
      <c r="N13" s="89"/>
      <c r="O13" s="89"/>
      <c r="P13" s="90"/>
      <c r="Q13" s="89"/>
      <c r="R13" s="89"/>
      <c r="S13" s="89"/>
      <c r="T13" s="89"/>
      <c r="U13" s="89"/>
      <c r="V13" s="89"/>
      <c r="W13" s="89"/>
      <c r="X13" s="89"/>
      <c r="Y13" s="89"/>
      <c r="Z13" s="89"/>
      <c r="AA13" s="89"/>
      <c r="AB13" s="89"/>
      <c r="AC13" s="89"/>
      <c r="AD13" s="89"/>
      <c r="AE13" s="89"/>
      <c r="AF13" s="89"/>
      <c r="AG13" s="89"/>
      <c r="AH13" s="89"/>
      <c r="AI13" s="89"/>
      <c r="AJ13" s="91">
        <f t="shared" si="3"/>
        <v>1</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2.010110044E9</v>
      </c>
      <c r="C14" s="93" t="s">
        <v>53</v>
      </c>
      <c r="D14" s="94" t="s">
        <v>54</v>
      </c>
      <c r="E14" s="89"/>
      <c r="F14" s="89"/>
      <c r="G14" s="89"/>
      <c r="H14" s="89"/>
      <c r="I14" s="89"/>
      <c r="J14" s="89"/>
      <c r="K14" s="89"/>
      <c r="L14" s="89"/>
      <c r="M14" s="89"/>
      <c r="N14" s="89"/>
      <c r="O14" s="89"/>
      <c r="P14" s="90"/>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2.010110058E9</v>
      </c>
      <c r="C15" s="93" t="s">
        <v>55</v>
      </c>
      <c r="D15" s="94" t="s">
        <v>56</v>
      </c>
      <c r="E15" s="89"/>
      <c r="F15" s="89"/>
      <c r="G15" s="89"/>
      <c r="H15" s="89"/>
      <c r="I15" s="89"/>
      <c r="J15" s="89" t="s">
        <v>39</v>
      </c>
      <c r="K15" s="89"/>
      <c r="L15" s="89"/>
      <c r="M15" s="89"/>
      <c r="N15" s="89"/>
      <c r="O15" s="89"/>
      <c r="P15" s="90"/>
      <c r="Q15" s="89"/>
      <c r="R15" s="89"/>
      <c r="S15" s="89"/>
      <c r="T15" s="89"/>
      <c r="U15" s="89"/>
      <c r="V15" s="89"/>
      <c r="W15" s="89"/>
      <c r="X15" s="89"/>
      <c r="Y15" s="89"/>
      <c r="Z15" s="89"/>
      <c r="AA15" s="89"/>
      <c r="AB15" s="89"/>
      <c r="AC15" s="89"/>
      <c r="AD15" s="89"/>
      <c r="AE15" s="89"/>
      <c r="AF15" s="89"/>
      <c r="AG15" s="89"/>
      <c r="AH15" s="89"/>
      <c r="AI15" s="89"/>
      <c r="AJ15" s="91">
        <f t="shared" si="3"/>
        <v>0</v>
      </c>
      <c r="AK15" s="9">
        <f t="shared" si="4"/>
        <v>1</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c r="C16" s="93"/>
      <c r="D16" s="94"/>
      <c r="E16" s="89"/>
      <c r="F16" s="89"/>
      <c r="G16" s="89"/>
      <c r="H16" s="89"/>
      <c r="I16" s="89"/>
      <c r="J16" s="89"/>
      <c r="K16" s="89"/>
      <c r="L16" s="89"/>
      <c r="M16" s="89"/>
      <c r="N16" s="89"/>
      <c r="O16" s="89"/>
      <c r="P16" s="90"/>
      <c r="Q16" s="89"/>
      <c r="R16" s="89"/>
      <c r="S16" s="89"/>
      <c r="T16" s="89"/>
      <c r="U16" s="89"/>
      <c r="V16" s="89"/>
      <c r="W16" s="89"/>
      <c r="X16" s="89"/>
      <c r="Y16" s="89"/>
      <c r="Z16" s="89"/>
      <c r="AA16" s="89"/>
      <c r="AB16" s="89"/>
      <c r="AC16" s="89"/>
      <c r="AD16" s="97"/>
      <c r="AE16" s="89"/>
      <c r="AF16" s="89"/>
      <c r="AG16" s="89"/>
      <c r="AH16" s="89"/>
      <c r="AI16" s="89"/>
      <c r="AJ16" s="91"/>
      <c r="AK16" s="9"/>
      <c r="AL16" s="9"/>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c r="C17" s="93"/>
      <c r="D17" s="94"/>
      <c r="E17" s="89"/>
      <c r="F17" s="89"/>
      <c r="G17" s="89"/>
      <c r="H17" s="89"/>
      <c r="I17" s="89"/>
      <c r="J17" s="89"/>
      <c r="K17" s="89"/>
      <c r="L17" s="89"/>
      <c r="M17" s="89"/>
      <c r="N17" s="89"/>
      <c r="O17" s="89"/>
      <c r="P17" s="90"/>
      <c r="Q17" s="89"/>
      <c r="R17" s="89"/>
      <c r="S17" s="89"/>
      <c r="T17" s="89"/>
      <c r="U17" s="89"/>
      <c r="V17" s="89"/>
      <c r="W17" s="89"/>
      <c r="X17" s="89"/>
      <c r="Y17" s="89"/>
      <c r="Z17" s="89"/>
      <c r="AA17" s="89"/>
      <c r="AB17" s="89"/>
      <c r="AC17" s="89"/>
      <c r="AD17" s="97"/>
      <c r="AE17" s="89"/>
      <c r="AF17" s="89"/>
      <c r="AG17" s="89"/>
      <c r="AH17" s="89"/>
      <c r="AI17" s="89"/>
      <c r="AJ17" s="91"/>
      <c r="AK17" s="9"/>
      <c r="AL17" s="9"/>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c r="C18" s="93"/>
      <c r="D18" s="94"/>
      <c r="E18" s="89"/>
      <c r="F18" s="89"/>
      <c r="G18" s="89"/>
      <c r="H18" s="89"/>
      <c r="I18" s="89"/>
      <c r="J18" s="89"/>
      <c r="K18" s="89"/>
      <c r="L18" s="89"/>
      <c r="M18" s="89"/>
      <c r="N18" s="89"/>
      <c r="O18" s="89"/>
      <c r="P18" s="90"/>
      <c r="Q18" s="89"/>
      <c r="R18" s="89"/>
      <c r="S18" s="89"/>
      <c r="T18" s="89"/>
      <c r="U18" s="89"/>
      <c r="V18" s="89"/>
      <c r="W18" s="89"/>
      <c r="X18" s="89"/>
      <c r="Y18" s="89"/>
      <c r="Z18" s="89"/>
      <c r="AA18" s="89"/>
      <c r="AB18" s="89"/>
      <c r="AC18" s="89"/>
      <c r="AD18" s="97"/>
      <c r="AE18" s="89"/>
      <c r="AF18" s="89"/>
      <c r="AG18" s="89"/>
      <c r="AH18" s="89"/>
      <c r="AI18" s="89"/>
      <c r="AJ18" s="91"/>
      <c r="AK18" s="9"/>
      <c r="AL18" s="9"/>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c r="C19" s="93"/>
      <c r="D19" s="94"/>
      <c r="E19" s="89"/>
      <c r="F19" s="89"/>
      <c r="G19" s="89"/>
      <c r="H19" s="89"/>
      <c r="I19" s="89"/>
      <c r="J19" s="89"/>
      <c r="K19" s="89"/>
      <c r="L19" s="89"/>
      <c r="M19" s="89"/>
      <c r="N19" s="89"/>
      <c r="O19" s="89"/>
      <c r="P19" s="90"/>
      <c r="Q19" s="89"/>
      <c r="R19" s="89"/>
      <c r="S19" s="89"/>
      <c r="T19" s="89"/>
      <c r="U19" s="89"/>
      <c r="V19" s="89"/>
      <c r="W19" s="89"/>
      <c r="X19" s="89"/>
      <c r="Y19" s="89"/>
      <c r="Z19" s="89"/>
      <c r="AA19" s="89"/>
      <c r="AB19" s="89"/>
      <c r="AC19" s="89"/>
      <c r="AD19" s="97"/>
      <c r="AE19" s="89"/>
      <c r="AF19" s="89"/>
      <c r="AG19" s="89"/>
      <c r="AH19" s="89"/>
      <c r="AI19" s="89"/>
      <c r="AJ19" s="91"/>
      <c r="AK19" s="9"/>
      <c r="AL19" s="9"/>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c r="C20" s="93"/>
      <c r="D20" s="94"/>
      <c r="E20" s="89"/>
      <c r="F20" s="89"/>
      <c r="G20" s="89"/>
      <c r="H20" s="89"/>
      <c r="I20" s="89"/>
      <c r="J20" s="89"/>
      <c r="K20" s="89"/>
      <c r="L20" s="89"/>
      <c r="M20" s="89"/>
      <c r="N20" s="89"/>
      <c r="O20" s="89"/>
      <c r="P20" s="90"/>
      <c r="Q20" s="89"/>
      <c r="R20" s="89"/>
      <c r="S20" s="89"/>
      <c r="T20" s="89"/>
      <c r="U20" s="89"/>
      <c r="V20" s="89"/>
      <c r="W20" s="89"/>
      <c r="X20" s="89"/>
      <c r="Y20" s="89"/>
      <c r="Z20" s="89"/>
      <c r="AA20" s="89"/>
      <c r="AB20" s="89"/>
      <c r="AC20" s="89"/>
      <c r="AD20" s="97"/>
      <c r="AE20" s="89"/>
      <c r="AF20" s="89"/>
      <c r="AG20" s="89"/>
      <c r="AH20" s="89"/>
      <c r="AI20" s="89"/>
      <c r="AJ20" s="91"/>
      <c r="AK20" s="9"/>
      <c r="AL20" s="9"/>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c r="C21" s="93"/>
      <c r="D21" s="94"/>
      <c r="E21" s="89"/>
      <c r="F21" s="89"/>
      <c r="G21" s="89"/>
      <c r="H21" s="89"/>
      <c r="I21" s="89"/>
      <c r="J21" s="89"/>
      <c r="K21" s="89"/>
      <c r="L21" s="89"/>
      <c r="M21" s="89"/>
      <c r="N21" s="89"/>
      <c r="O21" s="89"/>
      <c r="P21" s="90"/>
      <c r="Q21" s="89"/>
      <c r="R21" s="89"/>
      <c r="S21" s="89"/>
      <c r="T21" s="89"/>
      <c r="U21" s="89"/>
      <c r="V21" s="89"/>
      <c r="W21" s="89"/>
      <c r="X21" s="89"/>
      <c r="Y21" s="89"/>
      <c r="Z21" s="89"/>
      <c r="AA21" s="89"/>
      <c r="AB21" s="89"/>
      <c r="AC21" s="89"/>
      <c r="AD21" s="97"/>
      <c r="AE21" s="89"/>
      <c r="AF21" s="89"/>
      <c r="AG21" s="89"/>
      <c r="AH21" s="89"/>
      <c r="AI21" s="89"/>
      <c r="AJ21" s="91"/>
      <c r="AK21" s="9"/>
      <c r="AL21" s="9"/>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c r="C22" s="93"/>
      <c r="D22" s="94"/>
      <c r="E22" s="89"/>
      <c r="F22" s="89"/>
      <c r="G22" s="89"/>
      <c r="H22" s="89"/>
      <c r="I22" s="89"/>
      <c r="J22" s="89"/>
      <c r="K22" s="89"/>
      <c r="L22" s="89"/>
      <c r="M22" s="89"/>
      <c r="N22" s="89"/>
      <c r="O22" s="89"/>
      <c r="P22" s="90"/>
      <c r="Q22" s="89"/>
      <c r="R22" s="89"/>
      <c r="S22" s="89"/>
      <c r="T22" s="89"/>
      <c r="U22" s="89"/>
      <c r="V22" s="89"/>
      <c r="W22" s="89"/>
      <c r="X22" s="89"/>
      <c r="Y22" s="89"/>
      <c r="Z22" s="89"/>
      <c r="AA22" s="89"/>
      <c r="AB22" s="89"/>
      <c r="AC22" s="89"/>
      <c r="AD22" s="97"/>
      <c r="AE22" s="89"/>
      <c r="AF22" s="89"/>
      <c r="AG22" s="89"/>
      <c r="AH22" s="89"/>
      <c r="AI22" s="89"/>
      <c r="AJ22" s="91"/>
      <c r="AK22" s="9"/>
      <c r="AL22" s="9"/>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c r="C23" s="93"/>
      <c r="D23" s="94"/>
      <c r="E23" s="89"/>
      <c r="F23" s="89"/>
      <c r="G23" s="89"/>
      <c r="H23" s="89"/>
      <c r="I23" s="89"/>
      <c r="J23" s="89"/>
      <c r="K23" s="89"/>
      <c r="L23" s="89"/>
      <c r="M23" s="89"/>
      <c r="N23" s="89"/>
      <c r="O23" s="89"/>
      <c r="P23" s="90"/>
      <c r="Q23" s="89"/>
      <c r="R23" s="89"/>
      <c r="S23" s="89"/>
      <c r="T23" s="89"/>
      <c r="U23" s="89"/>
      <c r="V23" s="89"/>
      <c r="W23" s="89"/>
      <c r="X23" s="89"/>
      <c r="Y23" s="89"/>
      <c r="Z23" s="89"/>
      <c r="AA23" s="89"/>
      <c r="AB23" s="89"/>
      <c r="AC23" s="89"/>
      <c r="AD23" s="97"/>
      <c r="AE23" s="89"/>
      <c r="AF23" s="89"/>
      <c r="AG23" s="89"/>
      <c r="AH23" s="89"/>
      <c r="AI23" s="89"/>
      <c r="AJ23" s="91"/>
      <c r="AK23" s="9"/>
      <c r="AL23" s="9"/>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c r="C24" s="93"/>
      <c r="D24" s="94"/>
      <c r="E24" s="89"/>
      <c r="F24" s="89"/>
      <c r="G24" s="89"/>
      <c r="H24" s="89"/>
      <c r="I24" s="89"/>
      <c r="J24" s="89"/>
      <c r="K24" s="89"/>
      <c r="L24" s="89"/>
      <c r="M24" s="89"/>
      <c r="N24" s="89"/>
      <c r="O24" s="89"/>
      <c r="P24" s="90"/>
      <c r="Q24" s="89"/>
      <c r="R24" s="89"/>
      <c r="S24" s="89"/>
      <c r="T24" s="89"/>
      <c r="U24" s="89"/>
      <c r="V24" s="89"/>
      <c r="W24" s="89"/>
      <c r="X24" s="89"/>
      <c r="Y24" s="89"/>
      <c r="Z24" s="89"/>
      <c r="AA24" s="89"/>
      <c r="AB24" s="89"/>
      <c r="AC24" s="89"/>
      <c r="AD24" s="97"/>
      <c r="AE24" s="89"/>
      <c r="AF24" s="89"/>
      <c r="AG24" s="89"/>
      <c r="AH24" s="89"/>
      <c r="AI24" s="89"/>
      <c r="AJ24" s="91"/>
      <c r="AK24" s="9"/>
      <c r="AL24" s="9"/>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c r="C25" s="93"/>
      <c r="D25" s="94"/>
      <c r="E25" s="89"/>
      <c r="F25" s="89"/>
      <c r="G25" s="89"/>
      <c r="H25" s="89"/>
      <c r="I25" s="89"/>
      <c r="J25" s="89"/>
      <c r="K25" s="89"/>
      <c r="L25" s="89"/>
      <c r="M25" s="89"/>
      <c r="N25" s="89"/>
      <c r="O25" s="89"/>
      <c r="P25" s="90"/>
      <c r="Q25" s="89"/>
      <c r="R25" s="89"/>
      <c r="S25" s="89"/>
      <c r="T25" s="89"/>
      <c r="U25" s="89"/>
      <c r="V25" s="89"/>
      <c r="W25" s="89"/>
      <c r="X25" s="89"/>
      <c r="Y25" s="89"/>
      <c r="Z25" s="89"/>
      <c r="AA25" s="89"/>
      <c r="AB25" s="89"/>
      <c r="AC25" s="89"/>
      <c r="AD25" s="97"/>
      <c r="AE25" s="89"/>
      <c r="AF25" s="89"/>
      <c r="AG25" s="89"/>
      <c r="AH25" s="89"/>
      <c r="AI25" s="89"/>
      <c r="AJ25" s="91"/>
      <c r="AK25" s="9"/>
      <c r="AL25" s="9"/>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c r="C26" s="93"/>
      <c r="D26" s="94"/>
      <c r="E26" s="89"/>
      <c r="F26" s="89"/>
      <c r="G26" s="89"/>
      <c r="H26" s="89"/>
      <c r="I26" s="89"/>
      <c r="J26" s="89"/>
      <c r="K26" s="89"/>
      <c r="L26" s="89"/>
      <c r="M26" s="89"/>
      <c r="N26" s="89"/>
      <c r="O26" s="89"/>
      <c r="P26" s="90"/>
      <c r="Q26" s="89"/>
      <c r="R26" s="89"/>
      <c r="S26" s="89"/>
      <c r="T26" s="89"/>
      <c r="U26" s="89"/>
      <c r="V26" s="89"/>
      <c r="W26" s="89"/>
      <c r="X26" s="89"/>
      <c r="Y26" s="89"/>
      <c r="Z26" s="89"/>
      <c r="AA26" s="89"/>
      <c r="AB26" s="89"/>
      <c r="AC26" s="89"/>
      <c r="AD26" s="97"/>
      <c r="AE26" s="89"/>
      <c r="AF26" s="89"/>
      <c r="AG26" s="89"/>
      <c r="AH26" s="89"/>
      <c r="AI26" s="89"/>
      <c r="AJ26" s="91"/>
      <c r="AK26" s="9"/>
      <c r="AL26" s="9"/>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c r="C27" s="93"/>
      <c r="D27" s="94"/>
      <c r="E27" s="89"/>
      <c r="F27" s="89"/>
      <c r="G27" s="89"/>
      <c r="H27" s="89"/>
      <c r="I27" s="89"/>
      <c r="J27" s="89"/>
      <c r="K27" s="89"/>
      <c r="L27" s="89"/>
      <c r="M27" s="89"/>
      <c r="N27" s="89"/>
      <c r="O27" s="89"/>
      <c r="P27" s="90"/>
      <c r="Q27" s="89"/>
      <c r="R27" s="89"/>
      <c r="S27" s="89"/>
      <c r="T27" s="89"/>
      <c r="U27" s="89"/>
      <c r="V27" s="89"/>
      <c r="W27" s="89"/>
      <c r="X27" s="89"/>
      <c r="Y27" s="89"/>
      <c r="Z27" s="89"/>
      <c r="AA27" s="89"/>
      <c r="AB27" s="89"/>
      <c r="AC27" s="89"/>
      <c r="AD27" s="97"/>
      <c r="AE27" s="89"/>
      <c r="AF27" s="89"/>
      <c r="AG27" s="89"/>
      <c r="AH27" s="89"/>
      <c r="AI27" s="89"/>
      <c r="AJ27" s="91"/>
      <c r="AK27" s="9"/>
      <c r="AL27" s="9"/>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c r="C28" s="93"/>
      <c r="D28" s="94"/>
      <c r="E28" s="89"/>
      <c r="F28" s="89"/>
      <c r="G28" s="89"/>
      <c r="H28" s="89"/>
      <c r="I28" s="89"/>
      <c r="J28" s="89"/>
      <c r="K28" s="89"/>
      <c r="L28" s="89"/>
      <c r="M28" s="89"/>
      <c r="N28" s="89"/>
      <c r="O28" s="89"/>
      <c r="P28" s="90"/>
      <c r="Q28" s="89"/>
      <c r="R28" s="89"/>
      <c r="S28" s="89"/>
      <c r="T28" s="89"/>
      <c r="U28" s="89"/>
      <c r="V28" s="89"/>
      <c r="W28" s="89"/>
      <c r="X28" s="89"/>
      <c r="Y28" s="89"/>
      <c r="Z28" s="89"/>
      <c r="AA28" s="89"/>
      <c r="AB28" s="89"/>
      <c r="AC28" s="89"/>
      <c r="AD28" s="97"/>
      <c r="AE28" s="89"/>
      <c r="AF28" s="89"/>
      <c r="AG28" s="89"/>
      <c r="AH28" s="89"/>
      <c r="AI28" s="89"/>
      <c r="AJ28" s="91"/>
      <c r="AK28" s="9"/>
      <c r="AL28" s="9"/>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c r="C29" s="93"/>
      <c r="D29" s="94"/>
      <c r="E29" s="89"/>
      <c r="F29" s="89"/>
      <c r="G29" s="89"/>
      <c r="H29" s="89"/>
      <c r="I29" s="89"/>
      <c r="J29" s="89"/>
      <c r="K29" s="89"/>
      <c r="L29" s="89"/>
      <c r="M29" s="89"/>
      <c r="N29" s="89"/>
      <c r="O29" s="89"/>
      <c r="P29" s="90"/>
      <c r="Q29" s="89"/>
      <c r="R29" s="89"/>
      <c r="S29" s="89"/>
      <c r="T29" s="89"/>
      <c r="U29" s="89"/>
      <c r="V29" s="89"/>
      <c r="W29" s="89"/>
      <c r="X29" s="89"/>
      <c r="Y29" s="89"/>
      <c r="Z29" s="89"/>
      <c r="AA29" s="89"/>
      <c r="AB29" s="89"/>
      <c r="AC29" s="89"/>
      <c r="AD29" s="97"/>
      <c r="AE29" s="89"/>
      <c r="AF29" s="89"/>
      <c r="AG29" s="89"/>
      <c r="AH29" s="89"/>
      <c r="AI29" s="89"/>
      <c r="AJ29" s="91"/>
      <c r="AK29" s="9"/>
      <c r="AL29" s="9"/>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c r="C30" s="93"/>
      <c r="D30" s="94"/>
      <c r="E30" s="89"/>
      <c r="F30" s="89"/>
      <c r="G30" s="89"/>
      <c r="H30" s="89"/>
      <c r="I30" s="89"/>
      <c r="J30" s="89"/>
      <c r="K30" s="89"/>
      <c r="L30" s="89"/>
      <c r="M30" s="89"/>
      <c r="N30" s="89"/>
      <c r="O30" s="89"/>
      <c r="P30" s="90"/>
      <c r="Q30" s="89"/>
      <c r="R30" s="89"/>
      <c r="S30" s="89"/>
      <c r="T30" s="89"/>
      <c r="U30" s="89"/>
      <c r="V30" s="89"/>
      <c r="W30" s="89"/>
      <c r="X30" s="89"/>
      <c r="Y30" s="89"/>
      <c r="Z30" s="89"/>
      <c r="AA30" s="89"/>
      <c r="AB30" s="89"/>
      <c r="AC30" s="89"/>
      <c r="AD30" s="97"/>
      <c r="AE30" s="89"/>
      <c r="AF30" s="89"/>
      <c r="AG30" s="89"/>
      <c r="AH30" s="89"/>
      <c r="AI30" s="89"/>
      <c r="AJ30" s="91"/>
      <c r="AK30" s="9"/>
      <c r="AL30" s="9"/>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c r="C31" s="93"/>
      <c r="D31" s="94"/>
      <c r="E31" s="89"/>
      <c r="F31" s="89"/>
      <c r="G31" s="89"/>
      <c r="H31" s="89"/>
      <c r="I31" s="89"/>
      <c r="J31" s="89"/>
      <c r="K31" s="89"/>
      <c r="L31" s="89"/>
      <c r="M31" s="89"/>
      <c r="N31" s="89"/>
      <c r="O31" s="89"/>
      <c r="P31" s="90"/>
      <c r="Q31" s="89"/>
      <c r="R31" s="89"/>
      <c r="S31" s="89"/>
      <c r="T31" s="89"/>
      <c r="U31" s="89"/>
      <c r="V31" s="89"/>
      <c r="W31" s="89"/>
      <c r="X31" s="89"/>
      <c r="Y31" s="89"/>
      <c r="Z31" s="89"/>
      <c r="AA31" s="89"/>
      <c r="AB31" s="89"/>
      <c r="AC31" s="89"/>
      <c r="AD31" s="97"/>
      <c r="AE31" s="89"/>
      <c r="AF31" s="89"/>
      <c r="AG31" s="89"/>
      <c r="AH31" s="89"/>
      <c r="AI31" s="89"/>
      <c r="AJ31" s="91"/>
      <c r="AK31" s="9"/>
      <c r="AL31" s="9"/>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c r="C32" s="93"/>
      <c r="D32" s="94"/>
      <c r="E32" s="89"/>
      <c r="F32" s="89"/>
      <c r="G32" s="89"/>
      <c r="H32" s="89"/>
      <c r="I32" s="89"/>
      <c r="J32" s="89"/>
      <c r="K32" s="89"/>
      <c r="L32" s="89"/>
      <c r="M32" s="89"/>
      <c r="N32" s="89"/>
      <c r="O32" s="89"/>
      <c r="P32" s="90"/>
      <c r="Q32" s="89"/>
      <c r="R32" s="89"/>
      <c r="S32" s="89"/>
      <c r="T32" s="89"/>
      <c r="U32" s="89"/>
      <c r="V32" s="89"/>
      <c r="W32" s="89"/>
      <c r="X32" s="89"/>
      <c r="Y32" s="89"/>
      <c r="Z32" s="89"/>
      <c r="AA32" s="89"/>
      <c r="AB32" s="89"/>
      <c r="AC32" s="89"/>
      <c r="AD32" s="97"/>
      <c r="AE32" s="89"/>
      <c r="AF32" s="89"/>
      <c r="AG32" s="89"/>
      <c r="AH32" s="89"/>
      <c r="AI32" s="89"/>
      <c r="AJ32" s="91"/>
      <c r="AK32" s="9"/>
      <c r="AL32" s="9"/>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2.010240044E9</v>
      </c>
      <c r="C33" s="93" t="s">
        <v>57</v>
      </c>
      <c r="D33" s="94" t="s">
        <v>58</v>
      </c>
      <c r="E33" s="89"/>
      <c r="F33" s="89"/>
      <c r="G33" s="89"/>
      <c r="H33" s="89"/>
      <c r="I33" s="89" t="s">
        <v>38</v>
      </c>
      <c r="J33" s="89"/>
      <c r="K33" s="89"/>
      <c r="L33" s="89"/>
      <c r="M33" s="89"/>
      <c r="N33" s="89"/>
      <c r="O33" s="89"/>
      <c r="P33" s="90"/>
      <c r="Q33" s="89"/>
      <c r="R33" s="89"/>
      <c r="S33" s="89"/>
      <c r="T33" s="89"/>
      <c r="U33" s="89"/>
      <c r="V33" s="89"/>
      <c r="W33" s="89"/>
      <c r="X33" s="89"/>
      <c r="Y33" s="89"/>
      <c r="Z33" s="89"/>
      <c r="AA33" s="89"/>
      <c r="AB33" s="89"/>
      <c r="AC33" s="89"/>
      <c r="AD33" s="97"/>
      <c r="AE33" s="89"/>
      <c r="AF33" s="89"/>
      <c r="AG33" s="89"/>
      <c r="AH33" s="89"/>
      <c r="AI33" s="89"/>
      <c r="AJ33" s="91">
        <f t="shared" ref="AJ33:AJ50" si="6">COUNTIF(E33:AI33,"K")+2*COUNTIF(E33:AI33,"2K")+COUNTIF(E33:AI33,"TK")+COUNTIF(E33:AI33,"KT")+COUNTIF(E33:AI33,"PK")+COUNTIF(E33:AI33,"KP")+2*COUNTIF(E33:AI33,"K2")</f>
        <v>1</v>
      </c>
      <c r="AK33" s="9">
        <f t="shared" ref="AK33:AK50" si="7">COUNTIF(F33:AJ33,"P")+2*COUNTIF(F33:AJ33,"2P")+COUNTIF(F33:AJ33,"TP")+COUNTIF(F33:AJ33,"PT")+COUNTIF(F33:AJ33,"PK")+COUNTIF(F33:AJ33,"KP")+2*COUNTIF(F33:AJ33,"P2")</f>
        <v>0</v>
      </c>
      <c r="AL33" s="9">
        <f t="shared" ref="AL33:AL50" si="8">COUNTIF(E33:AI33,"T")+2*COUNTIF(E33:AI33,"2T")+2*COUNTIF(E33:AI33,"T2")+COUNTIF(E33:AI33,"PT")+COUNTIF(E33:AI33,"TP")+COUNTIF(E33:AI33,"TK")+COUNTIF(E33:AI33,"KT")</f>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2.01011003E9</v>
      </c>
      <c r="C34" s="93" t="s">
        <v>59</v>
      </c>
      <c r="D34" s="94" t="s">
        <v>58</v>
      </c>
      <c r="E34" s="89"/>
      <c r="F34" s="89"/>
      <c r="G34" s="89"/>
      <c r="H34" s="89"/>
      <c r="I34" s="89"/>
      <c r="J34" s="89"/>
      <c r="K34" s="89"/>
      <c r="L34" s="89"/>
      <c r="M34" s="89"/>
      <c r="N34" s="89"/>
      <c r="O34" s="89"/>
      <c r="P34" s="90"/>
      <c r="Q34" s="89"/>
      <c r="R34" s="89"/>
      <c r="S34" s="89"/>
      <c r="T34" s="89"/>
      <c r="U34" s="89"/>
      <c r="V34" s="89"/>
      <c r="W34" s="89"/>
      <c r="X34" s="89"/>
      <c r="Y34" s="89"/>
      <c r="Z34" s="89"/>
      <c r="AA34" s="89"/>
      <c r="AB34" s="89"/>
      <c r="AC34" s="89"/>
      <c r="AD34" s="89"/>
      <c r="AE34" s="89"/>
      <c r="AF34" s="89"/>
      <c r="AG34" s="89"/>
      <c r="AH34" s="89"/>
      <c r="AI34" s="89"/>
      <c r="AJ34" s="91">
        <f t="shared" si="6"/>
        <v>0</v>
      </c>
      <c r="AK34" s="9">
        <f t="shared" si="7"/>
        <v>0</v>
      </c>
      <c r="AL34" s="9">
        <f t="shared" si="8"/>
        <v>0</v>
      </c>
      <c r="AM34" s="98"/>
      <c r="AN34" s="98"/>
      <c r="AO34" s="98"/>
      <c r="AP34" s="99"/>
      <c r="AQ34" s="99"/>
      <c r="AR34" s="99"/>
      <c r="AS34" s="99"/>
      <c r="AT34" s="99"/>
      <c r="AU34" s="99"/>
      <c r="AV34" s="99"/>
      <c r="AW34" s="99"/>
      <c r="AX34" s="99"/>
      <c r="AY34" s="99"/>
      <c r="AZ34" s="99"/>
      <c r="BA34" s="99"/>
      <c r="BB34" s="99"/>
      <c r="BC34" s="99"/>
      <c r="BD34" s="99"/>
      <c r="BE34" s="99"/>
      <c r="BF34" s="99"/>
    </row>
    <row r="35" ht="21.0" customHeight="1">
      <c r="A35" s="85">
        <v>29.0</v>
      </c>
      <c r="B35" s="92">
        <v>2.010110139E9</v>
      </c>
      <c r="C35" s="93" t="s">
        <v>60</v>
      </c>
      <c r="D35" s="94" t="s">
        <v>61</v>
      </c>
      <c r="E35" s="89"/>
      <c r="F35" s="89"/>
      <c r="G35" s="89"/>
      <c r="H35" s="89"/>
      <c r="I35" s="89"/>
      <c r="J35" s="89"/>
      <c r="K35" s="89"/>
      <c r="L35" s="89"/>
      <c r="M35" s="89"/>
      <c r="N35" s="89"/>
      <c r="O35" s="89"/>
      <c r="P35" s="90"/>
      <c r="Q35" s="89"/>
      <c r="R35" s="89"/>
      <c r="S35" s="89"/>
      <c r="T35" s="89"/>
      <c r="U35" s="89"/>
      <c r="V35" s="89"/>
      <c r="W35" s="89"/>
      <c r="X35" s="89"/>
      <c r="Y35" s="89"/>
      <c r="Z35" s="89"/>
      <c r="AA35" s="89"/>
      <c r="AB35" s="89"/>
      <c r="AC35" s="89"/>
      <c r="AD35" s="89"/>
      <c r="AE35" s="89"/>
      <c r="AF35" s="89"/>
      <c r="AG35" s="89"/>
      <c r="AH35" s="89"/>
      <c r="AI35" s="89"/>
      <c r="AJ35" s="91">
        <f t="shared" si="6"/>
        <v>0</v>
      </c>
      <c r="AK35" s="9">
        <f t="shared" si="7"/>
        <v>0</v>
      </c>
      <c r="AL35" s="9">
        <f t="shared" si="8"/>
        <v>0</v>
      </c>
      <c r="AM35" s="100"/>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2.010110032E9</v>
      </c>
      <c r="C36" s="93" t="s">
        <v>62</v>
      </c>
      <c r="D36" s="94" t="s">
        <v>63</v>
      </c>
      <c r="E36" s="89"/>
      <c r="F36" s="89"/>
      <c r="G36" s="89"/>
      <c r="H36" s="89"/>
      <c r="I36" s="89"/>
      <c r="J36" s="89"/>
      <c r="K36" s="89"/>
      <c r="L36" s="89"/>
      <c r="M36" s="89"/>
      <c r="N36" s="89"/>
      <c r="O36" s="89"/>
      <c r="P36" s="90"/>
      <c r="Q36" s="89"/>
      <c r="R36" s="89"/>
      <c r="S36" s="89"/>
      <c r="T36" s="89"/>
      <c r="U36" s="89"/>
      <c r="V36" s="89"/>
      <c r="W36" s="89"/>
      <c r="X36" s="89"/>
      <c r="Y36" s="89"/>
      <c r="Z36" s="89"/>
      <c r="AA36" s="89"/>
      <c r="AB36" s="89"/>
      <c r="AC36" s="89"/>
      <c r="AD36" s="89"/>
      <c r="AE36" s="89"/>
      <c r="AF36" s="89"/>
      <c r="AG36" s="89"/>
      <c r="AH36" s="89"/>
      <c r="AI36" s="89"/>
      <c r="AJ36" s="91">
        <f t="shared" si="6"/>
        <v>0</v>
      </c>
      <c r="AK36" s="9">
        <f t="shared" si="7"/>
        <v>0</v>
      </c>
      <c r="AL36" s="9">
        <f t="shared" si="8"/>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2.01011001E9</v>
      </c>
      <c r="C37" s="93" t="s">
        <v>64</v>
      </c>
      <c r="D37" s="94" t="s">
        <v>65</v>
      </c>
      <c r="E37" s="89"/>
      <c r="F37" s="89"/>
      <c r="G37" s="89"/>
      <c r="H37" s="89"/>
      <c r="I37" s="89"/>
      <c r="J37" s="89"/>
      <c r="K37" s="89"/>
      <c r="L37" s="89"/>
      <c r="M37" s="89"/>
      <c r="N37" s="89"/>
      <c r="O37" s="89"/>
      <c r="P37" s="90"/>
      <c r="Q37" s="89"/>
      <c r="R37" s="89"/>
      <c r="S37" s="89"/>
      <c r="T37" s="89"/>
      <c r="U37" s="89"/>
      <c r="V37" s="89"/>
      <c r="W37" s="89"/>
      <c r="X37" s="89"/>
      <c r="Y37" s="89"/>
      <c r="Z37" s="89"/>
      <c r="AA37" s="89"/>
      <c r="AB37" s="89"/>
      <c r="AC37" s="89"/>
      <c r="AD37" s="89"/>
      <c r="AE37" s="89"/>
      <c r="AF37" s="89"/>
      <c r="AG37" s="89"/>
      <c r="AH37" s="89"/>
      <c r="AI37" s="89"/>
      <c r="AJ37" s="91">
        <f t="shared" si="6"/>
        <v>0</v>
      </c>
      <c r="AK37" s="9">
        <f t="shared" si="7"/>
        <v>0</v>
      </c>
      <c r="AL37" s="9">
        <f t="shared" si="8"/>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2.010120042E9</v>
      </c>
      <c r="C38" s="93" t="s">
        <v>66</v>
      </c>
      <c r="D38" s="94" t="s">
        <v>67</v>
      </c>
      <c r="E38" s="89"/>
      <c r="F38" s="89"/>
      <c r="G38" s="89"/>
      <c r="H38" s="89"/>
      <c r="I38" s="89"/>
      <c r="J38" s="89"/>
      <c r="K38" s="89"/>
      <c r="L38" s="89"/>
      <c r="M38" s="89"/>
      <c r="N38" s="89"/>
      <c r="O38" s="89"/>
      <c r="P38" s="90"/>
      <c r="Q38" s="89"/>
      <c r="R38" s="89"/>
      <c r="S38" s="89"/>
      <c r="T38" s="89"/>
      <c r="U38" s="89"/>
      <c r="V38" s="89"/>
      <c r="W38" s="89"/>
      <c r="X38" s="89"/>
      <c r="Y38" s="89"/>
      <c r="Z38" s="89"/>
      <c r="AA38" s="89"/>
      <c r="AB38" s="89"/>
      <c r="AC38" s="89"/>
      <c r="AD38" s="89"/>
      <c r="AE38" s="89"/>
      <c r="AF38" s="89"/>
      <c r="AG38" s="89"/>
      <c r="AH38" s="89"/>
      <c r="AI38" s="89"/>
      <c r="AJ38" s="91">
        <f t="shared" si="6"/>
        <v>0</v>
      </c>
      <c r="AK38" s="9">
        <f t="shared" si="7"/>
        <v>0</v>
      </c>
      <c r="AL38" s="9">
        <f t="shared" si="8"/>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v>2.010110074E9</v>
      </c>
      <c r="C39" s="93" t="s">
        <v>68</v>
      </c>
      <c r="D39" s="94" t="s">
        <v>69</v>
      </c>
      <c r="E39" s="89"/>
      <c r="F39" s="89"/>
      <c r="G39" s="89"/>
      <c r="H39" s="89"/>
      <c r="I39" s="89"/>
      <c r="J39" s="89"/>
      <c r="K39" s="89"/>
      <c r="L39" s="89"/>
      <c r="M39" s="89"/>
      <c r="N39" s="89"/>
      <c r="O39" s="89"/>
      <c r="P39" s="90"/>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v>2.010110082E9</v>
      </c>
      <c r="C40" s="93" t="s">
        <v>70</v>
      </c>
      <c r="D40" s="94" t="s">
        <v>71</v>
      </c>
      <c r="E40" s="89"/>
      <c r="F40" s="89"/>
      <c r="G40" s="89"/>
      <c r="H40" s="89"/>
      <c r="I40" s="89"/>
      <c r="J40" s="89"/>
      <c r="K40" s="89" t="s">
        <v>38</v>
      </c>
      <c r="L40" s="89"/>
      <c r="M40" s="89"/>
      <c r="N40" s="97" t="s">
        <v>38</v>
      </c>
      <c r="O40" s="89"/>
      <c r="P40" s="90"/>
      <c r="Q40" s="89"/>
      <c r="R40" s="89"/>
      <c r="S40" s="89"/>
      <c r="T40" s="89"/>
      <c r="U40" s="89"/>
      <c r="V40" s="89"/>
      <c r="W40" s="89"/>
      <c r="X40" s="89"/>
      <c r="Y40" s="89"/>
      <c r="Z40" s="89"/>
      <c r="AA40" s="89"/>
      <c r="AB40" s="89"/>
      <c r="AC40" s="89"/>
      <c r="AD40" s="89"/>
      <c r="AE40" s="89"/>
      <c r="AF40" s="89"/>
      <c r="AG40" s="89"/>
      <c r="AH40" s="89"/>
      <c r="AI40" s="89"/>
      <c r="AJ40" s="91">
        <f t="shared" si="6"/>
        <v>2</v>
      </c>
      <c r="AK40" s="9">
        <f t="shared" si="7"/>
        <v>0</v>
      </c>
      <c r="AL40" s="9">
        <f t="shared" si="8"/>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v>2.010210006E9</v>
      </c>
      <c r="C41" s="93" t="s">
        <v>72</v>
      </c>
      <c r="D41" s="94" t="s">
        <v>73</v>
      </c>
      <c r="E41" s="89"/>
      <c r="F41" s="89"/>
      <c r="G41" s="89"/>
      <c r="H41" s="89"/>
      <c r="I41" s="89"/>
      <c r="J41" s="89"/>
      <c r="K41" s="89"/>
      <c r="L41" s="89"/>
      <c r="M41" s="89"/>
      <c r="N41" s="89"/>
      <c r="O41" s="89"/>
      <c r="P41" s="90"/>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101"/>
      <c r="AN41" s="101"/>
      <c r="AO41" s="101"/>
      <c r="AP41" s="101"/>
      <c r="AQ41" s="101"/>
      <c r="AR41" s="101"/>
      <c r="AS41" s="101"/>
      <c r="AT41" s="101"/>
      <c r="AU41" s="101"/>
      <c r="AV41" s="101"/>
      <c r="AW41" s="101"/>
      <c r="AX41" s="101"/>
      <c r="AY41" s="101"/>
      <c r="AZ41" s="101"/>
      <c r="BA41" s="101"/>
      <c r="BB41" s="101"/>
      <c r="BC41" s="101"/>
      <c r="BD41" s="101"/>
      <c r="BE41" s="101"/>
      <c r="BF41" s="101"/>
    </row>
    <row r="42" ht="21.0" customHeight="1">
      <c r="A42" s="85">
        <v>36.0</v>
      </c>
      <c r="B42" s="92">
        <v>2.010090015E9</v>
      </c>
      <c r="C42" s="93" t="s">
        <v>74</v>
      </c>
      <c r="D42" s="94" t="s">
        <v>75</v>
      </c>
      <c r="E42" s="89"/>
      <c r="F42" s="89"/>
      <c r="G42" s="89"/>
      <c r="H42" s="89"/>
      <c r="I42" s="89"/>
      <c r="J42" s="89"/>
      <c r="K42" s="89"/>
      <c r="L42" s="89"/>
      <c r="M42" s="89"/>
      <c r="N42" s="89"/>
      <c r="O42" s="89"/>
      <c r="P42" s="90" t="s">
        <v>39</v>
      </c>
      <c r="Q42" s="89"/>
      <c r="R42" s="89"/>
      <c r="S42" s="89"/>
      <c r="T42" s="89"/>
      <c r="U42" s="89"/>
      <c r="V42" s="89"/>
      <c r="W42" s="89"/>
      <c r="X42" s="89"/>
      <c r="Y42" s="89"/>
      <c r="Z42" s="89"/>
      <c r="AA42" s="89"/>
      <c r="AB42" s="89"/>
      <c r="AC42" s="89"/>
      <c r="AD42" s="89"/>
      <c r="AE42" s="89"/>
      <c r="AF42" s="89"/>
      <c r="AG42" s="89"/>
      <c r="AH42" s="89"/>
      <c r="AI42" s="89"/>
      <c r="AJ42" s="91">
        <f t="shared" si="6"/>
        <v>0</v>
      </c>
      <c r="AK42" s="9">
        <f t="shared" si="7"/>
        <v>1</v>
      </c>
      <c r="AL42" s="9">
        <f t="shared" si="8"/>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v>2.010110011E9</v>
      </c>
      <c r="C43" s="93" t="s">
        <v>76</v>
      </c>
      <c r="D43" s="94" t="s">
        <v>77</v>
      </c>
      <c r="E43" s="89"/>
      <c r="F43" s="89"/>
      <c r="G43" s="89"/>
      <c r="H43" s="89"/>
      <c r="I43" s="89"/>
      <c r="J43" s="89"/>
      <c r="K43" s="89"/>
      <c r="L43" s="89"/>
      <c r="M43" s="89"/>
      <c r="N43" s="89"/>
      <c r="O43" s="89"/>
      <c r="P43" s="90"/>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v>2.010110056E9</v>
      </c>
      <c r="C44" s="93" t="s">
        <v>78</v>
      </c>
      <c r="D44" s="94" t="s">
        <v>79</v>
      </c>
      <c r="E44" s="89"/>
      <c r="F44" s="89"/>
      <c r="G44" s="89"/>
      <c r="H44" s="89"/>
      <c r="I44" s="89"/>
      <c r="J44" s="89"/>
      <c r="K44" s="89"/>
      <c r="L44" s="89"/>
      <c r="M44" s="89"/>
      <c r="N44" s="89"/>
      <c r="O44" s="89"/>
      <c r="P44" s="90"/>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v>2.010110021E9</v>
      </c>
      <c r="C45" s="93" t="s">
        <v>66</v>
      </c>
      <c r="D45" s="94" t="s">
        <v>80</v>
      </c>
      <c r="E45" s="89"/>
      <c r="F45" s="89"/>
      <c r="G45" s="89"/>
      <c r="H45" s="89"/>
      <c r="I45" s="89"/>
      <c r="J45" s="89"/>
      <c r="K45" s="89"/>
      <c r="L45" s="89"/>
      <c r="M45" s="89"/>
      <c r="N45" s="89"/>
      <c r="O45" s="89"/>
      <c r="P45" s="90"/>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v>2.010110012E9</v>
      </c>
      <c r="C46" s="93" t="s">
        <v>81</v>
      </c>
      <c r="D46" s="94" t="s">
        <v>82</v>
      </c>
      <c r="E46" s="89"/>
      <c r="F46" s="89"/>
      <c r="G46" s="89"/>
      <c r="H46" s="89"/>
      <c r="I46" s="89"/>
      <c r="J46" s="89"/>
      <c r="K46" s="89" t="s">
        <v>38</v>
      </c>
      <c r="L46" s="89"/>
      <c r="M46" s="89"/>
      <c r="N46" s="89"/>
      <c r="O46" s="89"/>
      <c r="P46" s="90"/>
      <c r="Q46" s="89"/>
      <c r="R46" s="89"/>
      <c r="S46" s="89"/>
      <c r="T46" s="89"/>
      <c r="U46" s="89"/>
      <c r="V46" s="89"/>
      <c r="W46" s="89"/>
      <c r="X46" s="89"/>
      <c r="Y46" s="89"/>
      <c r="Z46" s="89"/>
      <c r="AA46" s="89"/>
      <c r="AB46" s="89"/>
      <c r="AC46" s="89"/>
      <c r="AD46" s="89"/>
      <c r="AE46" s="89"/>
      <c r="AF46" s="89"/>
      <c r="AG46" s="89"/>
      <c r="AH46" s="89"/>
      <c r="AI46" s="89"/>
      <c r="AJ46" s="91">
        <f t="shared" si="6"/>
        <v>1</v>
      </c>
      <c r="AK46" s="9">
        <f t="shared" si="7"/>
        <v>0</v>
      </c>
      <c r="AL46" s="9">
        <f t="shared" si="8"/>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v>2.010110073E9</v>
      </c>
      <c r="C47" s="93" t="s">
        <v>83</v>
      </c>
      <c r="D47" s="94" t="s">
        <v>84</v>
      </c>
      <c r="E47" s="89"/>
      <c r="F47" s="89"/>
      <c r="G47" s="97" t="s">
        <v>38</v>
      </c>
      <c r="H47" s="89"/>
      <c r="I47" s="89" t="s">
        <v>38</v>
      </c>
      <c r="J47" s="89" t="s">
        <v>39</v>
      </c>
      <c r="K47" s="89" t="s">
        <v>38</v>
      </c>
      <c r="L47" s="89"/>
      <c r="M47" s="89"/>
      <c r="N47" s="89"/>
      <c r="O47" s="89"/>
      <c r="P47" s="90" t="s">
        <v>38</v>
      </c>
      <c r="Q47" s="89"/>
      <c r="R47" s="89"/>
      <c r="S47" s="89"/>
      <c r="T47" s="89"/>
      <c r="U47" s="89"/>
      <c r="V47" s="89"/>
      <c r="W47" s="89"/>
      <c r="X47" s="89"/>
      <c r="Y47" s="89"/>
      <c r="Z47" s="89"/>
      <c r="AA47" s="89"/>
      <c r="AB47" s="89"/>
      <c r="AC47" s="89"/>
      <c r="AD47" s="97"/>
      <c r="AE47" s="89"/>
      <c r="AF47" s="89"/>
      <c r="AG47" s="89"/>
      <c r="AH47" s="89"/>
      <c r="AI47" s="89"/>
      <c r="AJ47" s="91">
        <f t="shared" si="6"/>
        <v>4</v>
      </c>
      <c r="AK47" s="9">
        <f t="shared" si="7"/>
        <v>1</v>
      </c>
      <c r="AL47" s="9">
        <f t="shared" si="8"/>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v>2.010110008E9</v>
      </c>
      <c r="C48" s="93" t="s">
        <v>85</v>
      </c>
      <c r="D48" s="94" t="s">
        <v>86</v>
      </c>
      <c r="E48" s="89"/>
      <c r="F48" s="89"/>
      <c r="G48" s="89"/>
      <c r="H48" s="89"/>
      <c r="I48" s="89"/>
      <c r="J48" s="89"/>
      <c r="K48" s="89"/>
      <c r="L48" s="89"/>
      <c r="M48" s="89"/>
      <c r="N48" s="89"/>
      <c r="O48" s="89"/>
      <c r="P48" s="90"/>
      <c r="Q48" s="89"/>
      <c r="R48" s="89"/>
      <c r="S48" s="89"/>
      <c r="T48" s="89"/>
      <c r="U48" s="89"/>
      <c r="V48" s="89"/>
      <c r="W48" s="89"/>
      <c r="X48" s="89"/>
      <c r="Y48" s="89"/>
      <c r="Z48" s="89"/>
      <c r="AA48" s="89"/>
      <c r="AB48" s="89"/>
      <c r="AC48" s="89"/>
      <c r="AD48" s="97"/>
      <c r="AE48" s="89"/>
      <c r="AF48" s="89"/>
      <c r="AG48" s="89"/>
      <c r="AH48" s="89"/>
      <c r="AI48" s="89"/>
      <c r="AJ48" s="91">
        <f t="shared" si="6"/>
        <v>0</v>
      </c>
      <c r="AK48" s="9">
        <f t="shared" si="7"/>
        <v>0</v>
      </c>
      <c r="AL48" s="9">
        <f t="shared" si="8"/>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v>2.010110024E9</v>
      </c>
      <c r="C49" s="93" t="s">
        <v>87</v>
      </c>
      <c r="D49" s="94" t="s">
        <v>88</v>
      </c>
      <c r="E49" s="89"/>
      <c r="F49" s="89"/>
      <c r="G49" s="89"/>
      <c r="H49" s="89"/>
      <c r="I49" s="89"/>
      <c r="J49" s="89"/>
      <c r="K49" s="89"/>
      <c r="L49" s="89"/>
      <c r="M49" s="89"/>
      <c r="N49" s="89"/>
      <c r="O49" s="89"/>
      <c r="P49" s="90"/>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v>2.010090058E9</v>
      </c>
      <c r="C50" s="93" t="s">
        <v>89</v>
      </c>
      <c r="D50" s="94" t="s">
        <v>90</v>
      </c>
      <c r="E50" s="89"/>
      <c r="F50" s="89"/>
      <c r="G50" s="89"/>
      <c r="H50" s="89"/>
      <c r="I50" s="89" t="s">
        <v>38</v>
      </c>
      <c r="J50" s="89"/>
      <c r="K50" s="89"/>
      <c r="L50" s="89"/>
      <c r="M50" s="89"/>
      <c r="N50" s="89"/>
      <c r="O50" s="89"/>
      <c r="P50" s="90"/>
      <c r="Q50" s="89"/>
      <c r="R50" s="89"/>
      <c r="S50" s="89"/>
      <c r="T50" s="89"/>
      <c r="U50" s="89"/>
      <c r="V50" s="89"/>
      <c r="W50" s="89"/>
      <c r="X50" s="89"/>
      <c r="Y50" s="89"/>
      <c r="Z50" s="89"/>
      <c r="AA50" s="89"/>
      <c r="AB50" s="89"/>
      <c r="AC50" s="89"/>
      <c r="AD50" s="89"/>
      <c r="AE50" s="89"/>
      <c r="AF50" s="89"/>
      <c r="AG50" s="89"/>
      <c r="AH50" s="89"/>
      <c r="AI50" s="89"/>
      <c r="AJ50" s="91">
        <f t="shared" si="6"/>
        <v>1</v>
      </c>
      <c r="AK50" s="9">
        <f t="shared" si="7"/>
        <v>0</v>
      </c>
      <c r="AL50" s="9">
        <f t="shared" si="8"/>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2" t="s">
        <v>91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9">SUM(AJ8:AJ50)</f>
        <v>13</v>
      </c>
      <c r="AK51" s="91">
        <f t="shared" si="9"/>
        <v>8</v>
      </c>
      <c r="AL51" s="91">
        <f t="shared" si="9"/>
        <v>1</v>
      </c>
      <c r="AM51" s="91" t="s">
        <v>92</v>
      </c>
      <c r="AN51" s="91" t="s">
        <v>93</v>
      </c>
      <c r="AO51" s="91" t="s">
        <v>94</v>
      </c>
      <c r="AP51" s="68"/>
      <c r="AQ51" s="68"/>
      <c r="AR51" s="80"/>
      <c r="AS51" s="80"/>
      <c r="AT51" s="80"/>
      <c r="AU51" s="80"/>
      <c r="AV51" s="80"/>
      <c r="AW51" s="80"/>
      <c r="AX51" s="80"/>
      <c r="AY51" s="80"/>
      <c r="AZ51" s="80"/>
      <c r="BA51" s="80"/>
      <c r="BB51" s="80"/>
      <c r="BC51" s="80"/>
      <c r="BD51" s="80"/>
      <c r="BE51" s="80"/>
      <c r="BF51" s="80"/>
    </row>
    <row r="52" ht="21.0" customHeight="1">
      <c r="A52" s="103" t="s">
        <v>95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4"/>
      <c r="B53" s="104"/>
      <c r="C53" s="105"/>
      <c r="E53" s="69"/>
      <c r="F53" s="69"/>
      <c r="G53" s="69"/>
      <c r="H53" s="106"/>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5"/>
      <c r="D54" s="69"/>
      <c r="E54" s="69"/>
      <c r="F54" s="69"/>
      <c r="G54" s="69"/>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5"/>
      <c r="D55" s="69"/>
      <c r="E55" s="69"/>
      <c r="F55" s="69"/>
      <c r="G55" s="69"/>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5"/>
      <c r="E56" s="69"/>
      <c r="F56" s="69"/>
      <c r="G56" s="69"/>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5"/>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5"/>
      <c r="F58" s="69"/>
      <c r="G58" s="69"/>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5"/>
      <c r="E59" s="69"/>
      <c r="F59" s="69"/>
      <c r="G59" s="69"/>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28</v>
      </c>
      <c r="Q1" s="68" t="s">
        <v>29</v>
      </c>
      <c r="AM1" s="69"/>
    </row>
    <row r="2" ht="22.5" customHeight="1">
      <c r="A2" s="68" t="s">
        <v>30</v>
      </c>
      <c r="Q2" s="68" t="s">
        <v>31</v>
      </c>
      <c r="AM2" s="69"/>
    </row>
    <row r="3" ht="31.5" customHeight="1">
      <c r="A3" s="70" t="s">
        <v>96</v>
      </c>
      <c r="AM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row>
    <row r="6" ht="21.0" customHeight="1">
      <c r="A6" s="81"/>
      <c r="B6" s="81"/>
      <c r="C6" s="82"/>
      <c r="D6" s="83"/>
      <c r="E6" s="84">
        <f t="shared" ref="E6:I6" si="2">IF(WEEKDAY(E5)=1,"CN",WEEKDAY(E5))</f>
        <v>3</v>
      </c>
      <c r="F6" s="84">
        <f t="shared" si="2"/>
        <v>4</v>
      </c>
      <c r="G6" s="84">
        <f t="shared" si="2"/>
        <v>5</v>
      </c>
      <c r="H6" s="84">
        <f t="shared" si="2"/>
        <v>6</v>
      </c>
      <c r="I6" s="84">
        <f t="shared" si="2"/>
        <v>7</v>
      </c>
      <c r="J6" s="84" t="s">
        <v>97</v>
      </c>
      <c r="K6" s="84">
        <f t="shared" ref="K6:AI6" si="3">IF(WEEKDAY(K5)=1,"CN",WEEKDAY(K5))</f>
        <v>2</v>
      </c>
      <c r="L6" s="84">
        <f t="shared" si="3"/>
        <v>3</v>
      </c>
      <c r="M6" s="84">
        <f t="shared" si="3"/>
        <v>4</v>
      </c>
      <c r="N6" s="84">
        <f t="shared" si="3"/>
        <v>5</v>
      </c>
      <c r="O6" s="84">
        <f t="shared" si="3"/>
        <v>6</v>
      </c>
      <c r="P6" s="84">
        <f t="shared" si="3"/>
        <v>7</v>
      </c>
      <c r="Q6" s="84" t="str">
        <f t="shared" si="3"/>
        <v>CN</v>
      </c>
      <c r="R6" s="84">
        <f t="shared" si="3"/>
        <v>2</v>
      </c>
      <c r="S6" s="84">
        <f t="shared" si="3"/>
        <v>3</v>
      </c>
      <c r="T6" s="84">
        <f t="shared" si="3"/>
        <v>4</v>
      </c>
      <c r="U6" s="84">
        <f t="shared" si="3"/>
        <v>5</v>
      </c>
      <c r="V6" s="84">
        <f t="shared" si="3"/>
        <v>6</v>
      </c>
      <c r="W6" s="84">
        <f t="shared" si="3"/>
        <v>7</v>
      </c>
      <c r="X6" s="84" t="str">
        <f t="shared" si="3"/>
        <v>CN</v>
      </c>
      <c r="Y6" s="84">
        <f t="shared" si="3"/>
        <v>2</v>
      </c>
      <c r="Z6" s="84">
        <f t="shared" si="3"/>
        <v>3</v>
      </c>
      <c r="AA6" s="84">
        <f t="shared" si="3"/>
        <v>4</v>
      </c>
      <c r="AB6" s="84">
        <f t="shared" si="3"/>
        <v>5</v>
      </c>
      <c r="AC6" s="84">
        <f t="shared" si="3"/>
        <v>6</v>
      </c>
      <c r="AD6" s="84">
        <f t="shared" si="3"/>
        <v>7</v>
      </c>
      <c r="AE6" s="84" t="str">
        <f t="shared" si="3"/>
        <v>CN</v>
      </c>
      <c r="AF6" s="84">
        <f t="shared" si="3"/>
        <v>2</v>
      </c>
      <c r="AG6" s="84">
        <f t="shared" si="3"/>
        <v>3</v>
      </c>
      <c r="AH6" s="84">
        <f t="shared" si="3"/>
        <v>4</v>
      </c>
      <c r="AI6" s="84">
        <f t="shared" si="3"/>
        <v>5</v>
      </c>
      <c r="AJ6" s="81"/>
      <c r="AK6" s="81"/>
      <c r="AL6" s="81"/>
      <c r="AM6" s="80"/>
    </row>
    <row r="7" ht="21.0" customHeight="1">
      <c r="A7" s="85">
        <v>1.0</v>
      </c>
      <c r="B7" s="110">
        <v>2.253401230002E12</v>
      </c>
      <c r="C7" s="111" t="s">
        <v>98</v>
      </c>
      <c r="D7" s="112" t="s">
        <v>99</v>
      </c>
      <c r="E7" s="113"/>
      <c r="F7" s="114"/>
      <c r="G7" s="115"/>
      <c r="H7" s="114"/>
      <c r="I7" s="115"/>
      <c r="J7" s="114"/>
      <c r="K7" s="115"/>
      <c r="L7" s="114"/>
      <c r="M7" s="114"/>
      <c r="N7" s="115"/>
      <c r="O7" s="114"/>
      <c r="P7" s="115"/>
      <c r="Q7" s="114"/>
      <c r="R7" s="114"/>
      <c r="S7" s="114"/>
      <c r="T7" s="114"/>
      <c r="U7" s="114"/>
      <c r="V7" s="114"/>
      <c r="W7" s="114"/>
      <c r="X7" s="114"/>
      <c r="Y7" s="114"/>
      <c r="Z7" s="114"/>
      <c r="AA7" s="114"/>
      <c r="AB7" s="114"/>
      <c r="AC7" s="114"/>
      <c r="AD7" s="114"/>
      <c r="AE7" s="115"/>
      <c r="AF7" s="115"/>
      <c r="AG7" s="114"/>
      <c r="AH7" s="115"/>
      <c r="AI7" s="114"/>
      <c r="AJ7" s="91">
        <f t="shared" ref="AJ7:AJ10" si="4">COUNTIF(E7:AI7,"K")+2*COUNTIF(E7:AI7,"2K")+COUNTIF(E7:AI7,"TK")+COUNTIF(E7:AI7,"KT")+COUNTIF(E7:AI7,"PK")+COUNTIF(E7:AI7,"KP")+2*COUNTIF(E7:AI7,"K2")</f>
        <v>0</v>
      </c>
      <c r="AK7" s="9">
        <f t="shared" ref="AK7:AK29" si="5">COUNTIF(F7:AJ7,"P")+2*COUNTIF(F7:AJ7,"2P")+COUNTIF(F7:AJ7,"TP")+COUNTIF(F7:AJ7,"PT")+COUNTIF(F7:AJ7,"PK")+COUNTIF(F7:AJ7,"KP")+2*COUNTIF(F7:AJ7,"P2")</f>
        <v>0</v>
      </c>
      <c r="AL7" s="9">
        <f t="shared" ref="AL7:AL10" si="6">COUNTIF(E7:AI7,"T")+2*COUNTIF(E7:AI7,"2T")+2*COUNTIF(E7:AI7,"T2")+COUNTIF(E7:AI7,"PT")+COUNTIF(E7:AI7,"TP")+COUNTIF(E7:AI7,"TK")+COUNTIF(E7:AI7,"KT")</f>
        <v>0</v>
      </c>
      <c r="AM7" s="116"/>
    </row>
    <row r="8" ht="21.0" customHeight="1">
      <c r="A8" s="85">
        <v>2.0</v>
      </c>
      <c r="B8" s="117">
        <v>2.253401230003E12</v>
      </c>
      <c r="C8" s="118" t="s">
        <v>100</v>
      </c>
      <c r="D8" s="119" t="s">
        <v>101</v>
      </c>
      <c r="E8" s="120"/>
      <c r="F8" s="114"/>
      <c r="G8" s="114"/>
      <c r="H8" s="114"/>
      <c r="I8" s="114"/>
      <c r="J8" s="114"/>
      <c r="K8" s="114"/>
      <c r="L8" s="114"/>
      <c r="M8" s="114"/>
      <c r="N8" s="114"/>
      <c r="O8" s="114"/>
      <c r="P8" s="114"/>
      <c r="Q8" s="114"/>
      <c r="R8" s="114"/>
      <c r="S8" s="115"/>
      <c r="T8" s="114"/>
      <c r="U8" s="114"/>
      <c r="V8" s="114"/>
      <c r="W8" s="114"/>
      <c r="X8" s="114"/>
      <c r="Y8" s="114"/>
      <c r="Z8" s="114"/>
      <c r="AA8" s="114"/>
      <c r="AB8" s="114"/>
      <c r="AC8" s="114"/>
      <c r="AD8" s="114"/>
      <c r="AE8" s="115"/>
      <c r="AF8" s="114"/>
      <c r="AG8" s="114"/>
      <c r="AH8" s="115"/>
      <c r="AI8" s="114"/>
      <c r="AJ8" s="91">
        <f t="shared" si="4"/>
        <v>0</v>
      </c>
      <c r="AK8" s="9">
        <f t="shared" si="5"/>
        <v>0</v>
      </c>
      <c r="AL8" s="9">
        <f t="shared" si="6"/>
        <v>0</v>
      </c>
      <c r="AM8" s="116"/>
    </row>
    <row r="9" ht="21.0" customHeight="1">
      <c r="A9" s="85">
        <v>3.0</v>
      </c>
      <c r="B9" s="117">
        <v>2.253401230004E12</v>
      </c>
      <c r="C9" s="118" t="s">
        <v>102</v>
      </c>
      <c r="D9" s="119" t="s">
        <v>103</v>
      </c>
      <c r="E9" s="113"/>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91">
        <f t="shared" si="4"/>
        <v>0</v>
      </c>
      <c r="AK9" s="9">
        <f t="shared" si="5"/>
        <v>0</v>
      </c>
      <c r="AL9" s="9">
        <f t="shared" si="6"/>
        <v>0</v>
      </c>
      <c r="AM9" s="116"/>
    </row>
    <row r="10" ht="21.0" customHeight="1">
      <c r="A10" s="85">
        <v>4.0</v>
      </c>
      <c r="B10" s="117">
        <v>2.253401230005E12</v>
      </c>
      <c r="C10" s="118" t="s">
        <v>104</v>
      </c>
      <c r="D10" s="119" t="s">
        <v>105</v>
      </c>
      <c r="E10" s="120"/>
      <c r="F10" s="114"/>
      <c r="G10" s="114"/>
      <c r="H10" s="114"/>
      <c r="I10" s="114"/>
      <c r="J10" s="114"/>
      <c r="K10" s="114"/>
      <c r="L10" s="115"/>
      <c r="M10" s="114"/>
      <c r="N10" s="114"/>
      <c r="O10" s="114"/>
      <c r="P10" s="115"/>
      <c r="Q10" s="114"/>
      <c r="R10" s="114"/>
      <c r="S10" s="114"/>
      <c r="T10" s="114"/>
      <c r="U10" s="114"/>
      <c r="V10" s="114"/>
      <c r="W10" s="114"/>
      <c r="X10" s="114"/>
      <c r="Y10" s="114"/>
      <c r="Z10" s="114"/>
      <c r="AA10" s="114"/>
      <c r="AB10" s="114"/>
      <c r="AC10" s="114"/>
      <c r="AD10" s="115"/>
      <c r="AE10" s="114"/>
      <c r="AF10" s="114"/>
      <c r="AG10" s="114"/>
      <c r="AH10" s="115"/>
      <c r="AI10" s="114"/>
      <c r="AJ10" s="91">
        <f t="shared" si="4"/>
        <v>0</v>
      </c>
      <c r="AK10" s="9">
        <f t="shared" si="5"/>
        <v>0</v>
      </c>
      <c r="AL10" s="9">
        <f t="shared" si="6"/>
        <v>0</v>
      </c>
      <c r="AM10" s="116"/>
    </row>
    <row r="11" ht="21.0" customHeight="1">
      <c r="A11" s="85">
        <v>5.0</v>
      </c>
      <c r="B11" s="117">
        <v>2.253401230006E12</v>
      </c>
      <c r="C11" s="118" t="s">
        <v>106</v>
      </c>
      <c r="D11" s="119" t="s">
        <v>107</v>
      </c>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6"/>
    </row>
    <row r="12" ht="21.0" customHeight="1">
      <c r="A12" s="85">
        <v>6.0</v>
      </c>
      <c r="B12" s="117">
        <v>2.253401230007E12</v>
      </c>
      <c r="C12" s="118" t="s">
        <v>108</v>
      </c>
      <c r="D12" s="119" t="s">
        <v>109</v>
      </c>
      <c r="E12" s="113"/>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91">
        <f t="shared" ref="AJ12:AJ29" si="7">COUNTIF(E12:AI12,"K")+2*COUNTIF(E12:AI12,"2K")+COUNTIF(E12:AI12,"TK")+COUNTIF(E12:AI12,"KT")+COUNTIF(E12:AI12,"PK")+COUNTIF(E12:AI12,"KP")+2*COUNTIF(E12:AI12,"K2")</f>
        <v>0</v>
      </c>
      <c r="AK12" s="9">
        <f t="shared" si="5"/>
        <v>0</v>
      </c>
      <c r="AL12" s="9">
        <f t="shared" ref="AL12:AL29" si="8">COUNTIF(E12:AI12,"T")+2*COUNTIF(E12:AI12,"2T")+2*COUNTIF(E12:AI12,"T2")+COUNTIF(E12:AI12,"PT")+COUNTIF(E12:AI12,"TP")+COUNTIF(E12:AI12,"TK")+COUNTIF(E12:AI12,"KT")</f>
        <v>0</v>
      </c>
      <c r="AM12" s="116"/>
    </row>
    <row r="13" ht="21.0" customHeight="1">
      <c r="A13" s="85">
        <v>7.0</v>
      </c>
      <c r="B13" s="117">
        <v>2.253401230008E12</v>
      </c>
      <c r="C13" s="118" t="s">
        <v>110</v>
      </c>
      <c r="D13" s="119" t="s">
        <v>111</v>
      </c>
      <c r="E13" s="113"/>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91">
        <f t="shared" si="7"/>
        <v>0</v>
      </c>
      <c r="AK13" s="9">
        <f t="shared" si="5"/>
        <v>0</v>
      </c>
      <c r="AL13" s="9">
        <f t="shared" si="8"/>
        <v>0</v>
      </c>
      <c r="AM13" s="116"/>
    </row>
    <row r="14" ht="21.0" customHeight="1">
      <c r="A14" s="85">
        <v>8.0</v>
      </c>
      <c r="B14" s="117">
        <v>2.253401230009E12</v>
      </c>
      <c r="C14" s="118" t="s">
        <v>112</v>
      </c>
      <c r="D14" s="119" t="s">
        <v>54</v>
      </c>
      <c r="E14" s="121"/>
      <c r="F14" s="89"/>
      <c r="G14" s="89"/>
      <c r="H14" s="89"/>
      <c r="I14" s="89"/>
      <c r="J14" s="89"/>
      <c r="K14" s="89"/>
      <c r="L14" s="89"/>
      <c r="M14" s="89"/>
      <c r="N14" s="89"/>
      <c r="O14" s="89"/>
      <c r="P14" s="97"/>
      <c r="Q14" s="89"/>
      <c r="R14" s="89"/>
      <c r="S14" s="89"/>
      <c r="T14" s="89"/>
      <c r="U14" s="89"/>
      <c r="V14" s="89"/>
      <c r="W14" s="89"/>
      <c r="X14" s="89"/>
      <c r="Y14" s="89"/>
      <c r="Z14" s="89"/>
      <c r="AA14" s="89"/>
      <c r="AB14" s="89"/>
      <c r="AC14" s="89"/>
      <c r="AD14" s="89"/>
      <c r="AE14" s="89"/>
      <c r="AF14" s="89"/>
      <c r="AG14" s="89"/>
      <c r="AH14" s="89"/>
      <c r="AI14" s="89"/>
      <c r="AJ14" s="91">
        <f t="shared" si="7"/>
        <v>0</v>
      </c>
      <c r="AK14" s="9">
        <f t="shared" si="5"/>
        <v>0</v>
      </c>
      <c r="AL14" s="9">
        <f t="shared" si="8"/>
        <v>0</v>
      </c>
      <c r="AM14" s="116"/>
    </row>
    <row r="15" ht="21.0" customHeight="1">
      <c r="A15" s="85">
        <v>9.0</v>
      </c>
      <c r="B15" s="117">
        <v>2.25340123001E12</v>
      </c>
      <c r="C15" s="118" t="s">
        <v>113</v>
      </c>
      <c r="D15" s="119" t="s">
        <v>58</v>
      </c>
      <c r="E15" s="122"/>
      <c r="F15" s="89"/>
      <c r="G15" s="89"/>
      <c r="H15" s="89"/>
      <c r="I15" s="89"/>
      <c r="J15" s="89"/>
      <c r="K15" s="89"/>
      <c r="L15" s="97"/>
      <c r="M15" s="89"/>
      <c r="N15" s="123"/>
      <c r="O15" s="89"/>
      <c r="P15" s="97"/>
      <c r="Q15" s="89"/>
      <c r="R15" s="89"/>
      <c r="S15" s="89"/>
      <c r="T15" s="89"/>
      <c r="U15" s="89"/>
      <c r="V15" s="89"/>
      <c r="W15" s="89"/>
      <c r="X15" s="89"/>
      <c r="Y15" s="89"/>
      <c r="Z15" s="89"/>
      <c r="AA15" s="89"/>
      <c r="AB15" s="89"/>
      <c r="AC15" s="89"/>
      <c r="AD15" s="89"/>
      <c r="AE15" s="97"/>
      <c r="AF15" s="89"/>
      <c r="AG15" s="89"/>
      <c r="AH15" s="97"/>
      <c r="AI15" s="89"/>
      <c r="AJ15" s="91">
        <f t="shared" si="7"/>
        <v>0</v>
      </c>
      <c r="AK15" s="9">
        <f t="shared" si="5"/>
        <v>0</v>
      </c>
      <c r="AL15" s="9">
        <f t="shared" si="8"/>
        <v>0</v>
      </c>
      <c r="AM15" s="116"/>
    </row>
    <row r="16" ht="21.0" customHeight="1">
      <c r="A16" s="85">
        <v>10.0</v>
      </c>
      <c r="B16" s="117">
        <v>2.253401230011E12</v>
      </c>
      <c r="C16" s="118" t="s">
        <v>57</v>
      </c>
      <c r="D16" s="119" t="s">
        <v>58</v>
      </c>
      <c r="E16" s="120"/>
      <c r="F16" s="114"/>
      <c r="G16" s="114"/>
      <c r="H16" s="114"/>
      <c r="I16" s="114"/>
      <c r="J16" s="114"/>
      <c r="K16" s="115"/>
      <c r="L16" s="115"/>
      <c r="M16" s="114"/>
      <c r="N16" s="124"/>
      <c r="O16" s="114"/>
      <c r="P16" s="114"/>
      <c r="Q16" s="114"/>
      <c r="R16" s="114"/>
      <c r="S16" s="115"/>
      <c r="T16" s="114"/>
      <c r="U16" s="114"/>
      <c r="V16" s="114"/>
      <c r="W16" s="114"/>
      <c r="X16" s="114"/>
      <c r="Y16" s="114"/>
      <c r="Z16" s="114"/>
      <c r="AA16" s="114"/>
      <c r="AB16" s="114"/>
      <c r="AC16" s="114"/>
      <c r="AD16" s="115"/>
      <c r="AE16" s="114"/>
      <c r="AF16" s="114"/>
      <c r="AG16" s="114"/>
      <c r="AH16" s="115"/>
      <c r="AI16" s="114"/>
      <c r="AJ16" s="91">
        <f t="shared" si="7"/>
        <v>0</v>
      </c>
      <c r="AK16" s="9">
        <f t="shared" si="5"/>
        <v>0</v>
      </c>
      <c r="AL16" s="9">
        <f t="shared" si="8"/>
        <v>0</v>
      </c>
      <c r="AM16" s="116"/>
    </row>
    <row r="17" ht="21.0" customHeight="1">
      <c r="A17" s="85">
        <v>11.0</v>
      </c>
      <c r="B17" s="117">
        <v>2.253401230012E12</v>
      </c>
      <c r="C17" s="118" t="s">
        <v>114</v>
      </c>
      <c r="D17" s="119" t="s">
        <v>115</v>
      </c>
      <c r="E17" s="113"/>
      <c r="F17" s="114"/>
      <c r="G17" s="114"/>
      <c r="H17" s="114"/>
      <c r="I17" s="114"/>
      <c r="J17" s="114"/>
      <c r="K17" s="114"/>
      <c r="L17" s="114"/>
      <c r="M17" s="114"/>
      <c r="N17" s="125"/>
      <c r="O17" s="114"/>
      <c r="P17" s="115"/>
      <c r="Q17" s="114"/>
      <c r="R17" s="114"/>
      <c r="S17" s="114"/>
      <c r="T17" s="114"/>
      <c r="U17" s="114"/>
      <c r="V17" s="114"/>
      <c r="W17" s="114"/>
      <c r="X17" s="114"/>
      <c r="Y17" s="114"/>
      <c r="Z17" s="114"/>
      <c r="AA17" s="114"/>
      <c r="AB17" s="114"/>
      <c r="AC17" s="114"/>
      <c r="AD17" s="115"/>
      <c r="AE17" s="114"/>
      <c r="AF17" s="114"/>
      <c r="AG17" s="114"/>
      <c r="AH17" s="114"/>
      <c r="AI17" s="114"/>
      <c r="AJ17" s="91">
        <f t="shared" si="7"/>
        <v>0</v>
      </c>
      <c r="AK17" s="9">
        <f t="shared" si="5"/>
        <v>0</v>
      </c>
      <c r="AL17" s="9">
        <f t="shared" si="8"/>
        <v>0</v>
      </c>
      <c r="AM17" s="116"/>
    </row>
    <row r="18" ht="21.0" customHeight="1">
      <c r="A18" s="85">
        <v>12.0</v>
      </c>
      <c r="B18" s="117">
        <v>2.253401230013E12</v>
      </c>
      <c r="C18" s="118" t="s">
        <v>116</v>
      </c>
      <c r="D18" s="119" t="s">
        <v>117</v>
      </c>
      <c r="E18" s="113"/>
      <c r="F18" s="114"/>
      <c r="G18" s="114"/>
      <c r="H18" s="114"/>
      <c r="I18" s="114"/>
      <c r="J18" s="114"/>
      <c r="K18" s="114"/>
      <c r="L18" s="114"/>
      <c r="M18" s="114"/>
      <c r="N18" s="125"/>
      <c r="O18" s="114"/>
      <c r="P18" s="115"/>
      <c r="Q18" s="114"/>
      <c r="R18" s="114"/>
      <c r="S18" s="114"/>
      <c r="T18" s="114"/>
      <c r="U18" s="114"/>
      <c r="V18" s="114"/>
      <c r="W18" s="114"/>
      <c r="X18" s="114"/>
      <c r="Y18" s="114"/>
      <c r="Z18" s="114"/>
      <c r="AA18" s="114"/>
      <c r="AB18" s="114"/>
      <c r="AC18" s="114"/>
      <c r="AD18" s="115"/>
      <c r="AE18" s="114"/>
      <c r="AF18" s="115"/>
      <c r="AG18" s="114"/>
      <c r="AH18" s="115"/>
      <c r="AI18" s="114"/>
      <c r="AJ18" s="91">
        <f t="shared" si="7"/>
        <v>0</v>
      </c>
      <c r="AK18" s="9">
        <f t="shared" si="5"/>
        <v>0</v>
      </c>
      <c r="AL18" s="9">
        <f t="shared" si="8"/>
        <v>0</v>
      </c>
      <c r="AM18" s="116"/>
    </row>
    <row r="19" ht="21.0" customHeight="1">
      <c r="A19" s="85">
        <v>13.0</v>
      </c>
      <c r="B19" s="117">
        <v>2.253401230014E12</v>
      </c>
      <c r="C19" s="118" t="s">
        <v>118</v>
      </c>
      <c r="D19" s="119" t="s">
        <v>63</v>
      </c>
      <c r="E19" s="120"/>
      <c r="F19" s="113"/>
      <c r="G19" s="113"/>
      <c r="H19" s="113"/>
      <c r="I19" s="113"/>
      <c r="J19" s="113"/>
      <c r="K19" s="113"/>
      <c r="L19" s="120"/>
      <c r="M19" s="113"/>
      <c r="N19" s="126"/>
      <c r="O19" s="113"/>
      <c r="P19" s="120"/>
      <c r="Q19" s="113"/>
      <c r="R19" s="113"/>
      <c r="S19" s="113"/>
      <c r="T19" s="113"/>
      <c r="U19" s="113"/>
      <c r="V19" s="113"/>
      <c r="W19" s="113"/>
      <c r="X19" s="113"/>
      <c r="Y19" s="113"/>
      <c r="Z19" s="113"/>
      <c r="AA19" s="113"/>
      <c r="AB19" s="113"/>
      <c r="AC19" s="113"/>
      <c r="AD19" s="113"/>
      <c r="AE19" s="120"/>
      <c r="AF19" s="113"/>
      <c r="AG19" s="113"/>
      <c r="AH19" s="120"/>
      <c r="AI19" s="113"/>
      <c r="AJ19" s="91">
        <f t="shared" si="7"/>
        <v>0</v>
      </c>
      <c r="AK19" s="9">
        <f t="shared" si="5"/>
        <v>0</v>
      </c>
      <c r="AL19" s="9">
        <f t="shared" si="8"/>
        <v>0</v>
      </c>
      <c r="AM19" s="116"/>
    </row>
    <row r="20" ht="21.0" customHeight="1">
      <c r="A20" s="85">
        <v>14.0</v>
      </c>
      <c r="B20" s="117">
        <v>2.253401230015E12</v>
      </c>
      <c r="C20" s="118" t="s">
        <v>119</v>
      </c>
      <c r="D20" s="119" t="s">
        <v>63</v>
      </c>
      <c r="E20" s="120"/>
      <c r="F20" s="114"/>
      <c r="G20" s="114"/>
      <c r="H20" s="114"/>
      <c r="I20" s="114"/>
      <c r="J20" s="114"/>
      <c r="K20" s="114"/>
      <c r="L20" s="115"/>
      <c r="M20" s="114"/>
      <c r="N20" s="125"/>
      <c r="O20" s="114"/>
      <c r="P20" s="115"/>
      <c r="Q20" s="114"/>
      <c r="R20" s="114"/>
      <c r="S20" s="114"/>
      <c r="T20" s="114"/>
      <c r="U20" s="114"/>
      <c r="V20" s="114"/>
      <c r="W20" s="114"/>
      <c r="X20" s="114"/>
      <c r="Y20" s="114"/>
      <c r="Z20" s="114"/>
      <c r="AA20" s="114"/>
      <c r="AB20" s="114"/>
      <c r="AC20" s="114"/>
      <c r="AD20" s="114"/>
      <c r="AE20" s="114"/>
      <c r="AF20" s="114"/>
      <c r="AG20" s="114"/>
      <c r="AH20" s="115"/>
      <c r="AI20" s="114"/>
      <c r="AJ20" s="91">
        <f t="shared" si="7"/>
        <v>0</v>
      </c>
      <c r="AK20" s="9">
        <f t="shared" si="5"/>
        <v>0</v>
      </c>
      <c r="AL20" s="9">
        <f t="shared" si="8"/>
        <v>0</v>
      </c>
      <c r="AM20" s="116"/>
    </row>
    <row r="21" ht="21.0" customHeight="1">
      <c r="A21" s="85">
        <v>15.0</v>
      </c>
      <c r="B21" s="117">
        <v>2.253401230016E12</v>
      </c>
      <c r="C21" s="118" t="s">
        <v>120</v>
      </c>
      <c r="D21" s="119" t="s">
        <v>121</v>
      </c>
      <c r="E21" s="120"/>
      <c r="F21" s="114"/>
      <c r="G21" s="114"/>
      <c r="H21" s="114"/>
      <c r="I21" s="114"/>
      <c r="J21" s="114"/>
      <c r="K21" s="115"/>
      <c r="L21" s="115"/>
      <c r="M21" s="114"/>
      <c r="N21" s="125"/>
      <c r="O21" s="115"/>
      <c r="P21" s="114"/>
      <c r="Q21" s="114"/>
      <c r="R21" s="114"/>
      <c r="S21" s="114"/>
      <c r="T21" s="114"/>
      <c r="U21" s="114"/>
      <c r="V21" s="114"/>
      <c r="W21" s="114"/>
      <c r="X21" s="114"/>
      <c r="Y21" s="114"/>
      <c r="Z21" s="114"/>
      <c r="AA21" s="114"/>
      <c r="AB21" s="114"/>
      <c r="AC21" s="114"/>
      <c r="AD21" s="115"/>
      <c r="AE21" s="114"/>
      <c r="AF21" s="114"/>
      <c r="AG21" s="114"/>
      <c r="AH21" s="115"/>
      <c r="AI21" s="114"/>
      <c r="AJ21" s="91">
        <f t="shared" si="7"/>
        <v>0</v>
      </c>
      <c r="AK21" s="9">
        <f t="shared" si="5"/>
        <v>0</v>
      </c>
      <c r="AL21" s="9">
        <f t="shared" si="8"/>
        <v>0</v>
      </c>
      <c r="AM21" s="116"/>
    </row>
    <row r="22" ht="21.0" customHeight="1">
      <c r="A22" s="85">
        <v>16.0</v>
      </c>
      <c r="B22" s="117">
        <v>2.253401230017E12</v>
      </c>
      <c r="C22" s="118" t="s">
        <v>122</v>
      </c>
      <c r="D22" s="119" t="s">
        <v>121</v>
      </c>
      <c r="E22" s="113"/>
      <c r="F22" s="114"/>
      <c r="G22" s="114"/>
      <c r="H22" s="114"/>
      <c r="I22" s="114"/>
      <c r="J22" s="114"/>
      <c r="K22" s="114"/>
      <c r="L22" s="114"/>
      <c r="M22" s="114"/>
      <c r="N22" s="125"/>
      <c r="O22" s="114"/>
      <c r="P22" s="114"/>
      <c r="Q22" s="114"/>
      <c r="R22" s="114"/>
      <c r="S22" s="114"/>
      <c r="T22" s="114"/>
      <c r="U22" s="114"/>
      <c r="V22" s="114"/>
      <c r="W22" s="114"/>
      <c r="X22" s="114"/>
      <c r="Y22" s="114"/>
      <c r="Z22" s="114"/>
      <c r="AA22" s="114"/>
      <c r="AB22" s="114"/>
      <c r="AC22" s="114"/>
      <c r="AD22" s="114"/>
      <c r="AE22" s="114"/>
      <c r="AF22" s="114"/>
      <c r="AG22" s="114"/>
      <c r="AH22" s="114"/>
      <c r="AI22" s="114"/>
      <c r="AJ22" s="91">
        <f t="shared" si="7"/>
        <v>0</v>
      </c>
      <c r="AK22" s="9">
        <f t="shared" si="5"/>
        <v>0</v>
      </c>
      <c r="AL22" s="9">
        <f t="shared" si="8"/>
        <v>0</v>
      </c>
      <c r="AM22" s="116"/>
    </row>
    <row r="23" ht="21.0" customHeight="1">
      <c r="A23" s="85">
        <v>17.0</v>
      </c>
      <c r="B23" s="117">
        <v>2.253401230018E12</v>
      </c>
      <c r="C23" s="118" t="s">
        <v>123</v>
      </c>
      <c r="D23" s="119" t="s">
        <v>124</v>
      </c>
      <c r="E23" s="120"/>
      <c r="F23" s="114"/>
      <c r="G23" s="114"/>
      <c r="H23" s="114"/>
      <c r="I23" s="114"/>
      <c r="J23" s="114"/>
      <c r="K23" s="114"/>
      <c r="L23" s="115"/>
      <c r="M23" s="114"/>
      <c r="N23" s="125"/>
      <c r="O23" s="114"/>
      <c r="P23" s="115"/>
      <c r="Q23" s="114"/>
      <c r="R23" s="114"/>
      <c r="S23" s="114"/>
      <c r="T23" s="114"/>
      <c r="U23" s="114"/>
      <c r="V23" s="114"/>
      <c r="W23" s="114"/>
      <c r="X23" s="114"/>
      <c r="Y23" s="114"/>
      <c r="Z23" s="114"/>
      <c r="AA23" s="114"/>
      <c r="AB23" s="114"/>
      <c r="AC23" s="114"/>
      <c r="AD23" s="114"/>
      <c r="AE23" s="114"/>
      <c r="AF23" s="114"/>
      <c r="AG23" s="114"/>
      <c r="AH23" s="115"/>
      <c r="AI23" s="114"/>
      <c r="AJ23" s="91">
        <f t="shared" si="7"/>
        <v>0</v>
      </c>
      <c r="AK23" s="9">
        <f t="shared" si="5"/>
        <v>0</v>
      </c>
      <c r="AL23" s="9">
        <f t="shared" si="8"/>
        <v>0</v>
      </c>
      <c r="AM23" s="116"/>
    </row>
    <row r="24" ht="21.0" customHeight="1">
      <c r="A24" s="85">
        <v>18.0</v>
      </c>
      <c r="B24" s="117">
        <v>2.253401230019E12</v>
      </c>
      <c r="C24" s="118" t="s">
        <v>125</v>
      </c>
      <c r="D24" s="119" t="s">
        <v>126</v>
      </c>
      <c r="E24" s="120"/>
      <c r="F24" s="114"/>
      <c r="G24" s="114"/>
      <c r="H24" s="114"/>
      <c r="I24" s="114"/>
      <c r="J24" s="114"/>
      <c r="K24" s="114"/>
      <c r="L24" s="114"/>
      <c r="M24" s="114"/>
      <c r="N24" s="125"/>
      <c r="O24" s="114"/>
      <c r="P24" s="115"/>
      <c r="Q24" s="114"/>
      <c r="R24" s="114"/>
      <c r="S24" s="114"/>
      <c r="T24" s="114"/>
      <c r="U24" s="114"/>
      <c r="V24" s="114"/>
      <c r="W24" s="114"/>
      <c r="X24" s="114"/>
      <c r="Y24" s="114"/>
      <c r="Z24" s="114"/>
      <c r="AA24" s="114"/>
      <c r="AB24" s="114"/>
      <c r="AC24" s="114"/>
      <c r="AD24" s="115"/>
      <c r="AE24" s="115"/>
      <c r="AF24" s="114"/>
      <c r="AG24" s="114"/>
      <c r="AH24" s="114"/>
      <c r="AI24" s="114"/>
      <c r="AJ24" s="91">
        <f t="shared" si="7"/>
        <v>0</v>
      </c>
      <c r="AK24" s="9">
        <f t="shared" si="5"/>
        <v>0</v>
      </c>
      <c r="AL24" s="9">
        <f t="shared" si="8"/>
        <v>0</v>
      </c>
      <c r="AM24" s="116"/>
    </row>
    <row r="25" ht="21.0" customHeight="1">
      <c r="A25" s="85">
        <v>19.0</v>
      </c>
      <c r="B25" s="117">
        <v>2.25340123002E12</v>
      </c>
      <c r="C25" s="118" t="s">
        <v>127</v>
      </c>
      <c r="D25" s="119" t="s">
        <v>128</v>
      </c>
      <c r="E25" s="113"/>
      <c r="F25" s="114"/>
      <c r="G25" s="114"/>
      <c r="H25" s="114"/>
      <c r="I25" s="114"/>
      <c r="J25" s="114"/>
      <c r="K25" s="114"/>
      <c r="L25" s="114"/>
      <c r="M25" s="114"/>
      <c r="N25" s="124"/>
      <c r="O25" s="114"/>
      <c r="P25" s="115"/>
      <c r="Q25" s="114"/>
      <c r="R25" s="114"/>
      <c r="S25" s="114"/>
      <c r="T25" s="114"/>
      <c r="U25" s="114"/>
      <c r="V25" s="114"/>
      <c r="W25" s="114"/>
      <c r="X25" s="114"/>
      <c r="Y25" s="114"/>
      <c r="Z25" s="114"/>
      <c r="AA25" s="114"/>
      <c r="AB25" s="114"/>
      <c r="AC25" s="114"/>
      <c r="AD25" s="114"/>
      <c r="AE25" s="114"/>
      <c r="AF25" s="114"/>
      <c r="AG25" s="114"/>
      <c r="AH25" s="115"/>
      <c r="AI25" s="114"/>
      <c r="AJ25" s="91">
        <f t="shared" si="7"/>
        <v>0</v>
      </c>
      <c r="AK25" s="9">
        <f t="shared" si="5"/>
        <v>0</v>
      </c>
      <c r="AL25" s="9">
        <f t="shared" si="8"/>
        <v>0</v>
      </c>
      <c r="AM25" s="116"/>
    </row>
    <row r="26" ht="21.0" customHeight="1">
      <c r="A26" s="85">
        <v>20.0</v>
      </c>
      <c r="B26" s="117">
        <v>2.253401230021E12</v>
      </c>
      <c r="C26" s="118" t="s">
        <v>129</v>
      </c>
      <c r="D26" s="119" t="s">
        <v>77</v>
      </c>
      <c r="E26" s="113"/>
      <c r="F26" s="114"/>
      <c r="G26" s="114"/>
      <c r="H26" s="114"/>
      <c r="I26" s="114"/>
      <c r="J26" s="114"/>
      <c r="K26" s="115"/>
      <c r="L26" s="114"/>
      <c r="M26" s="114"/>
      <c r="N26" s="125"/>
      <c r="O26" s="114"/>
      <c r="P26" s="115"/>
      <c r="Q26" s="114"/>
      <c r="R26" s="114"/>
      <c r="S26" s="114"/>
      <c r="T26" s="114"/>
      <c r="U26" s="114"/>
      <c r="V26" s="114"/>
      <c r="W26" s="114"/>
      <c r="X26" s="114"/>
      <c r="Y26" s="114"/>
      <c r="Z26" s="114"/>
      <c r="AA26" s="114"/>
      <c r="AB26" s="114"/>
      <c r="AC26" s="114"/>
      <c r="AD26" s="115"/>
      <c r="AE26" s="115"/>
      <c r="AF26" s="114"/>
      <c r="AG26" s="114"/>
      <c r="AH26" s="115"/>
      <c r="AI26" s="114"/>
      <c r="AJ26" s="91">
        <f t="shared" si="7"/>
        <v>0</v>
      </c>
      <c r="AK26" s="9">
        <f t="shared" si="5"/>
        <v>0</v>
      </c>
      <c r="AL26" s="9">
        <f t="shared" si="8"/>
        <v>0</v>
      </c>
      <c r="AM26" s="116"/>
    </row>
    <row r="27" ht="21.0" customHeight="1">
      <c r="A27" s="85">
        <v>21.0</v>
      </c>
      <c r="B27" s="117">
        <v>2.253401230022E12</v>
      </c>
      <c r="C27" s="118" t="s">
        <v>130</v>
      </c>
      <c r="D27" s="119" t="s">
        <v>131</v>
      </c>
      <c r="E27" s="113"/>
      <c r="F27" s="114"/>
      <c r="G27" s="114"/>
      <c r="H27" s="114"/>
      <c r="I27" s="114"/>
      <c r="J27" s="114"/>
      <c r="K27" s="114"/>
      <c r="L27" s="114"/>
      <c r="M27" s="114"/>
      <c r="N27" s="125"/>
      <c r="O27" s="114"/>
      <c r="P27" s="115"/>
      <c r="Q27" s="114"/>
      <c r="R27" s="114"/>
      <c r="S27" s="114"/>
      <c r="T27" s="114"/>
      <c r="U27" s="114"/>
      <c r="V27" s="114"/>
      <c r="W27" s="114"/>
      <c r="X27" s="114"/>
      <c r="Y27" s="114"/>
      <c r="Z27" s="114"/>
      <c r="AA27" s="114"/>
      <c r="AB27" s="114"/>
      <c r="AC27" s="114"/>
      <c r="AD27" s="114"/>
      <c r="AE27" s="114"/>
      <c r="AF27" s="114"/>
      <c r="AG27" s="114"/>
      <c r="AH27" s="114"/>
      <c r="AI27" s="114"/>
      <c r="AJ27" s="91">
        <f t="shared" si="7"/>
        <v>0</v>
      </c>
      <c r="AK27" s="9">
        <f t="shared" si="5"/>
        <v>0</v>
      </c>
      <c r="AL27" s="9">
        <f t="shared" si="8"/>
        <v>0</v>
      </c>
      <c r="AM27" s="116"/>
    </row>
    <row r="28" ht="21.0" customHeight="1">
      <c r="A28" s="85">
        <v>22.0</v>
      </c>
      <c r="B28" s="117">
        <v>2.253401230023E12</v>
      </c>
      <c r="C28" s="118" t="s">
        <v>132</v>
      </c>
      <c r="D28" s="119" t="s">
        <v>131</v>
      </c>
      <c r="E28" s="113"/>
      <c r="F28" s="114"/>
      <c r="G28" s="114"/>
      <c r="H28" s="114"/>
      <c r="I28" s="114"/>
      <c r="J28" s="114"/>
      <c r="K28" s="114"/>
      <c r="L28" s="114"/>
      <c r="M28" s="114"/>
      <c r="N28" s="125"/>
      <c r="O28" s="114"/>
      <c r="P28" s="115"/>
      <c r="Q28" s="114"/>
      <c r="R28" s="114"/>
      <c r="S28" s="114"/>
      <c r="T28" s="114"/>
      <c r="U28" s="114"/>
      <c r="V28" s="114"/>
      <c r="W28" s="114"/>
      <c r="X28" s="114"/>
      <c r="Y28" s="114"/>
      <c r="Z28" s="114"/>
      <c r="AA28" s="114"/>
      <c r="AB28" s="114"/>
      <c r="AC28" s="114"/>
      <c r="AD28" s="114"/>
      <c r="AE28" s="114"/>
      <c r="AF28" s="114"/>
      <c r="AG28" s="114"/>
      <c r="AH28" s="114"/>
      <c r="AI28" s="114"/>
      <c r="AJ28" s="91">
        <f t="shared" si="7"/>
        <v>0</v>
      </c>
      <c r="AK28" s="9">
        <f t="shared" si="5"/>
        <v>0</v>
      </c>
      <c r="AL28" s="9">
        <f t="shared" si="8"/>
        <v>0</v>
      </c>
      <c r="AM28" s="116"/>
    </row>
    <row r="29" ht="21.0" customHeight="1">
      <c r="A29" s="85">
        <v>23.0</v>
      </c>
      <c r="B29" s="117">
        <v>2.253401230024E12</v>
      </c>
      <c r="C29" s="118" t="s">
        <v>133</v>
      </c>
      <c r="D29" s="119" t="s">
        <v>134</v>
      </c>
      <c r="E29" s="120"/>
      <c r="F29" s="114"/>
      <c r="G29" s="114"/>
      <c r="H29" s="114"/>
      <c r="I29" s="115"/>
      <c r="J29" s="114"/>
      <c r="K29" s="114"/>
      <c r="L29" s="114"/>
      <c r="M29" s="114"/>
      <c r="N29" s="125"/>
      <c r="O29" s="114"/>
      <c r="P29" s="114"/>
      <c r="Q29" s="114"/>
      <c r="R29" s="114"/>
      <c r="S29" s="114"/>
      <c r="T29" s="114"/>
      <c r="U29" s="114"/>
      <c r="V29" s="114"/>
      <c r="W29" s="114"/>
      <c r="X29" s="114"/>
      <c r="Y29" s="114"/>
      <c r="Z29" s="114"/>
      <c r="AA29" s="114"/>
      <c r="AB29" s="114"/>
      <c r="AC29" s="114"/>
      <c r="AD29" s="115"/>
      <c r="AE29" s="115"/>
      <c r="AF29" s="115"/>
      <c r="AG29" s="114"/>
      <c r="AH29" s="115"/>
      <c r="AI29" s="114"/>
      <c r="AJ29" s="91">
        <f t="shared" si="7"/>
        <v>0</v>
      </c>
      <c r="AK29" s="9">
        <f t="shared" si="5"/>
        <v>0</v>
      </c>
      <c r="AL29" s="9">
        <f t="shared" si="8"/>
        <v>0</v>
      </c>
      <c r="AM29" s="116"/>
    </row>
    <row r="30" ht="21.0" customHeight="1">
      <c r="A30" s="127">
        <v>24.0</v>
      </c>
      <c r="B30" s="117">
        <v>2.253401230025E12</v>
      </c>
      <c r="C30" s="118" t="s">
        <v>135</v>
      </c>
      <c r="D30" s="119" t="s">
        <v>134</v>
      </c>
      <c r="E30" s="120"/>
      <c r="F30" s="114"/>
      <c r="G30" s="114"/>
      <c r="H30" s="114"/>
      <c r="I30" s="115"/>
      <c r="J30" s="114"/>
      <c r="K30" s="114"/>
      <c r="L30" s="114"/>
      <c r="M30" s="114"/>
      <c r="N30" s="128"/>
      <c r="O30" s="114"/>
      <c r="P30" s="114"/>
      <c r="Q30" s="114"/>
      <c r="R30" s="114"/>
      <c r="S30" s="114"/>
      <c r="T30" s="114"/>
      <c r="U30" s="114"/>
      <c r="V30" s="114"/>
      <c r="W30" s="114"/>
      <c r="X30" s="114"/>
      <c r="Y30" s="114"/>
      <c r="Z30" s="114"/>
      <c r="AA30" s="114"/>
      <c r="AB30" s="114"/>
      <c r="AC30" s="114"/>
      <c r="AD30" s="115"/>
      <c r="AE30" s="115"/>
      <c r="AF30" s="115"/>
      <c r="AG30" s="114"/>
      <c r="AH30" s="115"/>
      <c r="AI30" s="114"/>
      <c r="AJ30" s="91"/>
      <c r="AK30" s="9"/>
      <c r="AL30" s="9"/>
      <c r="AM30" s="116"/>
    </row>
    <row r="31" ht="21.0" customHeight="1">
      <c r="A31" s="127">
        <v>25.0</v>
      </c>
      <c r="B31" s="117">
        <v>2.253401230026E12</v>
      </c>
      <c r="C31" s="118" t="s">
        <v>70</v>
      </c>
      <c r="D31" s="119" t="s">
        <v>136</v>
      </c>
      <c r="E31" s="120"/>
      <c r="F31" s="114"/>
      <c r="G31" s="114"/>
      <c r="H31" s="114"/>
      <c r="I31" s="115"/>
      <c r="J31" s="114"/>
      <c r="K31" s="114"/>
      <c r="L31" s="114"/>
      <c r="M31" s="114"/>
      <c r="N31" s="128"/>
      <c r="O31" s="114"/>
      <c r="P31" s="114"/>
      <c r="Q31" s="114"/>
      <c r="R31" s="114"/>
      <c r="S31" s="114"/>
      <c r="T31" s="114"/>
      <c r="U31" s="114"/>
      <c r="V31" s="114"/>
      <c r="W31" s="114"/>
      <c r="X31" s="114"/>
      <c r="Y31" s="114"/>
      <c r="Z31" s="114"/>
      <c r="AA31" s="114"/>
      <c r="AB31" s="114"/>
      <c r="AC31" s="114"/>
      <c r="AD31" s="115"/>
      <c r="AE31" s="115"/>
      <c r="AF31" s="115"/>
      <c r="AG31" s="114"/>
      <c r="AH31" s="115"/>
      <c r="AI31" s="114"/>
      <c r="AJ31" s="91"/>
      <c r="AK31" s="9"/>
      <c r="AL31" s="9"/>
      <c r="AM31" s="116"/>
    </row>
    <row r="32" ht="21.0" customHeight="1">
      <c r="A32" s="127">
        <v>26.0</v>
      </c>
      <c r="B32" s="117">
        <v>2.253401230027E12</v>
      </c>
      <c r="C32" s="118" t="s">
        <v>137</v>
      </c>
      <c r="D32" s="119" t="s">
        <v>82</v>
      </c>
      <c r="E32" s="120"/>
      <c r="F32" s="114"/>
      <c r="G32" s="114"/>
      <c r="H32" s="114"/>
      <c r="I32" s="115"/>
      <c r="J32" s="114"/>
      <c r="K32" s="114"/>
      <c r="L32" s="114"/>
      <c r="M32" s="114"/>
      <c r="N32" s="128"/>
      <c r="O32" s="114"/>
      <c r="P32" s="114"/>
      <c r="Q32" s="114"/>
      <c r="R32" s="114"/>
      <c r="S32" s="114"/>
      <c r="T32" s="114"/>
      <c r="U32" s="114"/>
      <c r="V32" s="114"/>
      <c r="W32" s="114"/>
      <c r="X32" s="114"/>
      <c r="Y32" s="114"/>
      <c r="Z32" s="114"/>
      <c r="AA32" s="114"/>
      <c r="AB32" s="114"/>
      <c r="AC32" s="114"/>
      <c r="AD32" s="115"/>
      <c r="AE32" s="115"/>
      <c r="AF32" s="115"/>
      <c r="AG32" s="114"/>
      <c r="AH32" s="115"/>
      <c r="AI32" s="114"/>
      <c r="AJ32" s="91"/>
      <c r="AK32" s="9"/>
      <c r="AL32" s="9"/>
      <c r="AM32" s="116"/>
    </row>
    <row r="33" ht="21.0" customHeight="1">
      <c r="A33" s="127">
        <v>27.0</v>
      </c>
      <c r="B33" s="117">
        <v>2.253401230028E12</v>
      </c>
      <c r="C33" s="118" t="s">
        <v>138</v>
      </c>
      <c r="D33" s="119" t="s">
        <v>139</v>
      </c>
      <c r="E33" s="120"/>
      <c r="F33" s="114"/>
      <c r="G33" s="114"/>
      <c r="H33" s="114"/>
      <c r="I33" s="115"/>
      <c r="J33" s="114"/>
      <c r="K33" s="114"/>
      <c r="L33" s="114"/>
      <c r="M33" s="114"/>
      <c r="N33" s="128"/>
      <c r="O33" s="114"/>
      <c r="P33" s="114"/>
      <c r="Q33" s="114"/>
      <c r="R33" s="114"/>
      <c r="S33" s="114"/>
      <c r="T33" s="114"/>
      <c r="U33" s="114"/>
      <c r="V33" s="114"/>
      <c r="W33" s="114"/>
      <c r="X33" s="114"/>
      <c r="Y33" s="114"/>
      <c r="Z33" s="114"/>
      <c r="AA33" s="114"/>
      <c r="AB33" s="114"/>
      <c r="AC33" s="114"/>
      <c r="AD33" s="115"/>
      <c r="AE33" s="115"/>
      <c r="AF33" s="115"/>
      <c r="AG33" s="114"/>
      <c r="AH33" s="115"/>
      <c r="AI33" s="114"/>
      <c r="AJ33" s="91"/>
      <c r="AK33" s="9"/>
      <c r="AL33" s="9"/>
      <c r="AM33" s="116"/>
    </row>
    <row r="34" ht="21.0" customHeight="1">
      <c r="A34" s="127">
        <v>28.0</v>
      </c>
      <c r="B34" s="117">
        <v>2.253401230029E12</v>
      </c>
      <c r="C34" s="118" t="s">
        <v>140</v>
      </c>
      <c r="D34" s="119" t="s">
        <v>141</v>
      </c>
      <c r="E34" s="120"/>
      <c r="F34" s="114"/>
      <c r="G34" s="114"/>
      <c r="H34" s="114"/>
      <c r="I34" s="115"/>
      <c r="J34" s="114"/>
      <c r="K34" s="114"/>
      <c r="L34" s="114"/>
      <c r="M34" s="114"/>
      <c r="N34" s="128"/>
      <c r="O34" s="114"/>
      <c r="P34" s="114"/>
      <c r="Q34" s="114"/>
      <c r="R34" s="114"/>
      <c r="S34" s="114"/>
      <c r="T34" s="114"/>
      <c r="U34" s="114"/>
      <c r="V34" s="114"/>
      <c r="W34" s="114"/>
      <c r="X34" s="114"/>
      <c r="Y34" s="114"/>
      <c r="Z34" s="114"/>
      <c r="AA34" s="114"/>
      <c r="AB34" s="114"/>
      <c r="AC34" s="114"/>
      <c r="AD34" s="115"/>
      <c r="AE34" s="115"/>
      <c r="AF34" s="115"/>
      <c r="AG34" s="114"/>
      <c r="AH34" s="115"/>
      <c r="AI34" s="114"/>
      <c r="AJ34" s="91"/>
      <c r="AK34" s="9"/>
      <c r="AL34" s="9"/>
      <c r="AM34" s="116"/>
    </row>
    <row r="35" ht="21.0" customHeight="1">
      <c r="A35" s="127">
        <v>29.0</v>
      </c>
      <c r="B35" s="117">
        <v>2.25340123003E12</v>
      </c>
      <c r="C35" s="118" t="s">
        <v>133</v>
      </c>
      <c r="D35" s="119" t="s">
        <v>142</v>
      </c>
      <c r="E35" s="120"/>
      <c r="F35" s="114"/>
      <c r="G35" s="114"/>
      <c r="H35" s="114"/>
      <c r="I35" s="115"/>
      <c r="J35" s="114"/>
      <c r="K35" s="114"/>
      <c r="L35" s="114"/>
      <c r="M35" s="114"/>
      <c r="N35" s="128"/>
      <c r="O35" s="114"/>
      <c r="P35" s="114"/>
      <c r="Q35" s="114"/>
      <c r="R35" s="114"/>
      <c r="S35" s="114"/>
      <c r="T35" s="114"/>
      <c r="U35" s="114"/>
      <c r="V35" s="114"/>
      <c r="W35" s="114"/>
      <c r="X35" s="114"/>
      <c r="Y35" s="114"/>
      <c r="Z35" s="114"/>
      <c r="AA35" s="114"/>
      <c r="AB35" s="114"/>
      <c r="AC35" s="114"/>
      <c r="AD35" s="115"/>
      <c r="AE35" s="115"/>
      <c r="AF35" s="115"/>
      <c r="AG35" s="114"/>
      <c r="AH35" s="115"/>
      <c r="AI35" s="114"/>
      <c r="AJ35" s="91"/>
      <c r="AK35" s="9"/>
      <c r="AL35" s="9"/>
      <c r="AM35" s="116"/>
    </row>
    <row r="36" ht="21.0" customHeight="1">
      <c r="A36" s="127">
        <v>30.0</v>
      </c>
      <c r="B36" s="117">
        <v>2.253401230031E12</v>
      </c>
      <c r="C36" s="118" t="s">
        <v>143</v>
      </c>
      <c r="D36" s="119" t="s">
        <v>144</v>
      </c>
      <c r="E36" s="120"/>
      <c r="F36" s="114"/>
      <c r="G36" s="114"/>
      <c r="H36" s="114"/>
      <c r="I36" s="115"/>
      <c r="J36" s="114"/>
      <c r="K36" s="114"/>
      <c r="L36" s="114"/>
      <c r="M36" s="114"/>
      <c r="N36" s="128"/>
      <c r="O36" s="114"/>
      <c r="P36" s="114"/>
      <c r="Q36" s="114"/>
      <c r="R36" s="114"/>
      <c r="S36" s="114"/>
      <c r="T36" s="114"/>
      <c r="U36" s="114"/>
      <c r="V36" s="114"/>
      <c r="W36" s="114"/>
      <c r="X36" s="114"/>
      <c r="Y36" s="114"/>
      <c r="Z36" s="114"/>
      <c r="AA36" s="114"/>
      <c r="AB36" s="114"/>
      <c r="AC36" s="114"/>
      <c r="AD36" s="115"/>
      <c r="AE36" s="115"/>
      <c r="AF36" s="115"/>
      <c r="AG36" s="114"/>
      <c r="AH36" s="115"/>
      <c r="AI36" s="114"/>
      <c r="AJ36" s="91"/>
      <c r="AK36" s="9"/>
      <c r="AL36" s="9"/>
      <c r="AM36" s="116"/>
    </row>
    <row r="37" ht="21.0" customHeight="1">
      <c r="A37" s="127">
        <v>31.0</v>
      </c>
      <c r="B37" s="117">
        <v>2.253401230032E12</v>
      </c>
      <c r="C37" s="118" t="s">
        <v>145</v>
      </c>
      <c r="D37" s="119" t="s">
        <v>146</v>
      </c>
      <c r="E37" s="120"/>
      <c r="F37" s="114"/>
      <c r="G37" s="114"/>
      <c r="H37" s="114"/>
      <c r="I37" s="115"/>
      <c r="J37" s="114"/>
      <c r="K37" s="114"/>
      <c r="L37" s="114"/>
      <c r="M37" s="114"/>
      <c r="N37" s="128"/>
      <c r="O37" s="114"/>
      <c r="P37" s="114"/>
      <c r="Q37" s="114"/>
      <c r="R37" s="114"/>
      <c r="S37" s="114"/>
      <c r="T37" s="114"/>
      <c r="U37" s="114"/>
      <c r="V37" s="114"/>
      <c r="W37" s="114"/>
      <c r="X37" s="114"/>
      <c r="Y37" s="114"/>
      <c r="Z37" s="114"/>
      <c r="AA37" s="114"/>
      <c r="AB37" s="114"/>
      <c r="AC37" s="114"/>
      <c r="AD37" s="115"/>
      <c r="AE37" s="115"/>
      <c r="AF37" s="115"/>
      <c r="AG37" s="114"/>
      <c r="AH37" s="115"/>
      <c r="AI37" s="114"/>
      <c r="AJ37" s="91"/>
      <c r="AK37" s="9"/>
      <c r="AL37" s="9"/>
      <c r="AM37" s="116"/>
    </row>
    <row r="38" ht="21.0" customHeight="1">
      <c r="A38" s="127">
        <v>32.0</v>
      </c>
      <c r="B38" s="117">
        <v>2.253401230033E12</v>
      </c>
      <c r="C38" s="118" t="s">
        <v>147</v>
      </c>
      <c r="D38" s="119" t="s">
        <v>148</v>
      </c>
      <c r="E38" s="120"/>
      <c r="F38" s="114"/>
      <c r="G38" s="114"/>
      <c r="H38" s="114"/>
      <c r="I38" s="115"/>
      <c r="J38" s="114"/>
      <c r="K38" s="114"/>
      <c r="L38" s="114"/>
      <c r="M38" s="114"/>
      <c r="N38" s="128"/>
      <c r="O38" s="114"/>
      <c r="P38" s="114"/>
      <c r="Q38" s="114"/>
      <c r="R38" s="114"/>
      <c r="S38" s="114"/>
      <c r="T38" s="114"/>
      <c r="U38" s="114"/>
      <c r="V38" s="114"/>
      <c r="W38" s="114"/>
      <c r="X38" s="114"/>
      <c r="Y38" s="114"/>
      <c r="Z38" s="114"/>
      <c r="AA38" s="114"/>
      <c r="AB38" s="114"/>
      <c r="AC38" s="114"/>
      <c r="AD38" s="115"/>
      <c r="AE38" s="115"/>
      <c r="AF38" s="115"/>
      <c r="AG38" s="114"/>
      <c r="AH38" s="115"/>
      <c r="AI38" s="114"/>
      <c r="AJ38" s="91"/>
      <c r="AK38" s="9"/>
      <c r="AL38" s="9"/>
      <c r="AM38" s="116"/>
    </row>
    <row r="39" ht="21.0" customHeight="1">
      <c r="A39" s="127">
        <v>33.0</v>
      </c>
      <c r="B39" s="117">
        <v>2.253401230034E12</v>
      </c>
      <c r="C39" s="118" t="s">
        <v>149</v>
      </c>
      <c r="D39" s="119" t="s">
        <v>148</v>
      </c>
      <c r="E39" s="120"/>
      <c r="F39" s="114"/>
      <c r="G39" s="114"/>
      <c r="H39" s="114"/>
      <c r="I39" s="115"/>
      <c r="J39" s="114"/>
      <c r="K39" s="114"/>
      <c r="L39" s="114"/>
      <c r="M39" s="114"/>
      <c r="N39" s="128"/>
      <c r="O39" s="114"/>
      <c r="P39" s="114"/>
      <c r="Q39" s="114"/>
      <c r="R39" s="114"/>
      <c r="S39" s="114"/>
      <c r="T39" s="114"/>
      <c r="U39" s="114"/>
      <c r="V39" s="114"/>
      <c r="W39" s="114"/>
      <c r="X39" s="114"/>
      <c r="Y39" s="114"/>
      <c r="Z39" s="114"/>
      <c r="AA39" s="114"/>
      <c r="AB39" s="114"/>
      <c r="AC39" s="114"/>
      <c r="AD39" s="115"/>
      <c r="AE39" s="115"/>
      <c r="AF39" s="115"/>
      <c r="AG39" s="114"/>
      <c r="AH39" s="115"/>
      <c r="AI39" s="114"/>
      <c r="AJ39" s="91"/>
      <c r="AK39" s="9"/>
      <c r="AL39" s="9"/>
      <c r="AM39" s="116"/>
    </row>
    <row r="40" ht="21.0" customHeight="1">
      <c r="A40" s="127">
        <v>34.0</v>
      </c>
      <c r="B40" s="117">
        <v>2.253401230035E12</v>
      </c>
      <c r="C40" s="118" t="s">
        <v>150</v>
      </c>
      <c r="D40" s="119" t="s">
        <v>151</v>
      </c>
      <c r="E40" s="120"/>
      <c r="F40" s="114"/>
      <c r="G40" s="114"/>
      <c r="H40" s="114"/>
      <c r="I40" s="115"/>
      <c r="J40" s="114"/>
      <c r="K40" s="114"/>
      <c r="L40" s="114"/>
      <c r="M40" s="114"/>
      <c r="N40" s="128"/>
      <c r="O40" s="114"/>
      <c r="P40" s="114"/>
      <c r="Q40" s="114"/>
      <c r="R40" s="114"/>
      <c r="S40" s="114"/>
      <c r="T40" s="114"/>
      <c r="U40" s="114"/>
      <c r="V40" s="114"/>
      <c r="W40" s="114"/>
      <c r="X40" s="114"/>
      <c r="Y40" s="114"/>
      <c r="Z40" s="114"/>
      <c r="AA40" s="114"/>
      <c r="AB40" s="114"/>
      <c r="AC40" s="114"/>
      <c r="AD40" s="115"/>
      <c r="AE40" s="115"/>
      <c r="AF40" s="115"/>
      <c r="AG40" s="114"/>
      <c r="AH40" s="115"/>
      <c r="AI40" s="114"/>
      <c r="AJ40" s="91"/>
      <c r="AK40" s="9"/>
      <c r="AL40" s="9"/>
      <c r="AM40" s="116"/>
    </row>
    <row r="41" ht="21.0" customHeight="1">
      <c r="A41" s="127">
        <v>35.0</v>
      </c>
      <c r="B41" s="129"/>
      <c r="C41" s="130" t="s">
        <v>152</v>
      </c>
      <c r="D41" s="131" t="s">
        <v>153</v>
      </c>
      <c r="E41" s="120"/>
      <c r="F41" s="114"/>
      <c r="G41" s="114"/>
      <c r="H41" s="114"/>
      <c r="I41" s="115"/>
      <c r="J41" s="114"/>
      <c r="K41" s="114"/>
      <c r="L41" s="114"/>
      <c r="M41" s="114"/>
      <c r="N41" s="128"/>
      <c r="O41" s="114"/>
      <c r="P41" s="114"/>
      <c r="Q41" s="114"/>
      <c r="R41" s="114"/>
      <c r="S41" s="114"/>
      <c r="T41" s="114"/>
      <c r="U41" s="114"/>
      <c r="V41" s="114"/>
      <c r="W41" s="114"/>
      <c r="X41" s="114"/>
      <c r="Y41" s="114"/>
      <c r="Z41" s="114"/>
      <c r="AA41" s="114"/>
      <c r="AB41" s="114"/>
      <c r="AC41" s="114"/>
      <c r="AD41" s="115"/>
      <c r="AE41" s="115"/>
      <c r="AF41" s="115"/>
      <c r="AG41" s="114"/>
      <c r="AH41" s="115"/>
      <c r="AI41" s="114"/>
      <c r="AJ41" s="91"/>
      <c r="AK41" s="9"/>
      <c r="AL41" s="9"/>
      <c r="AM41" s="116"/>
    </row>
    <row r="42" ht="21.0" customHeight="1">
      <c r="A42" s="85"/>
      <c r="B42" s="85"/>
      <c r="C42" s="132"/>
      <c r="D42" s="133"/>
      <c r="E42" s="120"/>
      <c r="F42" s="114"/>
      <c r="G42" s="114"/>
      <c r="H42" s="114"/>
      <c r="I42" s="115"/>
      <c r="J42" s="114"/>
      <c r="K42" s="114"/>
      <c r="L42" s="114"/>
      <c r="M42" s="114"/>
      <c r="N42" s="128"/>
      <c r="O42" s="114"/>
      <c r="P42" s="114"/>
      <c r="Q42" s="114"/>
      <c r="R42" s="114"/>
      <c r="S42" s="114"/>
      <c r="T42" s="114"/>
      <c r="U42" s="114"/>
      <c r="V42" s="114"/>
      <c r="W42" s="114"/>
      <c r="X42" s="114"/>
      <c r="Y42" s="114"/>
      <c r="Z42" s="114"/>
      <c r="AA42" s="114"/>
      <c r="AB42" s="114"/>
      <c r="AC42" s="114"/>
      <c r="AD42" s="115"/>
      <c r="AE42" s="115"/>
      <c r="AF42" s="115"/>
      <c r="AG42" s="114"/>
      <c r="AH42" s="115"/>
      <c r="AI42" s="114"/>
      <c r="AJ42" s="91"/>
      <c r="AK42" s="9"/>
      <c r="AL42" s="9"/>
      <c r="AM42" s="116"/>
    </row>
    <row r="43" ht="21.0" customHeight="1">
      <c r="A43" s="85"/>
      <c r="B43" s="85"/>
      <c r="C43" s="132"/>
      <c r="D43" s="133"/>
      <c r="E43" s="120"/>
      <c r="F43" s="114"/>
      <c r="G43" s="114"/>
      <c r="H43" s="114"/>
      <c r="I43" s="115"/>
      <c r="J43" s="114"/>
      <c r="K43" s="114"/>
      <c r="L43" s="114"/>
      <c r="M43" s="114"/>
      <c r="N43" s="128"/>
      <c r="O43" s="114"/>
      <c r="P43" s="114"/>
      <c r="Q43" s="114"/>
      <c r="R43" s="114"/>
      <c r="S43" s="114"/>
      <c r="T43" s="114"/>
      <c r="U43" s="114"/>
      <c r="V43" s="114"/>
      <c r="W43" s="114"/>
      <c r="X43" s="114"/>
      <c r="Y43" s="114"/>
      <c r="Z43" s="114"/>
      <c r="AA43" s="114"/>
      <c r="AB43" s="114"/>
      <c r="AC43" s="114"/>
      <c r="AD43" s="115"/>
      <c r="AE43" s="115"/>
      <c r="AF43" s="115"/>
      <c r="AG43" s="114"/>
      <c r="AH43" s="115"/>
      <c r="AI43" s="114"/>
      <c r="AJ43" s="91"/>
      <c r="AK43" s="9"/>
      <c r="AL43" s="9"/>
      <c r="AM43" s="116"/>
    </row>
    <row r="44" ht="21.0" customHeight="1">
      <c r="A44" s="85"/>
      <c r="B44" s="85"/>
      <c r="C44" s="132"/>
      <c r="D44" s="133"/>
      <c r="E44" s="120"/>
      <c r="F44" s="114"/>
      <c r="G44" s="114"/>
      <c r="H44" s="114"/>
      <c r="I44" s="115"/>
      <c r="J44" s="114"/>
      <c r="K44" s="114"/>
      <c r="L44" s="114"/>
      <c r="M44" s="114"/>
      <c r="N44" s="128"/>
      <c r="O44" s="114"/>
      <c r="P44" s="114"/>
      <c r="Q44" s="114"/>
      <c r="R44" s="114"/>
      <c r="S44" s="114"/>
      <c r="T44" s="114"/>
      <c r="U44" s="114"/>
      <c r="V44" s="114"/>
      <c r="W44" s="114"/>
      <c r="X44" s="114"/>
      <c r="Y44" s="114"/>
      <c r="Z44" s="114"/>
      <c r="AA44" s="114"/>
      <c r="AB44" s="114"/>
      <c r="AC44" s="114"/>
      <c r="AD44" s="115"/>
      <c r="AE44" s="115"/>
      <c r="AF44" s="115"/>
      <c r="AG44" s="114"/>
      <c r="AH44" s="115"/>
      <c r="AI44" s="114"/>
      <c r="AJ44" s="91"/>
      <c r="AK44" s="9"/>
      <c r="AL44" s="9"/>
      <c r="AM44" s="116"/>
    </row>
    <row r="45" ht="21.0" customHeight="1">
      <c r="A45" s="85"/>
      <c r="B45" s="85"/>
      <c r="C45" s="132"/>
      <c r="D45" s="133"/>
      <c r="E45" s="120"/>
      <c r="F45" s="114"/>
      <c r="G45" s="114"/>
      <c r="H45" s="114"/>
      <c r="I45" s="115"/>
      <c r="J45" s="114"/>
      <c r="K45" s="114"/>
      <c r="L45" s="114"/>
      <c r="M45" s="114"/>
      <c r="N45" s="128"/>
      <c r="O45" s="114"/>
      <c r="P45" s="114"/>
      <c r="Q45" s="114"/>
      <c r="R45" s="114"/>
      <c r="S45" s="114"/>
      <c r="T45" s="114"/>
      <c r="U45" s="114"/>
      <c r="V45" s="114"/>
      <c r="W45" s="114"/>
      <c r="X45" s="114"/>
      <c r="Y45" s="114"/>
      <c r="Z45" s="114"/>
      <c r="AA45" s="114"/>
      <c r="AB45" s="114"/>
      <c r="AC45" s="114"/>
      <c r="AD45" s="115"/>
      <c r="AE45" s="115"/>
      <c r="AF45" s="115"/>
      <c r="AG45" s="114"/>
      <c r="AH45" s="115"/>
      <c r="AI45" s="114"/>
      <c r="AJ45" s="91"/>
      <c r="AK45" s="9"/>
      <c r="AL45" s="9"/>
      <c r="AM45" s="116"/>
    </row>
    <row r="46" ht="21.0" customHeight="1">
      <c r="A46" s="85"/>
      <c r="B46" s="85"/>
      <c r="C46" s="132"/>
      <c r="D46" s="133"/>
      <c r="E46" s="120"/>
      <c r="F46" s="114"/>
      <c r="G46" s="114"/>
      <c r="H46" s="114"/>
      <c r="I46" s="115"/>
      <c r="J46" s="114"/>
      <c r="K46" s="114"/>
      <c r="L46" s="114"/>
      <c r="M46" s="114"/>
      <c r="N46" s="128"/>
      <c r="O46" s="114"/>
      <c r="P46" s="114"/>
      <c r="Q46" s="114"/>
      <c r="R46" s="114"/>
      <c r="S46" s="114"/>
      <c r="T46" s="114"/>
      <c r="U46" s="114"/>
      <c r="V46" s="114"/>
      <c r="W46" s="114"/>
      <c r="X46" s="114"/>
      <c r="Y46" s="114"/>
      <c r="Z46" s="114"/>
      <c r="AA46" s="114"/>
      <c r="AB46" s="114"/>
      <c r="AC46" s="114"/>
      <c r="AD46" s="115"/>
      <c r="AE46" s="115"/>
      <c r="AF46" s="115"/>
      <c r="AG46" s="114"/>
      <c r="AH46" s="115"/>
      <c r="AI46" s="114"/>
      <c r="AJ46" s="91"/>
      <c r="AK46" s="9"/>
      <c r="AL46" s="9"/>
      <c r="AM46" s="116"/>
    </row>
    <row r="47" ht="21.0" customHeight="1">
      <c r="A47" s="85"/>
      <c r="B47" s="85"/>
      <c r="C47" s="132"/>
      <c r="D47" s="133"/>
      <c r="E47" s="120"/>
      <c r="F47" s="114"/>
      <c r="G47" s="114"/>
      <c r="H47" s="114"/>
      <c r="I47" s="115"/>
      <c r="J47" s="114"/>
      <c r="K47" s="114"/>
      <c r="L47" s="114"/>
      <c r="M47" s="114"/>
      <c r="N47" s="128"/>
      <c r="O47" s="114"/>
      <c r="P47" s="114"/>
      <c r="Q47" s="114"/>
      <c r="R47" s="114"/>
      <c r="S47" s="114"/>
      <c r="T47" s="114"/>
      <c r="U47" s="114"/>
      <c r="V47" s="114"/>
      <c r="W47" s="114"/>
      <c r="X47" s="114"/>
      <c r="Y47" s="114"/>
      <c r="Z47" s="114"/>
      <c r="AA47" s="114"/>
      <c r="AB47" s="114"/>
      <c r="AC47" s="114"/>
      <c r="AD47" s="115"/>
      <c r="AE47" s="115"/>
      <c r="AF47" s="115"/>
      <c r="AG47" s="114"/>
      <c r="AH47" s="115"/>
      <c r="AI47" s="114"/>
      <c r="AJ47" s="91"/>
      <c r="AK47" s="9"/>
      <c r="AL47" s="9"/>
      <c r="AM47" s="116"/>
    </row>
    <row r="48" ht="21.0" customHeight="1">
      <c r="A48" s="85"/>
      <c r="B48" s="85"/>
      <c r="C48" s="132"/>
      <c r="D48" s="133"/>
      <c r="E48" s="120"/>
      <c r="F48" s="114"/>
      <c r="G48" s="114"/>
      <c r="H48" s="114"/>
      <c r="I48" s="115"/>
      <c r="J48" s="114"/>
      <c r="K48" s="114"/>
      <c r="L48" s="114"/>
      <c r="M48" s="114"/>
      <c r="N48" s="128"/>
      <c r="O48" s="114"/>
      <c r="P48" s="114"/>
      <c r="Q48" s="114"/>
      <c r="R48" s="114"/>
      <c r="S48" s="114"/>
      <c r="T48" s="114"/>
      <c r="U48" s="114"/>
      <c r="V48" s="114"/>
      <c r="W48" s="114"/>
      <c r="X48" s="114"/>
      <c r="Y48" s="114"/>
      <c r="Z48" s="114"/>
      <c r="AA48" s="114"/>
      <c r="AB48" s="114"/>
      <c r="AC48" s="114"/>
      <c r="AD48" s="115"/>
      <c r="AE48" s="115"/>
      <c r="AF48" s="115"/>
      <c r="AG48" s="114"/>
      <c r="AH48" s="115"/>
      <c r="AI48" s="114"/>
      <c r="AJ48" s="91"/>
      <c r="AK48" s="9"/>
      <c r="AL48" s="9"/>
      <c r="AM48" s="116"/>
    </row>
    <row r="49" ht="21.0" customHeight="1">
      <c r="A49" s="85"/>
      <c r="B49" s="85"/>
      <c r="C49" s="132"/>
      <c r="D49" s="133"/>
      <c r="E49" s="113"/>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91">
        <f>COUNTIF(E49:AI49,"K")+2*COUNTIF(E49:AI49,"2K")+COUNTIF(E49:AI49,"TK")+COUNTIF(E49:AI49,"KT")+COUNTIF(E49:AI49,"PK")+COUNTIF(E49:AI49,"KP")+2*COUNTIF(E49:AI49,"K2")</f>
        <v>0</v>
      </c>
      <c r="AK49" s="9">
        <f>COUNTIF(F49:AJ49,"P")+2*COUNTIF(F49:AJ49,"2P")+COUNTIF(F49:AJ49,"TP")+COUNTIF(F49:AJ49,"PT")+COUNTIF(F49:AJ49,"PK")+COUNTIF(F49:AJ49,"KP")+2*COUNTIF(F49:AJ49,"P2")</f>
        <v>0</v>
      </c>
      <c r="AL49" s="9">
        <f>COUNTIF(E49:AI49,"T")+2*COUNTIF(E49:AI49,"2T")+2*COUNTIF(E49:AI49,"T2")+COUNTIF(E49:AI49,"PT")+COUNTIF(E49:AI49,"TP")+COUNTIF(E49:AI49,"TK")+COUNTIF(E49:AI49,"KT")</f>
        <v>0</v>
      </c>
      <c r="AM49" s="116"/>
    </row>
    <row r="50" ht="21.0" customHeight="1">
      <c r="A50" s="134" t="s">
        <v>91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35">
        <f t="shared" ref="AJ50:AL50" si="9">SUM(AJ7:AJ49)</f>
        <v>0</v>
      </c>
      <c r="AK50" s="135">
        <f t="shared" si="9"/>
        <v>0</v>
      </c>
      <c r="AL50" s="135">
        <f t="shared" si="9"/>
        <v>0</v>
      </c>
      <c r="AM50" s="136"/>
    </row>
    <row r="51" ht="21.0" customHeight="1">
      <c r="A51" s="103" t="s">
        <v>95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5"/>
      <c r="D52" s="137"/>
      <c r="E52" s="137"/>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row>
    <row r="53" ht="15.75" customHeight="1">
      <c r="C53" s="105"/>
      <c r="D53" s="137"/>
      <c r="E53" s="137"/>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row>
    <row r="54" ht="15.75" customHeight="1">
      <c r="C54" s="105"/>
      <c r="E54" s="137"/>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row>
    <row r="55" ht="15.75" customHeight="1">
      <c r="C55" s="105"/>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row>
    <row r="56" ht="15.75" customHeight="1">
      <c r="C56" s="105"/>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row>
    <row r="57" ht="15.75" customHeight="1">
      <c r="C57" s="105"/>
      <c r="E57" s="137"/>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28</v>
      </c>
      <c r="Q1" s="68" t="s">
        <v>29</v>
      </c>
      <c r="AM1" s="69"/>
    </row>
    <row r="2" ht="22.5" customHeight="1">
      <c r="A2" s="68" t="s">
        <v>30</v>
      </c>
      <c r="Q2" s="68" t="s">
        <v>31</v>
      </c>
      <c r="AM2" s="69"/>
    </row>
    <row r="3" ht="31.5" customHeight="1">
      <c r="A3" s="70" t="s">
        <v>154</v>
      </c>
      <c r="AM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row>
    <row r="7" ht="21.0" customHeight="1">
      <c r="A7" s="85">
        <v>1.0</v>
      </c>
      <c r="B7" s="139">
        <v>2.253403020033E12</v>
      </c>
      <c r="C7" s="140" t="s">
        <v>155</v>
      </c>
      <c r="D7" s="141" t="s">
        <v>99</v>
      </c>
      <c r="E7" s="142"/>
      <c r="F7" s="143"/>
      <c r="G7" s="143"/>
      <c r="H7" s="143"/>
      <c r="I7" s="143"/>
      <c r="J7" s="143"/>
      <c r="K7" s="143"/>
      <c r="L7" s="143"/>
      <c r="M7" s="143"/>
      <c r="N7" s="143"/>
      <c r="O7" s="143"/>
      <c r="P7" s="143"/>
      <c r="Q7" s="143"/>
      <c r="R7" s="143"/>
      <c r="S7" s="143"/>
      <c r="T7" s="143"/>
      <c r="U7" s="143"/>
      <c r="V7" s="143"/>
      <c r="W7" s="144"/>
      <c r="X7" s="143"/>
      <c r="Y7" s="143"/>
      <c r="Z7" s="143"/>
      <c r="AA7" s="143"/>
      <c r="AB7" s="143"/>
      <c r="AC7" s="144"/>
      <c r="AD7" s="143"/>
      <c r="AE7" s="143"/>
      <c r="AF7" s="143"/>
      <c r="AG7" s="143"/>
      <c r="AH7" s="143"/>
      <c r="AI7" s="143"/>
      <c r="AJ7" s="91">
        <f t="shared" ref="AJ7:AJ35" si="3">COUNTIF(E7:AI7,"K")+2*COUNTIF(E7:AI7,"2K")+COUNTIF(E7:AI7,"TK")+COUNTIF(E7:AI7,"KT")+COUNTIF(E7:AI7,"PK")+COUNTIF(E7:AI7,"KP")+2*COUNTIF(E7:AI7,"K2")</f>
        <v>0</v>
      </c>
      <c r="AK7" s="9">
        <f t="shared" ref="AK7:AK35" si="4">COUNTIF(F7:AJ7,"P")+2*COUNTIF(F7:AJ7,"2P")+COUNTIF(F7:AJ7,"TP")+COUNTIF(F7:AJ7,"PT")+COUNTIF(F7:AJ7,"PK")+COUNTIF(F7:AJ7,"KP")+2*COUNTIF(F7:AJ7,"P2")</f>
        <v>0</v>
      </c>
      <c r="AL7" s="9">
        <f t="shared" ref="AL7:AL35" si="5">COUNTIF(E7:AI7,"T")+2*COUNTIF(E7:AI7,"2T")+2*COUNTIF(E7:AI7,"T2")+COUNTIF(E7:AI7,"PT")+COUNTIF(E7:AI7,"TP")+COUNTIF(E7:AI7,"TK")+COUNTIF(E7:AI7,"KT")</f>
        <v>0</v>
      </c>
      <c r="AM7" s="80"/>
    </row>
    <row r="8" ht="21.0" customHeight="1">
      <c r="A8" s="85">
        <v>2.0</v>
      </c>
      <c r="B8" s="145">
        <v>2.253403020034E12</v>
      </c>
      <c r="C8" s="146" t="s">
        <v>116</v>
      </c>
      <c r="D8" s="147" t="s">
        <v>99</v>
      </c>
      <c r="E8" s="142"/>
      <c r="F8" s="143"/>
      <c r="G8" s="143"/>
      <c r="H8" s="143"/>
      <c r="I8" s="143"/>
      <c r="J8" s="143"/>
      <c r="K8" s="143"/>
      <c r="L8" s="143"/>
      <c r="M8" s="143"/>
      <c r="N8" s="143"/>
      <c r="O8" s="143"/>
      <c r="P8" s="143"/>
      <c r="Q8" s="143"/>
      <c r="R8" s="143"/>
      <c r="S8" s="148"/>
      <c r="T8" s="143"/>
      <c r="U8" s="143"/>
      <c r="V8" s="143"/>
      <c r="W8" s="144"/>
      <c r="X8" s="143"/>
      <c r="Y8" s="143"/>
      <c r="Z8" s="143"/>
      <c r="AA8" s="143"/>
      <c r="AB8" s="143"/>
      <c r="AC8" s="144"/>
      <c r="AD8" s="143"/>
      <c r="AE8" s="148"/>
      <c r="AF8" s="143"/>
      <c r="AG8" s="143"/>
      <c r="AH8" s="143"/>
      <c r="AI8" s="143"/>
      <c r="AJ8" s="91">
        <f t="shared" si="3"/>
        <v>0</v>
      </c>
      <c r="AK8" s="9">
        <f t="shared" si="4"/>
        <v>0</v>
      </c>
      <c r="AL8" s="9">
        <f t="shared" si="5"/>
        <v>0</v>
      </c>
      <c r="AM8" s="80"/>
    </row>
    <row r="9" ht="21.0" customHeight="1">
      <c r="A9" s="85">
        <v>3.0</v>
      </c>
      <c r="B9" s="145">
        <v>2.253403020035E12</v>
      </c>
      <c r="C9" s="146" t="s">
        <v>123</v>
      </c>
      <c r="D9" s="147" t="s">
        <v>156</v>
      </c>
      <c r="E9" s="142"/>
      <c r="F9" s="143"/>
      <c r="G9" s="143"/>
      <c r="H9" s="143"/>
      <c r="I9" s="143"/>
      <c r="J9" s="143"/>
      <c r="K9" s="143"/>
      <c r="L9" s="143"/>
      <c r="M9" s="143"/>
      <c r="N9" s="143"/>
      <c r="O9" s="143"/>
      <c r="P9" s="143"/>
      <c r="Q9" s="143"/>
      <c r="R9" s="143"/>
      <c r="S9" s="148"/>
      <c r="T9" s="143"/>
      <c r="U9" s="143"/>
      <c r="V9" s="144"/>
      <c r="W9" s="144"/>
      <c r="X9" s="143"/>
      <c r="Y9" s="143"/>
      <c r="Z9" s="143"/>
      <c r="AA9" s="143"/>
      <c r="AB9" s="143"/>
      <c r="AC9" s="144"/>
      <c r="AD9" s="143"/>
      <c r="AE9" s="143"/>
      <c r="AF9" s="143"/>
      <c r="AG9" s="143"/>
      <c r="AH9" s="143"/>
      <c r="AI9" s="143"/>
      <c r="AJ9" s="91">
        <f t="shared" si="3"/>
        <v>0</v>
      </c>
      <c r="AK9" s="9">
        <f t="shared" si="4"/>
        <v>0</v>
      </c>
      <c r="AL9" s="9">
        <f t="shared" si="5"/>
        <v>0</v>
      </c>
      <c r="AM9" s="80"/>
    </row>
    <row r="10" ht="21.0" customHeight="1">
      <c r="A10" s="85">
        <v>4.0</v>
      </c>
      <c r="B10" s="145">
        <v>2.253403020036E12</v>
      </c>
      <c r="C10" s="146" t="s">
        <v>87</v>
      </c>
      <c r="D10" s="147" t="s">
        <v>157</v>
      </c>
      <c r="E10" s="142"/>
      <c r="F10" s="143"/>
      <c r="G10" s="143"/>
      <c r="H10" s="143"/>
      <c r="I10" s="143"/>
      <c r="J10" s="148"/>
      <c r="K10" s="148"/>
      <c r="L10" s="143"/>
      <c r="M10" s="143"/>
      <c r="N10" s="143"/>
      <c r="O10" s="143"/>
      <c r="P10" s="143"/>
      <c r="Q10" s="143"/>
      <c r="R10" s="143"/>
      <c r="S10" s="148"/>
      <c r="T10" s="143"/>
      <c r="U10" s="143"/>
      <c r="V10" s="144"/>
      <c r="W10" s="144"/>
      <c r="X10" s="143"/>
      <c r="Y10" s="143"/>
      <c r="Z10" s="143"/>
      <c r="AA10" s="143"/>
      <c r="AB10" s="143"/>
      <c r="AC10" s="144"/>
      <c r="AD10" s="143"/>
      <c r="AE10" s="143"/>
      <c r="AF10" s="143"/>
      <c r="AG10" s="148"/>
      <c r="AH10" s="148"/>
      <c r="AI10" s="143"/>
      <c r="AJ10" s="91">
        <f t="shared" si="3"/>
        <v>0</v>
      </c>
      <c r="AK10" s="9">
        <f t="shared" si="4"/>
        <v>0</v>
      </c>
      <c r="AL10" s="9">
        <f t="shared" si="5"/>
        <v>0</v>
      </c>
      <c r="AM10" s="80"/>
    </row>
    <row r="11" ht="21.0" customHeight="1">
      <c r="A11" s="85">
        <v>5.0</v>
      </c>
      <c r="B11" s="145">
        <v>2.253403020037E12</v>
      </c>
      <c r="C11" s="146" t="s">
        <v>158</v>
      </c>
      <c r="D11" s="147" t="s">
        <v>157</v>
      </c>
      <c r="E11" s="142"/>
      <c r="F11" s="143"/>
      <c r="G11" s="143"/>
      <c r="H11" s="143"/>
      <c r="I11" s="143"/>
      <c r="J11" s="143"/>
      <c r="K11" s="143"/>
      <c r="L11" s="143"/>
      <c r="M11" s="143"/>
      <c r="N11" s="143"/>
      <c r="O11" s="143"/>
      <c r="P11" s="143"/>
      <c r="Q11" s="143"/>
      <c r="R11" s="143"/>
      <c r="S11" s="143"/>
      <c r="T11" s="143"/>
      <c r="U11" s="143"/>
      <c r="V11" s="143"/>
      <c r="W11" s="144"/>
      <c r="X11" s="143"/>
      <c r="Y11" s="143"/>
      <c r="Z11" s="143"/>
      <c r="AA11" s="143"/>
      <c r="AB11" s="143"/>
      <c r="AC11" s="144"/>
      <c r="AD11" s="143"/>
      <c r="AE11" s="143"/>
      <c r="AF11" s="143"/>
      <c r="AG11" s="143"/>
      <c r="AH11" s="143"/>
      <c r="AI11" s="143"/>
      <c r="AJ11" s="91">
        <f t="shared" si="3"/>
        <v>0</v>
      </c>
      <c r="AK11" s="9">
        <f t="shared" si="4"/>
        <v>0</v>
      </c>
      <c r="AL11" s="9">
        <f t="shared" si="5"/>
        <v>0</v>
      </c>
      <c r="AM11" s="80"/>
    </row>
    <row r="12" ht="21.0" customHeight="1">
      <c r="A12" s="85">
        <v>6.0</v>
      </c>
      <c r="B12" s="145">
        <v>2.253403020038E12</v>
      </c>
      <c r="C12" s="146" t="s">
        <v>159</v>
      </c>
      <c r="D12" s="147" t="s">
        <v>157</v>
      </c>
      <c r="E12" s="142"/>
      <c r="F12" s="143"/>
      <c r="G12" s="143"/>
      <c r="H12" s="143"/>
      <c r="I12" s="143"/>
      <c r="J12" s="148"/>
      <c r="K12" s="143"/>
      <c r="L12" s="143"/>
      <c r="M12" s="143"/>
      <c r="N12" s="143"/>
      <c r="O12" s="143"/>
      <c r="P12" s="143"/>
      <c r="Q12" s="143"/>
      <c r="R12" s="143"/>
      <c r="S12" s="148"/>
      <c r="T12" s="143"/>
      <c r="U12" s="143"/>
      <c r="V12" s="144"/>
      <c r="W12" s="144"/>
      <c r="X12" s="143"/>
      <c r="Y12" s="143"/>
      <c r="Z12" s="143"/>
      <c r="AA12" s="143"/>
      <c r="AB12" s="143"/>
      <c r="AC12" s="143"/>
      <c r="AD12" s="143"/>
      <c r="AE12" s="143"/>
      <c r="AF12" s="143"/>
      <c r="AG12" s="143"/>
      <c r="AH12" s="143"/>
      <c r="AI12" s="143"/>
      <c r="AJ12" s="91">
        <f t="shared" si="3"/>
        <v>0</v>
      </c>
      <c r="AK12" s="9">
        <f t="shared" si="4"/>
        <v>0</v>
      </c>
      <c r="AL12" s="9">
        <f t="shared" si="5"/>
        <v>0</v>
      </c>
      <c r="AM12" s="80"/>
    </row>
    <row r="13" ht="21.0" customHeight="1">
      <c r="A13" s="85">
        <v>7.0</v>
      </c>
      <c r="B13" s="145">
        <v>2.253403020039E12</v>
      </c>
      <c r="C13" s="146" t="s">
        <v>87</v>
      </c>
      <c r="D13" s="147" t="s">
        <v>160</v>
      </c>
      <c r="E13" s="142"/>
      <c r="F13" s="143"/>
      <c r="G13" s="143"/>
      <c r="H13" s="143"/>
      <c r="I13" s="143"/>
      <c r="J13" s="143"/>
      <c r="K13" s="143"/>
      <c r="L13" s="143"/>
      <c r="M13" s="143"/>
      <c r="N13" s="143"/>
      <c r="O13" s="143"/>
      <c r="P13" s="143"/>
      <c r="Q13" s="143"/>
      <c r="R13" s="143"/>
      <c r="S13" s="143"/>
      <c r="T13" s="143"/>
      <c r="U13" s="143"/>
      <c r="V13" s="144"/>
      <c r="W13" s="144"/>
      <c r="X13" s="143"/>
      <c r="Y13" s="143"/>
      <c r="Z13" s="143"/>
      <c r="AA13" s="143"/>
      <c r="AB13" s="143"/>
      <c r="AC13" s="143"/>
      <c r="AD13" s="143"/>
      <c r="AE13" s="143"/>
      <c r="AF13" s="143"/>
      <c r="AG13" s="143"/>
      <c r="AH13" s="143"/>
      <c r="AI13" s="143"/>
      <c r="AJ13" s="91">
        <f t="shared" si="3"/>
        <v>0</v>
      </c>
      <c r="AK13" s="9">
        <f t="shared" si="4"/>
        <v>0</v>
      </c>
      <c r="AL13" s="9">
        <f t="shared" si="5"/>
        <v>0</v>
      </c>
      <c r="AM13" s="80"/>
    </row>
    <row r="14" ht="21.0" customHeight="1">
      <c r="A14" s="85">
        <v>8.0</v>
      </c>
      <c r="B14" s="145">
        <v>2.25340302004E12</v>
      </c>
      <c r="C14" s="146" t="s">
        <v>161</v>
      </c>
      <c r="D14" s="147" t="s">
        <v>162</v>
      </c>
      <c r="E14" s="142"/>
      <c r="F14" s="143"/>
      <c r="G14" s="149"/>
      <c r="H14" s="149"/>
      <c r="I14" s="149"/>
      <c r="J14" s="150"/>
      <c r="K14" s="149"/>
      <c r="L14" s="149"/>
      <c r="M14" s="149"/>
      <c r="N14" s="149"/>
      <c r="O14" s="149"/>
      <c r="P14" s="149"/>
      <c r="Q14" s="149"/>
      <c r="R14" s="149"/>
      <c r="S14" s="149"/>
      <c r="T14" s="149"/>
      <c r="U14" s="149"/>
      <c r="V14" s="144"/>
      <c r="W14" s="144"/>
      <c r="X14" s="149"/>
      <c r="Y14" s="149"/>
      <c r="Z14" s="149"/>
      <c r="AA14" s="149"/>
      <c r="AB14" s="149"/>
      <c r="AC14" s="149"/>
      <c r="AD14" s="149"/>
      <c r="AE14" s="149"/>
      <c r="AF14" s="149"/>
      <c r="AG14" s="149"/>
      <c r="AH14" s="149"/>
      <c r="AI14" s="149"/>
      <c r="AJ14" s="91">
        <f t="shared" si="3"/>
        <v>0</v>
      </c>
      <c r="AK14" s="9">
        <f t="shared" si="4"/>
        <v>0</v>
      </c>
      <c r="AL14" s="9">
        <f t="shared" si="5"/>
        <v>0</v>
      </c>
      <c r="AM14" s="80"/>
    </row>
    <row r="15" ht="21.0" customHeight="1">
      <c r="A15" s="85">
        <v>9.0</v>
      </c>
      <c r="B15" s="145">
        <v>2.253403020042E12</v>
      </c>
      <c r="C15" s="146" t="s">
        <v>163</v>
      </c>
      <c r="D15" s="147" t="s">
        <v>164</v>
      </c>
      <c r="E15" s="142"/>
      <c r="F15" s="143"/>
      <c r="G15" s="149"/>
      <c r="H15" s="149"/>
      <c r="I15" s="149"/>
      <c r="J15" s="150"/>
      <c r="K15" s="149"/>
      <c r="L15" s="149"/>
      <c r="M15" s="149"/>
      <c r="N15" s="149"/>
      <c r="O15" s="149"/>
      <c r="P15" s="149"/>
      <c r="Q15" s="149"/>
      <c r="R15" s="149"/>
      <c r="S15" s="149"/>
      <c r="T15" s="149"/>
      <c r="U15" s="149"/>
      <c r="V15" s="144"/>
      <c r="W15" s="144"/>
      <c r="X15" s="149"/>
      <c r="Y15" s="149"/>
      <c r="Z15" s="149"/>
      <c r="AA15" s="149"/>
      <c r="AB15" s="149"/>
      <c r="AC15" s="149"/>
      <c r="AD15" s="149"/>
      <c r="AE15" s="149"/>
      <c r="AF15" s="149"/>
      <c r="AG15" s="149"/>
      <c r="AH15" s="150"/>
      <c r="AI15" s="149"/>
      <c r="AJ15" s="91">
        <f t="shared" si="3"/>
        <v>0</v>
      </c>
      <c r="AK15" s="9">
        <f t="shared" si="4"/>
        <v>0</v>
      </c>
      <c r="AL15" s="9">
        <f t="shared" si="5"/>
        <v>0</v>
      </c>
      <c r="AM15" s="80"/>
    </row>
    <row r="16" ht="21.0" customHeight="1">
      <c r="A16" s="85">
        <v>10.0</v>
      </c>
      <c r="B16" s="145">
        <v>2.253403020044E12</v>
      </c>
      <c r="C16" s="146" t="s">
        <v>98</v>
      </c>
      <c r="D16" s="147" t="s">
        <v>165</v>
      </c>
      <c r="E16" s="113"/>
      <c r="F16" s="114"/>
      <c r="G16" s="114"/>
      <c r="H16" s="114"/>
      <c r="I16" s="115"/>
      <c r="J16" s="115"/>
      <c r="K16" s="115"/>
      <c r="L16" s="143"/>
      <c r="M16" s="114"/>
      <c r="N16" s="114"/>
      <c r="O16" s="114"/>
      <c r="P16" s="114"/>
      <c r="Q16" s="115"/>
      <c r="R16" s="114"/>
      <c r="S16" s="114"/>
      <c r="T16" s="114"/>
      <c r="U16" s="114"/>
      <c r="V16" s="151"/>
      <c r="W16" s="151"/>
      <c r="X16" s="114"/>
      <c r="Y16" s="114"/>
      <c r="Z16" s="114"/>
      <c r="AA16" s="149"/>
      <c r="AB16" s="114"/>
      <c r="AC16" s="114"/>
      <c r="AD16" s="114"/>
      <c r="AE16" s="114"/>
      <c r="AF16" s="114"/>
      <c r="AG16" s="114"/>
      <c r="AH16" s="114"/>
      <c r="AI16" s="114"/>
      <c r="AJ16" s="91">
        <f t="shared" si="3"/>
        <v>0</v>
      </c>
      <c r="AK16" s="9">
        <f t="shared" si="4"/>
        <v>0</v>
      </c>
      <c r="AL16" s="9">
        <f t="shared" si="5"/>
        <v>0</v>
      </c>
      <c r="AM16" s="80"/>
    </row>
    <row r="17" ht="21.0" customHeight="1">
      <c r="A17" s="85">
        <v>11.0</v>
      </c>
      <c r="B17" s="145">
        <v>2.253403020048E12</v>
      </c>
      <c r="C17" s="146" t="s">
        <v>166</v>
      </c>
      <c r="D17" s="147" t="s">
        <v>167</v>
      </c>
      <c r="E17" s="142"/>
      <c r="F17" s="143"/>
      <c r="G17" s="143"/>
      <c r="H17" s="143"/>
      <c r="I17" s="148"/>
      <c r="J17" s="148"/>
      <c r="K17" s="148"/>
      <c r="L17" s="143"/>
      <c r="M17" s="143"/>
      <c r="N17" s="143"/>
      <c r="O17" s="143"/>
      <c r="P17" s="143"/>
      <c r="Q17" s="148"/>
      <c r="R17" s="143"/>
      <c r="S17" s="143"/>
      <c r="T17" s="143"/>
      <c r="U17" s="143"/>
      <c r="V17" s="144"/>
      <c r="W17" s="144"/>
      <c r="X17" s="143"/>
      <c r="Y17" s="143"/>
      <c r="Z17" s="143"/>
      <c r="AA17" s="143"/>
      <c r="AB17" s="143"/>
      <c r="AC17" s="143"/>
      <c r="AD17" s="143"/>
      <c r="AE17" s="143"/>
      <c r="AF17" s="143"/>
      <c r="AG17" s="148"/>
      <c r="AH17" s="148"/>
      <c r="AI17" s="143"/>
      <c r="AJ17" s="91">
        <f t="shared" si="3"/>
        <v>0</v>
      </c>
      <c r="AK17" s="9">
        <f t="shared" si="4"/>
        <v>0</v>
      </c>
      <c r="AL17" s="9">
        <f t="shared" si="5"/>
        <v>0</v>
      </c>
      <c r="AM17" s="80"/>
    </row>
    <row r="18" ht="21.0" customHeight="1">
      <c r="A18" s="85">
        <v>12.0</v>
      </c>
      <c r="B18" s="145">
        <v>2.253403020049E12</v>
      </c>
      <c r="C18" s="146" t="s">
        <v>83</v>
      </c>
      <c r="D18" s="147" t="s">
        <v>167</v>
      </c>
      <c r="E18" s="142"/>
      <c r="F18" s="143"/>
      <c r="G18" s="143"/>
      <c r="H18" s="143"/>
      <c r="I18" s="143"/>
      <c r="J18" s="143"/>
      <c r="K18" s="143"/>
      <c r="L18" s="143"/>
      <c r="M18" s="143"/>
      <c r="N18" s="143"/>
      <c r="O18" s="143"/>
      <c r="P18" s="143"/>
      <c r="Q18" s="143"/>
      <c r="R18" s="143"/>
      <c r="S18" s="148"/>
      <c r="T18" s="143"/>
      <c r="U18" s="143"/>
      <c r="V18" s="144"/>
      <c r="W18" s="144"/>
      <c r="X18" s="143"/>
      <c r="Y18" s="143"/>
      <c r="Z18" s="143"/>
      <c r="AA18" s="143"/>
      <c r="AB18" s="143"/>
      <c r="AC18" s="143"/>
      <c r="AD18" s="143"/>
      <c r="AE18" s="143"/>
      <c r="AF18" s="143"/>
      <c r="AG18" s="143"/>
      <c r="AH18" s="143"/>
      <c r="AI18" s="143"/>
      <c r="AJ18" s="91">
        <f t="shared" si="3"/>
        <v>0</v>
      </c>
      <c r="AK18" s="9">
        <f t="shared" si="4"/>
        <v>0</v>
      </c>
      <c r="AL18" s="9">
        <f t="shared" si="5"/>
        <v>0</v>
      </c>
      <c r="AM18" s="80"/>
    </row>
    <row r="19" ht="21.0" customHeight="1">
      <c r="A19" s="85">
        <v>13.0</v>
      </c>
      <c r="B19" s="145">
        <v>2.25340302005E12</v>
      </c>
      <c r="C19" s="146" t="s">
        <v>168</v>
      </c>
      <c r="D19" s="147" t="s">
        <v>111</v>
      </c>
      <c r="E19" s="152"/>
      <c r="F19" s="153"/>
      <c r="G19" s="154"/>
      <c r="H19" s="155"/>
      <c r="I19" s="155"/>
      <c r="J19" s="156"/>
      <c r="K19" s="155"/>
      <c r="L19" s="155"/>
      <c r="M19" s="155"/>
      <c r="N19" s="155"/>
      <c r="O19" s="155"/>
      <c r="P19" s="154"/>
      <c r="Q19" s="154"/>
      <c r="R19" s="153"/>
      <c r="S19" s="154"/>
      <c r="T19" s="154"/>
      <c r="U19" s="154"/>
      <c r="V19" s="144"/>
      <c r="W19" s="144"/>
      <c r="X19" s="153"/>
      <c r="Y19" s="154"/>
      <c r="Z19" s="154"/>
      <c r="AA19" s="154"/>
      <c r="AB19" s="154"/>
      <c r="AC19" s="153"/>
      <c r="AD19" s="153"/>
      <c r="AE19" s="153"/>
      <c r="AF19" s="153"/>
      <c r="AG19" s="153"/>
      <c r="AH19" s="153"/>
      <c r="AI19" s="153"/>
      <c r="AJ19" s="91">
        <f t="shared" si="3"/>
        <v>0</v>
      </c>
      <c r="AK19" s="9">
        <f t="shared" si="4"/>
        <v>0</v>
      </c>
      <c r="AL19" s="9">
        <f t="shared" si="5"/>
        <v>0</v>
      </c>
      <c r="AM19" s="80"/>
    </row>
    <row r="20" ht="21.0" customHeight="1">
      <c r="A20" s="85">
        <v>14.0</v>
      </c>
      <c r="B20" s="145">
        <v>2.253403020054E12</v>
      </c>
      <c r="C20" s="146" t="s">
        <v>169</v>
      </c>
      <c r="D20" s="147" t="s">
        <v>170</v>
      </c>
      <c r="E20" s="142"/>
      <c r="F20" s="143"/>
      <c r="G20" s="143"/>
      <c r="H20" s="143"/>
      <c r="I20" s="143"/>
      <c r="J20" s="143"/>
      <c r="K20" s="143"/>
      <c r="L20" s="143"/>
      <c r="M20" s="143"/>
      <c r="N20" s="143"/>
      <c r="O20" s="143"/>
      <c r="P20" s="143"/>
      <c r="Q20" s="143"/>
      <c r="R20" s="143"/>
      <c r="S20" s="143"/>
      <c r="T20" s="143"/>
      <c r="U20" s="143"/>
      <c r="V20" s="144"/>
      <c r="W20" s="144"/>
      <c r="X20" s="143"/>
      <c r="Y20" s="143"/>
      <c r="Z20" s="143"/>
      <c r="AA20" s="143"/>
      <c r="AB20" s="143"/>
      <c r="AC20" s="143"/>
      <c r="AD20" s="143"/>
      <c r="AE20" s="143"/>
      <c r="AF20" s="143"/>
      <c r="AG20" s="143"/>
      <c r="AH20" s="143"/>
      <c r="AI20" s="143"/>
      <c r="AJ20" s="91">
        <f t="shared" si="3"/>
        <v>0</v>
      </c>
      <c r="AK20" s="9">
        <f t="shared" si="4"/>
        <v>0</v>
      </c>
      <c r="AL20" s="9">
        <f t="shared" si="5"/>
        <v>0</v>
      </c>
      <c r="AM20" s="80"/>
    </row>
    <row r="21" ht="21.0" customHeight="1">
      <c r="A21" s="85">
        <v>15.0</v>
      </c>
      <c r="B21" s="145">
        <v>2.253403020055E12</v>
      </c>
      <c r="C21" s="146" t="s">
        <v>171</v>
      </c>
      <c r="D21" s="147" t="s">
        <v>170</v>
      </c>
      <c r="E21" s="142"/>
      <c r="F21" s="143"/>
      <c r="G21" s="143"/>
      <c r="H21" s="143"/>
      <c r="I21" s="143"/>
      <c r="J21" s="143"/>
      <c r="K21" s="143"/>
      <c r="L21" s="143"/>
      <c r="M21" s="143"/>
      <c r="N21" s="143"/>
      <c r="O21" s="157"/>
      <c r="P21" s="143"/>
      <c r="Q21" s="143"/>
      <c r="R21" s="143"/>
      <c r="S21" s="143"/>
      <c r="T21" s="143"/>
      <c r="U21" s="143"/>
      <c r="V21" s="144"/>
      <c r="W21" s="144"/>
      <c r="X21" s="143"/>
      <c r="Y21" s="143"/>
      <c r="Z21" s="143"/>
      <c r="AA21" s="143"/>
      <c r="AB21" s="143"/>
      <c r="AC21" s="143"/>
      <c r="AD21" s="143"/>
      <c r="AE21" s="143"/>
      <c r="AF21" s="143"/>
      <c r="AG21" s="143"/>
      <c r="AH21" s="143"/>
      <c r="AI21" s="143"/>
      <c r="AJ21" s="91">
        <f t="shared" si="3"/>
        <v>0</v>
      </c>
      <c r="AK21" s="9">
        <f t="shared" si="4"/>
        <v>0</v>
      </c>
      <c r="AL21" s="9">
        <f t="shared" si="5"/>
        <v>0</v>
      </c>
      <c r="AM21" s="80"/>
    </row>
    <row r="22" ht="21.0" customHeight="1">
      <c r="A22" s="85">
        <v>16.0</v>
      </c>
      <c r="B22" s="145">
        <v>2.253403020059E12</v>
      </c>
      <c r="C22" s="146" t="s">
        <v>172</v>
      </c>
      <c r="D22" s="147" t="s">
        <v>173</v>
      </c>
      <c r="E22" s="142"/>
      <c r="F22" s="143"/>
      <c r="G22" s="143"/>
      <c r="H22" s="143"/>
      <c r="I22" s="143"/>
      <c r="J22" s="143"/>
      <c r="K22" s="143"/>
      <c r="L22" s="143"/>
      <c r="M22" s="143"/>
      <c r="N22" s="143"/>
      <c r="O22" s="143"/>
      <c r="P22" s="143"/>
      <c r="Q22" s="143"/>
      <c r="R22" s="143"/>
      <c r="S22" s="148"/>
      <c r="T22" s="143"/>
      <c r="U22" s="143"/>
      <c r="V22" s="144"/>
      <c r="W22" s="144"/>
      <c r="X22" s="143"/>
      <c r="Y22" s="143"/>
      <c r="Z22" s="143"/>
      <c r="AA22" s="143"/>
      <c r="AB22" s="143"/>
      <c r="AC22" s="143"/>
      <c r="AD22" s="143"/>
      <c r="AE22" s="143"/>
      <c r="AF22" s="143"/>
      <c r="AG22" s="143"/>
      <c r="AH22" s="143"/>
      <c r="AI22" s="143"/>
      <c r="AJ22" s="91">
        <f t="shared" si="3"/>
        <v>0</v>
      </c>
      <c r="AK22" s="9">
        <f t="shared" si="4"/>
        <v>0</v>
      </c>
      <c r="AL22" s="9">
        <f t="shared" si="5"/>
        <v>0</v>
      </c>
      <c r="AM22" s="80"/>
    </row>
    <row r="23" ht="21.0" customHeight="1">
      <c r="A23" s="85">
        <v>17.0</v>
      </c>
      <c r="B23" s="145">
        <v>2.25340302006E12</v>
      </c>
      <c r="C23" s="146" t="s">
        <v>174</v>
      </c>
      <c r="D23" s="147" t="s">
        <v>56</v>
      </c>
      <c r="E23" s="142"/>
      <c r="F23" s="143"/>
      <c r="G23" s="143"/>
      <c r="H23" s="143"/>
      <c r="I23" s="148"/>
      <c r="J23" s="148"/>
      <c r="K23" s="143"/>
      <c r="L23" s="143"/>
      <c r="M23" s="143"/>
      <c r="N23" s="143"/>
      <c r="O23" s="143"/>
      <c r="P23" s="143"/>
      <c r="Q23" s="143"/>
      <c r="R23" s="143"/>
      <c r="S23" s="143"/>
      <c r="T23" s="143"/>
      <c r="U23" s="143"/>
      <c r="V23" s="144"/>
      <c r="W23" s="144"/>
      <c r="X23" s="143"/>
      <c r="Y23" s="143"/>
      <c r="Z23" s="143"/>
      <c r="AA23" s="143"/>
      <c r="AB23" s="143"/>
      <c r="AC23" s="143"/>
      <c r="AD23" s="143"/>
      <c r="AE23" s="143"/>
      <c r="AF23" s="143"/>
      <c r="AG23" s="143"/>
      <c r="AH23" s="143"/>
      <c r="AI23" s="143"/>
      <c r="AJ23" s="91">
        <f t="shared" si="3"/>
        <v>0</v>
      </c>
      <c r="AK23" s="9">
        <f t="shared" si="4"/>
        <v>0</v>
      </c>
      <c r="AL23" s="9">
        <f t="shared" si="5"/>
        <v>0</v>
      </c>
      <c r="AM23" s="80"/>
    </row>
    <row r="24" ht="21.0" customHeight="1">
      <c r="A24" s="85">
        <v>18.0</v>
      </c>
      <c r="B24" s="145">
        <v>2.253403020062E12</v>
      </c>
      <c r="C24" s="146" t="s">
        <v>175</v>
      </c>
      <c r="D24" s="147" t="s">
        <v>58</v>
      </c>
      <c r="E24" s="142"/>
      <c r="F24" s="143"/>
      <c r="G24" s="143"/>
      <c r="H24" s="143"/>
      <c r="I24" s="143"/>
      <c r="J24" s="143"/>
      <c r="K24" s="143"/>
      <c r="L24" s="143"/>
      <c r="M24" s="143"/>
      <c r="N24" s="143"/>
      <c r="O24" s="143"/>
      <c r="P24" s="143"/>
      <c r="Q24" s="143"/>
      <c r="R24" s="143"/>
      <c r="S24" s="148"/>
      <c r="T24" s="143"/>
      <c r="U24" s="143"/>
      <c r="V24" s="144"/>
      <c r="W24" s="144"/>
      <c r="X24" s="143"/>
      <c r="Y24" s="143"/>
      <c r="Z24" s="143"/>
      <c r="AA24" s="143"/>
      <c r="AB24" s="143"/>
      <c r="AC24" s="143"/>
      <c r="AD24" s="143"/>
      <c r="AE24" s="143"/>
      <c r="AF24" s="143"/>
      <c r="AG24" s="143"/>
      <c r="AH24" s="143"/>
      <c r="AI24" s="143"/>
      <c r="AJ24" s="91">
        <f t="shared" si="3"/>
        <v>0</v>
      </c>
      <c r="AK24" s="9">
        <f t="shared" si="4"/>
        <v>0</v>
      </c>
      <c r="AL24" s="9">
        <f t="shared" si="5"/>
        <v>0</v>
      </c>
      <c r="AM24" s="80"/>
    </row>
    <row r="25" ht="21.0" customHeight="1">
      <c r="A25" s="85">
        <v>19.0</v>
      </c>
      <c r="B25" s="145">
        <v>2.253403020064E12</v>
      </c>
      <c r="C25" s="146" t="s">
        <v>176</v>
      </c>
      <c r="D25" s="147" t="s">
        <v>177</v>
      </c>
      <c r="E25" s="142"/>
      <c r="F25" s="143"/>
      <c r="G25" s="143"/>
      <c r="H25" s="143"/>
      <c r="I25" s="143"/>
      <c r="J25" s="148"/>
      <c r="K25" s="143"/>
      <c r="L25" s="143"/>
      <c r="M25" s="143"/>
      <c r="N25" s="143"/>
      <c r="O25" s="143"/>
      <c r="P25" s="143"/>
      <c r="Q25" s="148"/>
      <c r="R25" s="143"/>
      <c r="S25" s="143"/>
      <c r="T25" s="143"/>
      <c r="U25" s="143"/>
      <c r="V25" s="144"/>
      <c r="W25" s="144"/>
      <c r="X25" s="143"/>
      <c r="Y25" s="143"/>
      <c r="Z25" s="143"/>
      <c r="AA25" s="143"/>
      <c r="AB25" s="143"/>
      <c r="AC25" s="143"/>
      <c r="AD25" s="143"/>
      <c r="AE25" s="148"/>
      <c r="AF25" s="143"/>
      <c r="AG25" s="143"/>
      <c r="AH25" s="148"/>
      <c r="AI25" s="143"/>
      <c r="AJ25" s="91">
        <f t="shared" si="3"/>
        <v>0</v>
      </c>
      <c r="AK25" s="9">
        <f t="shared" si="4"/>
        <v>0</v>
      </c>
      <c r="AL25" s="9">
        <f t="shared" si="5"/>
        <v>0</v>
      </c>
      <c r="AM25" s="80"/>
    </row>
    <row r="26" ht="21.0" customHeight="1">
      <c r="A26" s="85">
        <v>20.0</v>
      </c>
      <c r="B26" s="145">
        <v>2.253403020065E12</v>
      </c>
      <c r="C26" s="146" t="s">
        <v>178</v>
      </c>
      <c r="D26" s="147" t="s">
        <v>179</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91">
        <f t="shared" si="3"/>
        <v>0</v>
      </c>
      <c r="AK26" s="9">
        <f t="shared" si="4"/>
        <v>0</v>
      </c>
      <c r="AL26" s="9">
        <f t="shared" si="5"/>
        <v>0</v>
      </c>
      <c r="AM26" s="80"/>
    </row>
    <row r="27" ht="21.0" customHeight="1">
      <c r="A27" s="85">
        <v>21.0</v>
      </c>
      <c r="B27" s="145">
        <v>2.253403020068E12</v>
      </c>
      <c r="C27" s="146" t="s">
        <v>180</v>
      </c>
      <c r="D27" s="147" t="s">
        <v>181</v>
      </c>
      <c r="E27" s="142"/>
      <c r="F27" s="143"/>
      <c r="G27" s="143"/>
      <c r="H27" s="143"/>
      <c r="I27" s="143"/>
      <c r="J27" s="143"/>
      <c r="K27" s="143"/>
      <c r="L27" s="143"/>
      <c r="M27" s="143"/>
      <c r="N27" s="143"/>
      <c r="O27" s="143"/>
      <c r="P27" s="143"/>
      <c r="Q27" s="143"/>
      <c r="R27" s="143"/>
      <c r="S27" s="143"/>
      <c r="T27" s="143"/>
      <c r="U27" s="143"/>
      <c r="V27" s="143"/>
      <c r="W27" s="144"/>
      <c r="X27" s="143"/>
      <c r="Y27" s="143"/>
      <c r="Z27" s="143"/>
      <c r="AA27" s="143"/>
      <c r="AB27" s="143"/>
      <c r="AC27" s="144"/>
      <c r="AD27" s="143"/>
      <c r="AE27" s="143"/>
      <c r="AF27" s="143"/>
      <c r="AG27" s="143"/>
      <c r="AH27" s="143"/>
      <c r="AI27" s="143"/>
      <c r="AJ27" s="91">
        <f t="shared" si="3"/>
        <v>0</v>
      </c>
      <c r="AK27" s="9">
        <f t="shared" si="4"/>
        <v>0</v>
      </c>
      <c r="AL27" s="9">
        <f t="shared" si="5"/>
        <v>0</v>
      </c>
      <c r="AM27" s="80"/>
    </row>
    <row r="28" ht="21.0" customHeight="1">
      <c r="A28" s="85">
        <v>22.0</v>
      </c>
      <c r="B28" s="145">
        <v>2.253403020074E12</v>
      </c>
      <c r="C28" s="146" t="s">
        <v>182</v>
      </c>
      <c r="D28" s="147" t="s">
        <v>183</v>
      </c>
      <c r="E28" s="142"/>
      <c r="F28" s="143"/>
      <c r="G28" s="143"/>
      <c r="H28" s="143"/>
      <c r="I28" s="148"/>
      <c r="J28" s="148"/>
      <c r="K28" s="148"/>
      <c r="L28" s="143"/>
      <c r="M28" s="143"/>
      <c r="N28" s="143"/>
      <c r="O28" s="148"/>
      <c r="P28" s="143"/>
      <c r="Q28" s="148"/>
      <c r="R28" s="143"/>
      <c r="S28" s="148"/>
      <c r="T28" s="143"/>
      <c r="U28" s="143"/>
      <c r="V28" s="144"/>
      <c r="W28" s="144"/>
      <c r="X28" s="143"/>
      <c r="Y28" s="143"/>
      <c r="Z28" s="143"/>
      <c r="AA28" s="143"/>
      <c r="AB28" s="143"/>
      <c r="AC28" s="144"/>
      <c r="AD28" s="143"/>
      <c r="AE28" s="148"/>
      <c r="AF28" s="143"/>
      <c r="AG28" s="143"/>
      <c r="AH28" s="148"/>
      <c r="AI28" s="143"/>
      <c r="AJ28" s="91">
        <f t="shared" si="3"/>
        <v>0</v>
      </c>
      <c r="AK28" s="9">
        <f t="shared" si="4"/>
        <v>0</v>
      </c>
      <c r="AL28" s="9">
        <f t="shared" si="5"/>
        <v>0</v>
      </c>
      <c r="AM28" s="80"/>
    </row>
    <row r="29" ht="21.0" customHeight="1">
      <c r="A29" s="85">
        <v>23.0</v>
      </c>
      <c r="B29" s="145">
        <v>2.253403020079E12</v>
      </c>
      <c r="C29" s="146" t="s">
        <v>184</v>
      </c>
      <c r="D29" s="147" t="s">
        <v>126</v>
      </c>
      <c r="E29" s="142"/>
      <c r="F29" s="143"/>
      <c r="G29" s="143"/>
      <c r="H29" s="143"/>
      <c r="I29" s="143"/>
      <c r="J29" s="143"/>
      <c r="K29" s="143"/>
      <c r="L29" s="143"/>
      <c r="M29" s="143"/>
      <c r="N29" s="143"/>
      <c r="O29" s="143"/>
      <c r="P29" s="143"/>
      <c r="Q29" s="143"/>
      <c r="R29" s="143"/>
      <c r="S29" s="143"/>
      <c r="T29" s="143"/>
      <c r="U29" s="143"/>
      <c r="V29" s="144"/>
      <c r="W29" s="144"/>
      <c r="X29" s="143"/>
      <c r="Y29" s="143"/>
      <c r="Z29" s="143"/>
      <c r="AA29" s="143"/>
      <c r="AB29" s="143"/>
      <c r="AC29" s="144"/>
      <c r="AD29" s="143"/>
      <c r="AE29" s="143"/>
      <c r="AF29" s="143"/>
      <c r="AG29" s="143"/>
      <c r="AH29" s="143"/>
      <c r="AI29" s="143"/>
      <c r="AJ29" s="91">
        <f t="shared" si="3"/>
        <v>0</v>
      </c>
      <c r="AK29" s="9">
        <f t="shared" si="4"/>
        <v>0</v>
      </c>
      <c r="AL29" s="9">
        <f t="shared" si="5"/>
        <v>0</v>
      </c>
      <c r="AM29" s="80"/>
    </row>
    <row r="30" ht="21.0" customHeight="1">
      <c r="A30" s="85">
        <v>24.0</v>
      </c>
      <c r="B30" s="145">
        <v>2.253403020082E12</v>
      </c>
      <c r="C30" s="146" t="s">
        <v>185</v>
      </c>
      <c r="D30" s="147" t="s">
        <v>186</v>
      </c>
      <c r="E30" s="142"/>
      <c r="F30" s="143"/>
      <c r="G30" s="143"/>
      <c r="H30" s="143"/>
      <c r="I30" s="148"/>
      <c r="J30" s="148"/>
      <c r="K30" s="143"/>
      <c r="L30" s="143"/>
      <c r="M30" s="143"/>
      <c r="N30" s="143"/>
      <c r="O30" s="143"/>
      <c r="P30" s="143"/>
      <c r="Q30" s="148"/>
      <c r="R30" s="143"/>
      <c r="S30" s="148"/>
      <c r="T30" s="143"/>
      <c r="U30" s="143"/>
      <c r="V30" s="144"/>
      <c r="W30" s="144"/>
      <c r="X30" s="143"/>
      <c r="Y30" s="143"/>
      <c r="Z30" s="143"/>
      <c r="AA30" s="143"/>
      <c r="AB30" s="143"/>
      <c r="AC30" s="144"/>
      <c r="AD30" s="143"/>
      <c r="AE30" s="143"/>
      <c r="AF30" s="143"/>
      <c r="AG30" s="148"/>
      <c r="AH30" s="143"/>
      <c r="AI30" s="143"/>
      <c r="AJ30" s="91">
        <f t="shared" si="3"/>
        <v>0</v>
      </c>
      <c r="AK30" s="9">
        <f t="shared" si="4"/>
        <v>0</v>
      </c>
      <c r="AL30" s="9">
        <f t="shared" si="5"/>
        <v>0</v>
      </c>
      <c r="AM30" s="80"/>
    </row>
    <row r="31" ht="21.0" customHeight="1">
      <c r="A31" s="85">
        <v>25.0</v>
      </c>
      <c r="B31" s="145">
        <v>2.253403020085E12</v>
      </c>
      <c r="C31" s="146" t="s">
        <v>187</v>
      </c>
      <c r="D31" s="147" t="s">
        <v>75</v>
      </c>
      <c r="E31" s="142"/>
      <c r="F31" s="143"/>
      <c r="G31" s="143"/>
      <c r="H31" s="143"/>
      <c r="I31" s="143"/>
      <c r="J31" s="143"/>
      <c r="K31" s="143"/>
      <c r="L31" s="143"/>
      <c r="M31" s="143"/>
      <c r="N31" s="143"/>
      <c r="O31" s="143"/>
      <c r="P31" s="143"/>
      <c r="Q31" s="143"/>
      <c r="R31" s="143"/>
      <c r="S31" s="143"/>
      <c r="T31" s="143"/>
      <c r="U31" s="143"/>
      <c r="V31" s="144"/>
      <c r="W31" s="144"/>
      <c r="X31" s="143"/>
      <c r="Y31" s="143"/>
      <c r="Z31" s="143"/>
      <c r="AA31" s="143"/>
      <c r="AB31" s="143"/>
      <c r="AC31" s="144"/>
      <c r="AD31" s="143"/>
      <c r="AE31" s="143"/>
      <c r="AF31" s="143"/>
      <c r="AG31" s="148"/>
      <c r="AH31" s="143"/>
      <c r="AI31" s="143"/>
      <c r="AJ31" s="91">
        <f t="shared" si="3"/>
        <v>0</v>
      </c>
      <c r="AK31" s="9">
        <f t="shared" si="4"/>
        <v>0</v>
      </c>
      <c r="AL31" s="9">
        <f t="shared" si="5"/>
        <v>0</v>
      </c>
      <c r="AM31" s="80"/>
    </row>
    <row r="32" ht="21.0" customHeight="1">
      <c r="A32" s="85">
        <v>26.0</v>
      </c>
      <c r="B32" s="145">
        <v>2.253403020088E12</v>
      </c>
      <c r="C32" s="146" t="s">
        <v>188</v>
      </c>
      <c r="D32" s="147" t="s">
        <v>77</v>
      </c>
      <c r="E32" s="113"/>
      <c r="F32" s="114"/>
      <c r="G32" s="114"/>
      <c r="H32" s="114"/>
      <c r="I32" s="114"/>
      <c r="J32" s="114"/>
      <c r="K32" s="114"/>
      <c r="L32" s="114"/>
      <c r="M32" s="114"/>
      <c r="N32" s="114"/>
      <c r="O32" s="114"/>
      <c r="P32" s="114"/>
      <c r="Q32" s="114"/>
      <c r="R32" s="114"/>
      <c r="S32" s="114"/>
      <c r="T32" s="114"/>
      <c r="U32" s="114"/>
      <c r="V32" s="151"/>
      <c r="W32" s="151"/>
      <c r="X32" s="114"/>
      <c r="Y32" s="114"/>
      <c r="Z32" s="114"/>
      <c r="AA32" s="114"/>
      <c r="AB32" s="114"/>
      <c r="AC32" s="151"/>
      <c r="AD32" s="114"/>
      <c r="AE32" s="114"/>
      <c r="AF32" s="114"/>
      <c r="AG32" s="114"/>
      <c r="AH32" s="114"/>
      <c r="AI32" s="114"/>
      <c r="AJ32" s="91">
        <f t="shared" si="3"/>
        <v>0</v>
      </c>
      <c r="AK32" s="9">
        <f t="shared" si="4"/>
        <v>0</v>
      </c>
      <c r="AL32" s="9">
        <f t="shared" si="5"/>
        <v>0</v>
      </c>
      <c r="AM32" s="80"/>
    </row>
    <row r="33" ht="21.0" customHeight="1">
      <c r="A33" s="85">
        <v>27.0</v>
      </c>
      <c r="B33" s="145">
        <v>2.253403020089E12</v>
      </c>
      <c r="C33" s="146" t="s">
        <v>83</v>
      </c>
      <c r="D33" s="147" t="s">
        <v>77</v>
      </c>
      <c r="E33" s="142"/>
      <c r="F33" s="143"/>
      <c r="G33" s="143"/>
      <c r="H33" s="143"/>
      <c r="I33" s="143"/>
      <c r="J33" s="143"/>
      <c r="K33" s="143"/>
      <c r="L33" s="143"/>
      <c r="M33" s="143"/>
      <c r="N33" s="143"/>
      <c r="O33" s="143"/>
      <c r="P33" s="143"/>
      <c r="Q33" s="143"/>
      <c r="R33" s="143"/>
      <c r="S33" s="143"/>
      <c r="T33" s="143"/>
      <c r="U33" s="143"/>
      <c r="V33" s="144"/>
      <c r="W33" s="144"/>
      <c r="X33" s="143"/>
      <c r="Y33" s="143"/>
      <c r="Z33" s="143"/>
      <c r="AA33" s="143"/>
      <c r="AB33" s="143"/>
      <c r="AC33" s="144"/>
      <c r="AD33" s="143"/>
      <c r="AE33" s="148"/>
      <c r="AF33" s="143"/>
      <c r="AG33" s="148"/>
      <c r="AH33" s="148"/>
      <c r="AI33" s="143"/>
      <c r="AJ33" s="91">
        <f t="shared" si="3"/>
        <v>0</v>
      </c>
      <c r="AK33" s="9">
        <f t="shared" si="4"/>
        <v>0</v>
      </c>
      <c r="AL33" s="9">
        <f t="shared" si="5"/>
        <v>0</v>
      </c>
      <c r="AM33" s="80"/>
    </row>
    <row r="34" ht="21.0" customHeight="1">
      <c r="A34" s="85">
        <v>28.0</v>
      </c>
      <c r="B34" s="145">
        <v>2.25340302009E12</v>
      </c>
      <c r="C34" s="146" t="s">
        <v>189</v>
      </c>
      <c r="D34" s="147" t="s">
        <v>77</v>
      </c>
      <c r="E34" s="142"/>
      <c r="F34" s="143"/>
      <c r="G34" s="143"/>
      <c r="H34" s="143"/>
      <c r="I34" s="143"/>
      <c r="J34" s="143"/>
      <c r="K34" s="143"/>
      <c r="L34" s="143"/>
      <c r="M34" s="143"/>
      <c r="N34" s="143"/>
      <c r="O34" s="143"/>
      <c r="P34" s="143"/>
      <c r="Q34" s="143"/>
      <c r="R34" s="143"/>
      <c r="S34" s="148"/>
      <c r="T34" s="143"/>
      <c r="U34" s="143"/>
      <c r="V34" s="144"/>
      <c r="W34" s="144"/>
      <c r="X34" s="143"/>
      <c r="Y34" s="143"/>
      <c r="Z34" s="143"/>
      <c r="AA34" s="143"/>
      <c r="AB34" s="143"/>
      <c r="AC34" s="144"/>
      <c r="AD34" s="143"/>
      <c r="AE34" s="143"/>
      <c r="AF34" s="143"/>
      <c r="AG34" s="148"/>
      <c r="AH34" s="143"/>
      <c r="AI34" s="143"/>
      <c r="AJ34" s="91">
        <f t="shared" si="3"/>
        <v>0</v>
      </c>
      <c r="AK34" s="9">
        <f t="shared" si="4"/>
        <v>0</v>
      </c>
      <c r="AL34" s="9">
        <f t="shared" si="5"/>
        <v>0</v>
      </c>
      <c r="AM34" s="80"/>
    </row>
    <row r="35" ht="21.0" customHeight="1">
      <c r="A35" s="85">
        <v>29.0</v>
      </c>
      <c r="B35" s="145">
        <v>2.253403020091E12</v>
      </c>
      <c r="C35" s="146" t="s">
        <v>190</v>
      </c>
      <c r="D35" s="147" t="s">
        <v>79</v>
      </c>
      <c r="E35" s="142"/>
      <c r="F35" s="143"/>
      <c r="G35" s="143"/>
      <c r="H35" s="143"/>
      <c r="I35" s="143"/>
      <c r="J35" s="148"/>
      <c r="K35" s="143"/>
      <c r="L35" s="143"/>
      <c r="M35" s="143"/>
      <c r="N35" s="143"/>
      <c r="O35" s="143"/>
      <c r="P35" s="143"/>
      <c r="Q35" s="143"/>
      <c r="R35" s="143"/>
      <c r="S35" s="143"/>
      <c r="T35" s="143"/>
      <c r="U35" s="143"/>
      <c r="V35" s="144"/>
      <c r="W35" s="144"/>
      <c r="X35" s="143"/>
      <c r="Y35" s="143"/>
      <c r="Z35" s="143"/>
      <c r="AA35" s="143"/>
      <c r="AB35" s="143"/>
      <c r="AC35" s="144"/>
      <c r="AD35" s="143"/>
      <c r="AE35" s="143"/>
      <c r="AF35" s="143"/>
      <c r="AG35" s="143"/>
      <c r="AH35" s="143"/>
      <c r="AI35" s="143"/>
      <c r="AJ35" s="91">
        <f t="shared" si="3"/>
        <v>0</v>
      </c>
      <c r="AK35" s="9">
        <f t="shared" si="4"/>
        <v>0</v>
      </c>
      <c r="AL35" s="9">
        <f t="shared" si="5"/>
        <v>0</v>
      </c>
      <c r="AM35" s="80"/>
    </row>
    <row r="36" ht="21.0" customHeight="1">
      <c r="A36" s="85"/>
      <c r="B36" s="145">
        <v>2.253403020092E12</v>
      </c>
      <c r="C36" s="146" t="s">
        <v>191</v>
      </c>
      <c r="D36" s="147" t="s">
        <v>79</v>
      </c>
      <c r="E36" s="142"/>
      <c r="F36" s="143"/>
      <c r="G36" s="143"/>
      <c r="H36" s="143"/>
      <c r="I36" s="143"/>
      <c r="J36" s="148"/>
      <c r="K36" s="143"/>
      <c r="L36" s="143"/>
      <c r="M36" s="143"/>
      <c r="N36" s="143"/>
      <c r="O36" s="143"/>
      <c r="P36" s="143"/>
      <c r="Q36" s="143"/>
      <c r="R36" s="143"/>
      <c r="S36" s="143"/>
      <c r="T36" s="143"/>
      <c r="U36" s="143"/>
      <c r="V36" s="144"/>
      <c r="W36" s="144"/>
      <c r="X36" s="143"/>
      <c r="Y36" s="143"/>
      <c r="Z36" s="143"/>
      <c r="AA36" s="143"/>
      <c r="AB36" s="143"/>
      <c r="AC36" s="144"/>
      <c r="AD36" s="143"/>
      <c r="AE36" s="143"/>
      <c r="AF36" s="143"/>
      <c r="AG36" s="143"/>
      <c r="AH36" s="143"/>
      <c r="AI36" s="143"/>
      <c r="AJ36" s="91"/>
      <c r="AK36" s="9"/>
      <c r="AL36" s="9"/>
      <c r="AM36" s="80"/>
    </row>
    <row r="37" ht="21.0" customHeight="1">
      <c r="A37" s="85"/>
      <c r="B37" s="145">
        <v>2.253403020094E12</v>
      </c>
      <c r="C37" s="146" t="s">
        <v>192</v>
      </c>
      <c r="D37" s="147" t="s">
        <v>193</v>
      </c>
      <c r="E37" s="142"/>
      <c r="F37" s="143"/>
      <c r="G37" s="143"/>
      <c r="H37" s="143"/>
      <c r="I37" s="143"/>
      <c r="J37" s="148"/>
      <c r="K37" s="143"/>
      <c r="L37" s="143"/>
      <c r="M37" s="143"/>
      <c r="N37" s="143"/>
      <c r="O37" s="143"/>
      <c r="P37" s="143"/>
      <c r="Q37" s="143"/>
      <c r="R37" s="143"/>
      <c r="S37" s="143"/>
      <c r="T37" s="143"/>
      <c r="U37" s="143"/>
      <c r="V37" s="144"/>
      <c r="W37" s="144"/>
      <c r="X37" s="143"/>
      <c r="Y37" s="143"/>
      <c r="Z37" s="143"/>
      <c r="AA37" s="143"/>
      <c r="AB37" s="143"/>
      <c r="AC37" s="144"/>
      <c r="AD37" s="143"/>
      <c r="AE37" s="143"/>
      <c r="AF37" s="143"/>
      <c r="AG37" s="143"/>
      <c r="AH37" s="143"/>
      <c r="AI37" s="143"/>
      <c r="AJ37" s="91"/>
      <c r="AK37" s="9"/>
      <c r="AL37" s="9"/>
      <c r="AM37" s="80"/>
    </row>
    <row r="38" ht="21.0" customHeight="1">
      <c r="A38" s="85"/>
      <c r="B38" s="145">
        <v>2.253403020096E12</v>
      </c>
      <c r="C38" s="146" t="s">
        <v>194</v>
      </c>
      <c r="D38" s="147" t="s">
        <v>80</v>
      </c>
      <c r="E38" s="142"/>
      <c r="F38" s="143"/>
      <c r="G38" s="143"/>
      <c r="H38" s="143"/>
      <c r="I38" s="143"/>
      <c r="J38" s="148"/>
      <c r="K38" s="143"/>
      <c r="L38" s="143"/>
      <c r="M38" s="143"/>
      <c r="N38" s="143"/>
      <c r="O38" s="143"/>
      <c r="P38" s="143"/>
      <c r="Q38" s="143"/>
      <c r="R38" s="143"/>
      <c r="S38" s="143"/>
      <c r="T38" s="143"/>
      <c r="U38" s="143"/>
      <c r="V38" s="144"/>
      <c r="W38" s="144"/>
      <c r="X38" s="143"/>
      <c r="Y38" s="143"/>
      <c r="Z38" s="143"/>
      <c r="AA38" s="143"/>
      <c r="AB38" s="143"/>
      <c r="AC38" s="144"/>
      <c r="AD38" s="143"/>
      <c r="AE38" s="143"/>
      <c r="AF38" s="143"/>
      <c r="AG38" s="143"/>
      <c r="AH38" s="143"/>
      <c r="AI38" s="143"/>
      <c r="AJ38" s="91"/>
      <c r="AK38" s="9"/>
      <c r="AL38" s="9"/>
      <c r="AM38" s="80"/>
    </row>
    <row r="39" ht="21.0" customHeight="1">
      <c r="A39" s="85"/>
      <c r="B39" s="145">
        <v>2.253403020097E12</v>
      </c>
      <c r="C39" s="146" t="s">
        <v>195</v>
      </c>
      <c r="D39" s="147" t="s">
        <v>80</v>
      </c>
      <c r="E39" s="142"/>
      <c r="F39" s="143"/>
      <c r="G39" s="143"/>
      <c r="H39" s="143"/>
      <c r="I39" s="143"/>
      <c r="J39" s="148"/>
      <c r="K39" s="143"/>
      <c r="L39" s="143"/>
      <c r="M39" s="143"/>
      <c r="N39" s="143"/>
      <c r="O39" s="143"/>
      <c r="P39" s="143"/>
      <c r="Q39" s="143"/>
      <c r="R39" s="143"/>
      <c r="S39" s="143"/>
      <c r="T39" s="143"/>
      <c r="U39" s="143"/>
      <c r="V39" s="144"/>
      <c r="W39" s="144"/>
      <c r="X39" s="143"/>
      <c r="Y39" s="143"/>
      <c r="Z39" s="143"/>
      <c r="AA39" s="143"/>
      <c r="AB39" s="143"/>
      <c r="AC39" s="144"/>
      <c r="AD39" s="143"/>
      <c r="AE39" s="143"/>
      <c r="AF39" s="143"/>
      <c r="AG39" s="143"/>
      <c r="AH39" s="143"/>
      <c r="AI39" s="143"/>
      <c r="AJ39" s="91"/>
      <c r="AK39" s="9"/>
      <c r="AL39" s="9"/>
      <c r="AM39" s="80"/>
    </row>
    <row r="40" ht="21.0" customHeight="1">
      <c r="A40" s="85"/>
      <c r="B40" s="145">
        <v>2.253403020098E12</v>
      </c>
      <c r="C40" s="146" t="s">
        <v>196</v>
      </c>
      <c r="D40" s="147" t="s">
        <v>197</v>
      </c>
      <c r="E40" s="142"/>
      <c r="F40" s="143"/>
      <c r="G40" s="143"/>
      <c r="H40" s="143"/>
      <c r="I40" s="143"/>
      <c r="J40" s="148"/>
      <c r="K40" s="143"/>
      <c r="L40" s="143"/>
      <c r="M40" s="143"/>
      <c r="N40" s="143"/>
      <c r="O40" s="143"/>
      <c r="P40" s="143"/>
      <c r="Q40" s="143"/>
      <c r="R40" s="143"/>
      <c r="S40" s="143"/>
      <c r="T40" s="143"/>
      <c r="U40" s="143"/>
      <c r="V40" s="144"/>
      <c r="W40" s="144"/>
      <c r="X40" s="143"/>
      <c r="Y40" s="143"/>
      <c r="Z40" s="143"/>
      <c r="AA40" s="143"/>
      <c r="AB40" s="143"/>
      <c r="AC40" s="144"/>
      <c r="AD40" s="143"/>
      <c r="AE40" s="143"/>
      <c r="AF40" s="143"/>
      <c r="AG40" s="143"/>
      <c r="AH40" s="143"/>
      <c r="AI40" s="143"/>
      <c r="AJ40" s="91"/>
      <c r="AK40" s="9"/>
      <c r="AL40" s="9"/>
      <c r="AM40" s="80"/>
    </row>
    <row r="41" ht="21.0" customHeight="1">
      <c r="A41" s="85"/>
      <c r="B41" s="145">
        <v>2.253403020099E12</v>
      </c>
      <c r="C41" s="146" t="s">
        <v>198</v>
      </c>
      <c r="D41" s="147" t="s">
        <v>82</v>
      </c>
      <c r="E41" s="142"/>
      <c r="F41" s="143"/>
      <c r="G41" s="143"/>
      <c r="H41" s="143"/>
      <c r="I41" s="143"/>
      <c r="J41" s="148"/>
      <c r="K41" s="143"/>
      <c r="L41" s="143"/>
      <c r="M41" s="143"/>
      <c r="N41" s="143"/>
      <c r="O41" s="143"/>
      <c r="P41" s="143"/>
      <c r="Q41" s="143"/>
      <c r="R41" s="143"/>
      <c r="S41" s="143"/>
      <c r="T41" s="143"/>
      <c r="U41" s="143"/>
      <c r="V41" s="144"/>
      <c r="W41" s="144"/>
      <c r="X41" s="143"/>
      <c r="Y41" s="143"/>
      <c r="Z41" s="143"/>
      <c r="AA41" s="143"/>
      <c r="AB41" s="143"/>
      <c r="AC41" s="144"/>
      <c r="AD41" s="143"/>
      <c r="AE41" s="143"/>
      <c r="AF41" s="143"/>
      <c r="AG41" s="143"/>
      <c r="AH41" s="143"/>
      <c r="AI41" s="143"/>
      <c r="AJ41" s="91"/>
      <c r="AK41" s="9"/>
      <c r="AL41" s="9"/>
      <c r="AM41" s="80"/>
    </row>
    <row r="42" ht="21.0" customHeight="1">
      <c r="A42" s="85"/>
      <c r="B42" s="145">
        <v>2.253403020101E12</v>
      </c>
      <c r="C42" s="146" t="s">
        <v>199</v>
      </c>
      <c r="D42" s="147" t="s">
        <v>141</v>
      </c>
      <c r="E42" s="142"/>
      <c r="F42" s="143"/>
      <c r="G42" s="143"/>
      <c r="H42" s="143"/>
      <c r="I42" s="143"/>
      <c r="J42" s="148"/>
      <c r="K42" s="143"/>
      <c r="L42" s="143"/>
      <c r="M42" s="143"/>
      <c r="N42" s="143"/>
      <c r="O42" s="143"/>
      <c r="P42" s="143"/>
      <c r="Q42" s="143"/>
      <c r="R42" s="143"/>
      <c r="S42" s="143"/>
      <c r="T42" s="143"/>
      <c r="U42" s="143"/>
      <c r="V42" s="144"/>
      <c r="W42" s="144"/>
      <c r="X42" s="143"/>
      <c r="Y42" s="143"/>
      <c r="Z42" s="143"/>
      <c r="AA42" s="143"/>
      <c r="AB42" s="143"/>
      <c r="AC42" s="144"/>
      <c r="AD42" s="143"/>
      <c r="AE42" s="143"/>
      <c r="AF42" s="143"/>
      <c r="AG42" s="143"/>
      <c r="AH42" s="143"/>
      <c r="AI42" s="143"/>
      <c r="AJ42" s="91"/>
      <c r="AK42" s="9"/>
      <c r="AL42" s="9"/>
      <c r="AM42" s="80"/>
    </row>
    <row r="43" ht="21.0" customHeight="1">
      <c r="A43" s="85"/>
      <c r="B43" s="145">
        <v>2.253403020102E12</v>
      </c>
      <c r="C43" s="146" t="s">
        <v>200</v>
      </c>
      <c r="D43" s="147" t="s">
        <v>141</v>
      </c>
      <c r="E43" s="142"/>
      <c r="F43" s="143"/>
      <c r="G43" s="143"/>
      <c r="H43" s="143"/>
      <c r="I43" s="143"/>
      <c r="J43" s="148"/>
      <c r="K43" s="143"/>
      <c r="L43" s="143"/>
      <c r="M43" s="143"/>
      <c r="N43" s="143"/>
      <c r="O43" s="143"/>
      <c r="P43" s="143"/>
      <c r="Q43" s="143"/>
      <c r="R43" s="143"/>
      <c r="S43" s="143"/>
      <c r="T43" s="143"/>
      <c r="U43" s="143"/>
      <c r="V43" s="144"/>
      <c r="W43" s="144"/>
      <c r="X43" s="143"/>
      <c r="Y43" s="143"/>
      <c r="Z43" s="143"/>
      <c r="AA43" s="143"/>
      <c r="AB43" s="143"/>
      <c r="AC43" s="144"/>
      <c r="AD43" s="143"/>
      <c r="AE43" s="143"/>
      <c r="AF43" s="143"/>
      <c r="AG43" s="143"/>
      <c r="AH43" s="143"/>
      <c r="AI43" s="143"/>
      <c r="AJ43" s="91"/>
      <c r="AK43" s="9"/>
      <c r="AL43" s="9"/>
      <c r="AM43" s="80"/>
    </row>
    <row r="44" ht="21.0" customHeight="1">
      <c r="A44" s="85"/>
      <c r="B44" s="145">
        <v>2.253403020105E12</v>
      </c>
      <c r="C44" s="146" t="s">
        <v>201</v>
      </c>
      <c r="D44" s="147" t="s">
        <v>202</v>
      </c>
      <c r="E44" s="142"/>
      <c r="F44" s="143"/>
      <c r="G44" s="143"/>
      <c r="H44" s="143"/>
      <c r="I44" s="143"/>
      <c r="J44" s="148"/>
      <c r="K44" s="143"/>
      <c r="L44" s="143"/>
      <c r="M44" s="143"/>
      <c r="N44" s="143"/>
      <c r="O44" s="143"/>
      <c r="P44" s="143"/>
      <c r="Q44" s="143"/>
      <c r="R44" s="143"/>
      <c r="S44" s="143"/>
      <c r="T44" s="143"/>
      <c r="U44" s="143"/>
      <c r="V44" s="144"/>
      <c r="W44" s="144"/>
      <c r="X44" s="143"/>
      <c r="Y44" s="143"/>
      <c r="Z44" s="143"/>
      <c r="AA44" s="143"/>
      <c r="AB44" s="143"/>
      <c r="AC44" s="144"/>
      <c r="AD44" s="143"/>
      <c r="AE44" s="143"/>
      <c r="AF44" s="143"/>
      <c r="AG44" s="143"/>
      <c r="AH44" s="143"/>
      <c r="AI44" s="143"/>
      <c r="AJ44" s="91"/>
      <c r="AK44" s="9"/>
      <c r="AL44" s="9"/>
      <c r="AM44" s="80"/>
    </row>
    <row r="45" ht="21.0" customHeight="1">
      <c r="A45" s="85"/>
      <c r="B45" s="145">
        <v>2.253403020106E12</v>
      </c>
      <c r="C45" s="146" t="s">
        <v>203</v>
      </c>
      <c r="D45" s="147" t="s">
        <v>204</v>
      </c>
      <c r="E45" s="142"/>
      <c r="F45" s="143"/>
      <c r="G45" s="143"/>
      <c r="H45" s="143"/>
      <c r="I45" s="143"/>
      <c r="J45" s="148"/>
      <c r="K45" s="143"/>
      <c r="L45" s="143"/>
      <c r="M45" s="143"/>
      <c r="N45" s="143"/>
      <c r="O45" s="143"/>
      <c r="P45" s="143"/>
      <c r="Q45" s="143"/>
      <c r="R45" s="143"/>
      <c r="S45" s="143"/>
      <c r="T45" s="143"/>
      <c r="U45" s="143"/>
      <c r="V45" s="144"/>
      <c r="W45" s="144"/>
      <c r="X45" s="143"/>
      <c r="Y45" s="143"/>
      <c r="Z45" s="143"/>
      <c r="AA45" s="143"/>
      <c r="AB45" s="143"/>
      <c r="AC45" s="144"/>
      <c r="AD45" s="143"/>
      <c r="AE45" s="143"/>
      <c r="AF45" s="143"/>
      <c r="AG45" s="143"/>
      <c r="AH45" s="143"/>
      <c r="AI45" s="143"/>
      <c r="AJ45" s="91"/>
      <c r="AK45" s="9"/>
      <c r="AL45" s="9"/>
      <c r="AM45" s="80"/>
    </row>
    <row r="46" ht="21.0" customHeight="1">
      <c r="A46" s="85"/>
      <c r="B46" s="145">
        <v>2.253403020108E12</v>
      </c>
      <c r="C46" s="146" t="s">
        <v>205</v>
      </c>
      <c r="D46" s="147" t="s">
        <v>88</v>
      </c>
      <c r="E46" s="142"/>
      <c r="F46" s="143"/>
      <c r="G46" s="143"/>
      <c r="H46" s="143"/>
      <c r="I46" s="143"/>
      <c r="J46" s="148"/>
      <c r="K46" s="143"/>
      <c r="L46" s="143"/>
      <c r="M46" s="143"/>
      <c r="N46" s="143"/>
      <c r="O46" s="143"/>
      <c r="P46" s="143"/>
      <c r="Q46" s="143"/>
      <c r="R46" s="143"/>
      <c r="S46" s="143"/>
      <c r="T46" s="143"/>
      <c r="U46" s="143"/>
      <c r="V46" s="144"/>
      <c r="W46" s="144"/>
      <c r="X46" s="143"/>
      <c r="Y46" s="143"/>
      <c r="Z46" s="143"/>
      <c r="AA46" s="143"/>
      <c r="AB46" s="143"/>
      <c r="AC46" s="144"/>
      <c r="AD46" s="143"/>
      <c r="AE46" s="143"/>
      <c r="AF46" s="143"/>
      <c r="AG46" s="143"/>
      <c r="AH46" s="143"/>
      <c r="AI46" s="143"/>
      <c r="AJ46" s="91"/>
      <c r="AK46" s="9"/>
      <c r="AL46" s="9"/>
      <c r="AM46" s="80"/>
    </row>
    <row r="47" ht="21.0" customHeight="1">
      <c r="A47" s="85"/>
      <c r="B47" s="145">
        <v>2.253403020109E12</v>
      </c>
      <c r="C47" s="146" t="s">
        <v>206</v>
      </c>
      <c r="D47" s="147" t="s">
        <v>88</v>
      </c>
      <c r="E47" s="142"/>
      <c r="F47" s="143"/>
      <c r="G47" s="143"/>
      <c r="H47" s="143"/>
      <c r="I47" s="143"/>
      <c r="J47" s="148"/>
      <c r="K47" s="143"/>
      <c r="L47" s="143"/>
      <c r="M47" s="143"/>
      <c r="N47" s="143"/>
      <c r="O47" s="143"/>
      <c r="P47" s="143"/>
      <c r="Q47" s="143"/>
      <c r="R47" s="143"/>
      <c r="S47" s="143"/>
      <c r="T47" s="143"/>
      <c r="U47" s="143"/>
      <c r="V47" s="144"/>
      <c r="W47" s="144"/>
      <c r="X47" s="143"/>
      <c r="Y47" s="143"/>
      <c r="Z47" s="143"/>
      <c r="AA47" s="143"/>
      <c r="AB47" s="143"/>
      <c r="AC47" s="144"/>
      <c r="AD47" s="143"/>
      <c r="AE47" s="143"/>
      <c r="AF47" s="143"/>
      <c r="AG47" s="143"/>
      <c r="AH47" s="143"/>
      <c r="AI47" s="143"/>
      <c r="AJ47" s="91"/>
      <c r="AK47" s="9"/>
      <c r="AL47" s="9"/>
      <c r="AM47" s="80"/>
    </row>
    <row r="48" ht="21.0" customHeight="1">
      <c r="A48" s="85"/>
      <c r="B48" s="145">
        <v>2.253403020111E12</v>
      </c>
      <c r="C48" s="146" t="s">
        <v>87</v>
      </c>
      <c r="D48" s="147" t="s">
        <v>90</v>
      </c>
      <c r="E48" s="142"/>
      <c r="F48" s="143"/>
      <c r="G48" s="143"/>
      <c r="H48" s="143"/>
      <c r="I48" s="143"/>
      <c r="J48" s="148"/>
      <c r="K48" s="143"/>
      <c r="L48" s="143"/>
      <c r="M48" s="143"/>
      <c r="N48" s="143"/>
      <c r="O48" s="143"/>
      <c r="P48" s="143"/>
      <c r="Q48" s="143"/>
      <c r="R48" s="143"/>
      <c r="S48" s="143"/>
      <c r="T48" s="143"/>
      <c r="U48" s="143"/>
      <c r="V48" s="144"/>
      <c r="W48" s="144"/>
      <c r="X48" s="143"/>
      <c r="Y48" s="143"/>
      <c r="Z48" s="143"/>
      <c r="AA48" s="143"/>
      <c r="AB48" s="143"/>
      <c r="AC48" s="144"/>
      <c r="AD48" s="143"/>
      <c r="AE48" s="143"/>
      <c r="AF48" s="143"/>
      <c r="AG48" s="143"/>
      <c r="AH48" s="143"/>
      <c r="AI48" s="143"/>
      <c r="AJ48" s="91"/>
      <c r="AK48" s="9"/>
      <c r="AL48" s="9"/>
      <c r="AM48" s="80"/>
    </row>
    <row r="49" ht="21.0" customHeight="1">
      <c r="A49" s="85"/>
      <c r="B49" s="145">
        <v>2.253403020114E12</v>
      </c>
      <c r="C49" s="146" t="s">
        <v>207</v>
      </c>
      <c r="D49" s="147" t="s">
        <v>148</v>
      </c>
      <c r="E49" s="142"/>
      <c r="F49" s="143"/>
      <c r="G49" s="143"/>
      <c r="H49" s="143"/>
      <c r="I49" s="143"/>
      <c r="J49" s="148"/>
      <c r="K49" s="143"/>
      <c r="L49" s="143"/>
      <c r="M49" s="143"/>
      <c r="N49" s="143"/>
      <c r="O49" s="143"/>
      <c r="P49" s="143"/>
      <c r="Q49" s="143"/>
      <c r="R49" s="143"/>
      <c r="S49" s="143"/>
      <c r="T49" s="143"/>
      <c r="U49" s="143"/>
      <c r="V49" s="144"/>
      <c r="W49" s="144"/>
      <c r="X49" s="143"/>
      <c r="Y49" s="143"/>
      <c r="Z49" s="143"/>
      <c r="AA49" s="143"/>
      <c r="AB49" s="143"/>
      <c r="AC49" s="144"/>
      <c r="AD49" s="143"/>
      <c r="AE49" s="143"/>
      <c r="AF49" s="143"/>
      <c r="AG49" s="143"/>
      <c r="AH49" s="143"/>
      <c r="AI49" s="143"/>
      <c r="AJ49" s="91"/>
      <c r="AK49" s="9"/>
      <c r="AL49" s="9"/>
      <c r="AM49" s="80"/>
    </row>
    <row r="50" ht="21.0" customHeight="1">
      <c r="A50" s="85"/>
      <c r="B50" s="145">
        <v>2.253403020115E12</v>
      </c>
      <c r="C50" s="146" t="s">
        <v>208</v>
      </c>
      <c r="D50" s="147" t="s">
        <v>209</v>
      </c>
      <c r="E50" s="142"/>
      <c r="F50" s="143"/>
      <c r="G50" s="143"/>
      <c r="H50" s="143"/>
      <c r="I50" s="143"/>
      <c r="J50" s="148"/>
      <c r="K50" s="143"/>
      <c r="L50" s="143"/>
      <c r="M50" s="143"/>
      <c r="N50" s="143"/>
      <c r="O50" s="143"/>
      <c r="P50" s="143"/>
      <c r="Q50" s="143"/>
      <c r="R50" s="143"/>
      <c r="S50" s="143"/>
      <c r="T50" s="143"/>
      <c r="U50" s="143"/>
      <c r="V50" s="144"/>
      <c r="W50" s="144"/>
      <c r="X50" s="143"/>
      <c r="Y50" s="143"/>
      <c r="Z50" s="143"/>
      <c r="AA50" s="143"/>
      <c r="AB50" s="143"/>
      <c r="AC50" s="144"/>
      <c r="AD50" s="143"/>
      <c r="AE50" s="143"/>
      <c r="AF50" s="143"/>
      <c r="AG50" s="143"/>
      <c r="AH50" s="143"/>
      <c r="AI50" s="143"/>
      <c r="AJ50" s="91"/>
      <c r="AK50" s="9"/>
      <c r="AL50" s="9"/>
      <c r="AM50" s="80"/>
    </row>
    <row r="51" ht="21.0" customHeight="1">
      <c r="A51" s="85"/>
      <c r="B51" s="159" t="s">
        <v>210</v>
      </c>
      <c r="C51" s="146" t="s">
        <v>211</v>
      </c>
      <c r="D51" s="147" t="s">
        <v>212</v>
      </c>
      <c r="E51" s="142"/>
      <c r="F51" s="143"/>
      <c r="G51" s="143"/>
      <c r="H51" s="143"/>
      <c r="I51" s="143"/>
      <c r="J51" s="148"/>
      <c r="K51" s="143"/>
      <c r="L51" s="143"/>
      <c r="M51" s="143"/>
      <c r="N51" s="143"/>
      <c r="O51" s="143"/>
      <c r="P51" s="143"/>
      <c r="Q51" s="143"/>
      <c r="R51" s="143"/>
      <c r="S51" s="143"/>
      <c r="T51" s="143"/>
      <c r="U51" s="143"/>
      <c r="V51" s="144"/>
      <c r="W51" s="144"/>
      <c r="X51" s="143"/>
      <c r="Y51" s="143"/>
      <c r="Z51" s="143"/>
      <c r="AA51" s="143"/>
      <c r="AB51" s="143"/>
      <c r="AC51" s="144"/>
      <c r="AD51" s="143"/>
      <c r="AE51" s="143"/>
      <c r="AF51" s="143"/>
      <c r="AG51" s="143"/>
      <c r="AH51" s="143"/>
      <c r="AI51" s="143"/>
      <c r="AJ51" s="91"/>
      <c r="AK51" s="9"/>
      <c r="AL51" s="9"/>
      <c r="AM51" s="80"/>
    </row>
    <row r="52" ht="21.0" customHeight="1">
      <c r="A52" s="85"/>
      <c r="B52" s="160"/>
      <c r="C52" s="146" t="s">
        <v>213</v>
      </c>
      <c r="D52" s="147" t="s">
        <v>214</v>
      </c>
      <c r="E52" s="142"/>
      <c r="F52" s="143"/>
      <c r="G52" s="143"/>
      <c r="H52" s="143"/>
      <c r="I52" s="143"/>
      <c r="J52" s="148"/>
      <c r="K52" s="143"/>
      <c r="L52" s="143"/>
      <c r="M52" s="143"/>
      <c r="N52" s="143"/>
      <c r="O52" s="143"/>
      <c r="P52" s="143"/>
      <c r="Q52" s="143"/>
      <c r="R52" s="143"/>
      <c r="S52" s="143"/>
      <c r="T52" s="143"/>
      <c r="U52" s="143"/>
      <c r="V52" s="144"/>
      <c r="W52" s="144"/>
      <c r="X52" s="143"/>
      <c r="Y52" s="143"/>
      <c r="Z52" s="143"/>
      <c r="AA52" s="143"/>
      <c r="AB52" s="143"/>
      <c r="AC52" s="144"/>
      <c r="AD52" s="143"/>
      <c r="AE52" s="143"/>
      <c r="AF52" s="143"/>
      <c r="AG52" s="143"/>
      <c r="AH52" s="143"/>
      <c r="AI52" s="143"/>
      <c r="AJ52" s="91"/>
      <c r="AK52" s="9"/>
      <c r="AL52" s="9"/>
      <c r="AM52" s="80"/>
    </row>
    <row r="53" ht="21.0" customHeight="1">
      <c r="A53" s="85"/>
      <c r="B53" s="160"/>
      <c r="C53" s="146" t="s">
        <v>215</v>
      </c>
      <c r="D53" s="147" t="s">
        <v>216</v>
      </c>
      <c r="E53" s="142"/>
      <c r="F53" s="143"/>
      <c r="G53" s="143"/>
      <c r="H53" s="143"/>
      <c r="I53" s="143"/>
      <c r="J53" s="148"/>
      <c r="K53" s="143"/>
      <c r="L53" s="143"/>
      <c r="M53" s="143"/>
      <c r="N53" s="143"/>
      <c r="O53" s="143"/>
      <c r="P53" s="143"/>
      <c r="Q53" s="143"/>
      <c r="R53" s="143"/>
      <c r="S53" s="143"/>
      <c r="T53" s="143"/>
      <c r="U53" s="143"/>
      <c r="V53" s="144"/>
      <c r="W53" s="144"/>
      <c r="X53" s="143"/>
      <c r="Y53" s="143"/>
      <c r="Z53" s="143"/>
      <c r="AA53" s="143"/>
      <c r="AB53" s="143"/>
      <c r="AC53" s="144"/>
      <c r="AD53" s="143"/>
      <c r="AE53" s="143"/>
      <c r="AF53" s="143"/>
      <c r="AG53" s="143"/>
      <c r="AH53" s="143"/>
      <c r="AI53" s="143"/>
      <c r="AJ53" s="91"/>
      <c r="AK53" s="9"/>
      <c r="AL53" s="9"/>
      <c r="AM53" s="80"/>
    </row>
    <row r="54" ht="21.0" customHeight="1">
      <c r="A54" s="85"/>
      <c r="B54" s="81"/>
      <c r="C54" s="146" t="s">
        <v>217</v>
      </c>
      <c r="D54" s="147" t="s">
        <v>216</v>
      </c>
      <c r="E54" s="142"/>
      <c r="F54" s="143"/>
      <c r="G54" s="143"/>
      <c r="H54" s="143"/>
      <c r="I54" s="143"/>
      <c r="J54" s="148"/>
      <c r="K54" s="143"/>
      <c r="L54" s="143"/>
      <c r="M54" s="143"/>
      <c r="N54" s="143"/>
      <c r="O54" s="143"/>
      <c r="P54" s="143"/>
      <c r="Q54" s="143"/>
      <c r="R54" s="143"/>
      <c r="S54" s="143"/>
      <c r="T54" s="143"/>
      <c r="U54" s="143"/>
      <c r="V54" s="144"/>
      <c r="W54" s="144"/>
      <c r="X54" s="143"/>
      <c r="Y54" s="143"/>
      <c r="Z54" s="143"/>
      <c r="AA54" s="143"/>
      <c r="AB54" s="143"/>
      <c r="AC54" s="144"/>
      <c r="AD54" s="143"/>
      <c r="AE54" s="143"/>
      <c r="AF54" s="143"/>
      <c r="AG54" s="143"/>
      <c r="AH54" s="143"/>
      <c r="AI54" s="143"/>
      <c r="AJ54" s="91"/>
      <c r="AK54" s="9"/>
      <c r="AL54" s="9"/>
      <c r="AM54" s="80"/>
    </row>
    <row r="55" ht="21.0" customHeight="1">
      <c r="A55" s="85"/>
      <c r="B55" s="85"/>
      <c r="C55" s="132"/>
      <c r="D55" s="133"/>
      <c r="E55" s="142"/>
      <c r="F55" s="143"/>
      <c r="G55" s="143"/>
      <c r="H55" s="143"/>
      <c r="I55" s="143"/>
      <c r="J55" s="148"/>
      <c r="K55" s="143"/>
      <c r="L55" s="143"/>
      <c r="M55" s="143"/>
      <c r="N55" s="143"/>
      <c r="O55" s="143"/>
      <c r="P55" s="143"/>
      <c r="Q55" s="143"/>
      <c r="R55" s="143"/>
      <c r="S55" s="143"/>
      <c r="T55" s="143"/>
      <c r="U55" s="143"/>
      <c r="V55" s="144"/>
      <c r="W55" s="144"/>
      <c r="X55" s="143"/>
      <c r="Y55" s="143"/>
      <c r="Z55" s="143"/>
      <c r="AA55" s="143"/>
      <c r="AB55" s="143"/>
      <c r="AC55" s="144"/>
      <c r="AD55" s="143"/>
      <c r="AE55" s="143"/>
      <c r="AF55" s="143"/>
      <c r="AG55" s="143"/>
      <c r="AH55" s="143"/>
      <c r="AI55" s="143"/>
      <c r="AJ55" s="91"/>
      <c r="AK55" s="9"/>
      <c r="AL55" s="9"/>
      <c r="AM55" s="80"/>
    </row>
    <row r="56" ht="21.0" customHeight="1">
      <c r="A56" s="85"/>
      <c r="B56" s="85"/>
      <c r="C56" s="132"/>
      <c r="D56" s="133"/>
      <c r="E56" s="142"/>
      <c r="F56" s="143"/>
      <c r="G56" s="143"/>
      <c r="H56" s="143"/>
      <c r="I56" s="143"/>
      <c r="J56" s="148"/>
      <c r="K56" s="143"/>
      <c r="L56" s="143"/>
      <c r="M56" s="143"/>
      <c r="N56" s="143"/>
      <c r="O56" s="143"/>
      <c r="P56" s="143"/>
      <c r="Q56" s="143"/>
      <c r="R56" s="143"/>
      <c r="S56" s="143"/>
      <c r="T56" s="143"/>
      <c r="U56" s="143"/>
      <c r="V56" s="144"/>
      <c r="W56" s="144"/>
      <c r="X56" s="143"/>
      <c r="Y56" s="143"/>
      <c r="Z56" s="143"/>
      <c r="AA56" s="143"/>
      <c r="AB56" s="143"/>
      <c r="AC56" s="144"/>
      <c r="AD56" s="143"/>
      <c r="AE56" s="143"/>
      <c r="AF56" s="143"/>
      <c r="AG56" s="143"/>
      <c r="AH56" s="143"/>
      <c r="AI56" s="143"/>
      <c r="AJ56" s="91"/>
      <c r="AK56" s="9"/>
      <c r="AL56" s="9"/>
      <c r="AM56" s="80"/>
    </row>
    <row r="57" ht="21.0" customHeight="1">
      <c r="A57" s="85"/>
      <c r="B57" s="85"/>
      <c r="C57" s="132"/>
      <c r="D57" s="133"/>
      <c r="E57" s="142"/>
      <c r="F57" s="143"/>
      <c r="G57" s="143"/>
      <c r="H57" s="143"/>
      <c r="I57" s="143"/>
      <c r="J57" s="148"/>
      <c r="K57" s="143"/>
      <c r="L57" s="143"/>
      <c r="M57" s="143"/>
      <c r="N57" s="143"/>
      <c r="O57" s="143"/>
      <c r="P57" s="143"/>
      <c r="Q57" s="143"/>
      <c r="R57" s="143"/>
      <c r="S57" s="143"/>
      <c r="T57" s="143"/>
      <c r="U57" s="143"/>
      <c r="V57" s="144"/>
      <c r="W57" s="144"/>
      <c r="X57" s="143"/>
      <c r="Y57" s="143"/>
      <c r="Z57" s="143"/>
      <c r="AA57" s="143"/>
      <c r="AB57" s="143"/>
      <c r="AC57" s="144"/>
      <c r="AD57" s="143"/>
      <c r="AE57" s="143"/>
      <c r="AF57" s="143"/>
      <c r="AG57" s="143"/>
      <c r="AH57" s="143"/>
      <c r="AI57" s="143"/>
      <c r="AJ57" s="91"/>
      <c r="AK57" s="9"/>
      <c r="AL57" s="9"/>
      <c r="AM57" s="80"/>
    </row>
    <row r="58" ht="21.0" customHeight="1">
      <c r="A58" s="85"/>
      <c r="B58" s="85"/>
      <c r="C58" s="132"/>
      <c r="D58" s="133"/>
      <c r="E58" s="142"/>
      <c r="F58" s="143"/>
      <c r="G58" s="143"/>
      <c r="H58" s="143"/>
      <c r="I58" s="143"/>
      <c r="J58" s="148"/>
      <c r="K58" s="143"/>
      <c r="L58" s="143"/>
      <c r="M58" s="143"/>
      <c r="N58" s="143"/>
      <c r="O58" s="143"/>
      <c r="P58" s="143"/>
      <c r="Q58" s="143"/>
      <c r="R58" s="143"/>
      <c r="S58" s="143"/>
      <c r="T58" s="143"/>
      <c r="U58" s="143"/>
      <c r="V58" s="144"/>
      <c r="W58" s="144"/>
      <c r="X58" s="143"/>
      <c r="Y58" s="143"/>
      <c r="Z58" s="143"/>
      <c r="AA58" s="143"/>
      <c r="AB58" s="143"/>
      <c r="AC58" s="144"/>
      <c r="AD58" s="143"/>
      <c r="AE58" s="143"/>
      <c r="AF58" s="143"/>
      <c r="AG58" s="143"/>
      <c r="AH58" s="143"/>
      <c r="AI58" s="143"/>
      <c r="AJ58" s="91"/>
      <c r="AK58" s="9"/>
      <c r="AL58" s="9"/>
      <c r="AM58" s="80"/>
    </row>
    <row r="59" ht="21.0" customHeight="1">
      <c r="A59" s="85"/>
      <c r="B59" s="85"/>
      <c r="C59" s="132"/>
      <c r="D59" s="133"/>
      <c r="E59" s="142"/>
      <c r="F59" s="143"/>
      <c r="G59" s="143"/>
      <c r="H59" s="143"/>
      <c r="I59" s="143"/>
      <c r="J59" s="148"/>
      <c r="K59" s="143"/>
      <c r="L59" s="143"/>
      <c r="M59" s="143"/>
      <c r="N59" s="143"/>
      <c r="O59" s="143"/>
      <c r="P59" s="143"/>
      <c r="Q59" s="143"/>
      <c r="R59" s="143"/>
      <c r="S59" s="143"/>
      <c r="T59" s="143"/>
      <c r="U59" s="143"/>
      <c r="V59" s="144"/>
      <c r="W59" s="144"/>
      <c r="X59" s="143"/>
      <c r="Y59" s="143"/>
      <c r="Z59" s="143"/>
      <c r="AA59" s="143"/>
      <c r="AB59" s="143"/>
      <c r="AC59" s="144"/>
      <c r="AD59" s="143"/>
      <c r="AE59" s="143"/>
      <c r="AF59" s="143"/>
      <c r="AG59" s="143"/>
      <c r="AH59" s="143"/>
      <c r="AI59" s="143"/>
      <c r="AJ59" s="91"/>
      <c r="AK59" s="9"/>
      <c r="AL59" s="9"/>
      <c r="AM59" s="80"/>
    </row>
    <row r="60" ht="21.0" customHeight="1">
      <c r="A60" s="85"/>
      <c r="B60" s="85"/>
      <c r="C60" s="132"/>
      <c r="D60" s="133"/>
      <c r="E60" s="142"/>
      <c r="F60" s="143"/>
      <c r="G60" s="143"/>
      <c r="H60" s="143"/>
      <c r="I60" s="143"/>
      <c r="J60" s="148"/>
      <c r="K60" s="143"/>
      <c r="L60" s="143"/>
      <c r="M60" s="143"/>
      <c r="N60" s="143"/>
      <c r="O60" s="143"/>
      <c r="P60" s="143"/>
      <c r="Q60" s="143"/>
      <c r="R60" s="143"/>
      <c r="S60" s="143"/>
      <c r="T60" s="143"/>
      <c r="U60" s="143"/>
      <c r="V60" s="144"/>
      <c r="W60" s="144"/>
      <c r="X60" s="143"/>
      <c r="Y60" s="143"/>
      <c r="Z60" s="143"/>
      <c r="AA60" s="143"/>
      <c r="AB60" s="143"/>
      <c r="AC60" s="144"/>
      <c r="AD60" s="143"/>
      <c r="AE60" s="143"/>
      <c r="AF60" s="143"/>
      <c r="AG60" s="143"/>
      <c r="AH60" s="143"/>
      <c r="AI60" s="143"/>
      <c r="AJ60" s="91"/>
      <c r="AK60" s="9"/>
      <c r="AL60" s="9"/>
      <c r="AM60" s="80"/>
    </row>
    <row r="61" ht="21.0" customHeight="1">
      <c r="A61" s="85"/>
      <c r="B61" s="85"/>
      <c r="C61" s="132"/>
      <c r="D61" s="133"/>
      <c r="E61" s="142"/>
      <c r="F61" s="143"/>
      <c r="G61" s="143"/>
      <c r="H61" s="143"/>
      <c r="I61" s="143"/>
      <c r="J61" s="148"/>
      <c r="K61" s="143"/>
      <c r="L61" s="143"/>
      <c r="M61" s="143"/>
      <c r="N61" s="143"/>
      <c r="O61" s="143"/>
      <c r="P61" s="143"/>
      <c r="Q61" s="143"/>
      <c r="R61" s="143"/>
      <c r="S61" s="143"/>
      <c r="T61" s="143"/>
      <c r="U61" s="143"/>
      <c r="V61" s="144"/>
      <c r="W61" s="144"/>
      <c r="X61" s="143"/>
      <c r="Y61" s="143"/>
      <c r="Z61" s="143"/>
      <c r="AA61" s="143"/>
      <c r="AB61" s="143"/>
      <c r="AC61" s="144"/>
      <c r="AD61" s="143"/>
      <c r="AE61" s="143"/>
      <c r="AF61" s="143"/>
      <c r="AG61" s="143"/>
      <c r="AH61" s="143"/>
      <c r="AI61" s="143"/>
      <c r="AJ61" s="91"/>
      <c r="AK61" s="9"/>
      <c r="AL61" s="9"/>
      <c r="AM61" s="80"/>
    </row>
    <row r="62" ht="21.0" customHeight="1">
      <c r="A62" s="102" t="s">
        <v>91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3" t="s">
        <v>95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5"/>
      <c r="D64" s="69"/>
      <c r="E64" s="69"/>
      <c r="F64" s="69"/>
      <c r="G64" s="69"/>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69"/>
    </row>
    <row r="65" ht="15.75" customHeight="1">
      <c r="A65" s="69"/>
      <c r="B65" s="69"/>
      <c r="C65" s="105"/>
      <c r="D65" s="69"/>
      <c r="E65" s="69"/>
      <c r="F65" s="69"/>
      <c r="G65" s="69"/>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69"/>
    </row>
    <row r="66" ht="15.75" customHeight="1">
      <c r="A66" s="69"/>
      <c r="B66" s="69"/>
      <c r="C66" s="105"/>
      <c r="E66" s="69"/>
      <c r="F66" s="69"/>
      <c r="G66" s="69"/>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69"/>
    </row>
    <row r="67" ht="15.75" customHeight="1">
      <c r="A67" s="69"/>
      <c r="B67" s="69"/>
      <c r="C67" s="105"/>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69"/>
    </row>
    <row r="68" ht="15.75" customHeight="1">
      <c r="A68" s="69"/>
      <c r="B68" s="69"/>
      <c r="C68" s="105"/>
      <c r="F68" s="69"/>
      <c r="G68" s="69"/>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69"/>
    </row>
    <row r="69" ht="18.0" customHeight="1">
      <c r="A69" s="69"/>
      <c r="B69" s="69"/>
      <c r="C69" s="105"/>
      <c r="E69" s="69"/>
      <c r="F69" s="69"/>
      <c r="G69" s="69"/>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28</v>
      </c>
      <c r="Q1" s="68" t="s">
        <v>29</v>
      </c>
      <c r="AM1" s="69"/>
    </row>
    <row r="2" ht="22.5" customHeight="1">
      <c r="A2" s="68" t="s">
        <v>30</v>
      </c>
      <c r="Q2" s="68" t="s">
        <v>31</v>
      </c>
      <c r="AM2" s="69"/>
    </row>
    <row r="3" ht="31.5" customHeight="1">
      <c r="A3" s="161" t="s">
        <v>218</v>
      </c>
      <c r="AM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row>
    <row r="7" ht="21.0" customHeight="1">
      <c r="A7" s="85">
        <v>1.0</v>
      </c>
      <c r="B7" s="139">
        <v>2.253403020041E12</v>
      </c>
      <c r="C7" s="140" t="s">
        <v>219</v>
      </c>
      <c r="D7" s="141" t="s">
        <v>101</v>
      </c>
      <c r="E7" s="142"/>
      <c r="F7" s="143"/>
      <c r="G7" s="143"/>
      <c r="H7" s="143"/>
      <c r="I7" s="143"/>
      <c r="J7" s="143"/>
      <c r="K7" s="143"/>
      <c r="L7" s="143"/>
      <c r="M7" s="143"/>
      <c r="N7" s="143"/>
      <c r="O7" s="143"/>
      <c r="P7" s="143"/>
      <c r="Q7" s="143"/>
      <c r="R7" s="143"/>
      <c r="S7" s="143"/>
      <c r="T7" s="143"/>
      <c r="U7" s="143"/>
      <c r="V7" s="143"/>
      <c r="W7" s="144"/>
      <c r="X7" s="143"/>
      <c r="Y7" s="143"/>
      <c r="Z7" s="143"/>
      <c r="AA7" s="143"/>
      <c r="AB7" s="143"/>
      <c r="AC7" s="144"/>
      <c r="AD7" s="143"/>
      <c r="AE7" s="143"/>
      <c r="AF7" s="143"/>
      <c r="AG7" s="143"/>
      <c r="AH7" s="143"/>
      <c r="AI7" s="143"/>
      <c r="AJ7" s="91">
        <f t="shared" ref="AJ7:AJ22" si="3">COUNTIF(E7:AI7,"K")+2*COUNTIF(E7:AI7,"2K")+COUNTIF(E7:AI7,"TK")+COUNTIF(E7:AI7,"KT")+COUNTIF(E7:AI7,"PK")+COUNTIF(E7:AI7,"KP")+2*COUNTIF(E7:AI7,"K2")</f>
        <v>0</v>
      </c>
      <c r="AK7" s="9">
        <f t="shared" ref="AK7:AK22" si="4">COUNTIF(F7:AJ7,"P")+2*COUNTIF(F7:AJ7,"2P")+COUNTIF(F7:AJ7,"TP")+COUNTIF(F7:AJ7,"PT")+COUNTIF(F7:AJ7,"PK")+COUNTIF(F7:AJ7,"KP")+2*COUNTIF(F7:AJ7,"P2")</f>
        <v>0</v>
      </c>
      <c r="AL7" s="9">
        <f t="shared" ref="AL7:AL22" si="5">COUNTIF(E7:AI7,"T")+2*COUNTIF(E7:AI7,"2T")+2*COUNTIF(E7:AI7,"T2")+COUNTIF(E7:AI7,"PT")+COUNTIF(E7:AI7,"TP")+COUNTIF(E7:AI7,"TK")+COUNTIF(E7:AI7,"KT")</f>
        <v>0</v>
      </c>
      <c r="AM7" s="80"/>
    </row>
    <row r="8" ht="21.0" customHeight="1">
      <c r="A8" s="85">
        <v>2.0</v>
      </c>
      <c r="B8" s="145">
        <v>2.253403020043E12</v>
      </c>
      <c r="C8" s="146" t="s">
        <v>220</v>
      </c>
      <c r="D8" s="147" t="s">
        <v>164</v>
      </c>
      <c r="E8" s="142"/>
      <c r="F8" s="143"/>
      <c r="G8" s="143"/>
      <c r="H8" s="143"/>
      <c r="I8" s="143"/>
      <c r="J8" s="143"/>
      <c r="K8" s="143"/>
      <c r="L8" s="143"/>
      <c r="M8" s="143"/>
      <c r="N8" s="143"/>
      <c r="O8" s="143"/>
      <c r="P8" s="143"/>
      <c r="Q8" s="143"/>
      <c r="R8" s="143"/>
      <c r="S8" s="143"/>
      <c r="T8" s="143"/>
      <c r="U8" s="143"/>
      <c r="V8" s="143"/>
      <c r="W8" s="144"/>
      <c r="X8" s="143"/>
      <c r="Y8" s="143"/>
      <c r="Z8" s="143"/>
      <c r="AA8" s="143"/>
      <c r="AB8" s="143"/>
      <c r="AC8" s="144"/>
      <c r="AD8" s="143"/>
      <c r="AE8" s="143"/>
      <c r="AF8" s="143"/>
      <c r="AG8" s="143"/>
      <c r="AH8" s="143"/>
      <c r="AI8" s="143"/>
      <c r="AJ8" s="91">
        <f t="shared" si="3"/>
        <v>0</v>
      </c>
      <c r="AK8" s="9">
        <f t="shared" si="4"/>
        <v>0</v>
      </c>
      <c r="AL8" s="9">
        <f t="shared" si="5"/>
        <v>0</v>
      </c>
      <c r="AM8" s="80"/>
    </row>
    <row r="9" ht="21.0" customHeight="1">
      <c r="A9" s="85">
        <v>3.0</v>
      </c>
      <c r="B9" s="145">
        <v>2.253403020045E12</v>
      </c>
      <c r="C9" s="146" t="s">
        <v>221</v>
      </c>
      <c r="D9" s="147" t="s">
        <v>165</v>
      </c>
      <c r="E9" s="142"/>
      <c r="F9" s="143"/>
      <c r="G9" s="143"/>
      <c r="H9" s="143"/>
      <c r="I9" s="143"/>
      <c r="J9" s="143"/>
      <c r="K9" s="143"/>
      <c r="L9" s="143"/>
      <c r="M9" s="143"/>
      <c r="N9" s="143"/>
      <c r="O9" s="143"/>
      <c r="P9" s="143"/>
      <c r="Q9" s="143"/>
      <c r="R9" s="143"/>
      <c r="S9" s="143"/>
      <c r="T9" s="143"/>
      <c r="U9" s="143"/>
      <c r="V9" s="144"/>
      <c r="W9" s="144"/>
      <c r="X9" s="143"/>
      <c r="Y9" s="143"/>
      <c r="Z9" s="143"/>
      <c r="AA9" s="143"/>
      <c r="AB9" s="143"/>
      <c r="AC9" s="144"/>
      <c r="AD9" s="143"/>
      <c r="AE9" s="143"/>
      <c r="AF9" s="143"/>
      <c r="AG9" s="143"/>
      <c r="AH9" s="143"/>
      <c r="AI9" s="143"/>
      <c r="AJ9" s="91">
        <f t="shared" si="3"/>
        <v>0</v>
      </c>
      <c r="AK9" s="9">
        <f t="shared" si="4"/>
        <v>0</v>
      </c>
      <c r="AL9" s="9">
        <f t="shared" si="5"/>
        <v>0</v>
      </c>
      <c r="AM9" s="80"/>
    </row>
    <row r="10" ht="21.0" customHeight="1">
      <c r="A10" s="85">
        <v>4.0</v>
      </c>
      <c r="B10" s="145">
        <v>2.253403020046E12</v>
      </c>
      <c r="C10" s="146" t="s">
        <v>98</v>
      </c>
      <c r="D10" s="147" t="s">
        <v>165</v>
      </c>
      <c r="E10" s="142"/>
      <c r="F10" s="143"/>
      <c r="G10" s="143"/>
      <c r="H10" s="143"/>
      <c r="I10" s="143"/>
      <c r="J10" s="143"/>
      <c r="K10" s="143"/>
      <c r="L10" s="143"/>
      <c r="M10" s="143"/>
      <c r="N10" s="143"/>
      <c r="O10" s="143"/>
      <c r="P10" s="143"/>
      <c r="Q10" s="143"/>
      <c r="R10" s="143"/>
      <c r="S10" s="143"/>
      <c r="T10" s="143"/>
      <c r="U10" s="143"/>
      <c r="V10" s="144"/>
      <c r="W10" s="144"/>
      <c r="X10" s="143"/>
      <c r="Y10" s="143"/>
      <c r="Z10" s="143"/>
      <c r="AA10" s="143"/>
      <c r="AB10" s="143"/>
      <c r="AC10" s="144"/>
      <c r="AD10" s="143"/>
      <c r="AE10" s="143"/>
      <c r="AF10" s="143"/>
      <c r="AG10" s="143"/>
      <c r="AH10" s="143"/>
      <c r="AI10" s="143"/>
      <c r="AJ10" s="91">
        <f t="shared" si="3"/>
        <v>0</v>
      </c>
      <c r="AK10" s="9">
        <f t="shared" si="4"/>
        <v>0</v>
      </c>
      <c r="AL10" s="9">
        <f t="shared" si="5"/>
        <v>0</v>
      </c>
      <c r="AM10" s="80"/>
    </row>
    <row r="11" ht="21.0" customHeight="1">
      <c r="A11" s="85">
        <v>5.0</v>
      </c>
      <c r="B11" s="145">
        <v>2.253403020047E12</v>
      </c>
      <c r="C11" s="146" t="s">
        <v>222</v>
      </c>
      <c r="D11" s="147" t="s">
        <v>223</v>
      </c>
      <c r="E11" s="142"/>
      <c r="F11" s="143"/>
      <c r="G11" s="143"/>
      <c r="H11" s="143"/>
      <c r="I11" s="143"/>
      <c r="J11" s="143"/>
      <c r="K11" s="143"/>
      <c r="L11" s="143"/>
      <c r="M11" s="143"/>
      <c r="N11" s="143"/>
      <c r="O11" s="143"/>
      <c r="P11" s="143"/>
      <c r="Q11" s="143"/>
      <c r="R11" s="143"/>
      <c r="S11" s="143"/>
      <c r="T11" s="143"/>
      <c r="U11" s="143"/>
      <c r="V11" s="143"/>
      <c r="W11" s="144"/>
      <c r="X11" s="143"/>
      <c r="Y11" s="143"/>
      <c r="Z11" s="143"/>
      <c r="AA11" s="143"/>
      <c r="AB11" s="143"/>
      <c r="AC11" s="144"/>
      <c r="AD11" s="143"/>
      <c r="AE11" s="143"/>
      <c r="AF11" s="143"/>
      <c r="AG11" s="143"/>
      <c r="AH11" s="143"/>
      <c r="AI11" s="143"/>
      <c r="AJ11" s="91">
        <f t="shared" si="3"/>
        <v>0</v>
      </c>
      <c r="AK11" s="9">
        <f t="shared" si="4"/>
        <v>0</v>
      </c>
      <c r="AL11" s="9">
        <f t="shared" si="5"/>
        <v>0</v>
      </c>
      <c r="AM11" s="80"/>
    </row>
    <row r="12" ht="21.0" customHeight="1">
      <c r="A12" s="85">
        <v>6.0</v>
      </c>
      <c r="B12" s="145">
        <v>2.253403020051E12</v>
      </c>
      <c r="C12" s="146" t="s">
        <v>224</v>
      </c>
      <c r="D12" s="147" t="s">
        <v>111</v>
      </c>
      <c r="E12" s="142"/>
      <c r="F12" s="143"/>
      <c r="G12" s="143"/>
      <c r="H12" s="143"/>
      <c r="I12" s="143"/>
      <c r="J12" s="143"/>
      <c r="K12" s="143"/>
      <c r="L12" s="143"/>
      <c r="M12" s="143"/>
      <c r="N12" s="143"/>
      <c r="O12" s="143"/>
      <c r="P12" s="143"/>
      <c r="Q12" s="143"/>
      <c r="R12" s="143"/>
      <c r="S12" s="143"/>
      <c r="T12" s="143"/>
      <c r="U12" s="143"/>
      <c r="V12" s="144"/>
      <c r="W12" s="144"/>
      <c r="X12" s="143"/>
      <c r="Y12" s="143"/>
      <c r="Z12" s="143"/>
      <c r="AA12" s="143"/>
      <c r="AB12" s="143"/>
      <c r="AC12" s="143"/>
      <c r="AD12" s="143"/>
      <c r="AE12" s="143"/>
      <c r="AF12" s="143"/>
      <c r="AG12" s="143"/>
      <c r="AH12" s="143"/>
      <c r="AI12" s="143"/>
      <c r="AJ12" s="91">
        <f t="shared" si="3"/>
        <v>0</v>
      </c>
      <c r="AK12" s="9">
        <f t="shared" si="4"/>
        <v>0</v>
      </c>
      <c r="AL12" s="9">
        <f t="shared" si="5"/>
        <v>0</v>
      </c>
      <c r="AM12" s="80"/>
    </row>
    <row r="13" ht="21.0" customHeight="1">
      <c r="A13" s="85">
        <v>7.0</v>
      </c>
      <c r="B13" s="145">
        <v>2.253403020052E12</v>
      </c>
      <c r="C13" s="146" t="s">
        <v>225</v>
      </c>
      <c r="D13" s="147" t="s">
        <v>226</v>
      </c>
      <c r="E13" s="142"/>
      <c r="F13" s="143"/>
      <c r="G13" s="143"/>
      <c r="H13" s="143"/>
      <c r="I13" s="143"/>
      <c r="J13" s="143"/>
      <c r="K13" s="143"/>
      <c r="L13" s="143"/>
      <c r="M13" s="143"/>
      <c r="N13" s="143"/>
      <c r="O13" s="143"/>
      <c r="P13" s="143"/>
      <c r="Q13" s="143"/>
      <c r="R13" s="143"/>
      <c r="S13" s="143"/>
      <c r="T13" s="143"/>
      <c r="U13" s="143"/>
      <c r="V13" s="144"/>
      <c r="W13" s="144"/>
      <c r="X13" s="143"/>
      <c r="Y13" s="143"/>
      <c r="Z13" s="143"/>
      <c r="AA13" s="143"/>
      <c r="AB13" s="143"/>
      <c r="AC13" s="143"/>
      <c r="AD13" s="143"/>
      <c r="AE13" s="143"/>
      <c r="AF13" s="143"/>
      <c r="AG13" s="143"/>
      <c r="AH13" s="143"/>
      <c r="AI13" s="143"/>
      <c r="AJ13" s="91">
        <f t="shared" si="3"/>
        <v>0</v>
      </c>
      <c r="AK13" s="9">
        <f t="shared" si="4"/>
        <v>0</v>
      </c>
      <c r="AL13" s="9">
        <f t="shared" si="5"/>
        <v>0</v>
      </c>
      <c r="AM13" s="80"/>
    </row>
    <row r="14" ht="21.0" customHeight="1">
      <c r="A14" s="85">
        <v>8.0</v>
      </c>
      <c r="B14" s="145">
        <v>2.253403020053E12</v>
      </c>
      <c r="C14" s="146" t="s">
        <v>227</v>
      </c>
      <c r="D14" s="147" t="s">
        <v>228</v>
      </c>
      <c r="E14" s="142"/>
      <c r="F14" s="143"/>
      <c r="G14" s="149"/>
      <c r="H14" s="149"/>
      <c r="I14" s="149"/>
      <c r="J14" s="149"/>
      <c r="K14" s="149"/>
      <c r="L14" s="149"/>
      <c r="M14" s="149"/>
      <c r="N14" s="149"/>
      <c r="O14" s="149"/>
      <c r="P14" s="149"/>
      <c r="Q14" s="149"/>
      <c r="R14" s="149"/>
      <c r="S14" s="149"/>
      <c r="T14" s="149"/>
      <c r="U14" s="149"/>
      <c r="V14" s="144"/>
      <c r="W14" s="144"/>
      <c r="X14" s="149"/>
      <c r="Y14" s="149"/>
      <c r="Z14" s="149"/>
      <c r="AA14" s="149"/>
      <c r="AB14" s="149"/>
      <c r="AC14" s="149"/>
      <c r="AD14" s="149"/>
      <c r="AE14" s="149"/>
      <c r="AF14" s="149"/>
      <c r="AG14" s="149"/>
      <c r="AH14" s="149"/>
      <c r="AI14" s="149"/>
      <c r="AJ14" s="91">
        <f t="shared" si="3"/>
        <v>0</v>
      </c>
      <c r="AK14" s="9">
        <f t="shared" si="4"/>
        <v>0</v>
      </c>
      <c r="AL14" s="9">
        <f t="shared" si="5"/>
        <v>0</v>
      </c>
      <c r="AM14" s="80"/>
    </row>
    <row r="15" ht="21.0" customHeight="1">
      <c r="A15" s="85">
        <v>9.0</v>
      </c>
      <c r="B15" s="145">
        <v>2.253403020056E12</v>
      </c>
      <c r="C15" s="146" t="s">
        <v>229</v>
      </c>
      <c r="D15" s="147" t="s">
        <v>170</v>
      </c>
      <c r="E15" s="142"/>
      <c r="F15" s="143"/>
      <c r="G15" s="149"/>
      <c r="H15" s="149"/>
      <c r="I15" s="149"/>
      <c r="J15" s="149"/>
      <c r="K15" s="149"/>
      <c r="L15" s="149"/>
      <c r="M15" s="149"/>
      <c r="N15" s="149"/>
      <c r="O15" s="149"/>
      <c r="P15" s="149"/>
      <c r="Q15" s="149"/>
      <c r="R15" s="149"/>
      <c r="S15" s="149"/>
      <c r="T15" s="149"/>
      <c r="U15" s="149"/>
      <c r="V15" s="144"/>
      <c r="W15" s="144"/>
      <c r="X15" s="149"/>
      <c r="Y15" s="149"/>
      <c r="Z15" s="149"/>
      <c r="AA15" s="149"/>
      <c r="AB15" s="149"/>
      <c r="AC15" s="149"/>
      <c r="AD15" s="149"/>
      <c r="AE15" s="149"/>
      <c r="AF15" s="149"/>
      <c r="AG15" s="149"/>
      <c r="AH15" s="149"/>
      <c r="AI15" s="149"/>
      <c r="AJ15" s="91">
        <f t="shared" si="3"/>
        <v>0</v>
      </c>
      <c r="AK15" s="9">
        <f t="shared" si="4"/>
        <v>0</v>
      </c>
      <c r="AL15" s="9">
        <f t="shared" si="5"/>
        <v>0</v>
      </c>
      <c r="AM15" s="80"/>
    </row>
    <row r="16" ht="21.0" customHeight="1">
      <c r="A16" s="85">
        <v>10.0</v>
      </c>
      <c r="B16" s="145">
        <v>2.253403020057E12</v>
      </c>
      <c r="C16" s="146" t="s">
        <v>230</v>
      </c>
      <c r="D16" s="147" t="s">
        <v>231</v>
      </c>
      <c r="E16" s="113"/>
      <c r="F16" s="114"/>
      <c r="G16" s="114"/>
      <c r="H16" s="114"/>
      <c r="I16" s="114"/>
      <c r="J16" s="114"/>
      <c r="K16" s="114"/>
      <c r="L16" s="114"/>
      <c r="M16" s="114"/>
      <c r="N16" s="114"/>
      <c r="O16" s="114"/>
      <c r="P16" s="114"/>
      <c r="Q16" s="114"/>
      <c r="R16" s="114"/>
      <c r="S16" s="114"/>
      <c r="T16" s="114"/>
      <c r="U16" s="114"/>
      <c r="V16" s="151"/>
      <c r="W16" s="151"/>
      <c r="X16" s="114"/>
      <c r="Y16" s="114"/>
      <c r="Z16" s="114"/>
      <c r="AA16" s="114"/>
      <c r="AB16" s="114"/>
      <c r="AC16" s="114"/>
      <c r="AD16" s="114"/>
      <c r="AE16" s="114"/>
      <c r="AF16" s="114"/>
      <c r="AG16" s="114"/>
      <c r="AH16" s="114"/>
      <c r="AI16" s="114"/>
      <c r="AJ16" s="91">
        <f t="shared" si="3"/>
        <v>0</v>
      </c>
      <c r="AK16" s="9">
        <f t="shared" si="4"/>
        <v>0</v>
      </c>
      <c r="AL16" s="9">
        <f t="shared" si="5"/>
        <v>0</v>
      </c>
      <c r="AM16" s="80"/>
    </row>
    <row r="17" ht="21.0" customHeight="1">
      <c r="A17" s="85">
        <v>11.0</v>
      </c>
      <c r="B17" s="145">
        <v>2.253403020061E12</v>
      </c>
      <c r="C17" s="146" t="s">
        <v>232</v>
      </c>
      <c r="D17" s="147" t="s">
        <v>56</v>
      </c>
      <c r="E17" s="142"/>
      <c r="F17" s="143"/>
      <c r="G17" s="143"/>
      <c r="H17" s="143"/>
      <c r="I17" s="143"/>
      <c r="J17" s="143"/>
      <c r="K17" s="143"/>
      <c r="L17" s="143"/>
      <c r="M17" s="143"/>
      <c r="N17" s="143"/>
      <c r="O17" s="143"/>
      <c r="P17" s="143"/>
      <c r="Q17" s="143"/>
      <c r="R17" s="143"/>
      <c r="S17" s="143"/>
      <c r="T17" s="143"/>
      <c r="U17" s="143"/>
      <c r="V17" s="144"/>
      <c r="W17" s="144"/>
      <c r="X17" s="143"/>
      <c r="Y17" s="143"/>
      <c r="Z17" s="143"/>
      <c r="AA17" s="143"/>
      <c r="AB17" s="143"/>
      <c r="AC17" s="143"/>
      <c r="AD17" s="143"/>
      <c r="AE17" s="143"/>
      <c r="AF17" s="143"/>
      <c r="AG17" s="143"/>
      <c r="AH17" s="143"/>
      <c r="AI17" s="143"/>
      <c r="AJ17" s="91">
        <f t="shared" si="3"/>
        <v>0</v>
      </c>
      <c r="AK17" s="9">
        <f t="shared" si="4"/>
        <v>0</v>
      </c>
      <c r="AL17" s="9">
        <f t="shared" si="5"/>
        <v>0</v>
      </c>
      <c r="AM17" s="80"/>
    </row>
    <row r="18" ht="21.0" customHeight="1">
      <c r="A18" s="85">
        <v>12.0</v>
      </c>
      <c r="B18" s="145">
        <v>2.253403020063E12</v>
      </c>
      <c r="C18" s="146" t="s">
        <v>233</v>
      </c>
      <c r="D18" s="147" t="s">
        <v>234</v>
      </c>
      <c r="E18" s="142"/>
      <c r="F18" s="143"/>
      <c r="G18" s="143"/>
      <c r="H18" s="143"/>
      <c r="I18" s="143"/>
      <c r="J18" s="143"/>
      <c r="K18" s="143"/>
      <c r="L18" s="143"/>
      <c r="M18" s="143"/>
      <c r="N18" s="143"/>
      <c r="O18" s="143"/>
      <c r="P18" s="143"/>
      <c r="Q18" s="143"/>
      <c r="R18" s="143"/>
      <c r="S18" s="143"/>
      <c r="T18" s="143"/>
      <c r="U18" s="143"/>
      <c r="V18" s="144"/>
      <c r="W18" s="144"/>
      <c r="X18" s="143"/>
      <c r="Y18" s="143"/>
      <c r="Z18" s="143"/>
      <c r="AA18" s="143"/>
      <c r="AB18" s="143"/>
      <c r="AC18" s="143"/>
      <c r="AD18" s="143"/>
      <c r="AE18" s="143"/>
      <c r="AF18" s="143"/>
      <c r="AG18" s="143"/>
      <c r="AH18" s="143"/>
      <c r="AI18" s="143"/>
      <c r="AJ18" s="91">
        <f t="shared" si="3"/>
        <v>0</v>
      </c>
      <c r="AK18" s="9">
        <f t="shared" si="4"/>
        <v>0</v>
      </c>
      <c r="AL18" s="9">
        <f t="shared" si="5"/>
        <v>0</v>
      </c>
      <c r="AM18" s="80"/>
    </row>
    <row r="19" ht="21.0" customHeight="1">
      <c r="A19" s="85">
        <v>13.0</v>
      </c>
      <c r="B19" s="145">
        <v>2.253403020066E12</v>
      </c>
      <c r="C19" s="146" t="s">
        <v>235</v>
      </c>
      <c r="D19" s="147" t="s">
        <v>236</v>
      </c>
      <c r="E19" s="152"/>
      <c r="F19" s="153"/>
      <c r="G19" s="154"/>
      <c r="H19" s="155"/>
      <c r="I19" s="155"/>
      <c r="J19" s="155"/>
      <c r="K19" s="155"/>
      <c r="L19" s="155"/>
      <c r="M19" s="155"/>
      <c r="N19" s="155"/>
      <c r="O19" s="155"/>
      <c r="P19" s="154"/>
      <c r="Q19" s="154"/>
      <c r="R19" s="153"/>
      <c r="S19" s="154"/>
      <c r="T19" s="154"/>
      <c r="U19" s="154"/>
      <c r="V19" s="144"/>
      <c r="W19" s="144"/>
      <c r="X19" s="153"/>
      <c r="Y19" s="154"/>
      <c r="Z19" s="154"/>
      <c r="AA19" s="154"/>
      <c r="AB19" s="154"/>
      <c r="AC19" s="153"/>
      <c r="AD19" s="153"/>
      <c r="AE19" s="153"/>
      <c r="AF19" s="153"/>
      <c r="AG19" s="153"/>
      <c r="AH19" s="153"/>
      <c r="AI19" s="153"/>
      <c r="AJ19" s="91">
        <f t="shared" si="3"/>
        <v>0</v>
      </c>
      <c r="AK19" s="9">
        <f t="shared" si="4"/>
        <v>0</v>
      </c>
      <c r="AL19" s="9">
        <f t="shared" si="5"/>
        <v>0</v>
      </c>
      <c r="AM19" s="80"/>
    </row>
    <row r="20" ht="21.0" customHeight="1">
      <c r="A20" s="85">
        <v>14.0</v>
      </c>
      <c r="B20" s="145">
        <v>2.253403020067E12</v>
      </c>
      <c r="C20" s="146" t="s">
        <v>237</v>
      </c>
      <c r="D20" s="147" t="s">
        <v>238</v>
      </c>
      <c r="E20" s="142"/>
      <c r="F20" s="143"/>
      <c r="G20" s="143"/>
      <c r="H20" s="143"/>
      <c r="I20" s="143"/>
      <c r="J20" s="143"/>
      <c r="K20" s="143"/>
      <c r="L20" s="143"/>
      <c r="M20" s="143"/>
      <c r="N20" s="143"/>
      <c r="O20" s="143"/>
      <c r="P20" s="143"/>
      <c r="Q20" s="143"/>
      <c r="R20" s="143"/>
      <c r="S20" s="143"/>
      <c r="T20" s="143"/>
      <c r="U20" s="143"/>
      <c r="V20" s="144"/>
      <c r="W20" s="144"/>
      <c r="X20" s="143"/>
      <c r="Y20" s="143"/>
      <c r="Z20" s="143"/>
      <c r="AA20" s="143"/>
      <c r="AB20" s="143"/>
      <c r="AC20" s="143"/>
      <c r="AD20" s="143"/>
      <c r="AE20" s="143"/>
      <c r="AF20" s="143"/>
      <c r="AG20" s="143"/>
      <c r="AH20" s="143"/>
      <c r="AI20" s="143"/>
      <c r="AJ20" s="91">
        <f t="shared" si="3"/>
        <v>0</v>
      </c>
      <c r="AK20" s="9">
        <f t="shared" si="4"/>
        <v>0</v>
      </c>
      <c r="AL20" s="9">
        <f t="shared" si="5"/>
        <v>0</v>
      </c>
      <c r="AM20" s="80"/>
    </row>
    <row r="21" ht="21.0" customHeight="1">
      <c r="A21" s="85">
        <v>15.0</v>
      </c>
      <c r="B21" s="145">
        <v>2.253403020069E12</v>
      </c>
      <c r="C21" s="146" t="s">
        <v>239</v>
      </c>
      <c r="D21" s="147" t="s">
        <v>65</v>
      </c>
      <c r="E21" s="142"/>
      <c r="F21" s="143"/>
      <c r="G21" s="143"/>
      <c r="H21" s="143"/>
      <c r="I21" s="143"/>
      <c r="J21" s="143"/>
      <c r="K21" s="143"/>
      <c r="L21" s="143"/>
      <c r="M21" s="143"/>
      <c r="N21" s="143"/>
      <c r="O21" s="157"/>
      <c r="P21" s="143"/>
      <c r="Q21" s="143"/>
      <c r="R21" s="143"/>
      <c r="S21" s="143"/>
      <c r="T21" s="143"/>
      <c r="U21" s="143"/>
      <c r="V21" s="144"/>
      <c r="W21" s="144"/>
      <c r="X21" s="143"/>
      <c r="Y21" s="143"/>
      <c r="Z21" s="143"/>
      <c r="AA21" s="143"/>
      <c r="AB21" s="143"/>
      <c r="AC21" s="143"/>
      <c r="AD21" s="143"/>
      <c r="AE21" s="143"/>
      <c r="AF21" s="143"/>
      <c r="AG21" s="143"/>
      <c r="AH21" s="143"/>
      <c r="AI21" s="143"/>
      <c r="AJ21" s="91">
        <f t="shared" si="3"/>
        <v>0</v>
      </c>
      <c r="AK21" s="9">
        <f t="shared" si="4"/>
        <v>0</v>
      </c>
      <c r="AL21" s="9">
        <f t="shared" si="5"/>
        <v>0</v>
      </c>
      <c r="AM21" s="80"/>
    </row>
    <row r="22" ht="21.0" customHeight="1">
      <c r="A22" s="85">
        <v>16.0</v>
      </c>
      <c r="B22" s="145">
        <v>2.25340302007E12</v>
      </c>
      <c r="C22" s="146" t="s">
        <v>240</v>
      </c>
      <c r="D22" s="147" t="s">
        <v>65</v>
      </c>
      <c r="E22" s="142"/>
      <c r="F22" s="143"/>
      <c r="G22" s="143"/>
      <c r="H22" s="143"/>
      <c r="I22" s="143"/>
      <c r="J22" s="143"/>
      <c r="K22" s="143"/>
      <c r="L22" s="143"/>
      <c r="M22" s="143"/>
      <c r="N22" s="143"/>
      <c r="O22" s="143"/>
      <c r="P22" s="143"/>
      <c r="Q22" s="143"/>
      <c r="R22" s="143"/>
      <c r="S22" s="143"/>
      <c r="T22" s="143"/>
      <c r="U22" s="143"/>
      <c r="V22" s="144"/>
      <c r="W22" s="144"/>
      <c r="X22" s="143"/>
      <c r="Y22" s="143"/>
      <c r="Z22" s="143"/>
      <c r="AA22" s="143"/>
      <c r="AB22" s="143"/>
      <c r="AC22" s="143"/>
      <c r="AD22" s="143"/>
      <c r="AE22" s="143"/>
      <c r="AF22" s="143"/>
      <c r="AG22" s="143"/>
      <c r="AH22" s="143"/>
      <c r="AI22" s="143"/>
      <c r="AJ22" s="91">
        <f t="shared" si="3"/>
        <v>0</v>
      </c>
      <c r="AK22" s="9">
        <f t="shared" si="4"/>
        <v>0</v>
      </c>
      <c r="AL22" s="9">
        <f t="shared" si="5"/>
        <v>0</v>
      </c>
      <c r="AM22" s="80"/>
    </row>
    <row r="23" ht="21.0" customHeight="1">
      <c r="A23" s="127">
        <v>17.0</v>
      </c>
      <c r="B23" s="145">
        <v>2.253403020071E12</v>
      </c>
      <c r="C23" s="146" t="s">
        <v>241</v>
      </c>
      <c r="D23" s="147" t="s">
        <v>67</v>
      </c>
      <c r="E23" s="142"/>
      <c r="F23" s="143"/>
      <c r="G23" s="143"/>
      <c r="H23" s="143"/>
      <c r="I23" s="143"/>
      <c r="J23" s="143"/>
      <c r="K23" s="143"/>
      <c r="L23" s="143"/>
      <c r="M23" s="143"/>
      <c r="N23" s="143"/>
      <c r="O23" s="143"/>
      <c r="P23" s="143"/>
      <c r="Q23" s="143"/>
      <c r="R23" s="143"/>
      <c r="S23" s="143"/>
      <c r="T23" s="143"/>
      <c r="U23" s="143"/>
      <c r="V23" s="144"/>
      <c r="W23" s="144"/>
      <c r="X23" s="143"/>
      <c r="Y23" s="143"/>
      <c r="Z23" s="143"/>
      <c r="AA23" s="143"/>
      <c r="AB23" s="143"/>
      <c r="AC23" s="143"/>
      <c r="AD23" s="143"/>
      <c r="AE23" s="143"/>
      <c r="AF23" s="143"/>
      <c r="AG23" s="143"/>
      <c r="AH23" s="143"/>
      <c r="AI23" s="143"/>
      <c r="AJ23" s="91"/>
      <c r="AK23" s="9"/>
      <c r="AL23" s="9"/>
      <c r="AM23" s="80"/>
    </row>
    <row r="24" ht="21.0" customHeight="1">
      <c r="A24" s="127">
        <v>18.0</v>
      </c>
      <c r="B24" s="145">
        <v>2.253403020072E12</v>
      </c>
      <c r="C24" s="146" t="s">
        <v>242</v>
      </c>
      <c r="D24" s="147" t="s">
        <v>243</v>
      </c>
      <c r="E24" s="142"/>
      <c r="F24" s="143"/>
      <c r="G24" s="143"/>
      <c r="H24" s="143"/>
      <c r="I24" s="143"/>
      <c r="J24" s="143"/>
      <c r="K24" s="143"/>
      <c r="L24" s="143"/>
      <c r="M24" s="143"/>
      <c r="N24" s="143"/>
      <c r="O24" s="143"/>
      <c r="P24" s="143"/>
      <c r="Q24" s="143"/>
      <c r="R24" s="143"/>
      <c r="S24" s="143"/>
      <c r="T24" s="143"/>
      <c r="U24" s="143"/>
      <c r="V24" s="144"/>
      <c r="W24" s="144"/>
      <c r="X24" s="143"/>
      <c r="Y24" s="143"/>
      <c r="Z24" s="143"/>
      <c r="AA24" s="143"/>
      <c r="AB24" s="143"/>
      <c r="AC24" s="143"/>
      <c r="AD24" s="143"/>
      <c r="AE24" s="143"/>
      <c r="AF24" s="143"/>
      <c r="AG24" s="143"/>
      <c r="AH24" s="143"/>
      <c r="AI24" s="143"/>
      <c r="AJ24" s="91"/>
      <c r="AK24" s="9"/>
      <c r="AL24" s="9"/>
      <c r="AM24" s="80"/>
    </row>
    <row r="25" ht="21.0" customHeight="1">
      <c r="A25" s="127">
        <v>19.0</v>
      </c>
      <c r="B25" s="145">
        <v>2.253403020073E12</v>
      </c>
      <c r="C25" s="146" t="s">
        <v>244</v>
      </c>
      <c r="D25" s="147" t="s">
        <v>245</v>
      </c>
      <c r="E25" s="142"/>
      <c r="F25" s="143"/>
      <c r="G25" s="143"/>
      <c r="H25" s="143"/>
      <c r="I25" s="143"/>
      <c r="J25" s="143"/>
      <c r="K25" s="143"/>
      <c r="L25" s="143"/>
      <c r="M25" s="143"/>
      <c r="N25" s="143"/>
      <c r="O25" s="143"/>
      <c r="P25" s="143"/>
      <c r="Q25" s="143"/>
      <c r="R25" s="143"/>
      <c r="S25" s="143"/>
      <c r="T25" s="143"/>
      <c r="U25" s="143"/>
      <c r="V25" s="144"/>
      <c r="W25" s="144"/>
      <c r="X25" s="143"/>
      <c r="Y25" s="143"/>
      <c r="Z25" s="143"/>
      <c r="AA25" s="143"/>
      <c r="AB25" s="143"/>
      <c r="AC25" s="143"/>
      <c r="AD25" s="143"/>
      <c r="AE25" s="143"/>
      <c r="AF25" s="143"/>
      <c r="AG25" s="143"/>
      <c r="AH25" s="143"/>
      <c r="AI25" s="143"/>
      <c r="AJ25" s="91"/>
      <c r="AK25" s="9"/>
      <c r="AL25" s="9"/>
      <c r="AM25" s="80"/>
    </row>
    <row r="26" ht="21.0" customHeight="1">
      <c r="A26" s="127">
        <v>20.0</v>
      </c>
      <c r="B26" s="145">
        <v>2.253403020075E12</v>
      </c>
      <c r="C26" s="146" t="s">
        <v>246</v>
      </c>
      <c r="D26" s="147" t="s">
        <v>124</v>
      </c>
      <c r="E26" s="142"/>
      <c r="F26" s="143"/>
      <c r="G26" s="143"/>
      <c r="H26" s="143"/>
      <c r="I26" s="143"/>
      <c r="J26" s="143"/>
      <c r="K26" s="143"/>
      <c r="L26" s="143"/>
      <c r="M26" s="143"/>
      <c r="N26" s="143"/>
      <c r="O26" s="143"/>
      <c r="P26" s="143"/>
      <c r="Q26" s="143"/>
      <c r="R26" s="143"/>
      <c r="S26" s="143"/>
      <c r="T26" s="143"/>
      <c r="U26" s="143"/>
      <c r="V26" s="144"/>
      <c r="W26" s="144"/>
      <c r="X26" s="143"/>
      <c r="Y26" s="143"/>
      <c r="Z26" s="143"/>
      <c r="AA26" s="143"/>
      <c r="AB26" s="143"/>
      <c r="AC26" s="143"/>
      <c r="AD26" s="143"/>
      <c r="AE26" s="143"/>
      <c r="AF26" s="143"/>
      <c r="AG26" s="143"/>
      <c r="AH26" s="143"/>
      <c r="AI26" s="143"/>
      <c r="AJ26" s="91"/>
      <c r="AK26" s="9"/>
      <c r="AL26" s="9"/>
      <c r="AM26" s="80"/>
    </row>
    <row r="27" ht="21.0" customHeight="1">
      <c r="A27" s="127">
        <v>21.0</v>
      </c>
      <c r="B27" s="145">
        <v>2.253403020076E12</v>
      </c>
      <c r="C27" s="146" t="s">
        <v>247</v>
      </c>
      <c r="D27" s="147" t="s">
        <v>248</v>
      </c>
      <c r="E27" s="142"/>
      <c r="F27" s="143"/>
      <c r="G27" s="143"/>
      <c r="H27" s="143"/>
      <c r="I27" s="143"/>
      <c r="J27" s="143"/>
      <c r="K27" s="143"/>
      <c r="L27" s="143"/>
      <c r="M27" s="143"/>
      <c r="N27" s="143"/>
      <c r="O27" s="143"/>
      <c r="P27" s="143"/>
      <c r="Q27" s="143"/>
      <c r="R27" s="143"/>
      <c r="S27" s="143"/>
      <c r="T27" s="143"/>
      <c r="U27" s="143"/>
      <c r="V27" s="144"/>
      <c r="W27" s="144"/>
      <c r="X27" s="143"/>
      <c r="Y27" s="143"/>
      <c r="Z27" s="143"/>
      <c r="AA27" s="143"/>
      <c r="AB27" s="143"/>
      <c r="AC27" s="143"/>
      <c r="AD27" s="143"/>
      <c r="AE27" s="143"/>
      <c r="AF27" s="143"/>
      <c r="AG27" s="143"/>
      <c r="AH27" s="143"/>
      <c r="AI27" s="143"/>
      <c r="AJ27" s="91"/>
      <c r="AK27" s="9"/>
      <c r="AL27" s="9"/>
      <c r="AM27" s="80"/>
    </row>
    <row r="28" ht="21.0" customHeight="1">
      <c r="A28" s="127">
        <v>22.0</v>
      </c>
      <c r="B28" s="145">
        <v>2.253403020077E12</v>
      </c>
      <c r="C28" s="146" t="s">
        <v>249</v>
      </c>
      <c r="D28" s="147" t="s">
        <v>250</v>
      </c>
      <c r="E28" s="142"/>
      <c r="F28" s="143"/>
      <c r="G28" s="143"/>
      <c r="H28" s="143"/>
      <c r="I28" s="143"/>
      <c r="J28" s="143"/>
      <c r="K28" s="143"/>
      <c r="L28" s="143"/>
      <c r="M28" s="143"/>
      <c r="N28" s="143"/>
      <c r="O28" s="143"/>
      <c r="P28" s="143"/>
      <c r="Q28" s="143"/>
      <c r="R28" s="143"/>
      <c r="S28" s="143"/>
      <c r="T28" s="143"/>
      <c r="U28" s="143"/>
      <c r="V28" s="144"/>
      <c r="W28" s="144"/>
      <c r="X28" s="143"/>
      <c r="Y28" s="143"/>
      <c r="Z28" s="143"/>
      <c r="AA28" s="143"/>
      <c r="AB28" s="143"/>
      <c r="AC28" s="143"/>
      <c r="AD28" s="143"/>
      <c r="AE28" s="143"/>
      <c r="AF28" s="143"/>
      <c r="AG28" s="143"/>
      <c r="AH28" s="143"/>
      <c r="AI28" s="143"/>
      <c r="AJ28" s="91"/>
      <c r="AK28" s="9"/>
      <c r="AL28" s="9"/>
      <c r="AM28" s="80"/>
    </row>
    <row r="29" ht="21.0" customHeight="1">
      <c r="A29" s="127">
        <v>23.0</v>
      </c>
      <c r="B29" s="145">
        <v>2.253403020078E12</v>
      </c>
      <c r="C29" s="146" t="s">
        <v>98</v>
      </c>
      <c r="D29" s="147" t="s">
        <v>71</v>
      </c>
      <c r="E29" s="142"/>
      <c r="F29" s="143"/>
      <c r="G29" s="143"/>
      <c r="H29" s="143"/>
      <c r="I29" s="143"/>
      <c r="J29" s="143"/>
      <c r="K29" s="143"/>
      <c r="L29" s="143"/>
      <c r="M29" s="143"/>
      <c r="N29" s="143"/>
      <c r="O29" s="143"/>
      <c r="P29" s="143"/>
      <c r="Q29" s="143"/>
      <c r="R29" s="143"/>
      <c r="S29" s="143"/>
      <c r="T29" s="143"/>
      <c r="U29" s="143"/>
      <c r="V29" s="144"/>
      <c r="W29" s="144"/>
      <c r="X29" s="143"/>
      <c r="Y29" s="143"/>
      <c r="Z29" s="143"/>
      <c r="AA29" s="143"/>
      <c r="AB29" s="143"/>
      <c r="AC29" s="143"/>
      <c r="AD29" s="143"/>
      <c r="AE29" s="143"/>
      <c r="AF29" s="143"/>
      <c r="AG29" s="143"/>
      <c r="AH29" s="143"/>
      <c r="AI29" s="143"/>
      <c r="AJ29" s="91"/>
      <c r="AK29" s="9"/>
      <c r="AL29" s="9"/>
      <c r="AM29" s="80"/>
    </row>
    <row r="30" ht="21.0" customHeight="1">
      <c r="A30" s="127">
        <v>24.0</v>
      </c>
      <c r="B30" s="145">
        <v>2.25340302008E12</v>
      </c>
      <c r="C30" s="146" t="s">
        <v>251</v>
      </c>
      <c r="D30" s="147" t="s">
        <v>126</v>
      </c>
      <c r="E30" s="142"/>
      <c r="F30" s="143"/>
      <c r="G30" s="143"/>
      <c r="H30" s="143"/>
      <c r="I30" s="143"/>
      <c r="J30" s="143"/>
      <c r="K30" s="143"/>
      <c r="L30" s="143"/>
      <c r="M30" s="143"/>
      <c r="N30" s="143"/>
      <c r="O30" s="143"/>
      <c r="P30" s="143"/>
      <c r="Q30" s="143"/>
      <c r="R30" s="143"/>
      <c r="S30" s="143"/>
      <c r="T30" s="143"/>
      <c r="U30" s="143"/>
      <c r="V30" s="144"/>
      <c r="W30" s="144"/>
      <c r="X30" s="143"/>
      <c r="Y30" s="143"/>
      <c r="Z30" s="143"/>
      <c r="AA30" s="143"/>
      <c r="AB30" s="143"/>
      <c r="AC30" s="143"/>
      <c r="AD30" s="143"/>
      <c r="AE30" s="143"/>
      <c r="AF30" s="143"/>
      <c r="AG30" s="143"/>
      <c r="AH30" s="143"/>
      <c r="AI30" s="143"/>
      <c r="AJ30" s="91"/>
      <c r="AK30" s="9"/>
      <c r="AL30" s="9"/>
      <c r="AM30" s="80"/>
    </row>
    <row r="31" ht="21.0" customHeight="1">
      <c r="A31" s="127">
        <v>25.0</v>
      </c>
      <c r="B31" s="145">
        <v>2.253403020081E12</v>
      </c>
      <c r="C31" s="146" t="s">
        <v>252</v>
      </c>
      <c r="D31" s="147" t="s">
        <v>128</v>
      </c>
      <c r="E31" s="142"/>
      <c r="F31" s="143"/>
      <c r="G31" s="143"/>
      <c r="H31" s="143"/>
      <c r="I31" s="143"/>
      <c r="J31" s="143"/>
      <c r="K31" s="143"/>
      <c r="L31" s="143"/>
      <c r="M31" s="143"/>
      <c r="N31" s="143"/>
      <c r="O31" s="143"/>
      <c r="P31" s="143"/>
      <c r="Q31" s="143"/>
      <c r="R31" s="143"/>
      <c r="S31" s="143"/>
      <c r="T31" s="143"/>
      <c r="U31" s="143"/>
      <c r="V31" s="144"/>
      <c r="W31" s="144"/>
      <c r="X31" s="143"/>
      <c r="Y31" s="143"/>
      <c r="Z31" s="143"/>
      <c r="AA31" s="143"/>
      <c r="AB31" s="143"/>
      <c r="AC31" s="143"/>
      <c r="AD31" s="143"/>
      <c r="AE31" s="143"/>
      <c r="AF31" s="143"/>
      <c r="AG31" s="143"/>
      <c r="AH31" s="143"/>
      <c r="AI31" s="143"/>
      <c r="AJ31" s="91"/>
      <c r="AK31" s="9"/>
      <c r="AL31" s="9"/>
      <c r="AM31" s="80"/>
    </row>
    <row r="32" ht="21.0" customHeight="1">
      <c r="A32" s="127">
        <v>26.0</v>
      </c>
      <c r="B32" s="145">
        <v>2.253403020083E12</v>
      </c>
      <c r="C32" s="146" t="s">
        <v>253</v>
      </c>
      <c r="D32" s="147" t="s">
        <v>254</v>
      </c>
      <c r="E32" s="142"/>
      <c r="F32" s="143"/>
      <c r="G32" s="143"/>
      <c r="H32" s="143"/>
      <c r="I32" s="143"/>
      <c r="J32" s="143"/>
      <c r="K32" s="143"/>
      <c r="L32" s="143"/>
      <c r="M32" s="143"/>
      <c r="N32" s="143"/>
      <c r="O32" s="143"/>
      <c r="P32" s="143"/>
      <c r="Q32" s="143"/>
      <c r="R32" s="143"/>
      <c r="S32" s="143"/>
      <c r="T32" s="143"/>
      <c r="U32" s="143"/>
      <c r="V32" s="144"/>
      <c r="W32" s="144"/>
      <c r="X32" s="143"/>
      <c r="Y32" s="143"/>
      <c r="Z32" s="143"/>
      <c r="AA32" s="143"/>
      <c r="AB32" s="143"/>
      <c r="AC32" s="143"/>
      <c r="AD32" s="143"/>
      <c r="AE32" s="143"/>
      <c r="AF32" s="143"/>
      <c r="AG32" s="143"/>
      <c r="AH32" s="143"/>
      <c r="AI32" s="143"/>
      <c r="AJ32" s="91"/>
      <c r="AK32" s="9"/>
      <c r="AL32" s="9"/>
      <c r="AM32" s="80"/>
    </row>
    <row r="33" ht="21.0" customHeight="1">
      <c r="A33" s="127">
        <v>27.0</v>
      </c>
      <c r="B33" s="145">
        <v>2.253403020084E12</v>
      </c>
      <c r="C33" s="146" t="s">
        <v>255</v>
      </c>
      <c r="D33" s="147" t="s">
        <v>256</v>
      </c>
      <c r="E33" s="142"/>
      <c r="F33" s="143"/>
      <c r="G33" s="143"/>
      <c r="H33" s="143"/>
      <c r="I33" s="143"/>
      <c r="J33" s="143"/>
      <c r="K33" s="143"/>
      <c r="L33" s="143"/>
      <c r="M33" s="143"/>
      <c r="N33" s="143"/>
      <c r="O33" s="143"/>
      <c r="P33" s="143"/>
      <c r="Q33" s="143"/>
      <c r="R33" s="143"/>
      <c r="S33" s="143"/>
      <c r="T33" s="143"/>
      <c r="U33" s="143"/>
      <c r="V33" s="144"/>
      <c r="W33" s="144"/>
      <c r="X33" s="143"/>
      <c r="Y33" s="143"/>
      <c r="Z33" s="143"/>
      <c r="AA33" s="143"/>
      <c r="AB33" s="143"/>
      <c r="AC33" s="143"/>
      <c r="AD33" s="143"/>
      <c r="AE33" s="143"/>
      <c r="AF33" s="143"/>
      <c r="AG33" s="143"/>
      <c r="AH33" s="143"/>
      <c r="AI33" s="143"/>
      <c r="AJ33" s="91"/>
      <c r="AK33" s="9"/>
      <c r="AL33" s="9"/>
      <c r="AM33" s="80"/>
    </row>
    <row r="34" ht="21.0" customHeight="1">
      <c r="A34" s="127">
        <v>28.0</v>
      </c>
      <c r="B34" s="145">
        <v>2.253403020086E12</v>
      </c>
      <c r="C34" s="146" t="s">
        <v>257</v>
      </c>
      <c r="D34" s="147" t="s">
        <v>75</v>
      </c>
      <c r="E34" s="142"/>
      <c r="F34" s="143"/>
      <c r="G34" s="143"/>
      <c r="H34" s="143"/>
      <c r="I34" s="143"/>
      <c r="J34" s="143"/>
      <c r="K34" s="143"/>
      <c r="L34" s="143"/>
      <c r="M34" s="143"/>
      <c r="N34" s="143"/>
      <c r="O34" s="143"/>
      <c r="P34" s="143"/>
      <c r="Q34" s="143"/>
      <c r="R34" s="143"/>
      <c r="S34" s="143"/>
      <c r="T34" s="143"/>
      <c r="U34" s="143"/>
      <c r="V34" s="144"/>
      <c r="W34" s="144"/>
      <c r="X34" s="143"/>
      <c r="Y34" s="143"/>
      <c r="Z34" s="143"/>
      <c r="AA34" s="143"/>
      <c r="AB34" s="143"/>
      <c r="AC34" s="143"/>
      <c r="AD34" s="143"/>
      <c r="AE34" s="143"/>
      <c r="AF34" s="143"/>
      <c r="AG34" s="143"/>
      <c r="AH34" s="143"/>
      <c r="AI34" s="143"/>
      <c r="AJ34" s="91"/>
      <c r="AK34" s="9"/>
      <c r="AL34" s="9"/>
      <c r="AM34" s="80"/>
    </row>
    <row r="35" ht="21.0" customHeight="1">
      <c r="A35" s="127">
        <v>29.0</v>
      </c>
      <c r="B35" s="145">
        <v>2.253403020087E12</v>
      </c>
      <c r="C35" s="146" t="s">
        <v>258</v>
      </c>
      <c r="D35" s="147" t="s">
        <v>259</v>
      </c>
      <c r="E35" s="142"/>
      <c r="F35" s="143"/>
      <c r="G35" s="143"/>
      <c r="H35" s="143"/>
      <c r="I35" s="143"/>
      <c r="J35" s="143"/>
      <c r="K35" s="143"/>
      <c r="L35" s="143"/>
      <c r="M35" s="143"/>
      <c r="N35" s="143"/>
      <c r="O35" s="143"/>
      <c r="P35" s="143"/>
      <c r="Q35" s="143"/>
      <c r="R35" s="143"/>
      <c r="S35" s="143"/>
      <c r="T35" s="143"/>
      <c r="U35" s="143"/>
      <c r="V35" s="144"/>
      <c r="W35" s="144"/>
      <c r="X35" s="143"/>
      <c r="Y35" s="143"/>
      <c r="Z35" s="143"/>
      <c r="AA35" s="143"/>
      <c r="AB35" s="143"/>
      <c r="AC35" s="143"/>
      <c r="AD35" s="143"/>
      <c r="AE35" s="143"/>
      <c r="AF35" s="143"/>
      <c r="AG35" s="143"/>
      <c r="AH35" s="143"/>
      <c r="AI35" s="143"/>
      <c r="AJ35" s="91"/>
      <c r="AK35" s="9"/>
      <c r="AL35" s="9"/>
      <c r="AM35" s="80"/>
    </row>
    <row r="36" ht="21.0" customHeight="1">
      <c r="A36" s="127">
        <v>30.0</v>
      </c>
      <c r="B36" s="145">
        <v>2.253403020093E12</v>
      </c>
      <c r="C36" s="146" t="s">
        <v>260</v>
      </c>
      <c r="D36" s="147" t="s">
        <v>261</v>
      </c>
      <c r="E36" s="142"/>
      <c r="F36" s="143"/>
      <c r="G36" s="143"/>
      <c r="H36" s="143"/>
      <c r="I36" s="143"/>
      <c r="J36" s="143"/>
      <c r="K36" s="143"/>
      <c r="L36" s="143"/>
      <c r="M36" s="143"/>
      <c r="N36" s="143"/>
      <c r="O36" s="143"/>
      <c r="P36" s="143"/>
      <c r="Q36" s="143"/>
      <c r="R36" s="143"/>
      <c r="S36" s="143"/>
      <c r="T36" s="143"/>
      <c r="U36" s="143"/>
      <c r="V36" s="144"/>
      <c r="W36" s="144"/>
      <c r="X36" s="143"/>
      <c r="Y36" s="143"/>
      <c r="Z36" s="143"/>
      <c r="AA36" s="143"/>
      <c r="AB36" s="143"/>
      <c r="AC36" s="143"/>
      <c r="AD36" s="143"/>
      <c r="AE36" s="143"/>
      <c r="AF36" s="143"/>
      <c r="AG36" s="143"/>
      <c r="AH36" s="143"/>
      <c r="AI36" s="143"/>
      <c r="AJ36" s="91"/>
      <c r="AK36" s="9"/>
      <c r="AL36" s="9"/>
      <c r="AM36" s="80"/>
    </row>
    <row r="37" ht="21.0" customHeight="1">
      <c r="A37" s="127">
        <v>31.0</v>
      </c>
      <c r="B37" s="145">
        <v>2.253403020095E12</v>
      </c>
      <c r="C37" s="146" t="s">
        <v>262</v>
      </c>
      <c r="D37" s="147" t="s">
        <v>193</v>
      </c>
      <c r="E37" s="142"/>
      <c r="F37" s="143"/>
      <c r="G37" s="143"/>
      <c r="H37" s="143"/>
      <c r="I37" s="143"/>
      <c r="J37" s="143"/>
      <c r="K37" s="143"/>
      <c r="L37" s="143"/>
      <c r="M37" s="143"/>
      <c r="N37" s="143"/>
      <c r="O37" s="143"/>
      <c r="P37" s="143"/>
      <c r="Q37" s="143"/>
      <c r="R37" s="143"/>
      <c r="S37" s="143"/>
      <c r="T37" s="143"/>
      <c r="U37" s="143"/>
      <c r="V37" s="144"/>
      <c r="W37" s="144"/>
      <c r="X37" s="143"/>
      <c r="Y37" s="143"/>
      <c r="Z37" s="143"/>
      <c r="AA37" s="143"/>
      <c r="AB37" s="143"/>
      <c r="AC37" s="143"/>
      <c r="AD37" s="143"/>
      <c r="AE37" s="143"/>
      <c r="AF37" s="143"/>
      <c r="AG37" s="143"/>
      <c r="AH37" s="143"/>
      <c r="AI37" s="143"/>
      <c r="AJ37" s="91"/>
      <c r="AK37" s="9"/>
      <c r="AL37" s="9"/>
      <c r="AM37" s="80"/>
    </row>
    <row r="38" ht="21.0" customHeight="1">
      <c r="A38" s="127">
        <v>32.0</v>
      </c>
      <c r="B38" s="145">
        <v>2.2534030201E12</v>
      </c>
      <c r="C38" s="146" t="s">
        <v>263</v>
      </c>
      <c r="D38" s="147" t="s">
        <v>86</v>
      </c>
      <c r="E38" s="142"/>
      <c r="F38" s="143"/>
      <c r="G38" s="143"/>
      <c r="H38" s="143"/>
      <c r="I38" s="143"/>
      <c r="J38" s="143"/>
      <c r="K38" s="143"/>
      <c r="L38" s="143"/>
      <c r="M38" s="143"/>
      <c r="N38" s="143"/>
      <c r="O38" s="143"/>
      <c r="P38" s="143"/>
      <c r="Q38" s="143"/>
      <c r="R38" s="143"/>
      <c r="S38" s="143"/>
      <c r="T38" s="143"/>
      <c r="U38" s="143"/>
      <c r="V38" s="144"/>
      <c r="W38" s="144"/>
      <c r="X38" s="143"/>
      <c r="Y38" s="143"/>
      <c r="Z38" s="143"/>
      <c r="AA38" s="143"/>
      <c r="AB38" s="143"/>
      <c r="AC38" s="143"/>
      <c r="AD38" s="143"/>
      <c r="AE38" s="143"/>
      <c r="AF38" s="143"/>
      <c r="AG38" s="143"/>
      <c r="AH38" s="143"/>
      <c r="AI38" s="143"/>
      <c r="AJ38" s="91"/>
      <c r="AK38" s="9"/>
      <c r="AL38" s="9"/>
      <c r="AM38" s="80"/>
    </row>
    <row r="39" ht="21.0" customHeight="1">
      <c r="A39" s="127">
        <v>33.0</v>
      </c>
      <c r="B39" s="145">
        <v>2.253403020103E12</v>
      </c>
      <c r="C39" s="146" t="s">
        <v>264</v>
      </c>
      <c r="D39" s="147" t="s">
        <v>141</v>
      </c>
      <c r="E39" s="142"/>
      <c r="F39" s="143"/>
      <c r="G39" s="143"/>
      <c r="H39" s="143"/>
      <c r="I39" s="143"/>
      <c r="J39" s="143"/>
      <c r="K39" s="143"/>
      <c r="L39" s="143"/>
      <c r="M39" s="143"/>
      <c r="N39" s="143"/>
      <c r="O39" s="143"/>
      <c r="P39" s="143"/>
      <c r="Q39" s="143"/>
      <c r="R39" s="143"/>
      <c r="S39" s="143"/>
      <c r="T39" s="143"/>
      <c r="U39" s="143"/>
      <c r="V39" s="144"/>
      <c r="W39" s="144"/>
      <c r="X39" s="143"/>
      <c r="Y39" s="143"/>
      <c r="Z39" s="143"/>
      <c r="AA39" s="143"/>
      <c r="AB39" s="143"/>
      <c r="AC39" s="143"/>
      <c r="AD39" s="143"/>
      <c r="AE39" s="143"/>
      <c r="AF39" s="143"/>
      <c r="AG39" s="143"/>
      <c r="AH39" s="143"/>
      <c r="AI39" s="143"/>
      <c r="AJ39" s="91"/>
      <c r="AK39" s="9"/>
      <c r="AL39" s="9"/>
      <c r="AM39" s="80"/>
    </row>
    <row r="40" ht="21.0" customHeight="1">
      <c r="A40" s="127">
        <v>34.0</v>
      </c>
      <c r="B40" s="145">
        <v>2.253403020104E12</v>
      </c>
      <c r="C40" s="146" t="s">
        <v>265</v>
      </c>
      <c r="D40" s="147" t="s">
        <v>141</v>
      </c>
      <c r="E40" s="142"/>
      <c r="F40" s="143"/>
      <c r="G40" s="143"/>
      <c r="H40" s="143"/>
      <c r="I40" s="143"/>
      <c r="J40" s="143"/>
      <c r="K40" s="143"/>
      <c r="L40" s="143"/>
      <c r="M40" s="143"/>
      <c r="N40" s="143"/>
      <c r="O40" s="143"/>
      <c r="P40" s="143"/>
      <c r="Q40" s="143"/>
      <c r="R40" s="143"/>
      <c r="S40" s="143"/>
      <c r="T40" s="143"/>
      <c r="U40" s="143"/>
      <c r="V40" s="144"/>
      <c r="W40" s="144"/>
      <c r="X40" s="143"/>
      <c r="Y40" s="143"/>
      <c r="Z40" s="143"/>
      <c r="AA40" s="143"/>
      <c r="AB40" s="143"/>
      <c r="AC40" s="143"/>
      <c r="AD40" s="143"/>
      <c r="AE40" s="143"/>
      <c r="AF40" s="143"/>
      <c r="AG40" s="143"/>
      <c r="AH40" s="143"/>
      <c r="AI40" s="143"/>
      <c r="AJ40" s="91"/>
      <c r="AK40" s="9"/>
      <c r="AL40" s="9"/>
      <c r="AM40" s="80"/>
    </row>
    <row r="41" ht="21.0" customHeight="1">
      <c r="A41" s="127">
        <v>35.0</v>
      </c>
      <c r="B41" s="145">
        <v>2.253403020107E12</v>
      </c>
      <c r="C41" s="146" t="s">
        <v>266</v>
      </c>
      <c r="D41" s="147" t="s">
        <v>204</v>
      </c>
      <c r="E41" s="142"/>
      <c r="F41" s="143"/>
      <c r="G41" s="143"/>
      <c r="H41" s="143"/>
      <c r="I41" s="143"/>
      <c r="J41" s="143"/>
      <c r="K41" s="143"/>
      <c r="L41" s="143"/>
      <c r="M41" s="143"/>
      <c r="N41" s="143"/>
      <c r="O41" s="143"/>
      <c r="P41" s="143"/>
      <c r="Q41" s="143"/>
      <c r="R41" s="143"/>
      <c r="S41" s="143"/>
      <c r="T41" s="143"/>
      <c r="U41" s="143"/>
      <c r="V41" s="144"/>
      <c r="W41" s="144"/>
      <c r="X41" s="143"/>
      <c r="Y41" s="143"/>
      <c r="Z41" s="143"/>
      <c r="AA41" s="143"/>
      <c r="AB41" s="143"/>
      <c r="AC41" s="143"/>
      <c r="AD41" s="143"/>
      <c r="AE41" s="143"/>
      <c r="AF41" s="143"/>
      <c r="AG41" s="143"/>
      <c r="AH41" s="143"/>
      <c r="AI41" s="143"/>
      <c r="AJ41" s="91"/>
      <c r="AK41" s="9"/>
      <c r="AL41" s="9"/>
      <c r="AM41" s="80"/>
    </row>
    <row r="42" ht="21.0" customHeight="1">
      <c r="A42" s="127">
        <v>36.0</v>
      </c>
      <c r="B42" s="145">
        <v>2.25340302011E12</v>
      </c>
      <c r="C42" s="146" t="s">
        <v>227</v>
      </c>
      <c r="D42" s="147" t="s">
        <v>267</v>
      </c>
      <c r="E42" s="142"/>
      <c r="F42" s="143"/>
      <c r="G42" s="143"/>
      <c r="H42" s="143"/>
      <c r="I42" s="143"/>
      <c r="J42" s="143"/>
      <c r="K42" s="143"/>
      <c r="L42" s="143"/>
      <c r="M42" s="143"/>
      <c r="N42" s="143"/>
      <c r="O42" s="143"/>
      <c r="P42" s="143"/>
      <c r="Q42" s="143"/>
      <c r="R42" s="143"/>
      <c r="S42" s="143"/>
      <c r="T42" s="143"/>
      <c r="U42" s="143"/>
      <c r="V42" s="144"/>
      <c r="W42" s="144"/>
      <c r="X42" s="143"/>
      <c r="Y42" s="143"/>
      <c r="Z42" s="143"/>
      <c r="AA42" s="143"/>
      <c r="AB42" s="143"/>
      <c r="AC42" s="143"/>
      <c r="AD42" s="143"/>
      <c r="AE42" s="143"/>
      <c r="AF42" s="143"/>
      <c r="AG42" s="143"/>
      <c r="AH42" s="143"/>
      <c r="AI42" s="143"/>
      <c r="AJ42" s="91"/>
      <c r="AK42" s="9"/>
      <c r="AL42" s="9"/>
      <c r="AM42" s="80"/>
    </row>
    <row r="43" ht="21.0" customHeight="1">
      <c r="A43" s="127">
        <v>37.0</v>
      </c>
      <c r="B43" s="145">
        <v>2.253403020112E12</v>
      </c>
      <c r="C43" s="146" t="s">
        <v>268</v>
      </c>
      <c r="D43" s="147" t="s">
        <v>90</v>
      </c>
      <c r="E43" s="142"/>
      <c r="F43" s="143"/>
      <c r="G43" s="143"/>
      <c r="H43" s="143"/>
      <c r="I43" s="143"/>
      <c r="J43" s="143"/>
      <c r="K43" s="143"/>
      <c r="L43" s="143"/>
      <c r="M43" s="143"/>
      <c r="N43" s="143"/>
      <c r="O43" s="143"/>
      <c r="P43" s="143"/>
      <c r="Q43" s="143"/>
      <c r="R43" s="143"/>
      <c r="S43" s="143"/>
      <c r="T43" s="143"/>
      <c r="U43" s="143"/>
      <c r="V43" s="144"/>
      <c r="W43" s="144"/>
      <c r="X43" s="143"/>
      <c r="Y43" s="143"/>
      <c r="Z43" s="143"/>
      <c r="AA43" s="143"/>
      <c r="AB43" s="143"/>
      <c r="AC43" s="143"/>
      <c r="AD43" s="143"/>
      <c r="AE43" s="143"/>
      <c r="AF43" s="143"/>
      <c r="AG43" s="143"/>
      <c r="AH43" s="143"/>
      <c r="AI43" s="143"/>
      <c r="AJ43" s="91"/>
      <c r="AK43" s="9"/>
      <c r="AL43" s="9"/>
      <c r="AM43" s="80"/>
    </row>
    <row r="44" ht="21.0" customHeight="1">
      <c r="A44" s="127">
        <v>38.0</v>
      </c>
      <c r="B44" s="145">
        <v>2.253403020113E12</v>
      </c>
      <c r="C44" s="146" t="s">
        <v>269</v>
      </c>
      <c r="D44" s="147" t="s">
        <v>146</v>
      </c>
      <c r="E44" s="142"/>
      <c r="F44" s="143"/>
      <c r="G44" s="143"/>
      <c r="H44" s="143"/>
      <c r="I44" s="143"/>
      <c r="J44" s="143"/>
      <c r="K44" s="143"/>
      <c r="L44" s="143"/>
      <c r="M44" s="143"/>
      <c r="N44" s="143"/>
      <c r="O44" s="143"/>
      <c r="P44" s="143"/>
      <c r="Q44" s="143"/>
      <c r="R44" s="143"/>
      <c r="S44" s="143"/>
      <c r="T44" s="143"/>
      <c r="U44" s="143"/>
      <c r="V44" s="144"/>
      <c r="W44" s="144"/>
      <c r="X44" s="143"/>
      <c r="Y44" s="143"/>
      <c r="Z44" s="143"/>
      <c r="AA44" s="143"/>
      <c r="AB44" s="143"/>
      <c r="AC44" s="143"/>
      <c r="AD44" s="143"/>
      <c r="AE44" s="143"/>
      <c r="AF44" s="143"/>
      <c r="AG44" s="143"/>
      <c r="AH44" s="143"/>
      <c r="AI44" s="143"/>
      <c r="AJ44" s="91"/>
      <c r="AK44" s="9"/>
      <c r="AL44" s="9"/>
      <c r="AM44" s="80"/>
    </row>
    <row r="45" ht="21.0" customHeight="1">
      <c r="A45" s="127">
        <v>39.0</v>
      </c>
      <c r="B45" s="145">
        <v>2.253403020116E12</v>
      </c>
      <c r="C45" s="146" t="s">
        <v>270</v>
      </c>
      <c r="D45" s="147" t="s">
        <v>151</v>
      </c>
      <c r="E45" s="142"/>
      <c r="F45" s="143"/>
      <c r="G45" s="143"/>
      <c r="H45" s="143"/>
      <c r="I45" s="143"/>
      <c r="J45" s="143"/>
      <c r="K45" s="143"/>
      <c r="L45" s="143"/>
      <c r="M45" s="143"/>
      <c r="N45" s="143"/>
      <c r="O45" s="143"/>
      <c r="P45" s="143"/>
      <c r="Q45" s="143"/>
      <c r="R45" s="143"/>
      <c r="S45" s="143"/>
      <c r="T45" s="143"/>
      <c r="U45" s="143"/>
      <c r="V45" s="144"/>
      <c r="W45" s="144"/>
      <c r="X45" s="143"/>
      <c r="Y45" s="143"/>
      <c r="Z45" s="143"/>
      <c r="AA45" s="143"/>
      <c r="AB45" s="143"/>
      <c r="AC45" s="143"/>
      <c r="AD45" s="143"/>
      <c r="AE45" s="143"/>
      <c r="AF45" s="143"/>
      <c r="AG45" s="143"/>
      <c r="AH45" s="143"/>
      <c r="AI45" s="143"/>
      <c r="AJ45" s="91"/>
      <c r="AK45" s="9"/>
      <c r="AL45" s="9"/>
      <c r="AM45" s="80"/>
    </row>
    <row r="46" ht="21.0" customHeight="1">
      <c r="A46" s="127">
        <v>40.0</v>
      </c>
      <c r="B46" s="145">
        <v>2.253403020117E12</v>
      </c>
      <c r="C46" s="130" t="s">
        <v>271</v>
      </c>
      <c r="D46" s="131" t="s">
        <v>204</v>
      </c>
      <c r="E46" s="142"/>
      <c r="F46" s="143"/>
      <c r="G46" s="143"/>
      <c r="H46" s="143"/>
      <c r="I46" s="143"/>
      <c r="J46" s="143"/>
      <c r="K46" s="143"/>
      <c r="L46" s="143"/>
      <c r="M46" s="143"/>
      <c r="N46" s="143"/>
      <c r="O46" s="143"/>
      <c r="P46" s="143"/>
      <c r="Q46" s="143"/>
      <c r="R46" s="143"/>
      <c r="S46" s="143"/>
      <c r="T46" s="143"/>
      <c r="U46" s="143"/>
      <c r="V46" s="144"/>
      <c r="W46" s="144"/>
      <c r="X46" s="143"/>
      <c r="Y46" s="143"/>
      <c r="Z46" s="143"/>
      <c r="AA46" s="143"/>
      <c r="AB46" s="143"/>
      <c r="AC46" s="143"/>
      <c r="AD46" s="143"/>
      <c r="AE46" s="143"/>
      <c r="AF46" s="143"/>
      <c r="AG46" s="143"/>
      <c r="AH46" s="143"/>
      <c r="AI46" s="143"/>
      <c r="AJ46" s="91"/>
      <c r="AK46" s="9"/>
      <c r="AL46" s="9"/>
      <c r="AM46" s="80"/>
    </row>
    <row r="47" ht="21.0" customHeight="1">
      <c r="A47" s="127">
        <v>41.0</v>
      </c>
      <c r="B47" s="145">
        <v>2.253403020058E12</v>
      </c>
      <c r="C47" s="146" t="s">
        <v>272</v>
      </c>
      <c r="D47" s="147" t="s">
        <v>54</v>
      </c>
      <c r="E47" s="142"/>
      <c r="F47" s="143"/>
      <c r="G47" s="143"/>
      <c r="H47" s="143"/>
      <c r="I47" s="143"/>
      <c r="J47" s="143"/>
      <c r="K47" s="143"/>
      <c r="L47" s="143"/>
      <c r="M47" s="143"/>
      <c r="N47" s="143"/>
      <c r="O47" s="143"/>
      <c r="P47" s="143"/>
      <c r="Q47" s="143"/>
      <c r="R47" s="143"/>
      <c r="S47" s="143"/>
      <c r="T47" s="143"/>
      <c r="U47" s="143"/>
      <c r="V47" s="144"/>
      <c r="W47" s="144"/>
      <c r="X47" s="143"/>
      <c r="Y47" s="143"/>
      <c r="Z47" s="143"/>
      <c r="AA47" s="143"/>
      <c r="AB47" s="143"/>
      <c r="AC47" s="143"/>
      <c r="AD47" s="143"/>
      <c r="AE47" s="143"/>
      <c r="AF47" s="143"/>
      <c r="AG47" s="143"/>
      <c r="AH47" s="143"/>
      <c r="AI47" s="143"/>
      <c r="AJ47" s="91"/>
      <c r="AK47" s="9"/>
      <c r="AL47" s="9"/>
      <c r="AM47" s="80"/>
    </row>
    <row r="48" ht="21.0" customHeight="1">
      <c r="A48" s="127">
        <v>42.0</v>
      </c>
      <c r="B48" s="129"/>
      <c r="C48" s="146" t="s">
        <v>273</v>
      </c>
      <c r="D48" s="147" t="s">
        <v>126</v>
      </c>
      <c r="E48" s="142"/>
      <c r="F48" s="143"/>
      <c r="G48" s="143"/>
      <c r="H48" s="143"/>
      <c r="I48" s="143"/>
      <c r="J48" s="143"/>
      <c r="K48" s="143"/>
      <c r="L48" s="143"/>
      <c r="M48" s="143"/>
      <c r="N48" s="143"/>
      <c r="O48" s="143"/>
      <c r="P48" s="143"/>
      <c r="Q48" s="143"/>
      <c r="R48" s="143"/>
      <c r="S48" s="143"/>
      <c r="T48" s="143"/>
      <c r="U48" s="143"/>
      <c r="V48" s="144"/>
      <c r="W48" s="144"/>
      <c r="X48" s="143"/>
      <c r="Y48" s="143"/>
      <c r="Z48" s="143"/>
      <c r="AA48" s="143"/>
      <c r="AB48" s="143"/>
      <c r="AC48" s="143"/>
      <c r="AD48" s="143"/>
      <c r="AE48" s="143"/>
      <c r="AF48" s="143"/>
      <c r="AG48" s="143"/>
      <c r="AH48" s="143"/>
      <c r="AI48" s="143"/>
      <c r="AJ48" s="91"/>
      <c r="AK48" s="9"/>
      <c r="AL48" s="9"/>
      <c r="AM48" s="80"/>
    </row>
    <row r="49" ht="21.0" customHeight="1">
      <c r="A49" s="85"/>
      <c r="B49" s="85"/>
      <c r="C49" s="132"/>
      <c r="D49" s="133"/>
      <c r="E49" s="142"/>
      <c r="F49" s="143"/>
      <c r="G49" s="143"/>
      <c r="H49" s="143"/>
      <c r="I49" s="143"/>
      <c r="J49" s="143"/>
      <c r="K49" s="143"/>
      <c r="L49" s="143"/>
      <c r="M49" s="143"/>
      <c r="N49" s="143"/>
      <c r="O49" s="143"/>
      <c r="P49" s="143"/>
      <c r="Q49" s="143"/>
      <c r="R49" s="143"/>
      <c r="S49" s="143"/>
      <c r="T49" s="143"/>
      <c r="U49" s="143"/>
      <c r="V49" s="144"/>
      <c r="W49" s="144"/>
      <c r="X49" s="143"/>
      <c r="Y49" s="143"/>
      <c r="Z49" s="143"/>
      <c r="AA49" s="143"/>
      <c r="AB49" s="143"/>
      <c r="AC49" s="143"/>
      <c r="AD49" s="143"/>
      <c r="AE49" s="143"/>
      <c r="AF49" s="143"/>
      <c r="AG49" s="143"/>
      <c r="AH49" s="143"/>
      <c r="AI49" s="143"/>
      <c r="AJ49" s="91"/>
      <c r="AK49" s="9"/>
      <c r="AL49" s="9"/>
      <c r="AM49" s="80"/>
    </row>
    <row r="50" ht="21.0" customHeight="1">
      <c r="A50" s="85"/>
      <c r="B50" s="85"/>
      <c r="C50" s="132"/>
      <c r="D50" s="133"/>
      <c r="E50" s="142"/>
      <c r="F50" s="143"/>
      <c r="G50" s="143"/>
      <c r="H50" s="143"/>
      <c r="I50" s="143"/>
      <c r="J50" s="143"/>
      <c r="K50" s="143"/>
      <c r="L50" s="143"/>
      <c r="M50" s="143"/>
      <c r="N50" s="143"/>
      <c r="O50" s="143"/>
      <c r="P50" s="143"/>
      <c r="Q50" s="143"/>
      <c r="R50" s="143"/>
      <c r="S50" s="143"/>
      <c r="T50" s="143"/>
      <c r="U50" s="143"/>
      <c r="V50" s="144"/>
      <c r="W50" s="144"/>
      <c r="X50" s="143"/>
      <c r="Y50" s="143"/>
      <c r="Z50" s="143"/>
      <c r="AA50" s="143"/>
      <c r="AB50" s="143"/>
      <c r="AC50" s="143"/>
      <c r="AD50" s="143"/>
      <c r="AE50" s="143"/>
      <c r="AF50" s="143"/>
      <c r="AG50" s="143"/>
      <c r="AH50" s="143"/>
      <c r="AI50" s="143"/>
      <c r="AJ50" s="91"/>
      <c r="AK50" s="9"/>
      <c r="AL50" s="9"/>
      <c r="AM50" s="80"/>
    </row>
    <row r="51" ht="21.0" customHeight="1">
      <c r="A51" s="85"/>
      <c r="B51" s="85"/>
      <c r="C51" s="132"/>
      <c r="D51" s="133"/>
      <c r="E51" s="142"/>
      <c r="F51" s="143"/>
      <c r="G51" s="143"/>
      <c r="H51" s="143"/>
      <c r="I51" s="143"/>
      <c r="J51" s="143"/>
      <c r="K51" s="143"/>
      <c r="L51" s="143"/>
      <c r="M51" s="143"/>
      <c r="N51" s="143"/>
      <c r="O51" s="143"/>
      <c r="P51" s="143"/>
      <c r="Q51" s="143"/>
      <c r="R51" s="143"/>
      <c r="S51" s="143"/>
      <c r="T51" s="143"/>
      <c r="U51" s="143"/>
      <c r="V51" s="144"/>
      <c r="W51" s="144"/>
      <c r="X51" s="143"/>
      <c r="Y51" s="143"/>
      <c r="Z51" s="143"/>
      <c r="AA51" s="143"/>
      <c r="AB51" s="143"/>
      <c r="AC51" s="143"/>
      <c r="AD51" s="143"/>
      <c r="AE51" s="143"/>
      <c r="AF51" s="143"/>
      <c r="AG51" s="143"/>
      <c r="AH51" s="143"/>
      <c r="AI51" s="143"/>
      <c r="AJ51" s="91"/>
      <c r="AK51" s="9"/>
      <c r="AL51" s="9"/>
      <c r="AM51" s="80"/>
    </row>
    <row r="52" ht="21.0" customHeight="1">
      <c r="A52" s="85"/>
      <c r="B52" s="85"/>
      <c r="C52" s="132"/>
      <c r="D52" s="133"/>
      <c r="E52" s="142"/>
      <c r="F52" s="143"/>
      <c r="G52" s="143"/>
      <c r="H52" s="143"/>
      <c r="I52" s="143"/>
      <c r="J52" s="143"/>
      <c r="K52" s="143"/>
      <c r="L52" s="143"/>
      <c r="M52" s="143"/>
      <c r="N52" s="143"/>
      <c r="O52" s="143"/>
      <c r="P52" s="143"/>
      <c r="Q52" s="143"/>
      <c r="R52" s="143"/>
      <c r="S52" s="143"/>
      <c r="T52" s="143"/>
      <c r="U52" s="143"/>
      <c r="V52" s="144"/>
      <c r="W52" s="144"/>
      <c r="X52" s="143"/>
      <c r="Y52" s="143"/>
      <c r="Z52" s="143"/>
      <c r="AA52" s="143"/>
      <c r="AB52" s="143"/>
      <c r="AC52" s="143"/>
      <c r="AD52" s="143"/>
      <c r="AE52" s="143"/>
      <c r="AF52" s="143"/>
      <c r="AG52" s="143"/>
      <c r="AH52" s="143"/>
      <c r="AI52" s="143"/>
      <c r="AJ52" s="91"/>
      <c r="AK52" s="9"/>
      <c r="AL52" s="9"/>
      <c r="AM52" s="80"/>
    </row>
    <row r="53" ht="21.0" customHeight="1">
      <c r="A53" s="85"/>
      <c r="B53" s="85"/>
      <c r="C53" s="132"/>
      <c r="D53" s="133"/>
      <c r="E53" s="142"/>
      <c r="F53" s="143"/>
      <c r="G53" s="143"/>
      <c r="H53" s="143"/>
      <c r="I53" s="143"/>
      <c r="J53" s="143"/>
      <c r="K53" s="143"/>
      <c r="L53" s="143"/>
      <c r="M53" s="143"/>
      <c r="N53" s="143"/>
      <c r="O53" s="143"/>
      <c r="P53" s="143"/>
      <c r="Q53" s="143"/>
      <c r="R53" s="143"/>
      <c r="S53" s="143"/>
      <c r="T53" s="143"/>
      <c r="U53" s="143"/>
      <c r="V53" s="144"/>
      <c r="W53" s="144"/>
      <c r="X53" s="143"/>
      <c r="Y53" s="143"/>
      <c r="Z53" s="143"/>
      <c r="AA53" s="143"/>
      <c r="AB53" s="143"/>
      <c r="AC53" s="143"/>
      <c r="AD53" s="143"/>
      <c r="AE53" s="143"/>
      <c r="AF53" s="143"/>
      <c r="AG53" s="143"/>
      <c r="AH53" s="143"/>
      <c r="AI53" s="143"/>
      <c r="AJ53" s="91"/>
      <c r="AK53" s="9"/>
      <c r="AL53" s="9"/>
      <c r="AM53" s="80"/>
    </row>
    <row r="54" ht="21.0" customHeight="1">
      <c r="A54" s="85"/>
      <c r="B54" s="85"/>
      <c r="C54" s="132"/>
      <c r="D54" s="133"/>
      <c r="E54" s="142"/>
      <c r="F54" s="143"/>
      <c r="G54" s="143"/>
      <c r="H54" s="143"/>
      <c r="I54" s="143"/>
      <c r="J54" s="143"/>
      <c r="K54" s="143"/>
      <c r="L54" s="143"/>
      <c r="M54" s="143"/>
      <c r="N54" s="143"/>
      <c r="O54" s="143"/>
      <c r="P54" s="143"/>
      <c r="Q54" s="143"/>
      <c r="R54" s="143"/>
      <c r="S54" s="143"/>
      <c r="T54" s="143"/>
      <c r="U54" s="143"/>
      <c r="V54" s="144"/>
      <c r="W54" s="144"/>
      <c r="X54" s="143"/>
      <c r="Y54" s="143"/>
      <c r="Z54" s="143"/>
      <c r="AA54" s="143"/>
      <c r="AB54" s="143"/>
      <c r="AC54" s="143"/>
      <c r="AD54" s="143"/>
      <c r="AE54" s="143"/>
      <c r="AF54" s="143"/>
      <c r="AG54" s="143"/>
      <c r="AH54" s="143"/>
      <c r="AI54" s="143"/>
      <c r="AJ54" s="91"/>
      <c r="AK54" s="9"/>
      <c r="AL54" s="9"/>
      <c r="AM54" s="80"/>
    </row>
    <row r="55" ht="21.0" customHeight="1">
      <c r="A55" s="102" t="s">
        <v>91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3" t="s">
        <v>95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5"/>
      <c r="D57" s="69"/>
      <c r="E57" s="69"/>
      <c r="F57" s="69"/>
      <c r="G57" s="69"/>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69"/>
    </row>
    <row r="58" ht="15.75" customHeight="1">
      <c r="A58" s="69"/>
      <c r="B58" s="69"/>
      <c r="C58" s="105"/>
      <c r="D58" s="69"/>
      <c r="E58" s="69"/>
      <c r="F58" s="69"/>
      <c r="G58" s="69"/>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69"/>
    </row>
    <row r="59" ht="15.75" customHeight="1">
      <c r="A59" s="69"/>
      <c r="B59" s="69"/>
      <c r="C59" s="105"/>
      <c r="E59" s="69"/>
      <c r="F59" s="69"/>
      <c r="G59" s="69"/>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69"/>
    </row>
    <row r="60" ht="15.75" customHeight="1">
      <c r="A60" s="69"/>
      <c r="B60" s="69"/>
      <c r="C60" s="105"/>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69"/>
    </row>
    <row r="61" ht="15.75" customHeight="1">
      <c r="A61" s="69"/>
      <c r="B61" s="69"/>
      <c r="C61" s="105"/>
      <c r="F61" s="69"/>
      <c r="G61" s="69"/>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69"/>
    </row>
    <row r="62" ht="18.0" customHeight="1">
      <c r="A62" s="69"/>
      <c r="B62" s="69"/>
      <c r="C62" s="105"/>
      <c r="E62" s="69"/>
      <c r="F62" s="69"/>
      <c r="G62" s="69"/>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28</v>
      </c>
      <c r="Q1" s="68" t="s">
        <v>29</v>
      </c>
      <c r="AM1" s="69"/>
      <c r="AN1" s="69"/>
    </row>
    <row r="2" ht="22.5" customHeight="1">
      <c r="A2" s="68" t="s">
        <v>30</v>
      </c>
      <c r="Q2" s="68" t="s">
        <v>31</v>
      </c>
      <c r="AM2" s="69"/>
      <c r="AN2" s="69"/>
    </row>
    <row r="3" ht="31.5" customHeight="1">
      <c r="A3" s="162" t="s">
        <v>274</v>
      </c>
      <c r="AM3" s="69"/>
      <c r="AN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c r="AN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row>
    <row r="7" ht="21.0" customHeight="1">
      <c r="A7" s="85">
        <v>1.0</v>
      </c>
      <c r="B7" s="163">
        <v>2.253404240055E12</v>
      </c>
      <c r="C7" s="164" t="s">
        <v>275</v>
      </c>
      <c r="D7" s="165" t="s">
        <v>276</v>
      </c>
      <c r="E7" s="113"/>
      <c r="F7" s="151"/>
      <c r="G7" s="114"/>
      <c r="H7" s="151"/>
      <c r="I7" s="114"/>
      <c r="J7" s="114"/>
      <c r="K7" s="114"/>
      <c r="L7" s="114"/>
      <c r="M7" s="151"/>
      <c r="N7" s="151"/>
      <c r="O7" s="114"/>
      <c r="P7" s="114"/>
      <c r="Q7" s="114"/>
      <c r="R7" s="114"/>
      <c r="S7" s="114"/>
      <c r="T7" s="114"/>
      <c r="U7" s="151"/>
      <c r="V7" s="151"/>
      <c r="W7" s="114"/>
      <c r="X7" s="151"/>
      <c r="Y7" s="114"/>
      <c r="Z7" s="114"/>
      <c r="AA7" s="114"/>
      <c r="AB7" s="151"/>
      <c r="AC7" s="114"/>
      <c r="AD7" s="114"/>
      <c r="AE7" s="114"/>
      <c r="AF7" s="114"/>
      <c r="AG7" s="114"/>
      <c r="AH7" s="114"/>
      <c r="AI7" s="114"/>
      <c r="AJ7" s="91">
        <f t="shared" ref="AJ7:AJ20" si="3">COUNTIF(E7:AI7,"K")+2*COUNTIF(E7:AI7,"2K")+COUNTIF(E7:AI7,"TK")+COUNTIF(E7:AI7,"KT")+COUNTIF(E7:AI7,"PK")+COUNTIF(E7:AI7,"KP")+2*COUNTIF(E7:AI7,"K2")</f>
        <v>0</v>
      </c>
      <c r="AK7" s="9">
        <f t="shared" ref="AK7:AK20" si="4">COUNTIF(F7:AJ7,"P")+2*COUNTIF(F7:AJ7,"2P")+COUNTIF(F7:AJ7,"TP")+COUNTIF(F7:AJ7,"PT")+COUNTIF(F7:AJ7,"PK")+COUNTIF(F7:AJ7,"KP")+2*COUNTIF(F7:AJ7,"P2")</f>
        <v>0</v>
      </c>
      <c r="AL7" s="9">
        <f t="shared" ref="AL7:AL20" si="5">COUNTIF(E7:AI7,"T")+2*COUNTIF(E7:AI7,"2T")+2*COUNTIF(E7:AI7,"T2")+COUNTIF(E7:AI7,"PT")+COUNTIF(E7:AI7,"TP")+COUNTIF(E7:AI7,"TK")+COUNTIF(E7:AI7,"KT")</f>
        <v>0</v>
      </c>
      <c r="AM7" s="80"/>
      <c r="AN7" s="80"/>
    </row>
    <row r="8" ht="21.0" customHeight="1">
      <c r="A8" s="85">
        <v>2.0</v>
      </c>
      <c r="B8" s="166">
        <v>2.253404240056E12</v>
      </c>
      <c r="C8" s="167" t="s">
        <v>224</v>
      </c>
      <c r="D8" s="168" t="s">
        <v>277</v>
      </c>
      <c r="E8" s="113"/>
      <c r="F8" s="151"/>
      <c r="G8" s="114"/>
      <c r="H8" s="169"/>
      <c r="I8" s="114"/>
      <c r="J8" s="114"/>
      <c r="K8" s="114"/>
      <c r="L8" s="114"/>
      <c r="M8" s="151"/>
      <c r="N8" s="151"/>
      <c r="O8" s="115"/>
      <c r="P8" s="114"/>
      <c r="Q8" s="114"/>
      <c r="R8" s="114"/>
      <c r="S8" s="114"/>
      <c r="T8" s="114"/>
      <c r="U8" s="151"/>
      <c r="V8" s="151"/>
      <c r="W8" s="114"/>
      <c r="X8" s="151"/>
      <c r="Y8" s="114"/>
      <c r="Z8" s="114"/>
      <c r="AA8" s="114"/>
      <c r="AB8" s="151"/>
      <c r="AC8" s="114"/>
      <c r="AD8" s="114"/>
      <c r="AE8" s="115"/>
      <c r="AF8" s="114"/>
      <c r="AG8" s="114"/>
      <c r="AH8" s="114"/>
      <c r="AI8" s="114"/>
      <c r="AJ8" s="91">
        <f t="shared" si="3"/>
        <v>0</v>
      </c>
      <c r="AK8" s="9">
        <f t="shared" si="4"/>
        <v>0</v>
      </c>
      <c r="AL8" s="9">
        <f t="shared" si="5"/>
        <v>0</v>
      </c>
      <c r="AM8" s="80"/>
      <c r="AN8" s="80"/>
    </row>
    <row r="9" ht="21.0" customHeight="1">
      <c r="A9" s="85">
        <v>3.0</v>
      </c>
      <c r="B9" s="166">
        <v>2.253404240057E12</v>
      </c>
      <c r="C9" s="167" t="s">
        <v>278</v>
      </c>
      <c r="D9" s="168" t="s">
        <v>228</v>
      </c>
      <c r="E9" s="113"/>
      <c r="F9" s="151"/>
      <c r="G9" s="114"/>
      <c r="H9" s="151"/>
      <c r="I9" s="114"/>
      <c r="J9" s="114"/>
      <c r="K9" s="114"/>
      <c r="L9" s="114"/>
      <c r="M9" s="151"/>
      <c r="N9" s="151"/>
      <c r="O9" s="114"/>
      <c r="P9" s="114"/>
      <c r="Q9" s="114"/>
      <c r="R9" s="114"/>
      <c r="S9" s="114"/>
      <c r="T9" s="114"/>
      <c r="U9" s="151"/>
      <c r="V9" s="151"/>
      <c r="W9" s="114"/>
      <c r="X9" s="151"/>
      <c r="Y9" s="114"/>
      <c r="Z9" s="114"/>
      <c r="AA9" s="114"/>
      <c r="AB9" s="151"/>
      <c r="AC9" s="114"/>
      <c r="AD9" s="114"/>
      <c r="AE9" s="114"/>
      <c r="AF9" s="114"/>
      <c r="AG9" s="114"/>
      <c r="AH9" s="114"/>
      <c r="AI9" s="114"/>
      <c r="AJ9" s="91">
        <f t="shared" si="3"/>
        <v>0</v>
      </c>
      <c r="AK9" s="9">
        <f t="shared" si="4"/>
        <v>0</v>
      </c>
      <c r="AL9" s="9">
        <f t="shared" si="5"/>
        <v>0</v>
      </c>
      <c r="AM9" s="80"/>
      <c r="AN9" s="80"/>
    </row>
    <row r="10" ht="21.0" customHeight="1">
      <c r="A10" s="85">
        <v>4.0</v>
      </c>
      <c r="B10" s="166">
        <v>2.253404240058E12</v>
      </c>
      <c r="C10" s="167" t="s">
        <v>279</v>
      </c>
      <c r="D10" s="168" t="s">
        <v>54</v>
      </c>
      <c r="E10" s="113"/>
      <c r="F10" s="151"/>
      <c r="G10" s="114"/>
      <c r="H10" s="151"/>
      <c r="I10" s="114"/>
      <c r="J10" s="114"/>
      <c r="K10" s="114"/>
      <c r="L10" s="114"/>
      <c r="M10" s="151"/>
      <c r="N10" s="151"/>
      <c r="O10" s="114"/>
      <c r="P10" s="114"/>
      <c r="Q10" s="114"/>
      <c r="R10" s="114"/>
      <c r="S10" s="114"/>
      <c r="T10" s="114"/>
      <c r="U10" s="151"/>
      <c r="V10" s="151"/>
      <c r="W10" s="114"/>
      <c r="X10" s="151"/>
      <c r="Y10" s="114"/>
      <c r="Z10" s="114"/>
      <c r="AA10" s="114"/>
      <c r="AB10" s="151"/>
      <c r="AC10" s="114"/>
      <c r="AD10" s="114"/>
      <c r="AE10" s="114"/>
      <c r="AF10" s="114"/>
      <c r="AG10" s="114"/>
      <c r="AH10" s="114"/>
      <c r="AI10" s="114"/>
      <c r="AJ10" s="91">
        <f t="shared" si="3"/>
        <v>0</v>
      </c>
      <c r="AK10" s="9">
        <f t="shared" si="4"/>
        <v>0</v>
      </c>
      <c r="AL10" s="9">
        <f t="shared" si="5"/>
        <v>0</v>
      </c>
      <c r="AM10" s="80"/>
      <c r="AN10" s="80"/>
    </row>
    <row r="11" ht="21.0" customHeight="1">
      <c r="A11" s="85">
        <v>5.0</v>
      </c>
      <c r="B11" s="166">
        <v>2.253404240059E12</v>
      </c>
      <c r="C11" s="167" t="s">
        <v>280</v>
      </c>
      <c r="D11" s="168" t="s">
        <v>63</v>
      </c>
      <c r="E11" s="113"/>
      <c r="F11" s="151"/>
      <c r="G11" s="114"/>
      <c r="H11" s="151"/>
      <c r="I11" s="114"/>
      <c r="J11" s="114"/>
      <c r="K11" s="114"/>
      <c r="L11" s="114"/>
      <c r="M11" s="151"/>
      <c r="N11" s="151"/>
      <c r="O11" s="114"/>
      <c r="P11" s="114"/>
      <c r="Q11" s="114"/>
      <c r="R11" s="114"/>
      <c r="S11" s="114"/>
      <c r="T11" s="114"/>
      <c r="U11" s="151"/>
      <c r="V11" s="151"/>
      <c r="W11" s="114"/>
      <c r="X11" s="151"/>
      <c r="Y11" s="114"/>
      <c r="Z11" s="114"/>
      <c r="AA11" s="114"/>
      <c r="AB11" s="151"/>
      <c r="AC11" s="114"/>
      <c r="AD11" s="114"/>
      <c r="AE11" s="114"/>
      <c r="AF11" s="114"/>
      <c r="AG11" s="114"/>
      <c r="AH11" s="114"/>
      <c r="AI11" s="114"/>
      <c r="AJ11" s="91">
        <f t="shared" si="3"/>
        <v>0</v>
      </c>
      <c r="AK11" s="9">
        <f t="shared" si="4"/>
        <v>0</v>
      </c>
      <c r="AL11" s="9">
        <f t="shared" si="5"/>
        <v>0</v>
      </c>
      <c r="AM11" s="80"/>
      <c r="AN11" s="80"/>
    </row>
    <row r="12" ht="21.0" customHeight="1">
      <c r="A12" s="85">
        <v>6.0</v>
      </c>
      <c r="B12" s="166">
        <v>2.25340424006E12</v>
      </c>
      <c r="C12" s="167" t="s">
        <v>281</v>
      </c>
      <c r="D12" s="168" t="s">
        <v>282</v>
      </c>
      <c r="E12" s="113"/>
      <c r="F12" s="151"/>
      <c r="G12" s="114"/>
      <c r="H12" s="151"/>
      <c r="I12" s="114"/>
      <c r="J12" s="114"/>
      <c r="K12" s="114"/>
      <c r="L12" s="114"/>
      <c r="M12" s="151"/>
      <c r="N12" s="151"/>
      <c r="O12" s="114"/>
      <c r="P12" s="114"/>
      <c r="Q12" s="114"/>
      <c r="R12" s="114"/>
      <c r="S12" s="114"/>
      <c r="T12" s="114"/>
      <c r="U12" s="151"/>
      <c r="V12" s="151"/>
      <c r="W12" s="114"/>
      <c r="X12" s="151"/>
      <c r="Y12" s="114"/>
      <c r="Z12" s="114"/>
      <c r="AA12" s="114"/>
      <c r="AB12" s="151"/>
      <c r="AC12" s="114"/>
      <c r="AD12" s="114"/>
      <c r="AE12" s="114"/>
      <c r="AF12" s="114"/>
      <c r="AG12" s="114"/>
      <c r="AH12" s="114"/>
      <c r="AI12" s="114"/>
      <c r="AJ12" s="91">
        <f t="shared" si="3"/>
        <v>0</v>
      </c>
      <c r="AK12" s="9">
        <f t="shared" si="4"/>
        <v>0</v>
      </c>
      <c r="AL12" s="9">
        <f t="shared" si="5"/>
        <v>0</v>
      </c>
      <c r="AM12" s="80"/>
      <c r="AN12" s="80"/>
    </row>
    <row r="13" ht="21.0" customHeight="1">
      <c r="A13" s="85">
        <v>7.0</v>
      </c>
      <c r="B13" s="166">
        <v>2.253404240061E12</v>
      </c>
      <c r="C13" s="167" t="s">
        <v>283</v>
      </c>
      <c r="D13" s="168" t="s">
        <v>248</v>
      </c>
      <c r="E13" s="113"/>
      <c r="F13" s="151"/>
      <c r="G13" s="114"/>
      <c r="H13" s="151"/>
      <c r="I13" s="114"/>
      <c r="J13" s="114"/>
      <c r="K13" s="114"/>
      <c r="L13" s="114"/>
      <c r="M13" s="151"/>
      <c r="N13" s="151"/>
      <c r="O13" s="114"/>
      <c r="P13" s="114"/>
      <c r="Q13" s="114"/>
      <c r="R13" s="114"/>
      <c r="S13" s="114"/>
      <c r="T13" s="114"/>
      <c r="U13" s="151"/>
      <c r="V13" s="151"/>
      <c r="W13" s="114"/>
      <c r="X13" s="151"/>
      <c r="Y13" s="114"/>
      <c r="Z13" s="114"/>
      <c r="AA13" s="114"/>
      <c r="AB13" s="151"/>
      <c r="AC13" s="114"/>
      <c r="AD13" s="114"/>
      <c r="AE13" s="114"/>
      <c r="AF13" s="114"/>
      <c r="AG13" s="114"/>
      <c r="AH13" s="114"/>
      <c r="AI13" s="114"/>
      <c r="AJ13" s="91">
        <f t="shared" si="3"/>
        <v>0</v>
      </c>
      <c r="AK13" s="9">
        <f t="shared" si="4"/>
        <v>0</v>
      </c>
      <c r="AL13" s="9">
        <f t="shared" si="5"/>
        <v>0</v>
      </c>
      <c r="AM13" s="80"/>
      <c r="AN13" s="80"/>
    </row>
    <row r="14" ht="21.0" customHeight="1">
      <c r="A14" s="85">
        <v>8.0</v>
      </c>
      <c r="B14" s="166">
        <v>2.253404240062E12</v>
      </c>
      <c r="C14" s="167" t="s">
        <v>284</v>
      </c>
      <c r="D14" s="168" t="s">
        <v>186</v>
      </c>
      <c r="E14" s="122"/>
      <c r="F14" s="151"/>
      <c r="G14" s="114"/>
      <c r="H14" s="151"/>
      <c r="I14" s="89"/>
      <c r="J14" s="89"/>
      <c r="K14" s="89"/>
      <c r="L14" s="89"/>
      <c r="M14" s="151"/>
      <c r="N14" s="151"/>
      <c r="O14" s="89"/>
      <c r="P14" s="89"/>
      <c r="Q14" s="89"/>
      <c r="R14" s="89"/>
      <c r="S14" s="89"/>
      <c r="T14" s="89"/>
      <c r="U14" s="151"/>
      <c r="V14" s="151"/>
      <c r="W14" s="89"/>
      <c r="X14" s="151"/>
      <c r="Y14" s="89"/>
      <c r="Z14" s="89"/>
      <c r="AA14" s="89"/>
      <c r="AB14" s="151"/>
      <c r="AC14" s="89"/>
      <c r="AD14" s="89"/>
      <c r="AE14" s="97"/>
      <c r="AF14" s="89"/>
      <c r="AG14" s="89"/>
      <c r="AH14" s="89"/>
      <c r="AI14" s="89"/>
      <c r="AJ14" s="91">
        <f t="shared" si="3"/>
        <v>0</v>
      </c>
      <c r="AK14" s="9">
        <f t="shared" si="4"/>
        <v>0</v>
      </c>
      <c r="AL14" s="9">
        <f t="shared" si="5"/>
        <v>0</v>
      </c>
      <c r="AM14" s="80"/>
      <c r="AN14" s="80"/>
    </row>
    <row r="15" ht="21.0" customHeight="1">
      <c r="A15" s="85">
        <v>9.0</v>
      </c>
      <c r="B15" s="166">
        <v>2.253404240063E12</v>
      </c>
      <c r="C15" s="167" t="s">
        <v>230</v>
      </c>
      <c r="D15" s="168" t="s">
        <v>77</v>
      </c>
      <c r="E15" s="122"/>
      <c r="F15" s="151"/>
      <c r="G15" s="114"/>
      <c r="H15" s="151"/>
      <c r="I15" s="89"/>
      <c r="J15" s="89"/>
      <c r="K15" s="89"/>
      <c r="L15" s="89"/>
      <c r="M15" s="151"/>
      <c r="N15" s="151"/>
      <c r="O15" s="89"/>
      <c r="P15" s="89"/>
      <c r="Q15" s="89"/>
      <c r="R15" s="89"/>
      <c r="S15" s="89"/>
      <c r="T15" s="89"/>
      <c r="U15" s="151"/>
      <c r="V15" s="89"/>
      <c r="W15" s="89"/>
      <c r="X15" s="151"/>
      <c r="Y15" s="89"/>
      <c r="Z15" s="89"/>
      <c r="AA15" s="89"/>
      <c r="AB15" s="151"/>
      <c r="AC15" s="89"/>
      <c r="AD15" s="89"/>
      <c r="AE15" s="89"/>
      <c r="AF15" s="89"/>
      <c r="AG15" s="89"/>
      <c r="AH15" s="89"/>
      <c r="AI15" s="89"/>
      <c r="AJ15" s="91">
        <f t="shared" si="3"/>
        <v>0</v>
      </c>
      <c r="AK15" s="9">
        <f t="shared" si="4"/>
        <v>0</v>
      </c>
      <c r="AL15" s="9">
        <f t="shared" si="5"/>
        <v>0</v>
      </c>
      <c r="AM15" s="80"/>
      <c r="AN15" s="80"/>
    </row>
    <row r="16" ht="21.0" customHeight="1">
      <c r="A16" s="85">
        <v>10.0</v>
      </c>
      <c r="B16" s="166">
        <v>2.253404240064E12</v>
      </c>
      <c r="C16" s="167" t="s">
        <v>285</v>
      </c>
      <c r="D16" s="168" t="s">
        <v>134</v>
      </c>
      <c r="E16" s="153"/>
      <c r="F16" s="151"/>
      <c r="G16" s="114"/>
      <c r="H16" s="151"/>
      <c r="I16" s="89"/>
      <c r="J16" s="89"/>
      <c r="K16" s="89"/>
      <c r="L16" s="89"/>
      <c r="M16" s="151"/>
      <c r="N16" s="151"/>
      <c r="O16" s="89"/>
      <c r="P16" s="89"/>
      <c r="Q16" s="89"/>
      <c r="R16" s="89"/>
      <c r="S16" s="89"/>
      <c r="T16" s="89"/>
      <c r="U16" s="151"/>
      <c r="V16" s="89"/>
      <c r="W16" s="89"/>
      <c r="X16" s="151"/>
      <c r="Y16" s="89"/>
      <c r="Z16" s="89"/>
      <c r="AA16" s="89"/>
      <c r="AB16" s="151"/>
      <c r="AC16" s="89"/>
      <c r="AD16" s="89"/>
      <c r="AE16" s="89"/>
      <c r="AF16" s="89"/>
      <c r="AG16" s="89"/>
      <c r="AH16" s="89"/>
      <c r="AI16" s="89"/>
      <c r="AJ16" s="91">
        <f t="shared" si="3"/>
        <v>0</v>
      </c>
      <c r="AK16" s="9">
        <f t="shared" si="4"/>
        <v>0</v>
      </c>
      <c r="AL16" s="9">
        <f t="shared" si="5"/>
        <v>0</v>
      </c>
      <c r="AM16" s="80"/>
      <c r="AN16" s="80"/>
    </row>
    <row r="17" ht="21.0" customHeight="1">
      <c r="A17" s="85">
        <v>11.0</v>
      </c>
      <c r="B17" s="166">
        <v>2.253404240065E12</v>
      </c>
      <c r="C17" s="167" t="s">
        <v>286</v>
      </c>
      <c r="D17" s="168" t="s">
        <v>287</v>
      </c>
      <c r="E17" s="113"/>
      <c r="F17" s="151"/>
      <c r="G17" s="114"/>
      <c r="H17" s="151"/>
      <c r="I17" s="89"/>
      <c r="J17" s="89"/>
      <c r="K17" s="89"/>
      <c r="L17" s="89"/>
      <c r="M17" s="151"/>
      <c r="N17" s="151"/>
      <c r="O17" s="114"/>
      <c r="P17" s="114"/>
      <c r="Q17" s="114"/>
      <c r="R17" s="114"/>
      <c r="S17" s="114"/>
      <c r="T17" s="114"/>
      <c r="U17" s="151"/>
      <c r="V17" s="151"/>
      <c r="W17" s="114"/>
      <c r="X17" s="151"/>
      <c r="Y17" s="114"/>
      <c r="Z17" s="114"/>
      <c r="AA17" s="114"/>
      <c r="AB17" s="151"/>
      <c r="AC17" s="114"/>
      <c r="AD17" s="114"/>
      <c r="AE17" s="114"/>
      <c r="AF17" s="114"/>
      <c r="AG17" s="114"/>
      <c r="AH17" s="114"/>
      <c r="AI17" s="114"/>
      <c r="AJ17" s="91">
        <f t="shared" si="3"/>
        <v>0</v>
      </c>
      <c r="AK17" s="9">
        <f t="shared" si="4"/>
        <v>0</v>
      </c>
      <c r="AL17" s="9">
        <f t="shared" si="5"/>
        <v>0</v>
      </c>
      <c r="AM17" s="80"/>
      <c r="AN17" s="80"/>
    </row>
    <row r="18" ht="21.0" customHeight="1">
      <c r="A18" s="85">
        <v>12.0</v>
      </c>
      <c r="B18" s="166">
        <v>2.253404240066E12</v>
      </c>
      <c r="C18" s="167" t="s">
        <v>288</v>
      </c>
      <c r="D18" s="168" t="s">
        <v>289</v>
      </c>
      <c r="E18" s="113"/>
      <c r="F18" s="151"/>
      <c r="G18" s="114"/>
      <c r="H18" s="151"/>
      <c r="I18" s="114"/>
      <c r="J18" s="114"/>
      <c r="K18" s="114"/>
      <c r="L18" s="114"/>
      <c r="M18" s="151"/>
      <c r="N18" s="151"/>
      <c r="O18" s="114"/>
      <c r="P18" s="114"/>
      <c r="Q18" s="114"/>
      <c r="R18" s="114"/>
      <c r="S18" s="114"/>
      <c r="T18" s="114"/>
      <c r="U18" s="151"/>
      <c r="V18" s="151"/>
      <c r="W18" s="114"/>
      <c r="X18" s="151"/>
      <c r="Y18" s="114"/>
      <c r="Z18" s="114"/>
      <c r="AA18" s="114"/>
      <c r="AB18" s="151"/>
      <c r="AC18" s="114"/>
      <c r="AD18" s="114"/>
      <c r="AE18" s="114"/>
      <c r="AF18" s="114"/>
      <c r="AG18" s="114"/>
      <c r="AH18" s="114"/>
      <c r="AI18" s="114"/>
      <c r="AJ18" s="91">
        <f t="shared" si="3"/>
        <v>0</v>
      </c>
      <c r="AK18" s="9">
        <f t="shared" si="4"/>
        <v>0</v>
      </c>
      <c r="AL18" s="9">
        <f t="shared" si="5"/>
        <v>0</v>
      </c>
      <c r="AM18" s="80"/>
      <c r="AN18" s="80"/>
    </row>
    <row r="19" ht="21.0" customHeight="1">
      <c r="A19" s="85">
        <v>13.0</v>
      </c>
      <c r="B19" s="166">
        <v>2.253404240067E12</v>
      </c>
      <c r="C19" s="167" t="s">
        <v>290</v>
      </c>
      <c r="D19" s="168" t="s">
        <v>291</v>
      </c>
      <c r="E19" s="113"/>
      <c r="F19" s="151"/>
      <c r="G19" s="114"/>
      <c r="H19" s="151"/>
      <c r="I19" s="114"/>
      <c r="J19" s="114"/>
      <c r="K19" s="114"/>
      <c r="L19" s="114"/>
      <c r="M19" s="151"/>
      <c r="N19" s="151"/>
      <c r="O19" s="114"/>
      <c r="P19" s="114"/>
      <c r="Q19" s="114"/>
      <c r="R19" s="114"/>
      <c r="S19" s="114"/>
      <c r="T19" s="114"/>
      <c r="U19" s="151"/>
      <c r="V19" s="151"/>
      <c r="W19" s="114"/>
      <c r="X19" s="151"/>
      <c r="Y19" s="114"/>
      <c r="Z19" s="114"/>
      <c r="AA19" s="114"/>
      <c r="AB19" s="151"/>
      <c r="AC19" s="114"/>
      <c r="AD19" s="114"/>
      <c r="AE19" s="114"/>
      <c r="AF19" s="114"/>
      <c r="AG19" s="114"/>
      <c r="AH19" s="114"/>
      <c r="AI19" s="114"/>
      <c r="AJ19" s="91">
        <f t="shared" si="3"/>
        <v>0</v>
      </c>
      <c r="AK19" s="9">
        <f t="shared" si="4"/>
        <v>0</v>
      </c>
      <c r="AL19" s="9">
        <f t="shared" si="5"/>
        <v>0</v>
      </c>
      <c r="AM19" s="80"/>
      <c r="AN19" s="80"/>
    </row>
    <row r="20" ht="21.0" customHeight="1">
      <c r="A20" s="85">
        <v>14.0</v>
      </c>
      <c r="B20" s="166">
        <v>2.253404240068E12</v>
      </c>
      <c r="C20" s="167" t="s">
        <v>116</v>
      </c>
      <c r="D20" s="168" t="s">
        <v>136</v>
      </c>
      <c r="E20" s="113"/>
      <c r="F20" s="151"/>
      <c r="G20" s="114"/>
      <c r="H20" s="151"/>
      <c r="I20" s="114"/>
      <c r="J20" s="114"/>
      <c r="K20" s="114"/>
      <c r="L20" s="114"/>
      <c r="M20" s="151"/>
      <c r="N20" s="151"/>
      <c r="O20" s="114"/>
      <c r="P20" s="114"/>
      <c r="Q20" s="114"/>
      <c r="R20" s="114"/>
      <c r="S20" s="114"/>
      <c r="T20" s="114"/>
      <c r="U20" s="151"/>
      <c r="V20" s="151"/>
      <c r="W20" s="114"/>
      <c r="X20" s="151"/>
      <c r="Y20" s="114"/>
      <c r="Z20" s="114"/>
      <c r="AA20" s="114"/>
      <c r="AB20" s="151"/>
      <c r="AC20" s="114"/>
      <c r="AD20" s="114"/>
      <c r="AE20" s="114"/>
      <c r="AF20" s="114"/>
      <c r="AG20" s="114"/>
      <c r="AH20" s="114"/>
      <c r="AI20" s="114"/>
      <c r="AJ20" s="91">
        <f t="shared" si="3"/>
        <v>0</v>
      </c>
      <c r="AK20" s="9">
        <f t="shared" si="4"/>
        <v>0</v>
      </c>
      <c r="AL20" s="9">
        <f t="shared" si="5"/>
        <v>0</v>
      </c>
      <c r="AM20" s="80"/>
      <c r="AN20" s="80"/>
    </row>
    <row r="21" ht="21.0" customHeight="1">
      <c r="A21" s="85"/>
      <c r="B21" s="166">
        <v>2.253404240069E12</v>
      </c>
      <c r="C21" s="167" t="s">
        <v>292</v>
      </c>
      <c r="D21" s="168" t="s">
        <v>82</v>
      </c>
      <c r="E21" s="113"/>
      <c r="F21" s="151"/>
      <c r="G21" s="114"/>
      <c r="H21" s="151"/>
      <c r="I21" s="114"/>
      <c r="J21" s="114"/>
      <c r="K21" s="114"/>
      <c r="L21" s="114"/>
      <c r="M21" s="151"/>
      <c r="N21" s="151"/>
      <c r="O21" s="114"/>
      <c r="P21" s="114"/>
      <c r="Q21" s="114"/>
      <c r="R21" s="114"/>
      <c r="S21" s="114"/>
      <c r="T21" s="114"/>
      <c r="U21" s="151"/>
      <c r="V21" s="151"/>
      <c r="W21" s="114"/>
      <c r="X21" s="151"/>
      <c r="Y21" s="114"/>
      <c r="Z21" s="114"/>
      <c r="AA21" s="114"/>
      <c r="AB21" s="151"/>
      <c r="AC21" s="114"/>
      <c r="AD21" s="114"/>
      <c r="AE21" s="114"/>
      <c r="AF21" s="114"/>
      <c r="AG21" s="114"/>
      <c r="AH21" s="114"/>
      <c r="AI21" s="114"/>
      <c r="AJ21" s="91"/>
      <c r="AK21" s="9"/>
      <c r="AL21" s="9"/>
      <c r="AM21" s="80"/>
      <c r="AN21" s="80"/>
    </row>
    <row r="22" ht="21.0" customHeight="1">
      <c r="A22" s="85"/>
      <c r="B22" s="166">
        <v>2.25340424007E12</v>
      </c>
      <c r="C22" s="167" t="s">
        <v>293</v>
      </c>
      <c r="D22" s="168" t="s">
        <v>82</v>
      </c>
      <c r="E22" s="113"/>
      <c r="F22" s="151"/>
      <c r="G22" s="114"/>
      <c r="H22" s="151"/>
      <c r="I22" s="114"/>
      <c r="J22" s="114"/>
      <c r="K22" s="114"/>
      <c r="L22" s="114"/>
      <c r="M22" s="151"/>
      <c r="N22" s="151"/>
      <c r="O22" s="114"/>
      <c r="P22" s="114"/>
      <c r="Q22" s="114"/>
      <c r="R22" s="114"/>
      <c r="S22" s="114"/>
      <c r="T22" s="114"/>
      <c r="U22" s="151"/>
      <c r="V22" s="151"/>
      <c r="W22" s="114"/>
      <c r="X22" s="151"/>
      <c r="Y22" s="114"/>
      <c r="Z22" s="114"/>
      <c r="AA22" s="114"/>
      <c r="AB22" s="151"/>
      <c r="AC22" s="114"/>
      <c r="AD22" s="114"/>
      <c r="AE22" s="114"/>
      <c r="AF22" s="114"/>
      <c r="AG22" s="114"/>
      <c r="AH22" s="114"/>
      <c r="AI22" s="114"/>
      <c r="AJ22" s="91"/>
      <c r="AK22" s="9"/>
      <c r="AL22" s="9"/>
      <c r="AM22" s="80"/>
      <c r="AN22" s="80"/>
    </row>
    <row r="23" ht="21.0" customHeight="1">
      <c r="A23" s="85"/>
      <c r="B23" s="166">
        <v>2.253403020119E12</v>
      </c>
      <c r="C23" s="167" t="s">
        <v>294</v>
      </c>
      <c r="D23" s="168" t="s">
        <v>295</v>
      </c>
      <c r="E23" s="113"/>
      <c r="F23" s="151"/>
      <c r="G23" s="114"/>
      <c r="H23" s="151"/>
      <c r="I23" s="114"/>
      <c r="J23" s="114"/>
      <c r="K23" s="114"/>
      <c r="L23" s="114"/>
      <c r="M23" s="151"/>
      <c r="N23" s="151"/>
      <c r="O23" s="114"/>
      <c r="P23" s="114"/>
      <c r="Q23" s="114"/>
      <c r="R23" s="114"/>
      <c r="S23" s="114"/>
      <c r="T23" s="114"/>
      <c r="U23" s="151"/>
      <c r="V23" s="151"/>
      <c r="W23" s="114"/>
      <c r="X23" s="151"/>
      <c r="Y23" s="114"/>
      <c r="Z23" s="114"/>
      <c r="AA23" s="114"/>
      <c r="AB23" s="151"/>
      <c r="AC23" s="114"/>
      <c r="AD23" s="114"/>
      <c r="AE23" s="114"/>
      <c r="AF23" s="114"/>
      <c r="AG23" s="114"/>
      <c r="AH23" s="114"/>
      <c r="AI23" s="114"/>
      <c r="AJ23" s="91"/>
      <c r="AK23" s="9"/>
      <c r="AL23" s="9"/>
      <c r="AM23" s="80"/>
      <c r="AN23" s="80"/>
    </row>
    <row r="24" ht="21.0" customHeight="1">
      <c r="A24" s="85"/>
      <c r="B24" s="166">
        <v>2.25340302012E12</v>
      </c>
      <c r="C24" s="167" t="s">
        <v>281</v>
      </c>
      <c r="D24" s="168" t="s">
        <v>296</v>
      </c>
      <c r="E24" s="113"/>
      <c r="F24" s="151"/>
      <c r="G24" s="114"/>
      <c r="H24" s="151"/>
      <c r="I24" s="114"/>
      <c r="J24" s="114"/>
      <c r="K24" s="114"/>
      <c r="L24" s="114"/>
      <c r="M24" s="151"/>
      <c r="N24" s="151"/>
      <c r="O24" s="114"/>
      <c r="P24" s="114"/>
      <c r="Q24" s="114"/>
      <c r="R24" s="114"/>
      <c r="S24" s="114"/>
      <c r="T24" s="114"/>
      <c r="U24" s="151"/>
      <c r="V24" s="151"/>
      <c r="W24" s="114"/>
      <c r="X24" s="151"/>
      <c r="Y24" s="114"/>
      <c r="Z24" s="114"/>
      <c r="AA24" s="114"/>
      <c r="AB24" s="151"/>
      <c r="AC24" s="114"/>
      <c r="AD24" s="114"/>
      <c r="AE24" s="114"/>
      <c r="AF24" s="114"/>
      <c r="AG24" s="114"/>
      <c r="AH24" s="114"/>
      <c r="AI24" s="114"/>
      <c r="AJ24" s="91"/>
      <c r="AK24" s="9"/>
      <c r="AL24" s="9"/>
      <c r="AM24" s="80"/>
      <c r="AN24" s="80"/>
    </row>
    <row r="25" ht="21.0" customHeight="1">
      <c r="A25" s="85"/>
      <c r="B25" s="166">
        <v>2.253403020121E12</v>
      </c>
      <c r="C25" s="167" t="s">
        <v>297</v>
      </c>
      <c r="D25" s="168" t="s">
        <v>298</v>
      </c>
      <c r="E25" s="113"/>
      <c r="F25" s="151"/>
      <c r="G25" s="114"/>
      <c r="H25" s="151"/>
      <c r="I25" s="114"/>
      <c r="J25" s="114"/>
      <c r="K25" s="114"/>
      <c r="L25" s="114"/>
      <c r="M25" s="151"/>
      <c r="N25" s="151"/>
      <c r="O25" s="114"/>
      <c r="P25" s="114"/>
      <c r="Q25" s="114"/>
      <c r="R25" s="114"/>
      <c r="S25" s="114"/>
      <c r="T25" s="114"/>
      <c r="U25" s="151"/>
      <c r="V25" s="151"/>
      <c r="W25" s="114"/>
      <c r="X25" s="151"/>
      <c r="Y25" s="114"/>
      <c r="Z25" s="114"/>
      <c r="AA25" s="114"/>
      <c r="AB25" s="151"/>
      <c r="AC25" s="114"/>
      <c r="AD25" s="114"/>
      <c r="AE25" s="114"/>
      <c r="AF25" s="114"/>
      <c r="AG25" s="114"/>
      <c r="AH25" s="114"/>
      <c r="AI25" s="114"/>
      <c r="AJ25" s="91"/>
      <c r="AK25" s="9"/>
      <c r="AL25" s="9"/>
      <c r="AM25" s="80"/>
      <c r="AN25" s="80"/>
    </row>
    <row r="26" ht="21.0" customHeight="1">
      <c r="A26" s="85"/>
      <c r="B26" s="166">
        <v>2.253403020122E12</v>
      </c>
      <c r="C26" s="167" t="s">
        <v>299</v>
      </c>
      <c r="D26" s="168" t="s">
        <v>204</v>
      </c>
      <c r="E26" s="113"/>
      <c r="F26" s="151"/>
      <c r="G26" s="114"/>
      <c r="H26" s="151"/>
      <c r="I26" s="114"/>
      <c r="J26" s="114"/>
      <c r="K26" s="114"/>
      <c r="L26" s="114"/>
      <c r="M26" s="151"/>
      <c r="N26" s="151"/>
      <c r="O26" s="114"/>
      <c r="P26" s="114"/>
      <c r="Q26" s="114"/>
      <c r="R26" s="114"/>
      <c r="S26" s="114"/>
      <c r="T26" s="114"/>
      <c r="U26" s="151"/>
      <c r="V26" s="151"/>
      <c r="W26" s="114"/>
      <c r="X26" s="151"/>
      <c r="Y26" s="114"/>
      <c r="Z26" s="114"/>
      <c r="AA26" s="114"/>
      <c r="AB26" s="151"/>
      <c r="AC26" s="114"/>
      <c r="AD26" s="114"/>
      <c r="AE26" s="114"/>
      <c r="AF26" s="114"/>
      <c r="AG26" s="114"/>
      <c r="AH26" s="114"/>
      <c r="AI26" s="114"/>
      <c r="AJ26" s="91"/>
      <c r="AK26" s="9"/>
      <c r="AL26" s="9"/>
      <c r="AM26" s="80"/>
      <c r="AN26" s="80"/>
    </row>
    <row r="27" ht="21.0" customHeight="1">
      <c r="A27" s="85"/>
      <c r="B27" s="166">
        <v>2.253403020123E12</v>
      </c>
      <c r="C27" s="167" t="s">
        <v>300</v>
      </c>
      <c r="D27" s="168" t="s">
        <v>301</v>
      </c>
      <c r="E27" s="113"/>
      <c r="F27" s="151"/>
      <c r="G27" s="114"/>
      <c r="H27" s="151"/>
      <c r="I27" s="114"/>
      <c r="J27" s="114"/>
      <c r="K27" s="114"/>
      <c r="L27" s="114"/>
      <c r="M27" s="151"/>
      <c r="N27" s="151"/>
      <c r="O27" s="114"/>
      <c r="P27" s="114"/>
      <c r="Q27" s="114"/>
      <c r="R27" s="114"/>
      <c r="S27" s="114"/>
      <c r="T27" s="114"/>
      <c r="U27" s="151"/>
      <c r="V27" s="151"/>
      <c r="W27" s="114"/>
      <c r="X27" s="151"/>
      <c r="Y27" s="114"/>
      <c r="Z27" s="114"/>
      <c r="AA27" s="114"/>
      <c r="AB27" s="151"/>
      <c r="AC27" s="114"/>
      <c r="AD27" s="114"/>
      <c r="AE27" s="114"/>
      <c r="AF27" s="114"/>
      <c r="AG27" s="114"/>
      <c r="AH27" s="114"/>
      <c r="AI27" s="114"/>
      <c r="AJ27" s="91"/>
      <c r="AK27" s="9"/>
      <c r="AL27" s="9"/>
      <c r="AM27" s="80"/>
      <c r="AN27" s="80"/>
    </row>
    <row r="28" ht="21.0" customHeight="1">
      <c r="A28" s="85"/>
      <c r="B28" s="166">
        <v>2.253403020124E12</v>
      </c>
      <c r="C28" s="167" t="s">
        <v>302</v>
      </c>
      <c r="D28" s="168" t="s">
        <v>301</v>
      </c>
      <c r="E28" s="113"/>
      <c r="F28" s="151"/>
      <c r="G28" s="114"/>
      <c r="H28" s="151"/>
      <c r="I28" s="114"/>
      <c r="J28" s="114"/>
      <c r="K28" s="114"/>
      <c r="L28" s="114"/>
      <c r="M28" s="151"/>
      <c r="N28" s="151"/>
      <c r="O28" s="114"/>
      <c r="P28" s="114"/>
      <c r="Q28" s="114"/>
      <c r="R28" s="114"/>
      <c r="S28" s="114"/>
      <c r="T28" s="114"/>
      <c r="U28" s="151"/>
      <c r="V28" s="151"/>
      <c r="W28" s="114"/>
      <c r="X28" s="151"/>
      <c r="Y28" s="114"/>
      <c r="Z28" s="114"/>
      <c r="AA28" s="114"/>
      <c r="AB28" s="151"/>
      <c r="AC28" s="114"/>
      <c r="AD28" s="114"/>
      <c r="AE28" s="114"/>
      <c r="AF28" s="114"/>
      <c r="AG28" s="114"/>
      <c r="AH28" s="114"/>
      <c r="AI28" s="114"/>
      <c r="AJ28" s="91"/>
      <c r="AK28" s="9"/>
      <c r="AL28" s="9"/>
      <c r="AM28" s="80"/>
      <c r="AN28" s="80"/>
    </row>
    <row r="29" ht="21.0" customHeight="1">
      <c r="A29" s="85"/>
      <c r="B29" s="170">
        <v>2.253403020125E12</v>
      </c>
      <c r="C29" s="171" t="s">
        <v>76</v>
      </c>
      <c r="D29" s="168" t="s">
        <v>267</v>
      </c>
      <c r="E29" s="113"/>
      <c r="F29" s="151"/>
      <c r="G29" s="114"/>
      <c r="H29" s="151"/>
      <c r="I29" s="114"/>
      <c r="J29" s="114"/>
      <c r="K29" s="114"/>
      <c r="L29" s="114"/>
      <c r="M29" s="151"/>
      <c r="N29" s="151"/>
      <c r="O29" s="114"/>
      <c r="P29" s="114"/>
      <c r="Q29" s="114"/>
      <c r="R29" s="114"/>
      <c r="S29" s="114"/>
      <c r="T29" s="114"/>
      <c r="U29" s="151"/>
      <c r="V29" s="151"/>
      <c r="W29" s="114"/>
      <c r="X29" s="151"/>
      <c r="Y29" s="114"/>
      <c r="Z29" s="114"/>
      <c r="AA29" s="114"/>
      <c r="AB29" s="151"/>
      <c r="AC29" s="114"/>
      <c r="AD29" s="114"/>
      <c r="AE29" s="114"/>
      <c r="AF29" s="114"/>
      <c r="AG29" s="114"/>
      <c r="AH29" s="114"/>
      <c r="AI29" s="114"/>
      <c r="AJ29" s="91"/>
      <c r="AK29" s="9"/>
      <c r="AL29" s="9"/>
      <c r="AM29" s="80"/>
      <c r="AN29" s="80"/>
    </row>
    <row r="30" ht="21.0" customHeight="1">
      <c r="A30" s="85"/>
      <c r="B30" s="170">
        <v>2.253403020126E12</v>
      </c>
      <c r="C30" s="171" t="s">
        <v>303</v>
      </c>
      <c r="D30" s="168" t="s">
        <v>304</v>
      </c>
      <c r="E30" s="113"/>
      <c r="F30" s="151"/>
      <c r="G30" s="114"/>
      <c r="H30" s="151"/>
      <c r="I30" s="114"/>
      <c r="J30" s="114"/>
      <c r="K30" s="114"/>
      <c r="L30" s="114"/>
      <c r="M30" s="151"/>
      <c r="N30" s="151"/>
      <c r="O30" s="114"/>
      <c r="P30" s="114"/>
      <c r="Q30" s="114"/>
      <c r="R30" s="114"/>
      <c r="S30" s="114"/>
      <c r="T30" s="114"/>
      <c r="U30" s="151"/>
      <c r="V30" s="151"/>
      <c r="W30" s="114"/>
      <c r="X30" s="151"/>
      <c r="Y30" s="114"/>
      <c r="Z30" s="114"/>
      <c r="AA30" s="114"/>
      <c r="AB30" s="151"/>
      <c r="AC30" s="114"/>
      <c r="AD30" s="114"/>
      <c r="AE30" s="114"/>
      <c r="AF30" s="114"/>
      <c r="AG30" s="114"/>
      <c r="AH30" s="114"/>
      <c r="AI30" s="114"/>
      <c r="AJ30" s="91"/>
      <c r="AK30" s="9"/>
      <c r="AL30" s="9"/>
      <c r="AM30" s="80"/>
      <c r="AN30" s="80"/>
    </row>
    <row r="31" ht="21.0" customHeight="1">
      <c r="A31" s="85"/>
      <c r="B31" s="170">
        <v>2.253403020127E12</v>
      </c>
      <c r="C31" s="171" t="s">
        <v>305</v>
      </c>
      <c r="D31" s="168" t="s">
        <v>306</v>
      </c>
      <c r="E31" s="113"/>
      <c r="F31" s="151"/>
      <c r="G31" s="114"/>
      <c r="H31" s="151"/>
      <c r="I31" s="114"/>
      <c r="J31" s="114"/>
      <c r="K31" s="114"/>
      <c r="L31" s="114"/>
      <c r="M31" s="151"/>
      <c r="N31" s="151"/>
      <c r="O31" s="114"/>
      <c r="P31" s="114"/>
      <c r="Q31" s="114"/>
      <c r="R31" s="114"/>
      <c r="S31" s="114"/>
      <c r="T31" s="114"/>
      <c r="U31" s="151"/>
      <c r="V31" s="151"/>
      <c r="W31" s="114"/>
      <c r="X31" s="151"/>
      <c r="Y31" s="114"/>
      <c r="Z31" s="114"/>
      <c r="AA31" s="114"/>
      <c r="AB31" s="151"/>
      <c r="AC31" s="114"/>
      <c r="AD31" s="114"/>
      <c r="AE31" s="114"/>
      <c r="AF31" s="114"/>
      <c r="AG31" s="114"/>
      <c r="AH31" s="114"/>
      <c r="AI31" s="114"/>
      <c r="AJ31" s="91"/>
      <c r="AK31" s="9"/>
      <c r="AL31" s="9"/>
      <c r="AM31" s="80"/>
      <c r="AN31" s="80"/>
    </row>
    <row r="32" ht="21.0" customHeight="1">
      <c r="A32" s="85"/>
      <c r="B32" s="170">
        <v>2.253403020128E12</v>
      </c>
      <c r="C32" s="171" t="s">
        <v>307</v>
      </c>
      <c r="D32" s="168" t="s">
        <v>308</v>
      </c>
      <c r="E32" s="113"/>
      <c r="F32" s="151"/>
      <c r="G32" s="114"/>
      <c r="H32" s="151"/>
      <c r="I32" s="114"/>
      <c r="J32" s="114"/>
      <c r="K32" s="114"/>
      <c r="L32" s="114"/>
      <c r="M32" s="151"/>
      <c r="N32" s="151"/>
      <c r="O32" s="114"/>
      <c r="P32" s="114"/>
      <c r="Q32" s="114"/>
      <c r="R32" s="114"/>
      <c r="S32" s="114"/>
      <c r="T32" s="114"/>
      <c r="U32" s="151"/>
      <c r="V32" s="151"/>
      <c r="W32" s="114"/>
      <c r="X32" s="151"/>
      <c r="Y32" s="114"/>
      <c r="Z32" s="114"/>
      <c r="AA32" s="114"/>
      <c r="AB32" s="151"/>
      <c r="AC32" s="114"/>
      <c r="AD32" s="114"/>
      <c r="AE32" s="114"/>
      <c r="AF32" s="114"/>
      <c r="AG32" s="114"/>
      <c r="AH32" s="114"/>
      <c r="AI32" s="114"/>
      <c r="AJ32" s="91"/>
      <c r="AK32" s="9"/>
      <c r="AL32" s="9"/>
      <c r="AM32" s="80"/>
      <c r="AN32" s="80"/>
    </row>
    <row r="33" ht="21.0" customHeight="1">
      <c r="A33" s="85"/>
      <c r="B33" s="170">
        <v>2.253403020129E12</v>
      </c>
      <c r="C33" s="171" t="s">
        <v>309</v>
      </c>
      <c r="D33" s="168" t="s">
        <v>310</v>
      </c>
      <c r="E33" s="113"/>
      <c r="F33" s="151"/>
      <c r="G33" s="114"/>
      <c r="H33" s="151"/>
      <c r="I33" s="114"/>
      <c r="J33" s="114"/>
      <c r="K33" s="114"/>
      <c r="L33" s="114"/>
      <c r="M33" s="151"/>
      <c r="N33" s="151"/>
      <c r="O33" s="114"/>
      <c r="P33" s="114"/>
      <c r="Q33" s="114"/>
      <c r="R33" s="114"/>
      <c r="S33" s="114"/>
      <c r="T33" s="114"/>
      <c r="U33" s="151"/>
      <c r="V33" s="151"/>
      <c r="W33" s="114"/>
      <c r="X33" s="151"/>
      <c r="Y33" s="114"/>
      <c r="Z33" s="114"/>
      <c r="AA33" s="114"/>
      <c r="AB33" s="151"/>
      <c r="AC33" s="114"/>
      <c r="AD33" s="114"/>
      <c r="AE33" s="114"/>
      <c r="AF33" s="114"/>
      <c r="AG33" s="114"/>
      <c r="AH33" s="114"/>
      <c r="AI33" s="114"/>
      <c r="AJ33" s="91"/>
      <c r="AK33" s="9"/>
      <c r="AL33" s="9"/>
      <c r="AM33" s="80"/>
      <c r="AN33" s="80"/>
    </row>
    <row r="34" ht="21.0" customHeight="1">
      <c r="A34" s="85"/>
      <c r="B34" s="85"/>
      <c r="C34" s="132"/>
      <c r="D34" s="133"/>
      <c r="E34" s="113"/>
      <c r="F34" s="151"/>
      <c r="G34" s="114"/>
      <c r="H34" s="151"/>
      <c r="I34" s="114"/>
      <c r="J34" s="114"/>
      <c r="K34" s="114"/>
      <c r="L34" s="114"/>
      <c r="M34" s="151"/>
      <c r="N34" s="151"/>
      <c r="O34" s="114"/>
      <c r="P34" s="114"/>
      <c r="Q34" s="114"/>
      <c r="R34" s="114"/>
      <c r="S34" s="114"/>
      <c r="T34" s="114"/>
      <c r="U34" s="151"/>
      <c r="V34" s="151"/>
      <c r="W34" s="114"/>
      <c r="X34" s="151"/>
      <c r="Y34" s="114"/>
      <c r="Z34" s="114"/>
      <c r="AA34" s="114"/>
      <c r="AB34" s="151"/>
      <c r="AC34" s="114"/>
      <c r="AD34" s="114"/>
      <c r="AE34" s="114"/>
      <c r="AF34" s="114"/>
      <c r="AG34" s="114"/>
      <c r="AH34" s="114"/>
      <c r="AI34" s="114"/>
      <c r="AJ34" s="91"/>
      <c r="AK34" s="9"/>
      <c r="AL34" s="9"/>
      <c r="AM34" s="80"/>
      <c r="AN34" s="80"/>
    </row>
    <row r="35" ht="21.0" customHeight="1">
      <c r="A35" s="172" t="s">
        <v>91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c r="AJ35" s="173">
        <f t="shared" ref="AJ35:AL35" si="6">SUM(AJ7:AJ19)</f>
        <v>0</v>
      </c>
      <c r="AK35" s="173">
        <f t="shared" si="6"/>
        <v>0</v>
      </c>
      <c r="AL35" s="173">
        <f t="shared" si="6"/>
        <v>0</v>
      </c>
      <c r="AM35" s="174"/>
      <c r="AN35" s="174"/>
    </row>
    <row r="36" ht="21.0" customHeight="1">
      <c r="A36" s="103" t="s">
        <v>95</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8"/>
      <c r="AM36" s="68"/>
      <c r="AN36" s="68"/>
    </row>
    <row r="37" ht="18.0" customHeight="1">
      <c r="A37" s="69"/>
      <c r="B37" s="69"/>
      <c r="C37" s="105"/>
      <c r="D37" s="69"/>
      <c r="E37" s="69"/>
      <c r="F37" s="69"/>
      <c r="G37" s="69"/>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69"/>
      <c r="AN37" s="69"/>
    </row>
    <row r="38" ht="18.0" customHeight="1">
      <c r="A38" s="69"/>
      <c r="B38" s="69"/>
      <c r="C38" s="105"/>
      <c r="E38" s="69"/>
      <c r="F38" s="69"/>
      <c r="G38" s="69"/>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69"/>
      <c r="AN38" s="69"/>
    </row>
    <row r="39" ht="18.0" customHeight="1">
      <c r="A39" s="69"/>
      <c r="B39" s="69"/>
      <c r="C39" s="105"/>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69"/>
      <c r="AN39" s="69"/>
    </row>
    <row r="40" ht="18.0" customHeight="1">
      <c r="A40" s="69"/>
      <c r="B40" s="69"/>
      <c r="C40" s="105"/>
      <c r="F40" s="69"/>
      <c r="G40" s="69"/>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69"/>
      <c r="AN40" s="69"/>
    </row>
    <row r="41" ht="18.0" customHeight="1">
      <c r="A41" s="69"/>
      <c r="B41" s="69"/>
      <c r="C41" s="105"/>
      <c r="E41" s="69"/>
      <c r="F41" s="69"/>
      <c r="G41" s="69"/>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69"/>
      <c r="AN41" s="69"/>
    </row>
    <row r="42" ht="18.0"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ht="18.0"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mergeCells count="21">
    <mergeCell ref="A1:P1"/>
    <mergeCell ref="Q1:AL1"/>
    <mergeCell ref="A2:P2"/>
    <mergeCell ref="Q2:AL2"/>
    <mergeCell ref="A3:AL3"/>
    <mergeCell ref="I4:L4"/>
    <mergeCell ref="M4:N4"/>
    <mergeCell ref="C5:D6"/>
    <mergeCell ref="A35:AI35"/>
    <mergeCell ref="A36:AL36"/>
    <mergeCell ref="C38:D38"/>
    <mergeCell ref="C39:G39"/>
    <mergeCell ref="C40:E40"/>
    <mergeCell ref="C41:D41"/>
    <mergeCell ref="O4:Q4"/>
    <mergeCell ref="R4:T4"/>
    <mergeCell ref="A5:A6"/>
    <mergeCell ref="B5:B6"/>
    <mergeCell ref="AJ5:AJ6"/>
    <mergeCell ref="AK5:AK6"/>
    <mergeCell ref="AL5:AL6"/>
  </mergeCells>
  <conditionalFormatting sqref="E6:AI34">
    <cfRule type="expression" dxfId="0" priority="1">
      <formula>IF(E$6="CN",1,0)</formula>
    </cfRule>
  </conditionalFormatting>
  <conditionalFormatting sqref="E6:AI34">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28</v>
      </c>
      <c r="Q1" s="68" t="s">
        <v>29</v>
      </c>
      <c r="AM1" s="69"/>
    </row>
    <row r="2" ht="22.5" customHeight="1">
      <c r="A2" s="68" t="s">
        <v>30</v>
      </c>
      <c r="Q2" s="68" t="s">
        <v>31</v>
      </c>
      <c r="AM2" s="69"/>
    </row>
    <row r="3" ht="31.5" customHeight="1">
      <c r="A3" s="70" t="s">
        <v>311</v>
      </c>
      <c r="AM3" s="69"/>
    </row>
    <row r="4" ht="31.5" customHeight="1">
      <c r="A4" s="69"/>
      <c r="B4" s="72"/>
      <c r="C4" s="72"/>
      <c r="D4" s="72"/>
      <c r="E4" s="72" t="s">
        <v>0</v>
      </c>
      <c r="F4" s="72" t="s">
        <v>0</v>
      </c>
      <c r="G4" s="72"/>
      <c r="H4" s="72"/>
      <c r="I4" s="108" t="s">
        <v>33</v>
      </c>
      <c r="J4" s="74"/>
      <c r="K4" s="74"/>
      <c r="L4" s="74"/>
      <c r="M4" s="109">
        <v>11.0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row>
    <row r="5" ht="21.0" customHeight="1">
      <c r="A5" s="76" t="s">
        <v>35</v>
      </c>
      <c r="B5" s="76" t="s">
        <v>36</v>
      </c>
      <c r="C5" s="77" t="s">
        <v>37</v>
      </c>
      <c r="D5" s="60"/>
      <c r="E5" s="78">
        <f>DATE(R4,M4,1)</f>
        <v>44866</v>
      </c>
      <c r="F5" s="78">
        <f t="shared" ref="F5:AI5" si="1">E5+1</f>
        <v>44867</v>
      </c>
      <c r="G5" s="78">
        <f t="shared" si="1"/>
        <v>44868</v>
      </c>
      <c r="H5" s="78">
        <f t="shared" si="1"/>
        <v>44869</v>
      </c>
      <c r="I5" s="78">
        <f t="shared" si="1"/>
        <v>44870</v>
      </c>
      <c r="J5" s="78">
        <f t="shared" si="1"/>
        <v>44871</v>
      </c>
      <c r="K5" s="78">
        <f t="shared" si="1"/>
        <v>44872</v>
      </c>
      <c r="L5" s="78">
        <f t="shared" si="1"/>
        <v>44873</v>
      </c>
      <c r="M5" s="78">
        <f t="shared" si="1"/>
        <v>44874</v>
      </c>
      <c r="N5" s="78">
        <f t="shared" si="1"/>
        <v>44875</v>
      </c>
      <c r="O5" s="78">
        <f t="shared" si="1"/>
        <v>44876</v>
      </c>
      <c r="P5" s="78">
        <f t="shared" si="1"/>
        <v>44877</v>
      </c>
      <c r="Q5" s="78">
        <f t="shared" si="1"/>
        <v>44878</v>
      </c>
      <c r="R5" s="78">
        <f t="shared" si="1"/>
        <v>44879</v>
      </c>
      <c r="S5" s="78">
        <f t="shared" si="1"/>
        <v>44880</v>
      </c>
      <c r="T5" s="78">
        <f t="shared" si="1"/>
        <v>44881</v>
      </c>
      <c r="U5" s="78">
        <f t="shared" si="1"/>
        <v>44882</v>
      </c>
      <c r="V5" s="78">
        <f t="shared" si="1"/>
        <v>44883</v>
      </c>
      <c r="W5" s="78">
        <f t="shared" si="1"/>
        <v>44884</v>
      </c>
      <c r="X5" s="78">
        <f t="shared" si="1"/>
        <v>44885</v>
      </c>
      <c r="Y5" s="78">
        <f t="shared" si="1"/>
        <v>44886</v>
      </c>
      <c r="Z5" s="78">
        <f t="shared" si="1"/>
        <v>44887</v>
      </c>
      <c r="AA5" s="78">
        <f t="shared" si="1"/>
        <v>44888</v>
      </c>
      <c r="AB5" s="78">
        <f t="shared" si="1"/>
        <v>44889</v>
      </c>
      <c r="AC5" s="78">
        <f t="shared" si="1"/>
        <v>44890</v>
      </c>
      <c r="AD5" s="78">
        <f t="shared" si="1"/>
        <v>44891</v>
      </c>
      <c r="AE5" s="78">
        <f t="shared" si="1"/>
        <v>44892</v>
      </c>
      <c r="AF5" s="78">
        <f t="shared" si="1"/>
        <v>44893</v>
      </c>
      <c r="AG5" s="78">
        <f t="shared" si="1"/>
        <v>44894</v>
      </c>
      <c r="AH5" s="78">
        <f t="shared" si="1"/>
        <v>44895</v>
      </c>
      <c r="AI5" s="78">
        <f t="shared" si="1"/>
        <v>44896</v>
      </c>
      <c r="AJ5" s="79" t="s">
        <v>38</v>
      </c>
      <c r="AK5" s="79" t="s">
        <v>39</v>
      </c>
      <c r="AL5" s="79" t="s">
        <v>40</v>
      </c>
      <c r="AM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row>
    <row r="7" ht="21.0" customHeight="1">
      <c r="A7" s="85">
        <v>1.0</v>
      </c>
      <c r="B7" s="175">
        <v>2.254802050008E12</v>
      </c>
      <c r="C7" s="176" t="s">
        <v>312</v>
      </c>
      <c r="D7" s="177" t="s">
        <v>157</v>
      </c>
      <c r="E7" s="142"/>
      <c r="F7" s="144"/>
      <c r="G7" s="143"/>
      <c r="H7" s="144"/>
      <c r="I7" s="143"/>
      <c r="J7" s="143"/>
      <c r="K7" s="143"/>
      <c r="L7" s="143"/>
      <c r="M7" s="144"/>
      <c r="N7" s="144"/>
      <c r="O7" s="143"/>
      <c r="P7" s="143"/>
      <c r="Q7" s="143"/>
      <c r="R7" s="143"/>
      <c r="S7" s="143"/>
      <c r="T7" s="143"/>
      <c r="U7" s="144"/>
      <c r="V7" s="144"/>
      <c r="W7" s="143"/>
      <c r="X7" s="144"/>
      <c r="Y7" s="143"/>
      <c r="Z7" s="143"/>
      <c r="AA7" s="143"/>
      <c r="AB7" s="144"/>
      <c r="AC7" s="143"/>
      <c r="AD7" s="143"/>
      <c r="AE7" s="143"/>
      <c r="AF7" s="143"/>
      <c r="AG7" s="143"/>
      <c r="AH7" s="143"/>
      <c r="AI7" s="143"/>
      <c r="AJ7" s="91">
        <f t="shared" ref="AJ7:AJ23" si="3">COUNTIF(E7:AI7,"K")+2*COUNTIF(E7:AI7,"2K")+COUNTIF(E7:AI7,"TK")+COUNTIF(E7:AI7,"KT")+COUNTIF(E7:AI7,"PK")+COUNTIF(E7:AI7,"KP")+2*COUNTIF(E7:AI7,"K2")</f>
        <v>0</v>
      </c>
      <c r="AK7" s="9">
        <f t="shared" ref="AK7:AK23" si="4">COUNTIF(F7:AJ7,"P")+2*COUNTIF(F7:AJ7,"2P")+COUNTIF(F7:AJ7,"TP")+COUNTIF(F7:AJ7,"PT")+COUNTIF(F7:AJ7,"PK")+COUNTIF(F7:AJ7,"KP")+2*COUNTIF(F7:AJ7,"P2")</f>
        <v>0</v>
      </c>
      <c r="AL7" s="9">
        <f t="shared" ref="AL7:AL23" si="5">COUNTIF(E7:AI7,"T")+2*COUNTIF(E7:AI7,"2T")+2*COUNTIF(E7:AI7,"T2")+COUNTIF(E7:AI7,"PT")+COUNTIF(E7:AI7,"TP")+COUNTIF(E7:AI7,"TK")+COUNTIF(E7:AI7,"KT")</f>
        <v>0</v>
      </c>
      <c r="AM7" s="80"/>
    </row>
    <row r="8" ht="21.0" customHeight="1">
      <c r="A8" s="85">
        <v>2.0</v>
      </c>
      <c r="B8" s="178">
        <v>2.254802050009E12</v>
      </c>
      <c r="C8" s="179" t="s">
        <v>313</v>
      </c>
      <c r="D8" s="180" t="s">
        <v>164</v>
      </c>
      <c r="E8" s="142"/>
      <c r="F8" s="144"/>
      <c r="G8" s="143"/>
      <c r="H8" s="144"/>
      <c r="I8" s="143"/>
      <c r="J8" s="143"/>
      <c r="K8" s="143"/>
      <c r="L8" s="143"/>
      <c r="M8" s="144"/>
      <c r="N8" s="144"/>
      <c r="O8" s="143"/>
      <c r="P8" s="143"/>
      <c r="Q8" s="143"/>
      <c r="R8" s="143"/>
      <c r="S8" s="143"/>
      <c r="T8" s="143"/>
      <c r="U8" s="144"/>
      <c r="V8" s="144"/>
      <c r="W8" s="143"/>
      <c r="X8" s="144"/>
      <c r="Y8" s="143"/>
      <c r="Z8" s="143"/>
      <c r="AA8" s="143"/>
      <c r="AB8" s="144"/>
      <c r="AC8" s="143"/>
      <c r="AD8" s="143"/>
      <c r="AE8" s="143"/>
      <c r="AF8" s="143"/>
      <c r="AG8" s="143"/>
      <c r="AH8" s="143"/>
      <c r="AI8" s="143"/>
      <c r="AJ8" s="91">
        <f t="shared" si="3"/>
        <v>0</v>
      </c>
      <c r="AK8" s="9">
        <f t="shared" si="4"/>
        <v>0</v>
      </c>
      <c r="AL8" s="9">
        <f t="shared" si="5"/>
        <v>0</v>
      </c>
      <c r="AM8" s="80"/>
    </row>
    <row r="9" ht="21.0" customHeight="1">
      <c r="A9" s="85">
        <v>3.0</v>
      </c>
      <c r="B9" s="178">
        <v>2.25480205001E12</v>
      </c>
      <c r="C9" s="179" t="s">
        <v>314</v>
      </c>
      <c r="D9" s="180" t="s">
        <v>165</v>
      </c>
      <c r="E9" s="144"/>
      <c r="F9" s="144"/>
      <c r="G9" s="144"/>
      <c r="H9" s="144"/>
      <c r="I9" s="143"/>
      <c r="J9" s="143"/>
      <c r="K9" s="143"/>
      <c r="L9" s="143"/>
      <c r="M9" s="144"/>
      <c r="N9" s="144"/>
      <c r="O9" s="143"/>
      <c r="P9" s="143"/>
      <c r="Q9" s="143"/>
      <c r="R9" s="143"/>
      <c r="S9" s="143"/>
      <c r="T9" s="143"/>
      <c r="U9" s="144"/>
      <c r="V9" s="144"/>
      <c r="W9" s="143"/>
      <c r="X9" s="144"/>
      <c r="Y9" s="143"/>
      <c r="Z9" s="143"/>
      <c r="AA9" s="143"/>
      <c r="AB9" s="144"/>
      <c r="AC9" s="143"/>
      <c r="AD9" s="143"/>
      <c r="AE9" s="143"/>
      <c r="AF9" s="143"/>
      <c r="AG9" s="143"/>
      <c r="AH9" s="143"/>
      <c r="AI9" s="143"/>
      <c r="AJ9" s="91">
        <f t="shared" si="3"/>
        <v>0</v>
      </c>
      <c r="AK9" s="9">
        <f t="shared" si="4"/>
        <v>0</v>
      </c>
      <c r="AL9" s="9">
        <f t="shared" si="5"/>
        <v>0</v>
      </c>
      <c r="AM9" s="80"/>
    </row>
    <row r="10" ht="21.0" customHeight="1">
      <c r="A10" s="85">
        <v>4.0</v>
      </c>
      <c r="B10" s="178">
        <v>2.254802050012E12</v>
      </c>
      <c r="C10" s="179" t="s">
        <v>315</v>
      </c>
      <c r="D10" s="180" t="s">
        <v>316</v>
      </c>
      <c r="E10" s="144"/>
      <c r="F10" s="144"/>
      <c r="G10" s="144"/>
      <c r="H10" s="144"/>
      <c r="I10" s="143"/>
      <c r="J10" s="143"/>
      <c r="K10" s="143"/>
      <c r="L10" s="143"/>
      <c r="M10" s="144"/>
      <c r="N10" s="144"/>
      <c r="O10" s="143"/>
      <c r="P10" s="143"/>
      <c r="Q10" s="143"/>
      <c r="R10" s="143"/>
      <c r="S10" s="143"/>
      <c r="T10" s="143"/>
      <c r="U10" s="144"/>
      <c r="V10" s="144"/>
      <c r="W10" s="143"/>
      <c r="X10" s="144"/>
      <c r="Y10" s="143"/>
      <c r="Z10" s="143"/>
      <c r="AA10" s="143"/>
      <c r="AB10" s="144"/>
      <c r="AC10" s="143"/>
      <c r="AD10" s="143"/>
      <c r="AE10" s="143"/>
      <c r="AF10" s="143"/>
      <c r="AG10" s="143"/>
      <c r="AH10" s="143"/>
      <c r="AI10" s="143"/>
      <c r="AJ10" s="91">
        <f t="shared" si="3"/>
        <v>0</v>
      </c>
      <c r="AK10" s="9">
        <f t="shared" si="4"/>
        <v>0</v>
      </c>
      <c r="AL10" s="9">
        <f t="shared" si="5"/>
        <v>0</v>
      </c>
      <c r="AM10" s="80"/>
    </row>
    <row r="11" ht="21.0" customHeight="1">
      <c r="A11" s="85">
        <v>5.0</v>
      </c>
      <c r="B11" s="178">
        <v>2.254802050013E12</v>
      </c>
      <c r="C11" s="179" t="s">
        <v>317</v>
      </c>
      <c r="D11" s="180" t="s">
        <v>318</v>
      </c>
      <c r="E11" s="144"/>
      <c r="F11" s="144"/>
      <c r="G11" s="144"/>
      <c r="H11" s="144"/>
      <c r="I11" s="143"/>
      <c r="J11" s="143"/>
      <c r="K11" s="143"/>
      <c r="L11" s="143"/>
      <c r="M11" s="144"/>
      <c r="N11" s="144"/>
      <c r="O11" s="143"/>
      <c r="P11" s="143"/>
      <c r="Q11" s="143"/>
      <c r="R11" s="143"/>
      <c r="S11" s="143"/>
      <c r="T11" s="143"/>
      <c r="U11" s="144"/>
      <c r="V11" s="144"/>
      <c r="W11" s="143"/>
      <c r="X11" s="144"/>
      <c r="Y11" s="143"/>
      <c r="Z11" s="143"/>
      <c r="AA11" s="143"/>
      <c r="AB11" s="144"/>
      <c r="AC11" s="143"/>
      <c r="AD11" s="143"/>
      <c r="AE11" s="143"/>
      <c r="AF11" s="143"/>
      <c r="AG11" s="143"/>
      <c r="AH11" s="143"/>
      <c r="AI11" s="143"/>
      <c r="AJ11" s="91">
        <f t="shared" si="3"/>
        <v>0</v>
      </c>
      <c r="AK11" s="9">
        <f t="shared" si="4"/>
        <v>0</v>
      </c>
      <c r="AL11" s="9">
        <f t="shared" si="5"/>
        <v>0</v>
      </c>
      <c r="AM11" s="80"/>
    </row>
    <row r="12" ht="21.0" customHeight="1">
      <c r="A12" s="181">
        <v>6.0</v>
      </c>
      <c r="B12" s="178">
        <v>2.254802050015E12</v>
      </c>
      <c r="C12" s="179" t="s">
        <v>319</v>
      </c>
      <c r="D12" s="180" t="s">
        <v>54</v>
      </c>
      <c r="E12" s="182"/>
      <c r="F12" s="182"/>
      <c r="G12" s="182"/>
      <c r="H12" s="182"/>
      <c r="I12" s="183"/>
      <c r="J12" s="183"/>
      <c r="K12" s="183"/>
      <c r="L12" s="183"/>
      <c r="M12" s="182"/>
      <c r="N12" s="182"/>
      <c r="O12" s="183"/>
      <c r="P12" s="183"/>
      <c r="Q12" s="183"/>
      <c r="R12" s="183"/>
      <c r="S12" s="183"/>
      <c r="T12" s="183"/>
      <c r="U12" s="182"/>
      <c r="V12" s="182"/>
      <c r="W12" s="183"/>
      <c r="X12" s="182"/>
      <c r="Y12" s="183"/>
      <c r="Z12" s="183"/>
      <c r="AA12" s="183"/>
      <c r="AB12" s="182"/>
      <c r="AC12" s="183"/>
      <c r="AD12" s="183"/>
      <c r="AE12" s="183"/>
      <c r="AF12" s="183"/>
      <c r="AG12" s="183"/>
      <c r="AH12" s="183"/>
      <c r="AI12" s="183"/>
      <c r="AJ12" s="91">
        <f t="shared" si="3"/>
        <v>0</v>
      </c>
      <c r="AK12" s="184">
        <f t="shared" si="4"/>
        <v>0</v>
      </c>
      <c r="AL12" s="184">
        <f t="shared" si="5"/>
        <v>0</v>
      </c>
      <c r="AM12" s="185"/>
    </row>
    <row r="13" ht="21.0" customHeight="1">
      <c r="A13" s="85">
        <v>7.0</v>
      </c>
      <c r="B13" s="178">
        <v>2.254802050016E12</v>
      </c>
      <c r="C13" s="179" t="s">
        <v>320</v>
      </c>
      <c r="D13" s="180" t="s">
        <v>56</v>
      </c>
      <c r="E13" s="144"/>
      <c r="F13" s="144"/>
      <c r="G13" s="144"/>
      <c r="H13" s="144"/>
      <c r="I13" s="143"/>
      <c r="J13" s="143"/>
      <c r="K13" s="143"/>
      <c r="L13" s="143"/>
      <c r="M13" s="144"/>
      <c r="N13" s="144"/>
      <c r="O13" s="143"/>
      <c r="P13" s="143"/>
      <c r="Q13" s="143"/>
      <c r="R13" s="143"/>
      <c r="S13" s="143"/>
      <c r="T13" s="143"/>
      <c r="U13" s="144"/>
      <c r="V13" s="144"/>
      <c r="W13" s="143"/>
      <c r="X13" s="144"/>
      <c r="Y13" s="143"/>
      <c r="Z13" s="143"/>
      <c r="AA13" s="143"/>
      <c r="AB13" s="144"/>
      <c r="AC13" s="143"/>
      <c r="AD13" s="143"/>
      <c r="AE13" s="143"/>
      <c r="AF13" s="143"/>
      <c r="AG13" s="143"/>
      <c r="AH13" s="143"/>
      <c r="AI13" s="143"/>
      <c r="AJ13" s="91">
        <f t="shared" si="3"/>
        <v>0</v>
      </c>
      <c r="AK13" s="9">
        <f t="shared" si="4"/>
        <v>0</v>
      </c>
      <c r="AL13" s="9">
        <f t="shared" si="5"/>
        <v>0</v>
      </c>
      <c r="AM13" s="80"/>
    </row>
    <row r="14" ht="21.0" customHeight="1">
      <c r="A14" s="85">
        <v>8.0</v>
      </c>
      <c r="B14" s="178">
        <v>2.254802050017E12</v>
      </c>
      <c r="C14" s="179" t="s">
        <v>321</v>
      </c>
      <c r="D14" s="180" t="s">
        <v>322</v>
      </c>
      <c r="E14" s="144"/>
      <c r="F14" s="144"/>
      <c r="G14" s="144"/>
      <c r="H14" s="144"/>
      <c r="I14" s="149"/>
      <c r="J14" s="149"/>
      <c r="K14" s="149"/>
      <c r="L14" s="149"/>
      <c r="M14" s="144"/>
      <c r="N14" s="144"/>
      <c r="O14" s="149"/>
      <c r="P14" s="149"/>
      <c r="Q14" s="149"/>
      <c r="R14" s="149"/>
      <c r="S14" s="149"/>
      <c r="T14" s="149"/>
      <c r="U14" s="144"/>
      <c r="V14" s="144"/>
      <c r="W14" s="149"/>
      <c r="X14" s="144"/>
      <c r="Y14" s="149"/>
      <c r="Z14" s="149"/>
      <c r="AA14" s="149"/>
      <c r="AB14" s="144"/>
      <c r="AC14" s="149"/>
      <c r="AD14" s="149"/>
      <c r="AE14" s="149"/>
      <c r="AF14" s="149"/>
      <c r="AG14" s="149"/>
      <c r="AH14" s="149"/>
      <c r="AI14" s="149"/>
      <c r="AJ14" s="91">
        <f t="shared" si="3"/>
        <v>0</v>
      </c>
      <c r="AK14" s="9">
        <f t="shared" si="4"/>
        <v>0</v>
      </c>
      <c r="AL14" s="9">
        <f t="shared" si="5"/>
        <v>0</v>
      </c>
      <c r="AM14" s="80"/>
    </row>
    <row r="15" ht="21.0" customHeight="1">
      <c r="A15" s="85">
        <v>9.0</v>
      </c>
      <c r="B15" s="178">
        <v>2.254802050018E12</v>
      </c>
      <c r="C15" s="179" t="s">
        <v>323</v>
      </c>
      <c r="D15" s="180" t="s">
        <v>322</v>
      </c>
      <c r="E15" s="158"/>
      <c r="F15" s="144"/>
      <c r="G15" s="149"/>
      <c r="H15" s="144"/>
      <c r="I15" s="149"/>
      <c r="J15" s="149"/>
      <c r="K15" s="149"/>
      <c r="L15" s="149"/>
      <c r="M15" s="144"/>
      <c r="N15" s="144"/>
      <c r="O15" s="183"/>
      <c r="P15" s="183"/>
      <c r="Q15" s="149"/>
      <c r="R15" s="149"/>
      <c r="S15" s="149"/>
      <c r="T15" s="149"/>
      <c r="U15" s="144"/>
      <c r="V15" s="144"/>
      <c r="W15" s="149"/>
      <c r="X15" s="144"/>
      <c r="Y15" s="149"/>
      <c r="Z15" s="149"/>
      <c r="AA15" s="149"/>
      <c r="AB15" s="144"/>
      <c r="AC15" s="149"/>
      <c r="AD15" s="149"/>
      <c r="AE15" s="149"/>
      <c r="AF15" s="149"/>
      <c r="AG15" s="149"/>
      <c r="AH15" s="149"/>
      <c r="AI15" s="149"/>
      <c r="AJ15" s="91">
        <f t="shared" si="3"/>
        <v>0</v>
      </c>
      <c r="AK15" s="9">
        <f t="shared" si="4"/>
        <v>0</v>
      </c>
      <c r="AL15" s="9">
        <f t="shared" si="5"/>
        <v>0</v>
      </c>
      <c r="AM15" s="80"/>
    </row>
    <row r="16" ht="21.0" customHeight="1">
      <c r="A16" s="181">
        <v>10.0</v>
      </c>
      <c r="B16" s="178">
        <v>2.254802050019E12</v>
      </c>
      <c r="C16" s="179" t="s">
        <v>324</v>
      </c>
      <c r="D16" s="180" t="s">
        <v>117</v>
      </c>
      <c r="E16" s="186"/>
      <c r="F16" s="182"/>
      <c r="G16" s="183"/>
      <c r="H16" s="182"/>
      <c r="I16" s="183"/>
      <c r="J16" s="183"/>
      <c r="K16" s="183"/>
      <c r="L16" s="183"/>
      <c r="M16" s="182"/>
      <c r="N16" s="182"/>
      <c r="O16" s="183"/>
      <c r="P16" s="183"/>
      <c r="Q16" s="183"/>
      <c r="R16" s="183"/>
      <c r="S16" s="183"/>
      <c r="T16" s="183"/>
      <c r="U16" s="182"/>
      <c r="V16" s="182"/>
      <c r="W16" s="183"/>
      <c r="X16" s="182"/>
      <c r="Y16" s="183"/>
      <c r="Z16" s="183"/>
      <c r="AA16" s="183"/>
      <c r="AB16" s="182"/>
      <c r="AC16" s="183"/>
      <c r="AD16" s="183"/>
      <c r="AE16" s="183"/>
      <c r="AF16" s="183"/>
      <c r="AG16" s="183"/>
      <c r="AH16" s="183"/>
      <c r="AI16" s="183"/>
      <c r="AJ16" s="91">
        <f t="shared" si="3"/>
        <v>0</v>
      </c>
      <c r="AK16" s="184">
        <f t="shared" si="4"/>
        <v>0</v>
      </c>
      <c r="AL16" s="184">
        <f t="shared" si="5"/>
        <v>0</v>
      </c>
      <c r="AM16" s="185"/>
    </row>
    <row r="17" ht="21.0" customHeight="1">
      <c r="A17" s="85">
        <v>11.0</v>
      </c>
      <c r="B17" s="178">
        <v>2.25480205002E12</v>
      </c>
      <c r="C17" s="179" t="s">
        <v>325</v>
      </c>
      <c r="D17" s="180" t="s">
        <v>238</v>
      </c>
      <c r="E17" s="142"/>
      <c r="F17" s="144"/>
      <c r="G17" s="143"/>
      <c r="H17" s="144"/>
      <c r="I17" s="143"/>
      <c r="J17" s="143"/>
      <c r="K17" s="143"/>
      <c r="L17" s="143"/>
      <c r="M17" s="144"/>
      <c r="N17" s="144"/>
      <c r="O17" s="143"/>
      <c r="P17" s="143"/>
      <c r="Q17" s="143"/>
      <c r="R17" s="143"/>
      <c r="S17" s="143"/>
      <c r="T17" s="143"/>
      <c r="U17" s="144"/>
      <c r="V17" s="144"/>
      <c r="W17" s="143"/>
      <c r="X17" s="144"/>
      <c r="Y17" s="143"/>
      <c r="Z17" s="143"/>
      <c r="AA17" s="143"/>
      <c r="AB17" s="144"/>
      <c r="AC17" s="143"/>
      <c r="AD17" s="143"/>
      <c r="AE17" s="143"/>
      <c r="AF17" s="143"/>
      <c r="AG17" s="143"/>
      <c r="AH17" s="143"/>
      <c r="AI17" s="143"/>
      <c r="AJ17" s="91">
        <f t="shared" si="3"/>
        <v>0</v>
      </c>
      <c r="AK17" s="9">
        <f t="shared" si="4"/>
        <v>0</v>
      </c>
      <c r="AL17" s="9">
        <f t="shared" si="5"/>
        <v>0</v>
      </c>
      <c r="AM17" s="80"/>
    </row>
    <row r="18" ht="21.0" customHeight="1">
      <c r="A18" s="85">
        <v>12.0</v>
      </c>
      <c r="B18" s="178">
        <v>2.254802050021E12</v>
      </c>
      <c r="C18" s="179" t="s">
        <v>326</v>
      </c>
      <c r="D18" s="180" t="s">
        <v>327</v>
      </c>
      <c r="E18" s="142"/>
      <c r="F18" s="144"/>
      <c r="G18" s="143"/>
      <c r="H18" s="144"/>
      <c r="I18" s="143"/>
      <c r="J18" s="143"/>
      <c r="K18" s="143"/>
      <c r="L18" s="143"/>
      <c r="M18" s="144"/>
      <c r="N18" s="144"/>
      <c r="O18" s="143"/>
      <c r="P18" s="143"/>
      <c r="Q18" s="143"/>
      <c r="R18" s="143"/>
      <c r="S18" s="143"/>
      <c r="T18" s="143"/>
      <c r="U18" s="144"/>
      <c r="V18" s="144"/>
      <c r="W18" s="143"/>
      <c r="X18" s="144"/>
      <c r="Y18" s="143"/>
      <c r="Z18" s="143"/>
      <c r="AA18" s="143"/>
      <c r="AB18" s="144"/>
      <c r="AC18" s="143"/>
      <c r="AD18" s="143"/>
      <c r="AE18" s="143"/>
      <c r="AF18" s="143"/>
      <c r="AG18" s="143"/>
      <c r="AH18" s="143"/>
      <c r="AI18" s="143"/>
      <c r="AJ18" s="91">
        <f t="shared" si="3"/>
        <v>0</v>
      </c>
      <c r="AK18" s="9">
        <f t="shared" si="4"/>
        <v>0</v>
      </c>
      <c r="AL18" s="9">
        <f t="shared" si="5"/>
        <v>0</v>
      </c>
      <c r="AM18" s="80"/>
    </row>
    <row r="19" ht="21.0" customHeight="1">
      <c r="A19" s="85">
        <v>13.0</v>
      </c>
      <c r="B19" s="178">
        <v>2.254802050024E12</v>
      </c>
      <c r="C19" s="179" t="s">
        <v>328</v>
      </c>
      <c r="D19" s="180" t="s">
        <v>124</v>
      </c>
      <c r="E19" s="142"/>
      <c r="F19" s="144"/>
      <c r="G19" s="143"/>
      <c r="H19" s="144"/>
      <c r="I19" s="143"/>
      <c r="J19" s="143"/>
      <c r="K19" s="143"/>
      <c r="L19" s="143"/>
      <c r="M19" s="144"/>
      <c r="N19" s="144"/>
      <c r="O19" s="143"/>
      <c r="P19" s="143"/>
      <c r="Q19" s="143"/>
      <c r="R19" s="143"/>
      <c r="S19" s="143"/>
      <c r="T19" s="143"/>
      <c r="U19" s="144"/>
      <c r="V19" s="144"/>
      <c r="W19" s="143"/>
      <c r="X19" s="144"/>
      <c r="Y19" s="143"/>
      <c r="Z19" s="143"/>
      <c r="AA19" s="143"/>
      <c r="AB19" s="144"/>
      <c r="AC19" s="143"/>
      <c r="AD19" s="143"/>
      <c r="AE19" s="143"/>
      <c r="AF19" s="143"/>
      <c r="AG19" s="143"/>
      <c r="AH19" s="143"/>
      <c r="AI19" s="143"/>
      <c r="AJ19" s="91">
        <f t="shared" si="3"/>
        <v>0</v>
      </c>
      <c r="AK19" s="9">
        <f t="shared" si="4"/>
        <v>0</v>
      </c>
      <c r="AL19" s="9">
        <f t="shared" si="5"/>
        <v>0</v>
      </c>
      <c r="AM19" s="80"/>
    </row>
    <row r="20" ht="21.0" customHeight="1">
      <c r="A20" s="85">
        <v>14.0</v>
      </c>
      <c r="B20" s="178">
        <v>2.254802050025E12</v>
      </c>
      <c r="C20" s="179" t="s">
        <v>329</v>
      </c>
      <c r="D20" s="180" t="s">
        <v>248</v>
      </c>
      <c r="E20" s="142"/>
      <c r="F20" s="144"/>
      <c r="G20" s="143"/>
      <c r="H20" s="144"/>
      <c r="I20" s="143"/>
      <c r="J20" s="143"/>
      <c r="K20" s="143"/>
      <c r="L20" s="143"/>
      <c r="M20" s="144"/>
      <c r="N20" s="144"/>
      <c r="O20" s="143"/>
      <c r="P20" s="143"/>
      <c r="Q20" s="143"/>
      <c r="R20" s="143"/>
      <c r="S20" s="143"/>
      <c r="T20" s="143"/>
      <c r="U20" s="144"/>
      <c r="V20" s="144"/>
      <c r="W20" s="143"/>
      <c r="X20" s="144"/>
      <c r="Y20" s="143"/>
      <c r="Z20" s="143"/>
      <c r="AA20" s="143"/>
      <c r="AB20" s="144"/>
      <c r="AC20" s="143"/>
      <c r="AD20" s="143"/>
      <c r="AE20" s="143"/>
      <c r="AF20" s="143"/>
      <c r="AG20" s="143"/>
      <c r="AH20" s="143"/>
      <c r="AI20" s="143"/>
      <c r="AJ20" s="91">
        <f t="shared" si="3"/>
        <v>0</v>
      </c>
      <c r="AK20" s="9">
        <f t="shared" si="4"/>
        <v>0</v>
      </c>
      <c r="AL20" s="9">
        <f t="shared" si="5"/>
        <v>0</v>
      </c>
      <c r="AM20" s="80"/>
    </row>
    <row r="21" ht="21.0" customHeight="1">
      <c r="A21" s="85">
        <v>15.0</v>
      </c>
      <c r="B21" s="178">
        <v>2.254802050026E12</v>
      </c>
      <c r="C21" s="179" t="s">
        <v>330</v>
      </c>
      <c r="D21" s="180" t="s">
        <v>126</v>
      </c>
      <c r="E21" s="142"/>
      <c r="F21" s="144"/>
      <c r="G21" s="143"/>
      <c r="H21" s="144"/>
      <c r="I21" s="143"/>
      <c r="J21" s="143"/>
      <c r="K21" s="143"/>
      <c r="L21" s="143"/>
      <c r="M21" s="144"/>
      <c r="N21" s="144"/>
      <c r="O21" s="143"/>
      <c r="P21" s="143"/>
      <c r="Q21" s="143"/>
      <c r="R21" s="143"/>
      <c r="S21" s="143"/>
      <c r="T21" s="143"/>
      <c r="U21" s="144"/>
      <c r="V21" s="144"/>
      <c r="W21" s="143"/>
      <c r="X21" s="144"/>
      <c r="Y21" s="143"/>
      <c r="Z21" s="143"/>
      <c r="AA21" s="143"/>
      <c r="AB21" s="144"/>
      <c r="AC21" s="143"/>
      <c r="AD21" s="143"/>
      <c r="AE21" s="143"/>
      <c r="AF21" s="143"/>
      <c r="AG21" s="143"/>
      <c r="AH21" s="143"/>
      <c r="AI21" s="143"/>
      <c r="AJ21" s="91">
        <f t="shared" si="3"/>
        <v>0</v>
      </c>
      <c r="AK21" s="9">
        <f t="shared" si="4"/>
        <v>0</v>
      </c>
      <c r="AL21" s="9">
        <f t="shared" si="5"/>
        <v>0</v>
      </c>
      <c r="AM21" s="80"/>
    </row>
    <row r="22" ht="21.0" customHeight="1">
      <c r="A22" s="85">
        <v>16.0</v>
      </c>
      <c r="B22" s="178">
        <v>2.254802050027E12</v>
      </c>
      <c r="C22" s="179" t="s">
        <v>331</v>
      </c>
      <c r="D22" s="180" t="s">
        <v>126</v>
      </c>
      <c r="E22" s="142"/>
      <c r="F22" s="144"/>
      <c r="G22" s="143"/>
      <c r="H22" s="144"/>
      <c r="I22" s="143"/>
      <c r="J22" s="143"/>
      <c r="K22" s="143"/>
      <c r="L22" s="143"/>
      <c r="M22" s="144"/>
      <c r="N22" s="144"/>
      <c r="O22" s="143"/>
      <c r="P22" s="143"/>
      <c r="Q22" s="143"/>
      <c r="R22" s="143"/>
      <c r="S22" s="143"/>
      <c r="T22" s="143"/>
      <c r="U22" s="144"/>
      <c r="V22" s="144"/>
      <c r="W22" s="143"/>
      <c r="X22" s="144"/>
      <c r="Y22" s="143"/>
      <c r="Z22" s="143"/>
      <c r="AA22" s="143"/>
      <c r="AB22" s="144"/>
      <c r="AC22" s="143"/>
      <c r="AD22" s="143"/>
      <c r="AE22" s="143"/>
      <c r="AF22" s="143"/>
      <c r="AG22" s="143"/>
      <c r="AH22" s="143"/>
      <c r="AI22" s="143"/>
      <c r="AJ22" s="91">
        <f t="shared" si="3"/>
        <v>0</v>
      </c>
      <c r="AK22" s="9">
        <f t="shared" si="4"/>
        <v>0</v>
      </c>
      <c r="AL22" s="9">
        <f t="shared" si="5"/>
        <v>0</v>
      </c>
      <c r="AM22" s="80"/>
    </row>
    <row r="23" ht="21.0" customHeight="1">
      <c r="A23" s="85">
        <v>17.0</v>
      </c>
      <c r="B23" s="178">
        <v>2.254802050028E12</v>
      </c>
      <c r="C23" s="179" t="s">
        <v>332</v>
      </c>
      <c r="D23" s="180" t="s">
        <v>126</v>
      </c>
      <c r="E23" s="142"/>
      <c r="F23" s="144"/>
      <c r="G23" s="143"/>
      <c r="H23" s="144"/>
      <c r="I23" s="143"/>
      <c r="J23" s="143"/>
      <c r="K23" s="143"/>
      <c r="L23" s="143"/>
      <c r="M23" s="144"/>
      <c r="N23" s="144"/>
      <c r="O23" s="143"/>
      <c r="P23" s="143"/>
      <c r="Q23" s="143"/>
      <c r="R23" s="143"/>
      <c r="S23" s="143"/>
      <c r="T23" s="143"/>
      <c r="U23" s="144"/>
      <c r="V23" s="144"/>
      <c r="W23" s="143"/>
      <c r="X23" s="144"/>
      <c r="Y23" s="143"/>
      <c r="Z23" s="143"/>
      <c r="AA23" s="143"/>
      <c r="AB23" s="144"/>
      <c r="AC23" s="143"/>
      <c r="AD23" s="143"/>
      <c r="AE23" s="143"/>
      <c r="AF23" s="143"/>
      <c r="AG23" s="143"/>
      <c r="AH23" s="143"/>
      <c r="AI23" s="143"/>
      <c r="AJ23" s="91">
        <f t="shared" si="3"/>
        <v>0</v>
      </c>
      <c r="AK23" s="9">
        <f t="shared" si="4"/>
        <v>0</v>
      </c>
      <c r="AL23" s="9">
        <f t="shared" si="5"/>
        <v>0</v>
      </c>
      <c r="AM23" s="80"/>
    </row>
    <row r="24" ht="21.0" customHeight="1">
      <c r="A24" s="127">
        <v>18.0</v>
      </c>
      <c r="B24" s="178">
        <v>2.25480205003E12</v>
      </c>
      <c r="C24" s="179" t="s">
        <v>333</v>
      </c>
      <c r="D24" s="180" t="s">
        <v>126</v>
      </c>
      <c r="E24" s="142"/>
      <c r="F24" s="144"/>
      <c r="G24" s="143"/>
      <c r="H24" s="144"/>
      <c r="I24" s="143"/>
      <c r="J24" s="143"/>
      <c r="K24" s="143"/>
      <c r="L24" s="143"/>
      <c r="M24" s="144"/>
      <c r="N24" s="144"/>
      <c r="O24" s="143"/>
      <c r="P24" s="143"/>
      <c r="Q24" s="143"/>
      <c r="R24" s="143"/>
      <c r="S24" s="143"/>
      <c r="T24" s="143"/>
      <c r="U24" s="144"/>
      <c r="V24" s="144"/>
      <c r="W24" s="143"/>
      <c r="X24" s="144"/>
      <c r="Y24" s="143"/>
      <c r="Z24" s="143"/>
      <c r="AA24" s="143"/>
      <c r="AB24" s="144"/>
      <c r="AC24" s="143"/>
      <c r="AD24" s="143"/>
      <c r="AE24" s="143"/>
      <c r="AF24" s="143"/>
      <c r="AG24" s="143"/>
      <c r="AH24" s="143"/>
      <c r="AI24" s="143"/>
      <c r="AJ24" s="91"/>
      <c r="AK24" s="9"/>
      <c r="AL24" s="9"/>
      <c r="AM24" s="80"/>
    </row>
    <row r="25" ht="21.0" customHeight="1">
      <c r="A25" s="127">
        <v>19.0</v>
      </c>
      <c r="B25" s="178">
        <v>2.254802050031E12</v>
      </c>
      <c r="C25" s="179" t="s">
        <v>334</v>
      </c>
      <c r="D25" s="180" t="s">
        <v>128</v>
      </c>
      <c r="E25" s="142"/>
      <c r="F25" s="144"/>
      <c r="G25" s="143"/>
      <c r="H25" s="144"/>
      <c r="I25" s="143"/>
      <c r="J25" s="143"/>
      <c r="K25" s="143"/>
      <c r="L25" s="143"/>
      <c r="M25" s="144"/>
      <c r="N25" s="144"/>
      <c r="O25" s="143"/>
      <c r="P25" s="143"/>
      <c r="Q25" s="143"/>
      <c r="R25" s="143"/>
      <c r="S25" s="143"/>
      <c r="T25" s="143"/>
      <c r="U25" s="144"/>
      <c r="V25" s="144"/>
      <c r="W25" s="143"/>
      <c r="X25" s="144"/>
      <c r="Y25" s="143"/>
      <c r="Z25" s="143"/>
      <c r="AA25" s="143"/>
      <c r="AB25" s="144"/>
      <c r="AC25" s="143"/>
      <c r="AD25" s="143"/>
      <c r="AE25" s="143"/>
      <c r="AF25" s="143"/>
      <c r="AG25" s="143"/>
      <c r="AH25" s="143"/>
      <c r="AI25" s="143"/>
      <c r="AJ25" s="91"/>
      <c r="AK25" s="9"/>
      <c r="AL25" s="9"/>
      <c r="AM25" s="80"/>
    </row>
    <row r="26" ht="21.0" customHeight="1">
      <c r="A26" s="127">
        <v>20.0</v>
      </c>
      <c r="B26" s="178">
        <v>2.254802050032E12</v>
      </c>
      <c r="C26" s="179" t="s">
        <v>335</v>
      </c>
      <c r="D26" s="180" t="s">
        <v>128</v>
      </c>
      <c r="E26" s="142"/>
      <c r="F26" s="144"/>
      <c r="G26" s="143"/>
      <c r="H26" s="144"/>
      <c r="I26" s="143"/>
      <c r="J26" s="143"/>
      <c r="K26" s="143"/>
      <c r="L26" s="143"/>
      <c r="M26" s="144"/>
      <c r="N26" s="144"/>
      <c r="O26" s="143"/>
      <c r="P26" s="143"/>
      <c r="Q26" s="143"/>
      <c r="R26" s="143"/>
      <c r="S26" s="143"/>
      <c r="T26" s="143"/>
      <c r="U26" s="144"/>
      <c r="V26" s="144"/>
      <c r="W26" s="143"/>
      <c r="X26" s="144"/>
      <c r="Y26" s="143"/>
      <c r="Z26" s="143"/>
      <c r="AA26" s="143"/>
      <c r="AB26" s="144"/>
      <c r="AC26" s="143"/>
      <c r="AD26" s="143"/>
      <c r="AE26" s="143"/>
      <c r="AF26" s="143"/>
      <c r="AG26" s="143"/>
      <c r="AH26" s="143"/>
      <c r="AI26" s="143"/>
      <c r="AJ26" s="91"/>
      <c r="AK26" s="9"/>
      <c r="AL26" s="9"/>
      <c r="AM26" s="80"/>
    </row>
    <row r="27" ht="21.0" customHeight="1">
      <c r="A27" s="127">
        <v>21.0</v>
      </c>
      <c r="B27" s="178">
        <v>2.254802050033E12</v>
      </c>
      <c r="C27" s="179" t="s">
        <v>336</v>
      </c>
      <c r="D27" s="180" t="s">
        <v>337</v>
      </c>
      <c r="E27" s="142"/>
      <c r="F27" s="144"/>
      <c r="G27" s="143"/>
      <c r="H27" s="144"/>
      <c r="I27" s="143"/>
      <c r="J27" s="143"/>
      <c r="K27" s="143"/>
      <c r="L27" s="143"/>
      <c r="M27" s="144"/>
      <c r="N27" s="144"/>
      <c r="O27" s="143"/>
      <c r="P27" s="143"/>
      <c r="Q27" s="143"/>
      <c r="R27" s="143"/>
      <c r="S27" s="143"/>
      <c r="T27" s="143"/>
      <c r="U27" s="144"/>
      <c r="V27" s="144"/>
      <c r="W27" s="143"/>
      <c r="X27" s="144"/>
      <c r="Y27" s="143"/>
      <c r="Z27" s="143"/>
      <c r="AA27" s="143"/>
      <c r="AB27" s="144"/>
      <c r="AC27" s="143"/>
      <c r="AD27" s="143"/>
      <c r="AE27" s="143"/>
      <c r="AF27" s="143"/>
      <c r="AG27" s="143"/>
      <c r="AH27" s="143"/>
      <c r="AI27" s="143"/>
      <c r="AJ27" s="91"/>
      <c r="AK27" s="9"/>
      <c r="AL27" s="9"/>
      <c r="AM27" s="80"/>
    </row>
    <row r="28" ht="21.0" customHeight="1">
      <c r="A28" s="127">
        <v>22.0</v>
      </c>
      <c r="B28" s="178">
        <v>2.254802050034E12</v>
      </c>
      <c r="C28" s="179" t="s">
        <v>338</v>
      </c>
      <c r="D28" s="180" t="s">
        <v>259</v>
      </c>
      <c r="E28" s="142"/>
      <c r="F28" s="144"/>
      <c r="G28" s="143"/>
      <c r="H28" s="144"/>
      <c r="I28" s="143"/>
      <c r="J28" s="143"/>
      <c r="K28" s="143"/>
      <c r="L28" s="143"/>
      <c r="M28" s="144"/>
      <c r="N28" s="144"/>
      <c r="O28" s="143"/>
      <c r="P28" s="143"/>
      <c r="Q28" s="143"/>
      <c r="R28" s="143"/>
      <c r="S28" s="143"/>
      <c r="T28" s="143"/>
      <c r="U28" s="144"/>
      <c r="V28" s="144"/>
      <c r="W28" s="143"/>
      <c r="X28" s="144"/>
      <c r="Y28" s="143"/>
      <c r="Z28" s="143"/>
      <c r="AA28" s="143"/>
      <c r="AB28" s="144"/>
      <c r="AC28" s="143"/>
      <c r="AD28" s="143"/>
      <c r="AE28" s="143"/>
      <c r="AF28" s="143"/>
      <c r="AG28" s="143"/>
      <c r="AH28" s="143"/>
      <c r="AI28" s="143"/>
      <c r="AJ28" s="91"/>
      <c r="AK28" s="9"/>
      <c r="AL28" s="9"/>
      <c r="AM28" s="80"/>
    </row>
    <row r="29" ht="21.0" customHeight="1">
      <c r="A29" s="127">
        <v>23.0</v>
      </c>
      <c r="B29" s="178">
        <v>2.254802050035E12</v>
      </c>
      <c r="C29" s="179" t="s">
        <v>292</v>
      </c>
      <c r="D29" s="180" t="s">
        <v>136</v>
      </c>
      <c r="E29" s="142"/>
      <c r="F29" s="144"/>
      <c r="G29" s="143"/>
      <c r="H29" s="144"/>
      <c r="I29" s="143"/>
      <c r="J29" s="143"/>
      <c r="K29" s="143"/>
      <c r="L29" s="143"/>
      <c r="M29" s="144"/>
      <c r="N29" s="144"/>
      <c r="O29" s="143"/>
      <c r="P29" s="143"/>
      <c r="Q29" s="143"/>
      <c r="R29" s="143"/>
      <c r="S29" s="143"/>
      <c r="T29" s="143"/>
      <c r="U29" s="144"/>
      <c r="V29" s="144"/>
      <c r="W29" s="143"/>
      <c r="X29" s="144"/>
      <c r="Y29" s="143"/>
      <c r="Z29" s="143"/>
      <c r="AA29" s="143"/>
      <c r="AB29" s="144"/>
      <c r="AC29" s="143"/>
      <c r="AD29" s="143"/>
      <c r="AE29" s="143"/>
      <c r="AF29" s="143"/>
      <c r="AG29" s="143"/>
      <c r="AH29" s="143"/>
      <c r="AI29" s="143"/>
      <c r="AJ29" s="91"/>
      <c r="AK29" s="9"/>
      <c r="AL29" s="9"/>
      <c r="AM29" s="80"/>
    </row>
    <row r="30" ht="21.0" customHeight="1">
      <c r="A30" s="127">
        <v>24.0</v>
      </c>
      <c r="B30" s="178">
        <v>2.254802050036E12</v>
      </c>
      <c r="C30" s="179" t="s">
        <v>339</v>
      </c>
      <c r="D30" s="180" t="s">
        <v>82</v>
      </c>
      <c r="E30" s="142"/>
      <c r="F30" s="144"/>
      <c r="G30" s="143"/>
      <c r="H30" s="144"/>
      <c r="I30" s="143"/>
      <c r="J30" s="143"/>
      <c r="K30" s="143"/>
      <c r="L30" s="143"/>
      <c r="M30" s="144"/>
      <c r="N30" s="144"/>
      <c r="O30" s="143"/>
      <c r="P30" s="143"/>
      <c r="Q30" s="143"/>
      <c r="R30" s="143"/>
      <c r="S30" s="143"/>
      <c r="T30" s="143"/>
      <c r="U30" s="144"/>
      <c r="V30" s="144"/>
      <c r="W30" s="143"/>
      <c r="X30" s="144"/>
      <c r="Y30" s="143"/>
      <c r="Z30" s="143"/>
      <c r="AA30" s="143"/>
      <c r="AB30" s="144"/>
      <c r="AC30" s="143"/>
      <c r="AD30" s="143"/>
      <c r="AE30" s="143"/>
      <c r="AF30" s="143"/>
      <c r="AG30" s="143"/>
      <c r="AH30" s="143"/>
      <c r="AI30" s="143"/>
      <c r="AJ30" s="91"/>
      <c r="AK30" s="9"/>
      <c r="AL30" s="9"/>
      <c r="AM30" s="80"/>
    </row>
    <row r="31" ht="21.0" customHeight="1">
      <c r="A31" s="127">
        <v>25.0</v>
      </c>
      <c r="B31" s="178">
        <v>2.254802050037E12</v>
      </c>
      <c r="C31" s="179" t="s">
        <v>340</v>
      </c>
      <c r="D31" s="180" t="s">
        <v>86</v>
      </c>
      <c r="E31" s="142"/>
      <c r="F31" s="144"/>
      <c r="G31" s="143"/>
      <c r="H31" s="144"/>
      <c r="I31" s="143"/>
      <c r="J31" s="143"/>
      <c r="K31" s="143"/>
      <c r="L31" s="143"/>
      <c r="M31" s="144"/>
      <c r="N31" s="144"/>
      <c r="O31" s="143"/>
      <c r="P31" s="143"/>
      <c r="Q31" s="143"/>
      <c r="R31" s="143"/>
      <c r="S31" s="143"/>
      <c r="T31" s="143"/>
      <c r="U31" s="144"/>
      <c r="V31" s="144"/>
      <c r="W31" s="143"/>
      <c r="X31" s="144"/>
      <c r="Y31" s="143"/>
      <c r="Z31" s="143"/>
      <c r="AA31" s="143"/>
      <c r="AB31" s="144"/>
      <c r="AC31" s="143"/>
      <c r="AD31" s="143"/>
      <c r="AE31" s="143"/>
      <c r="AF31" s="143"/>
      <c r="AG31" s="143"/>
      <c r="AH31" s="143"/>
      <c r="AI31" s="143"/>
      <c r="AJ31" s="91"/>
      <c r="AK31" s="9"/>
      <c r="AL31" s="9"/>
      <c r="AM31" s="80"/>
    </row>
    <row r="32" ht="21.0" customHeight="1">
      <c r="A32" s="127">
        <v>26.0</v>
      </c>
      <c r="B32" s="178">
        <v>2.254802050038E12</v>
      </c>
      <c r="C32" s="179" t="s">
        <v>307</v>
      </c>
      <c r="D32" s="180" t="s">
        <v>139</v>
      </c>
      <c r="E32" s="142"/>
      <c r="F32" s="144"/>
      <c r="G32" s="143"/>
      <c r="H32" s="144"/>
      <c r="I32" s="143"/>
      <c r="J32" s="143"/>
      <c r="K32" s="143"/>
      <c r="L32" s="143"/>
      <c r="M32" s="144"/>
      <c r="N32" s="144"/>
      <c r="O32" s="143"/>
      <c r="P32" s="143"/>
      <c r="Q32" s="143"/>
      <c r="R32" s="143"/>
      <c r="S32" s="143"/>
      <c r="T32" s="143"/>
      <c r="U32" s="144"/>
      <c r="V32" s="144"/>
      <c r="W32" s="143"/>
      <c r="X32" s="144"/>
      <c r="Y32" s="143"/>
      <c r="Z32" s="143"/>
      <c r="AA32" s="143"/>
      <c r="AB32" s="144"/>
      <c r="AC32" s="143"/>
      <c r="AD32" s="143"/>
      <c r="AE32" s="143"/>
      <c r="AF32" s="143"/>
      <c r="AG32" s="143"/>
      <c r="AH32" s="143"/>
      <c r="AI32" s="143"/>
      <c r="AJ32" s="91"/>
      <c r="AK32" s="9"/>
      <c r="AL32" s="9"/>
      <c r="AM32" s="80"/>
    </row>
    <row r="33" ht="21.0" customHeight="1">
      <c r="A33" s="127">
        <v>27.0</v>
      </c>
      <c r="B33" s="178">
        <v>2.25480205004E12</v>
      </c>
      <c r="C33" s="179" t="s">
        <v>341</v>
      </c>
      <c r="D33" s="180" t="s">
        <v>342</v>
      </c>
      <c r="E33" s="142"/>
      <c r="F33" s="144"/>
      <c r="G33" s="143"/>
      <c r="H33" s="144"/>
      <c r="I33" s="143"/>
      <c r="J33" s="143"/>
      <c r="K33" s="143"/>
      <c r="L33" s="143"/>
      <c r="M33" s="144"/>
      <c r="N33" s="144"/>
      <c r="O33" s="143"/>
      <c r="P33" s="143"/>
      <c r="Q33" s="143"/>
      <c r="R33" s="143"/>
      <c r="S33" s="143"/>
      <c r="T33" s="143"/>
      <c r="U33" s="144"/>
      <c r="V33" s="144"/>
      <c r="W33" s="143"/>
      <c r="X33" s="144"/>
      <c r="Y33" s="143"/>
      <c r="Z33" s="143"/>
      <c r="AA33" s="143"/>
      <c r="AB33" s="144"/>
      <c r="AC33" s="143"/>
      <c r="AD33" s="143"/>
      <c r="AE33" s="143"/>
      <c r="AF33" s="143"/>
      <c r="AG33" s="143"/>
      <c r="AH33" s="143"/>
      <c r="AI33" s="143"/>
      <c r="AJ33" s="91"/>
      <c r="AK33" s="9"/>
      <c r="AL33" s="9"/>
      <c r="AM33" s="80"/>
    </row>
    <row r="34" ht="21.0" customHeight="1">
      <c r="A34" s="127">
        <v>28.0</v>
      </c>
      <c r="B34" s="178">
        <v>2.254802050041E12</v>
      </c>
      <c r="C34" s="179" t="s">
        <v>343</v>
      </c>
      <c r="D34" s="180" t="s">
        <v>296</v>
      </c>
      <c r="E34" s="142"/>
      <c r="F34" s="144"/>
      <c r="G34" s="143"/>
      <c r="H34" s="144"/>
      <c r="I34" s="143"/>
      <c r="J34" s="143"/>
      <c r="K34" s="143"/>
      <c r="L34" s="143"/>
      <c r="M34" s="144"/>
      <c r="N34" s="144"/>
      <c r="O34" s="143"/>
      <c r="P34" s="143"/>
      <c r="Q34" s="143"/>
      <c r="R34" s="143"/>
      <c r="S34" s="143"/>
      <c r="T34" s="143"/>
      <c r="U34" s="144"/>
      <c r="V34" s="144"/>
      <c r="W34" s="143"/>
      <c r="X34" s="144"/>
      <c r="Y34" s="143"/>
      <c r="Z34" s="143"/>
      <c r="AA34" s="143"/>
      <c r="AB34" s="144"/>
      <c r="AC34" s="143"/>
      <c r="AD34" s="143"/>
      <c r="AE34" s="143"/>
      <c r="AF34" s="143"/>
      <c r="AG34" s="143"/>
      <c r="AH34" s="143"/>
      <c r="AI34" s="143"/>
      <c r="AJ34" s="91"/>
      <c r="AK34" s="9"/>
      <c r="AL34" s="9"/>
      <c r="AM34" s="80"/>
    </row>
    <row r="35" ht="21.0" customHeight="1">
      <c r="A35" s="127">
        <v>29.0</v>
      </c>
      <c r="B35" s="178">
        <v>2.254802050042E12</v>
      </c>
      <c r="C35" s="179" t="s">
        <v>344</v>
      </c>
      <c r="D35" s="180" t="s">
        <v>345</v>
      </c>
      <c r="E35" s="142"/>
      <c r="F35" s="144"/>
      <c r="G35" s="143"/>
      <c r="H35" s="144"/>
      <c r="I35" s="143"/>
      <c r="J35" s="143"/>
      <c r="K35" s="143"/>
      <c r="L35" s="143"/>
      <c r="M35" s="144"/>
      <c r="N35" s="144"/>
      <c r="O35" s="143"/>
      <c r="P35" s="143"/>
      <c r="Q35" s="143"/>
      <c r="R35" s="143"/>
      <c r="S35" s="143"/>
      <c r="T35" s="143"/>
      <c r="U35" s="144"/>
      <c r="V35" s="144"/>
      <c r="W35" s="143"/>
      <c r="X35" s="144"/>
      <c r="Y35" s="143"/>
      <c r="Z35" s="143"/>
      <c r="AA35" s="143"/>
      <c r="AB35" s="144"/>
      <c r="AC35" s="143"/>
      <c r="AD35" s="143"/>
      <c r="AE35" s="143"/>
      <c r="AF35" s="143"/>
      <c r="AG35" s="143"/>
      <c r="AH35" s="143"/>
      <c r="AI35" s="143"/>
      <c r="AJ35" s="91"/>
      <c r="AK35" s="9"/>
      <c r="AL35" s="9"/>
      <c r="AM35" s="80"/>
    </row>
    <row r="36" ht="21.0" customHeight="1">
      <c r="A36" s="127">
        <v>30.0</v>
      </c>
      <c r="B36" s="178">
        <v>2.254802050043E12</v>
      </c>
      <c r="C36" s="179" t="s">
        <v>346</v>
      </c>
      <c r="D36" s="180" t="s">
        <v>142</v>
      </c>
      <c r="E36" s="142"/>
      <c r="F36" s="144"/>
      <c r="G36" s="143"/>
      <c r="H36" s="144"/>
      <c r="I36" s="143"/>
      <c r="J36" s="143"/>
      <c r="K36" s="143"/>
      <c r="L36" s="143"/>
      <c r="M36" s="144"/>
      <c r="N36" s="144"/>
      <c r="O36" s="143"/>
      <c r="P36" s="143"/>
      <c r="Q36" s="143"/>
      <c r="R36" s="143"/>
      <c r="S36" s="143"/>
      <c r="T36" s="143"/>
      <c r="U36" s="144"/>
      <c r="V36" s="144"/>
      <c r="W36" s="143"/>
      <c r="X36" s="144"/>
      <c r="Y36" s="143"/>
      <c r="Z36" s="143"/>
      <c r="AA36" s="143"/>
      <c r="AB36" s="144"/>
      <c r="AC36" s="143"/>
      <c r="AD36" s="143"/>
      <c r="AE36" s="143"/>
      <c r="AF36" s="143"/>
      <c r="AG36" s="143"/>
      <c r="AH36" s="143"/>
      <c r="AI36" s="143"/>
      <c r="AJ36" s="91"/>
      <c r="AK36" s="9"/>
      <c r="AL36" s="9"/>
      <c r="AM36" s="80"/>
    </row>
    <row r="37" ht="21.0" customHeight="1">
      <c r="A37" s="127">
        <v>31.0</v>
      </c>
      <c r="B37" s="178">
        <v>2.254802050044E12</v>
      </c>
      <c r="C37" s="179" t="s">
        <v>347</v>
      </c>
      <c r="D37" s="180" t="s">
        <v>142</v>
      </c>
      <c r="E37" s="142"/>
      <c r="F37" s="144"/>
      <c r="G37" s="143"/>
      <c r="H37" s="144"/>
      <c r="I37" s="143"/>
      <c r="J37" s="143"/>
      <c r="K37" s="143"/>
      <c r="L37" s="143"/>
      <c r="M37" s="144"/>
      <c r="N37" s="144"/>
      <c r="O37" s="143"/>
      <c r="P37" s="143"/>
      <c r="Q37" s="143"/>
      <c r="R37" s="143"/>
      <c r="S37" s="143"/>
      <c r="T37" s="143"/>
      <c r="U37" s="144"/>
      <c r="V37" s="144"/>
      <c r="W37" s="143"/>
      <c r="X37" s="144"/>
      <c r="Y37" s="143"/>
      <c r="Z37" s="143"/>
      <c r="AA37" s="143"/>
      <c r="AB37" s="144"/>
      <c r="AC37" s="143"/>
      <c r="AD37" s="143"/>
      <c r="AE37" s="143"/>
      <c r="AF37" s="143"/>
      <c r="AG37" s="143"/>
      <c r="AH37" s="143"/>
      <c r="AI37" s="143"/>
      <c r="AJ37" s="91"/>
      <c r="AK37" s="9"/>
      <c r="AL37" s="9"/>
      <c r="AM37" s="80"/>
    </row>
    <row r="38" ht="21.0" customHeight="1">
      <c r="A38" s="127">
        <v>32.0</v>
      </c>
      <c r="B38" s="178">
        <v>2.254802050045E12</v>
      </c>
      <c r="C38" s="179" t="s">
        <v>348</v>
      </c>
      <c r="D38" s="180" t="s">
        <v>204</v>
      </c>
      <c r="E38" s="142"/>
      <c r="F38" s="144"/>
      <c r="G38" s="143"/>
      <c r="H38" s="144"/>
      <c r="I38" s="143"/>
      <c r="J38" s="143"/>
      <c r="K38" s="143"/>
      <c r="L38" s="143"/>
      <c r="M38" s="144"/>
      <c r="N38" s="144"/>
      <c r="O38" s="143"/>
      <c r="P38" s="143"/>
      <c r="Q38" s="143"/>
      <c r="R38" s="143"/>
      <c r="S38" s="143"/>
      <c r="T38" s="143"/>
      <c r="U38" s="144"/>
      <c r="V38" s="144"/>
      <c r="W38" s="143"/>
      <c r="X38" s="144"/>
      <c r="Y38" s="143"/>
      <c r="Z38" s="143"/>
      <c r="AA38" s="143"/>
      <c r="AB38" s="144"/>
      <c r="AC38" s="143"/>
      <c r="AD38" s="143"/>
      <c r="AE38" s="143"/>
      <c r="AF38" s="143"/>
      <c r="AG38" s="143"/>
      <c r="AH38" s="143"/>
      <c r="AI38" s="143"/>
      <c r="AJ38" s="91"/>
      <c r="AK38" s="9"/>
      <c r="AL38" s="9"/>
      <c r="AM38" s="80"/>
    </row>
    <row r="39" ht="21.0" customHeight="1">
      <c r="A39" s="127">
        <v>33.0</v>
      </c>
      <c r="B39" s="178">
        <v>2.254802050046E12</v>
      </c>
      <c r="C39" s="179" t="s">
        <v>349</v>
      </c>
      <c r="D39" s="180" t="s">
        <v>204</v>
      </c>
      <c r="E39" s="142"/>
      <c r="F39" s="144"/>
      <c r="G39" s="143"/>
      <c r="H39" s="144"/>
      <c r="I39" s="143"/>
      <c r="J39" s="143"/>
      <c r="K39" s="143"/>
      <c r="L39" s="143"/>
      <c r="M39" s="144"/>
      <c r="N39" s="144"/>
      <c r="O39" s="143"/>
      <c r="P39" s="143"/>
      <c r="Q39" s="143"/>
      <c r="R39" s="143"/>
      <c r="S39" s="143"/>
      <c r="T39" s="143"/>
      <c r="U39" s="144"/>
      <c r="V39" s="144"/>
      <c r="W39" s="143"/>
      <c r="X39" s="144"/>
      <c r="Y39" s="143"/>
      <c r="Z39" s="143"/>
      <c r="AA39" s="143"/>
      <c r="AB39" s="144"/>
      <c r="AC39" s="143"/>
      <c r="AD39" s="143"/>
      <c r="AE39" s="143"/>
      <c r="AF39" s="143"/>
      <c r="AG39" s="143"/>
      <c r="AH39" s="143"/>
      <c r="AI39" s="143"/>
      <c r="AJ39" s="91"/>
      <c r="AK39" s="9"/>
      <c r="AL39" s="9"/>
      <c r="AM39" s="80"/>
    </row>
    <row r="40" ht="21.0" customHeight="1">
      <c r="A40" s="85"/>
      <c r="B40" s="85"/>
      <c r="C40" s="132"/>
      <c r="D40" s="133"/>
      <c r="E40" s="142"/>
      <c r="F40" s="144"/>
      <c r="G40" s="143"/>
      <c r="H40" s="144"/>
      <c r="I40" s="143"/>
      <c r="J40" s="143"/>
      <c r="K40" s="143"/>
      <c r="L40" s="143"/>
      <c r="M40" s="144"/>
      <c r="N40" s="144"/>
      <c r="O40" s="143"/>
      <c r="P40" s="143"/>
      <c r="Q40" s="143"/>
      <c r="R40" s="143"/>
      <c r="S40" s="143"/>
      <c r="T40" s="143"/>
      <c r="U40" s="144"/>
      <c r="V40" s="144"/>
      <c r="W40" s="143"/>
      <c r="X40" s="144"/>
      <c r="Y40" s="143"/>
      <c r="Z40" s="143"/>
      <c r="AA40" s="143"/>
      <c r="AB40" s="144"/>
      <c r="AC40" s="143"/>
      <c r="AD40" s="143"/>
      <c r="AE40" s="143"/>
      <c r="AF40" s="143"/>
      <c r="AG40" s="143"/>
      <c r="AH40" s="143"/>
      <c r="AI40" s="143"/>
      <c r="AJ40" s="91"/>
      <c r="AK40" s="9"/>
      <c r="AL40" s="9"/>
      <c r="AM40" s="80"/>
    </row>
    <row r="41" ht="21.0" customHeight="1">
      <c r="A41" s="172" t="s">
        <v>91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8"/>
      <c r="AJ41" s="187">
        <f t="shared" ref="AJ41:AL41" si="6">SUM(AJ7:AJ23)</f>
        <v>0</v>
      </c>
      <c r="AK41" s="187">
        <f t="shared" si="6"/>
        <v>0</v>
      </c>
      <c r="AL41" s="187">
        <f t="shared" si="6"/>
        <v>0</v>
      </c>
      <c r="AM41" s="174"/>
    </row>
    <row r="42" ht="21.0" customHeight="1">
      <c r="A42" s="103" t="s">
        <v>95</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8"/>
      <c r="AM42" s="68"/>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sheetData>
  <mergeCells count="17">
    <mergeCell ref="A1:P1"/>
    <mergeCell ref="Q1:AL1"/>
    <mergeCell ref="A2:P2"/>
    <mergeCell ref="Q2:AL2"/>
    <mergeCell ref="A3:AL3"/>
    <mergeCell ref="I4:L4"/>
    <mergeCell ref="M4:N4"/>
    <mergeCell ref="C5:D6"/>
    <mergeCell ref="A41:AI41"/>
    <mergeCell ref="A42:AL42"/>
    <mergeCell ref="O4:Q4"/>
    <mergeCell ref="R4:T4"/>
    <mergeCell ref="A5:A6"/>
    <mergeCell ref="B5:B6"/>
    <mergeCell ref="AJ5:AJ6"/>
    <mergeCell ref="AK5:AK6"/>
    <mergeCell ref="AL5:AL6"/>
  </mergeCells>
  <conditionalFormatting sqref="E6:G40 H6:P11 H16:P40 Q6:AI40">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28</v>
      </c>
      <c r="Q1" s="68" t="s">
        <v>29</v>
      </c>
      <c r="AM1" s="69"/>
      <c r="AN1" s="69"/>
    </row>
    <row r="2" ht="22.5" customHeight="1">
      <c r="A2" s="68" t="s">
        <v>30</v>
      </c>
      <c r="Q2" s="68" t="s">
        <v>31</v>
      </c>
      <c r="AM2" s="69"/>
      <c r="AN2" s="69"/>
    </row>
    <row r="3" ht="31.5" customHeight="1">
      <c r="A3" s="162" t="s">
        <v>350</v>
      </c>
      <c r="AM3" s="69"/>
      <c r="AN3" s="69"/>
    </row>
    <row r="4" ht="31.5" customHeight="1">
      <c r="A4" s="69"/>
      <c r="B4" s="72"/>
      <c r="C4" s="72"/>
      <c r="D4" s="72"/>
      <c r="E4" s="72" t="s">
        <v>0</v>
      </c>
      <c r="F4" s="72" t="s">
        <v>0</v>
      </c>
      <c r="G4" s="72"/>
      <c r="H4" s="72"/>
      <c r="I4" s="108" t="s">
        <v>33</v>
      </c>
      <c r="J4" s="74"/>
      <c r="K4" s="74"/>
      <c r="L4" s="74"/>
      <c r="M4" s="109">
        <v>10.0</v>
      </c>
      <c r="N4" s="74"/>
      <c r="O4" s="108" t="s">
        <v>34</v>
      </c>
      <c r="P4" s="74"/>
      <c r="Q4" s="74"/>
      <c r="R4" s="108">
        <v>2022.0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35</v>
      </c>
      <c r="B5" s="76" t="s">
        <v>36</v>
      </c>
      <c r="C5" s="77" t="s">
        <v>37</v>
      </c>
      <c r="D5" s="60"/>
      <c r="E5" s="78">
        <f>DATE(R4,M4,1)</f>
        <v>44835</v>
      </c>
      <c r="F5" s="78">
        <f t="shared" ref="F5:AI5" si="1">E5+1</f>
        <v>44836</v>
      </c>
      <c r="G5" s="78">
        <f t="shared" si="1"/>
        <v>44837</v>
      </c>
      <c r="H5" s="78">
        <f t="shared" si="1"/>
        <v>44838</v>
      </c>
      <c r="I5" s="78">
        <f t="shared" si="1"/>
        <v>44839</v>
      </c>
      <c r="J5" s="78">
        <f t="shared" si="1"/>
        <v>44840</v>
      </c>
      <c r="K5" s="78">
        <f t="shared" si="1"/>
        <v>44841</v>
      </c>
      <c r="L5" s="78">
        <f t="shared" si="1"/>
        <v>44842</v>
      </c>
      <c r="M5" s="78">
        <f t="shared" si="1"/>
        <v>44843</v>
      </c>
      <c r="N5" s="78">
        <f t="shared" si="1"/>
        <v>44844</v>
      </c>
      <c r="O5" s="78">
        <f t="shared" si="1"/>
        <v>44845</v>
      </c>
      <c r="P5" s="78">
        <f t="shared" si="1"/>
        <v>44846</v>
      </c>
      <c r="Q5" s="78">
        <f t="shared" si="1"/>
        <v>44847</v>
      </c>
      <c r="R5" s="78">
        <f t="shared" si="1"/>
        <v>44848</v>
      </c>
      <c r="S5" s="78">
        <f t="shared" si="1"/>
        <v>44849</v>
      </c>
      <c r="T5" s="78">
        <f t="shared" si="1"/>
        <v>44850</v>
      </c>
      <c r="U5" s="78">
        <f t="shared" si="1"/>
        <v>44851</v>
      </c>
      <c r="V5" s="78">
        <f t="shared" si="1"/>
        <v>44852</v>
      </c>
      <c r="W5" s="78">
        <f t="shared" si="1"/>
        <v>44853</v>
      </c>
      <c r="X5" s="78">
        <f t="shared" si="1"/>
        <v>44854</v>
      </c>
      <c r="Y5" s="78">
        <f t="shared" si="1"/>
        <v>44855</v>
      </c>
      <c r="Z5" s="78">
        <f t="shared" si="1"/>
        <v>44856</v>
      </c>
      <c r="AA5" s="78">
        <f t="shared" si="1"/>
        <v>44857</v>
      </c>
      <c r="AB5" s="78">
        <f t="shared" si="1"/>
        <v>44858</v>
      </c>
      <c r="AC5" s="78">
        <f t="shared" si="1"/>
        <v>44859</v>
      </c>
      <c r="AD5" s="78">
        <f t="shared" si="1"/>
        <v>44860</v>
      </c>
      <c r="AE5" s="78">
        <f t="shared" si="1"/>
        <v>44861</v>
      </c>
      <c r="AF5" s="78">
        <f t="shared" si="1"/>
        <v>44862</v>
      </c>
      <c r="AG5" s="78">
        <f t="shared" si="1"/>
        <v>44863</v>
      </c>
      <c r="AH5" s="78">
        <f t="shared" si="1"/>
        <v>44864</v>
      </c>
      <c r="AI5" s="78">
        <f t="shared" si="1"/>
        <v>44865</v>
      </c>
      <c r="AJ5" s="79" t="s">
        <v>38</v>
      </c>
      <c r="AK5" s="79" t="s">
        <v>39</v>
      </c>
      <c r="AL5" s="79" t="s">
        <v>40</v>
      </c>
      <c r="AM5" s="80"/>
      <c r="AN5" s="80"/>
    </row>
    <row r="6" ht="21.0" customHeight="1">
      <c r="A6" s="81"/>
      <c r="B6" s="81"/>
      <c r="C6" s="82"/>
      <c r="D6" s="83"/>
      <c r="E6" s="84">
        <f t="shared" ref="E6:AI6" si="2">IF(WEEKDAY(E5)=1,"CN",WEEKDAY(E5))</f>
        <v>7</v>
      </c>
      <c r="F6" s="84" t="str">
        <f t="shared" si="2"/>
        <v>CN</v>
      </c>
      <c r="G6" s="84">
        <f t="shared" si="2"/>
        <v>2</v>
      </c>
      <c r="H6" s="84">
        <f t="shared" si="2"/>
        <v>3</v>
      </c>
      <c r="I6" s="84">
        <f t="shared" si="2"/>
        <v>4</v>
      </c>
      <c r="J6" s="84">
        <f t="shared" si="2"/>
        <v>5</v>
      </c>
      <c r="K6" s="84">
        <f t="shared" si="2"/>
        <v>6</v>
      </c>
      <c r="L6" s="84">
        <f t="shared" si="2"/>
        <v>7</v>
      </c>
      <c r="M6" s="84" t="str">
        <f t="shared" si="2"/>
        <v>CN</v>
      </c>
      <c r="N6" s="84">
        <f t="shared" si="2"/>
        <v>2</v>
      </c>
      <c r="O6" s="84">
        <f t="shared" si="2"/>
        <v>3</v>
      </c>
      <c r="P6" s="84">
        <f t="shared" si="2"/>
        <v>4</v>
      </c>
      <c r="Q6" s="84">
        <f t="shared" si="2"/>
        <v>5</v>
      </c>
      <c r="R6" s="84">
        <f t="shared" si="2"/>
        <v>6</v>
      </c>
      <c r="S6" s="84">
        <f t="shared" si="2"/>
        <v>7</v>
      </c>
      <c r="T6" s="84" t="str">
        <f t="shared" si="2"/>
        <v>CN</v>
      </c>
      <c r="U6" s="84">
        <f t="shared" si="2"/>
        <v>2</v>
      </c>
      <c r="V6" s="84">
        <f t="shared" si="2"/>
        <v>3</v>
      </c>
      <c r="W6" s="84">
        <f t="shared" si="2"/>
        <v>4</v>
      </c>
      <c r="X6" s="84">
        <f t="shared" si="2"/>
        <v>5</v>
      </c>
      <c r="Y6" s="84">
        <f t="shared" si="2"/>
        <v>6</v>
      </c>
      <c r="Z6" s="84">
        <f t="shared" si="2"/>
        <v>7</v>
      </c>
      <c r="AA6" s="84" t="str">
        <f t="shared" si="2"/>
        <v>CN</v>
      </c>
      <c r="AB6" s="84">
        <f t="shared" si="2"/>
        <v>2</v>
      </c>
      <c r="AC6" s="84">
        <f t="shared" si="2"/>
        <v>3</v>
      </c>
      <c r="AD6" s="84">
        <f t="shared" si="2"/>
        <v>4</v>
      </c>
      <c r="AE6" s="84">
        <f t="shared" si="2"/>
        <v>5</v>
      </c>
      <c r="AF6" s="84">
        <f t="shared" si="2"/>
        <v>6</v>
      </c>
      <c r="AG6" s="84">
        <f t="shared" si="2"/>
        <v>7</v>
      </c>
      <c r="AH6" s="84" t="str">
        <f t="shared" si="2"/>
        <v>CN</v>
      </c>
      <c r="AI6" s="84">
        <f t="shared" si="2"/>
        <v>2</v>
      </c>
      <c r="AJ6" s="81"/>
      <c r="AK6" s="81"/>
      <c r="AL6" s="81"/>
      <c r="AM6" s="80"/>
      <c r="AN6" s="80"/>
    </row>
    <row r="7" ht="21.0" customHeight="1">
      <c r="A7" s="29">
        <v>1.0</v>
      </c>
      <c r="B7" s="188">
        <v>2.255102160001E12</v>
      </c>
      <c r="C7" s="176" t="s">
        <v>351</v>
      </c>
      <c r="D7" s="177" t="s">
        <v>352</v>
      </c>
      <c r="E7" s="148"/>
      <c r="F7" s="143"/>
      <c r="G7" s="143"/>
      <c r="H7" s="143"/>
      <c r="I7" s="148"/>
      <c r="J7" s="149"/>
      <c r="K7" s="143"/>
      <c r="L7" s="148"/>
      <c r="M7" s="143"/>
      <c r="N7" s="143"/>
      <c r="O7" s="143"/>
      <c r="P7" s="143"/>
      <c r="Q7" s="143"/>
      <c r="R7" s="143"/>
      <c r="S7" s="143"/>
      <c r="T7" s="143"/>
      <c r="U7" s="143"/>
      <c r="V7" s="143"/>
      <c r="W7" s="143"/>
      <c r="X7" s="143"/>
      <c r="Y7" s="143"/>
      <c r="Z7" s="143"/>
      <c r="AA7" s="143"/>
      <c r="AB7" s="143"/>
      <c r="AC7" s="143"/>
      <c r="AD7" s="143"/>
      <c r="AE7" s="143"/>
      <c r="AF7" s="143"/>
      <c r="AG7" s="143"/>
      <c r="AH7" s="143"/>
      <c r="AI7" s="143"/>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89">
        <v>2.255102160002E12</v>
      </c>
      <c r="C8" s="179" t="s">
        <v>353</v>
      </c>
      <c r="D8" s="180" t="s">
        <v>354</v>
      </c>
      <c r="E8" s="143"/>
      <c r="F8" s="143"/>
      <c r="G8" s="143"/>
      <c r="H8" s="143"/>
      <c r="I8" s="143"/>
      <c r="J8" s="149"/>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91">
        <f t="shared" si="3"/>
        <v>0</v>
      </c>
      <c r="AK8" s="9">
        <f t="shared" si="4"/>
        <v>0</v>
      </c>
      <c r="AL8" s="9">
        <f t="shared" si="5"/>
        <v>0</v>
      </c>
      <c r="AM8" s="80"/>
      <c r="AN8" s="80"/>
    </row>
    <row r="9" ht="21.0" customHeight="1">
      <c r="A9" s="29">
        <v>3.0</v>
      </c>
      <c r="B9" s="189">
        <v>2.255102160004E12</v>
      </c>
      <c r="C9" s="179" t="s">
        <v>355</v>
      </c>
      <c r="D9" s="180" t="s">
        <v>45</v>
      </c>
      <c r="E9" s="148"/>
      <c r="F9" s="143"/>
      <c r="G9" s="143"/>
      <c r="H9" s="143"/>
      <c r="I9" s="143"/>
      <c r="J9" s="149"/>
      <c r="K9" s="143"/>
      <c r="L9" s="143"/>
      <c r="M9" s="143"/>
      <c r="N9" s="143"/>
      <c r="O9" s="148"/>
      <c r="P9" s="148"/>
      <c r="Q9" s="148"/>
      <c r="R9" s="143"/>
      <c r="S9" s="143"/>
      <c r="T9" s="143"/>
      <c r="U9" s="143"/>
      <c r="V9" s="143"/>
      <c r="W9" s="143"/>
      <c r="X9" s="143"/>
      <c r="Y9" s="143"/>
      <c r="Z9" s="143"/>
      <c r="AA9" s="143"/>
      <c r="AB9" s="143"/>
      <c r="AC9" s="143"/>
      <c r="AD9" s="143"/>
      <c r="AE9" s="143"/>
      <c r="AF9" s="143"/>
      <c r="AG9" s="143"/>
      <c r="AH9" s="148"/>
      <c r="AI9" s="143"/>
      <c r="AJ9" s="91">
        <f t="shared" si="3"/>
        <v>0</v>
      </c>
      <c r="AK9" s="9">
        <f t="shared" si="4"/>
        <v>0</v>
      </c>
      <c r="AL9" s="9">
        <f t="shared" si="5"/>
        <v>0</v>
      </c>
      <c r="AM9" s="80"/>
      <c r="AN9" s="80"/>
    </row>
    <row r="10" ht="21.0" customHeight="1">
      <c r="A10" s="29">
        <v>4.0</v>
      </c>
      <c r="B10" s="189">
        <v>2.255102160005E12</v>
      </c>
      <c r="C10" s="190" t="s">
        <v>356</v>
      </c>
      <c r="D10" s="180" t="s">
        <v>54</v>
      </c>
      <c r="E10" s="143"/>
      <c r="F10" s="143"/>
      <c r="G10" s="143"/>
      <c r="H10" s="143"/>
      <c r="I10" s="143"/>
      <c r="J10" s="149"/>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91">
        <f t="shared" si="3"/>
        <v>0</v>
      </c>
      <c r="AK10" s="9">
        <f t="shared" si="4"/>
        <v>0</v>
      </c>
      <c r="AL10" s="9">
        <f t="shared" si="5"/>
        <v>0</v>
      </c>
      <c r="AM10" s="80"/>
      <c r="AN10" s="80"/>
    </row>
    <row r="11" ht="21.0" customHeight="1">
      <c r="A11" s="29">
        <v>5.0</v>
      </c>
      <c r="B11" s="189">
        <v>2.255102160006E12</v>
      </c>
      <c r="C11" s="179" t="s">
        <v>357</v>
      </c>
      <c r="D11" s="180" t="s">
        <v>56</v>
      </c>
      <c r="E11" s="148"/>
      <c r="F11" s="143"/>
      <c r="G11" s="143"/>
      <c r="H11" s="143"/>
      <c r="I11" s="143"/>
      <c r="J11" s="149"/>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8"/>
      <c r="AI11" s="143"/>
      <c r="AJ11" s="91">
        <f t="shared" si="3"/>
        <v>0</v>
      </c>
      <c r="AK11" s="9">
        <f t="shared" si="4"/>
        <v>0</v>
      </c>
      <c r="AL11" s="9">
        <f t="shared" si="5"/>
        <v>0</v>
      </c>
      <c r="AM11" s="80"/>
      <c r="AN11" s="80"/>
    </row>
    <row r="12" ht="21.0" customHeight="1">
      <c r="A12" s="29">
        <v>6.0</v>
      </c>
      <c r="B12" s="189">
        <v>2.255102160007E12</v>
      </c>
      <c r="C12" s="179" t="s">
        <v>358</v>
      </c>
      <c r="D12" s="180" t="s">
        <v>58</v>
      </c>
      <c r="E12" s="143"/>
      <c r="F12" s="143"/>
      <c r="G12" s="143"/>
      <c r="H12" s="143"/>
      <c r="I12" s="143"/>
      <c r="J12" s="149"/>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91">
        <f t="shared" si="3"/>
        <v>0</v>
      </c>
      <c r="AK12" s="9">
        <f t="shared" si="4"/>
        <v>0</v>
      </c>
      <c r="AL12" s="9">
        <f t="shared" si="5"/>
        <v>0</v>
      </c>
      <c r="AM12" s="80"/>
      <c r="AN12" s="80"/>
    </row>
    <row r="13" ht="21.0" customHeight="1">
      <c r="A13" s="29">
        <v>7.0</v>
      </c>
      <c r="B13" s="189">
        <v>2.255102160008E12</v>
      </c>
      <c r="C13" s="179" t="s">
        <v>359</v>
      </c>
      <c r="D13" s="180" t="s">
        <v>61</v>
      </c>
      <c r="E13" s="143"/>
      <c r="F13" s="143"/>
      <c r="G13" s="143"/>
      <c r="H13" s="143"/>
      <c r="I13" s="143"/>
      <c r="J13" s="149"/>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91">
        <f t="shared" si="3"/>
        <v>0</v>
      </c>
      <c r="AK13" s="9">
        <f t="shared" si="4"/>
        <v>0</v>
      </c>
      <c r="AL13" s="9">
        <f t="shared" si="5"/>
        <v>0</v>
      </c>
      <c r="AM13" s="80"/>
      <c r="AN13" s="80"/>
    </row>
    <row r="14" ht="21.0" customHeight="1">
      <c r="A14" s="29">
        <v>8.0</v>
      </c>
      <c r="B14" s="189">
        <v>2.25510216001E12</v>
      </c>
      <c r="C14" s="179" t="s">
        <v>360</v>
      </c>
      <c r="D14" s="180" t="s">
        <v>65</v>
      </c>
      <c r="E14" s="148"/>
      <c r="F14" s="143"/>
      <c r="G14" s="143"/>
      <c r="H14" s="143"/>
      <c r="I14" s="143"/>
      <c r="J14" s="149"/>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91">
        <f t="shared" si="3"/>
        <v>0</v>
      </c>
      <c r="AK14" s="9">
        <f t="shared" si="4"/>
        <v>0</v>
      </c>
      <c r="AL14" s="9">
        <f t="shared" si="5"/>
        <v>0</v>
      </c>
      <c r="AM14" s="80"/>
      <c r="AN14" s="80"/>
    </row>
    <row r="15" ht="21.0" customHeight="1">
      <c r="A15" s="29">
        <v>9.0</v>
      </c>
      <c r="B15" s="189">
        <v>2.255102160012E12</v>
      </c>
      <c r="C15" s="190" t="s">
        <v>361</v>
      </c>
      <c r="D15" s="180" t="s">
        <v>183</v>
      </c>
      <c r="E15" s="143"/>
      <c r="F15" s="143"/>
      <c r="G15" s="143"/>
      <c r="H15" s="148"/>
      <c r="I15" s="143"/>
      <c r="J15" s="150"/>
      <c r="K15" s="143"/>
      <c r="L15" s="143"/>
      <c r="M15" s="143"/>
      <c r="N15" s="148"/>
      <c r="O15" s="143"/>
      <c r="P15" s="143"/>
      <c r="Q15" s="143"/>
      <c r="R15" s="143"/>
      <c r="S15" s="143"/>
      <c r="T15" s="143"/>
      <c r="U15" s="143"/>
      <c r="V15" s="143"/>
      <c r="W15" s="143"/>
      <c r="X15" s="143"/>
      <c r="Y15" s="143"/>
      <c r="Z15" s="143"/>
      <c r="AA15" s="143"/>
      <c r="AB15" s="143"/>
      <c r="AC15" s="143"/>
      <c r="AD15" s="148"/>
      <c r="AE15" s="148"/>
      <c r="AF15" s="148"/>
      <c r="AG15" s="143"/>
      <c r="AH15" s="143"/>
      <c r="AI15" s="143"/>
      <c r="AJ15" s="91">
        <f t="shared" si="3"/>
        <v>0</v>
      </c>
      <c r="AK15" s="9">
        <f t="shared" si="4"/>
        <v>0</v>
      </c>
      <c r="AL15" s="9">
        <f t="shared" si="5"/>
        <v>0</v>
      </c>
      <c r="AM15" s="80"/>
      <c r="AN15" s="80"/>
    </row>
    <row r="16" ht="21.0" customHeight="1">
      <c r="A16" s="29">
        <v>10.0</v>
      </c>
      <c r="B16" s="189">
        <v>2.255102160013E12</v>
      </c>
      <c r="C16" s="179" t="s">
        <v>362</v>
      </c>
      <c r="D16" s="180" t="s">
        <v>248</v>
      </c>
      <c r="E16" s="143"/>
      <c r="F16" s="143"/>
      <c r="G16" s="143"/>
      <c r="H16" s="143"/>
      <c r="I16" s="143"/>
      <c r="J16" s="149"/>
      <c r="K16" s="143"/>
      <c r="L16" s="143"/>
      <c r="M16" s="143"/>
      <c r="N16" s="148"/>
      <c r="O16" s="143"/>
      <c r="P16" s="143"/>
      <c r="Q16" s="143"/>
      <c r="R16" s="143"/>
      <c r="S16" s="143"/>
      <c r="T16" s="143"/>
      <c r="U16" s="143"/>
      <c r="V16" s="143"/>
      <c r="W16" s="143"/>
      <c r="X16" s="143"/>
      <c r="Y16" s="143"/>
      <c r="Z16" s="143"/>
      <c r="AA16" s="143"/>
      <c r="AB16" s="143"/>
      <c r="AC16" s="143"/>
      <c r="AD16" s="143"/>
      <c r="AE16" s="143"/>
      <c r="AF16" s="143"/>
      <c r="AG16" s="143"/>
      <c r="AH16" s="143"/>
      <c r="AI16" s="143"/>
      <c r="AJ16" s="91">
        <f t="shared" si="3"/>
        <v>0</v>
      </c>
      <c r="AK16" s="9">
        <f t="shared" si="4"/>
        <v>0</v>
      </c>
      <c r="AL16" s="9">
        <f t="shared" si="5"/>
        <v>0</v>
      </c>
      <c r="AM16" s="80"/>
      <c r="AN16" s="80"/>
    </row>
    <row r="17" ht="21.0" customHeight="1">
      <c r="A17" s="29">
        <v>11.0</v>
      </c>
      <c r="B17" s="189">
        <v>2.255102160014E12</v>
      </c>
      <c r="C17" s="179" t="s">
        <v>363</v>
      </c>
      <c r="D17" s="180" t="s">
        <v>126</v>
      </c>
      <c r="E17" s="143"/>
      <c r="F17" s="143"/>
      <c r="G17" s="148"/>
      <c r="H17" s="143"/>
      <c r="I17" s="143"/>
      <c r="J17" s="149"/>
      <c r="K17" s="148"/>
      <c r="L17" s="143"/>
      <c r="M17" s="143"/>
      <c r="N17" s="148"/>
      <c r="O17" s="143"/>
      <c r="P17" s="143"/>
      <c r="Q17" s="143"/>
      <c r="R17" s="143"/>
      <c r="S17" s="143"/>
      <c r="T17" s="143"/>
      <c r="U17" s="143"/>
      <c r="V17" s="143"/>
      <c r="W17" s="143"/>
      <c r="X17" s="143"/>
      <c r="Y17" s="143"/>
      <c r="Z17" s="143"/>
      <c r="AA17" s="143"/>
      <c r="AB17" s="143"/>
      <c r="AC17" s="143"/>
      <c r="AD17" s="148"/>
      <c r="AE17" s="143"/>
      <c r="AF17" s="143"/>
      <c r="AG17" s="143"/>
      <c r="AH17" s="143"/>
      <c r="AI17" s="143"/>
      <c r="AJ17" s="91">
        <f t="shared" si="3"/>
        <v>0</v>
      </c>
      <c r="AK17" s="9">
        <f t="shared" si="4"/>
        <v>0</v>
      </c>
      <c r="AL17" s="9">
        <f t="shared" si="5"/>
        <v>0</v>
      </c>
      <c r="AM17" s="80"/>
      <c r="AN17" s="80"/>
    </row>
    <row r="18" ht="21.0" customHeight="1">
      <c r="A18" s="29">
        <v>12.0</v>
      </c>
      <c r="B18" s="189">
        <v>2.255102160016E12</v>
      </c>
      <c r="C18" s="179" t="s">
        <v>364</v>
      </c>
      <c r="D18" s="180" t="s">
        <v>365</v>
      </c>
      <c r="E18" s="143"/>
      <c r="F18" s="143"/>
      <c r="G18" s="143"/>
      <c r="H18" s="143"/>
      <c r="I18" s="143"/>
      <c r="J18" s="149"/>
      <c r="K18" s="148"/>
      <c r="L18" s="143"/>
      <c r="M18" s="143"/>
      <c r="N18" s="143"/>
      <c r="O18" s="148"/>
      <c r="P18" s="143"/>
      <c r="Q18" s="143"/>
      <c r="R18" s="143"/>
      <c r="S18" s="143"/>
      <c r="T18" s="143"/>
      <c r="U18" s="143"/>
      <c r="V18" s="143"/>
      <c r="W18" s="143"/>
      <c r="X18" s="143"/>
      <c r="Y18" s="143"/>
      <c r="Z18" s="143"/>
      <c r="AA18" s="143"/>
      <c r="AB18" s="143"/>
      <c r="AC18" s="143"/>
      <c r="AD18" s="143"/>
      <c r="AE18" s="143"/>
      <c r="AF18" s="143"/>
      <c r="AG18" s="143"/>
      <c r="AH18" s="148"/>
      <c r="AI18" s="143"/>
      <c r="AJ18" s="91">
        <f t="shared" si="3"/>
        <v>0</v>
      </c>
      <c r="AK18" s="9">
        <f t="shared" si="4"/>
        <v>0</v>
      </c>
      <c r="AL18" s="9">
        <f t="shared" si="5"/>
        <v>0</v>
      </c>
      <c r="AM18" s="80"/>
      <c r="AN18" s="80"/>
    </row>
    <row r="19" ht="21.0" customHeight="1">
      <c r="A19" s="29">
        <v>13.0</v>
      </c>
      <c r="B19" s="189">
        <v>2.255102160017E12</v>
      </c>
      <c r="C19" s="179" t="s">
        <v>366</v>
      </c>
      <c r="D19" s="180" t="s">
        <v>77</v>
      </c>
      <c r="E19" s="143"/>
      <c r="F19" s="143"/>
      <c r="G19" s="143"/>
      <c r="H19" s="143"/>
      <c r="I19" s="143"/>
      <c r="J19" s="149"/>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91">
        <f t="shared" si="3"/>
        <v>0</v>
      </c>
      <c r="AK19" s="9">
        <f t="shared" si="4"/>
        <v>0</v>
      </c>
      <c r="AL19" s="9">
        <f t="shared" si="5"/>
        <v>0</v>
      </c>
      <c r="AM19" s="80"/>
      <c r="AN19" s="80"/>
    </row>
    <row r="20" ht="21.0" customHeight="1">
      <c r="A20" s="29">
        <v>14.0</v>
      </c>
      <c r="B20" s="189">
        <v>2.255102160018E12</v>
      </c>
      <c r="C20" s="179" t="s">
        <v>367</v>
      </c>
      <c r="D20" s="180" t="s">
        <v>77</v>
      </c>
      <c r="E20" s="143"/>
      <c r="F20" s="143"/>
      <c r="G20" s="143"/>
      <c r="H20" s="143"/>
      <c r="I20" s="143"/>
      <c r="J20" s="149"/>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91">
        <f t="shared" si="3"/>
        <v>0</v>
      </c>
      <c r="AK20" s="9">
        <f t="shared" si="4"/>
        <v>0</v>
      </c>
      <c r="AL20" s="9">
        <f t="shared" si="5"/>
        <v>0</v>
      </c>
      <c r="AM20" s="80"/>
      <c r="AN20" s="80"/>
    </row>
    <row r="21" ht="21.0" customHeight="1">
      <c r="A21" s="29">
        <v>15.0</v>
      </c>
      <c r="B21" s="189">
        <v>2.255102160019E12</v>
      </c>
      <c r="C21" s="179" t="s">
        <v>368</v>
      </c>
      <c r="D21" s="180" t="s">
        <v>369</v>
      </c>
      <c r="E21" s="143"/>
      <c r="F21" s="143"/>
      <c r="G21" s="143"/>
      <c r="H21" s="148"/>
      <c r="I21" s="143"/>
      <c r="J21" s="149"/>
      <c r="K21" s="143"/>
      <c r="L21" s="143"/>
      <c r="M21" s="143"/>
      <c r="N21" s="143"/>
      <c r="O21" s="143"/>
      <c r="P21" s="148"/>
      <c r="Q21" s="143"/>
      <c r="R21" s="143"/>
      <c r="S21" s="143"/>
      <c r="T21" s="143"/>
      <c r="U21" s="143"/>
      <c r="V21" s="143"/>
      <c r="W21" s="143"/>
      <c r="X21" s="143"/>
      <c r="Y21" s="143"/>
      <c r="Z21" s="143"/>
      <c r="AA21" s="143"/>
      <c r="AB21" s="143"/>
      <c r="AC21" s="143"/>
      <c r="AD21" s="143"/>
      <c r="AE21" s="143"/>
      <c r="AF21" s="143"/>
      <c r="AG21" s="143"/>
      <c r="AH21" s="143"/>
      <c r="AI21" s="143"/>
      <c r="AJ21" s="91">
        <f t="shared" si="3"/>
        <v>0</v>
      </c>
      <c r="AK21" s="9">
        <f t="shared" si="4"/>
        <v>0</v>
      </c>
      <c r="AL21" s="9">
        <f t="shared" si="5"/>
        <v>0</v>
      </c>
      <c r="AM21" s="80"/>
      <c r="AN21" s="80"/>
    </row>
    <row r="22" ht="21.0" customHeight="1">
      <c r="A22" s="29">
        <v>16.0</v>
      </c>
      <c r="B22" s="189">
        <v>2.25510216002E12</v>
      </c>
      <c r="C22" s="179" t="s">
        <v>370</v>
      </c>
      <c r="D22" s="180" t="s">
        <v>369</v>
      </c>
      <c r="E22" s="143"/>
      <c r="F22" s="143"/>
      <c r="G22" s="143"/>
      <c r="H22" s="143"/>
      <c r="I22" s="143"/>
      <c r="J22" s="149"/>
      <c r="K22" s="143"/>
      <c r="L22" s="143"/>
      <c r="M22" s="143"/>
      <c r="N22" s="148"/>
      <c r="O22" s="143"/>
      <c r="P22" s="143"/>
      <c r="Q22" s="143"/>
      <c r="R22" s="143"/>
      <c r="S22" s="143"/>
      <c r="T22" s="143"/>
      <c r="U22" s="143"/>
      <c r="V22" s="143"/>
      <c r="W22" s="143"/>
      <c r="X22" s="143"/>
      <c r="Y22" s="143"/>
      <c r="Z22" s="143"/>
      <c r="AA22" s="143"/>
      <c r="AB22" s="143"/>
      <c r="AC22" s="143"/>
      <c r="AD22" s="143"/>
      <c r="AE22" s="143"/>
      <c r="AF22" s="143"/>
      <c r="AG22" s="143"/>
      <c r="AH22" s="143"/>
      <c r="AI22" s="143"/>
      <c r="AJ22" s="91">
        <f t="shared" si="3"/>
        <v>0</v>
      </c>
      <c r="AK22" s="9">
        <f t="shared" si="4"/>
        <v>0</v>
      </c>
      <c r="AL22" s="9">
        <f t="shared" si="5"/>
        <v>0</v>
      </c>
      <c r="AM22" s="80"/>
      <c r="AN22" s="80"/>
    </row>
    <row r="23" ht="21.0" customHeight="1">
      <c r="A23" s="29">
        <v>17.0</v>
      </c>
      <c r="B23" s="189">
        <v>2.255102160021E12</v>
      </c>
      <c r="C23" s="179" t="s">
        <v>371</v>
      </c>
      <c r="D23" s="180" t="s">
        <v>372</v>
      </c>
      <c r="E23" s="143"/>
      <c r="F23" s="143"/>
      <c r="G23" s="143"/>
      <c r="H23" s="143"/>
      <c r="I23" s="143"/>
      <c r="J23" s="149"/>
      <c r="K23" s="143"/>
      <c r="L23" s="143"/>
      <c r="M23" s="143"/>
      <c r="N23" s="143"/>
      <c r="O23" s="143"/>
      <c r="P23" s="143"/>
      <c r="Q23" s="143"/>
      <c r="R23" s="143"/>
      <c r="S23" s="143"/>
      <c r="T23" s="143"/>
      <c r="U23" s="143"/>
      <c r="V23" s="143"/>
      <c r="W23" s="143"/>
      <c r="X23" s="143"/>
      <c r="Y23" s="143"/>
      <c r="Z23" s="143"/>
      <c r="AA23" s="143"/>
      <c r="AB23" s="143"/>
      <c r="AC23" s="143"/>
      <c r="AD23" s="148"/>
      <c r="AE23" s="143"/>
      <c r="AF23" s="148"/>
      <c r="AG23" s="143"/>
      <c r="AH23" s="143"/>
      <c r="AI23" s="143"/>
      <c r="AJ23" s="91">
        <f t="shared" si="3"/>
        <v>0</v>
      </c>
      <c r="AK23" s="9">
        <f t="shared" si="4"/>
        <v>0</v>
      </c>
      <c r="AL23" s="9">
        <f t="shared" si="5"/>
        <v>0</v>
      </c>
      <c r="AM23" s="80"/>
      <c r="AN23" s="80"/>
    </row>
    <row r="24" ht="21.0" customHeight="1">
      <c r="A24" s="29">
        <v>18.0</v>
      </c>
      <c r="B24" s="189">
        <v>2.255102160022E12</v>
      </c>
      <c r="C24" s="179" t="s">
        <v>321</v>
      </c>
      <c r="D24" s="180" t="s">
        <v>373</v>
      </c>
      <c r="E24" s="143"/>
      <c r="F24" s="143"/>
      <c r="G24" s="143"/>
      <c r="H24" s="143"/>
      <c r="I24" s="143"/>
      <c r="J24" s="149"/>
      <c r="K24" s="143"/>
      <c r="L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91">
        <f t="shared" si="3"/>
        <v>0</v>
      </c>
      <c r="AK24" s="9">
        <f t="shared" si="4"/>
        <v>0</v>
      </c>
      <c r="AL24" s="9">
        <f t="shared" si="5"/>
        <v>0</v>
      </c>
      <c r="AM24" s="80"/>
      <c r="AN24" s="80"/>
    </row>
    <row r="25" ht="21.0" customHeight="1">
      <c r="A25" s="29">
        <v>19.0</v>
      </c>
      <c r="B25" s="189">
        <v>2.255102160023E12</v>
      </c>
      <c r="C25" s="179" t="s">
        <v>285</v>
      </c>
      <c r="D25" s="180" t="s">
        <v>373</v>
      </c>
      <c r="E25" s="143"/>
      <c r="F25" s="143"/>
      <c r="G25" s="143"/>
      <c r="H25" s="143"/>
      <c r="I25" s="143"/>
      <c r="J25" s="149"/>
      <c r="K25" s="143"/>
      <c r="L25" s="143"/>
      <c r="M25" s="143"/>
      <c r="N25" s="148"/>
      <c r="O25" s="143"/>
      <c r="P25" s="143"/>
      <c r="Q25" s="143"/>
      <c r="R25" s="143"/>
      <c r="S25" s="143"/>
      <c r="T25" s="143"/>
      <c r="U25" s="143"/>
      <c r="V25" s="143"/>
      <c r="W25" s="143"/>
      <c r="X25" s="143"/>
      <c r="Y25" s="143"/>
      <c r="Z25" s="143"/>
      <c r="AA25" s="143"/>
      <c r="AB25" s="143"/>
      <c r="AC25" s="143"/>
      <c r="AD25" s="143"/>
      <c r="AE25" s="143"/>
      <c r="AF25" s="143"/>
      <c r="AG25" s="143"/>
      <c r="AH25" s="143"/>
      <c r="AI25" s="143"/>
      <c r="AJ25" s="91">
        <f t="shared" si="3"/>
        <v>0</v>
      </c>
      <c r="AK25" s="9">
        <f t="shared" si="4"/>
        <v>0</v>
      </c>
      <c r="AL25" s="9">
        <f t="shared" si="5"/>
        <v>0</v>
      </c>
      <c r="AM25" s="80"/>
      <c r="AN25" s="80"/>
    </row>
    <row r="26" ht="21.0" customHeight="1">
      <c r="A26" s="29">
        <v>20.0</v>
      </c>
      <c r="B26" s="189">
        <v>2.255102160024E12</v>
      </c>
      <c r="C26" s="179" t="s">
        <v>55</v>
      </c>
      <c r="D26" s="180" t="s">
        <v>373</v>
      </c>
      <c r="E26" s="143"/>
      <c r="F26" s="143"/>
      <c r="G26" s="143"/>
      <c r="H26" s="143"/>
      <c r="I26" s="143"/>
      <c r="J26" s="149"/>
      <c r="K26" s="143"/>
      <c r="L26" s="143"/>
      <c r="M26" s="143"/>
      <c r="N26" s="143"/>
      <c r="O26" s="143"/>
      <c r="P26" s="143"/>
      <c r="Q26" s="143"/>
      <c r="R26" s="143"/>
      <c r="S26" s="143"/>
      <c r="T26" s="143"/>
      <c r="U26" s="143"/>
      <c r="V26" s="143"/>
      <c r="W26" s="143"/>
      <c r="X26" s="143"/>
      <c r="Y26" s="143"/>
      <c r="Z26" s="143"/>
      <c r="AA26" s="143"/>
      <c r="AB26" s="143"/>
      <c r="AC26" s="143"/>
      <c r="AD26" s="148"/>
      <c r="AE26" s="143"/>
      <c r="AF26" s="143"/>
      <c r="AG26" s="143"/>
      <c r="AH26" s="143"/>
      <c r="AI26" s="143"/>
      <c r="AJ26" s="91">
        <f t="shared" si="3"/>
        <v>0</v>
      </c>
      <c r="AK26" s="9">
        <f t="shared" si="4"/>
        <v>0</v>
      </c>
      <c r="AL26" s="9">
        <f t="shared" si="5"/>
        <v>0</v>
      </c>
      <c r="AM26" s="80"/>
      <c r="AN26" s="80"/>
    </row>
    <row r="27" ht="21.0" customHeight="1">
      <c r="A27" s="29">
        <v>21.0</v>
      </c>
      <c r="B27" s="189">
        <v>2.255102160027E12</v>
      </c>
      <c r="C27" s="179" t="s">
        <v>374</v>
      </c>
      <c r="D27" s="180" t="s">
        <v>142</v>
      </c>
      <c r="E27" s="143"/>
      <c r="F27" s="143"/>
      <c r="G27" s="143"/>
      <c r="H27" s="143"/>
      <c r="I27" s="143"/>
      <c r="J27" s="149"/>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91">
        <f t="shared" si="3"/>
        <v>0</v>
      </c>
      <c r="AK27" s="9">
        <f t="shared" si="4"/>
        <v>0</v>
      </c>
      <c r="AL27" s="9">
        <f t="shared" si="5"/>
        <v>0</v>
      </c>
      <c r="AM27" s="80"/>
      <c r="AN27" s="80"/>
    </row>
    <row r="28" ht="21.0" customHeight="1">
      <c r="A28" s="29">
        <v>22.0</v>
      </c>
      <c r="B28" s="189">
        <v>2.255102160029E12</v>
      </c>
      <c r="C28" s="179" t="s">
        <v>51</v>
      </c>
      <c r="D28" s="180" t="s">
        <v>375</v>
      </c>
      <c r="E28" s="143"/>
      <c r="F28" s="143"/>
      <c r="G28" s="143"/>
      <c r="H28" s="143"/>
      <c r="I28" s="143"/>
      <c r="J28" s="149"/>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91">
        <f t="shared" si="3"/>
        <v>0</v>
      </c>
      <c r="AK28" s="9">
        <f t="shared" si="4"/>
        <v>0</v>
      </c>
      <c r="AL28" s="9">
        <f t="shared" si="5"/>
        <v>0</v>
      </c>
      <c r="AM28" s="80"/>
      <c r="AN28" s="80"/>
    </row>
    <row r="29" ht="21.0" customHeight="1">
      <c r="A29" s="29">
        <v>23.0</v>
      </c>
      <c r="B29" s="189">
        <v>2.255102160031E12</v>
      </c>
      <c r="C29" s="179" t="s">
        <v>70</v>
      </c>
      <c r="D29" s="180" t="s">
        <v>90</v>
      </c>
      <c r="E29" s="148"/>
      <c r="F29" s="143"/>
      <c r="G29" s="143"/>
      <c r="H29" s="143"/>
      <c r="I29" s="143"/>
      <c r="J29" s="149"/>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91">
        <f t="shared" si="3"/>
        <v>0</v>
      </c>
      <c r="AK29" s="9">
        <f t="shared" si="4"/>
        <v>0</v>
      </c>
      <c r="AL29" s="9">
        <f t="shared" si="5"/>
        <v>0</v>
      </c>
      <c r="AM29" s="80"/>
      <c r="AN29" s="80"/>
    </row>
    <row r="30" ht="21.0" customHeight="1">
      <c r="A30" s="29">
        <v>24.0</v>
      </c>
      <c r="B30" s="189">
        <v>2.255102160034E12</v>
      </c>
      <c r="C30" s="179" t="s">
        <v>376</v>
      </c>
      <c r="D30" s="180" t="s">
        <v>146</v>
      </c>
      <c r="E30" s="148"/>
      <c r="F30" s="143"/>
      <c r="G30" s="143"/>
      <c r="H30" s="143"/>
      <c r="I30" s="143"/>
      <c r="J30" s="149"/>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91">
        <f t="shared" si="3"/>
        <v>0</v>
      </c>
      <c r="AK30" s="9">
        <f t="shared" si="4"/>
        <v>0</v>
      </c>
      <c r="AL30" s="9">
        <f t="shared" si="5"/>
        <v>0</v>
      </c>
      <c r="AM30" s="80"/>
      <c r="AN30" s="80"/>
    </row>
    <row r="31" ht="21.0" customHeight="1">
      <c r="A31" s="29">
        <v>25.0</v>
      </c>
      <c r="B31" s="189">
        <v>2.255102160035E12</v>
      </c>
      <c r="C31" s="179" t="s">
        <v>377</v>
      </c>
      <c r="D31" s="180" t="s">
        <v>310</v>
      </c>
      <c r="E31" s="143"/>
      <c r="F31" s="143"/>
      <c r="G31" s="143"/>
      <c r="H31" s="143"/>
      <c r="I31" s="143"/>
      <c r="J31" s="149"/>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91">
        <f t="shared" si="3"/>
        <v>0</v>
      </c>
      <c r="AK31" s="9">
        <f t="shared" si="4"/>
        <v>0</v>
      </c>
      <c r="AL31" s="9">
        <f t="shared" si="5"/>
        <v>0</v>
      </c>
      <c r="AM31" s="80"/>
      <c r="AN31" s="80"/>
    </row>
    <row r="32" ht="21.0" customHeight="1">
      <c r="A32" s="29">
        <v>26.0</v>
      </c>
      <c r="B32" s="92"/>
      <c r="C32" s="93"/>
      <c r="D32" s="94"/>
      <c r="E32" s="143"/>
      <c r="F32" s="143"/>
      <c r="G32" s="143"/>
      <c r="H32" s="143"/>
      <c r="I32" s="143"/>
      <c r="J32" s="149"/>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91">
        <f t="shared" si="3"/>
        <v>0</v>
      </c>
      <c r="AK32" s="9">
        <f t="shared" si="4"/>
        <v>0</v>
      </c>
      <c r="AL32" s="9">
        <f t="shared" si="5"/>
        <v>0</v>
      </c>
      <c r="AM32" s="80"/>
      <c r="AN32" s="80"/>
    </row>
    <row r="33" ht="21.0" customHeight="1">
      <c r="A33" s="29">
        <v>27.0</v>
      </c>
      <c r="B33" s="92"/>
      <c r="C33" s="93"/>
      <c r="D33" s="94"/>
      <c r="E33" s="114"/>
      <c r="F33" s="114"/>
      <c r="G33" s="114"/>
      <c r="H33" s="114"/>
      <c r="I33" s="114"/>
      <c r="J33" s="89"/>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91">
        <f t="shared" si="3"/>
        <v>0</v>
      </c>
      <c r="AK33" s="9">
        <f t="shared" si="4"/>
        <v>0</v>
      </c>
      <c r="AL33" s="9">
        <f t="shared" si="5"/>
        <v>0</v>
      </c>
      <c r="AM33" s="80"/>
      <c r="AN33" s="80"/>
    </row>
    <row r="34" ht="21.0" customHeight="1">
      <c r="A34" s="29">
        <v>28.0</v>
      </c>
      <c r="B34" s="92"/>
      <c r="C34" s="93"/>
      <c r="D34" s="94"/>
      <c r="E34" s="143"/>
      <c r="F34" s="143"/>
      <c r="G34" s="148"/>
      <c r="H34" s="143"/>
      <c r="I34" s="143"/>
      <c r="J34" s="149"/>
      <c r="K34" s="143"/>
      <c r="L34" s="143"/>
      <c r="M34" s="143"/>
      <c r="N34" s="143"/>
      <c r="O34" s="148"/>
      <c r="P34" s="148"/>
      <c r="Q34" s="143"/>
      <c r="R34" s="143"/>
      <c r="S34" s="143"/>
      <c r="T34" s="143"/>
      <c r="U34" s="143"/>
      <c r="V34" s="143"/>
      <c r="W34" s="143"/>
      <c r="X34" s="143"/>
      <c r="Y34" s="143"/>
      <c r="Z34" s="143"/>
      <c r="AA34" s="143"/>
      <c r="AB34" s="143"/>
      <c r="AC34" s="143"/>
      <c r="AD34" s="143"/>
      <c r="AE34" s="143"/>
      <c r="AF34" s="148"/>
      <c r="AG34" s="143"/>
      <c r="AH34" s="143"/>
      <c r="AI34" s="143"/>
      <c r="AJ34" s="91">
        <f t="shared" si="3"/>
        <v>0</v>
      </c>
      <c r="AK34" s="9">
        <f t="shared" si="4"/>
        <v>0</v>
      </c>
      <c r="AL34" s="9">
        <f t="shared" si="5"/>
        <v>0</v>
      </c>
      <c r="AM34" s="80"/>
      <c r="AN34" s="80"/>
    </row>
    <row r="35" ht="21.0" customHeight="1">
      <c r="A35" s="29">
        <v>29.0</v>
      </c>
      <c r="B35" s="92"/>
      <c r="C35" s="93"/>
      <c r="D35" s="94"/>
      <c r="E35" s="143"/>
      <c r="F35" s="143"/>
      <c r="G35" s="143"/>
      <c r="H35" s="143"/>
      <c r="I35" s="143"/>
      <c r="J35" s="149"/>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91">
        <f t="shared" si="3"/>
        <v>0</v>
      </c>
      <c r="AK35" s="9">
        <f t="shared" si="4"/>
        <v>0</v>
      </c>
      <c r="AL35" s="9">
        <f t="shared" si="5"/>
        <v>0</v>
      </c>
      <c r="AM35" s="80"/>
      <c r="AN35" s="80"/>
    </row>
    <row r="36" ht="21.0" customHeight="1">
      <c r="A36" s="29">
        <v>30.0</v>
      </c>
      <c r="B36" s="92"/>
      <c r="C36" s="93"/>
      <c r="D36" s="94"/>
      <c r="E36" s="143"/>
      <c r="F36" s="143"/>
      <c r="G36" s="143"/>
      <c r="H36" s="143"/>
      <c r="I36" s="143"/>
      <c r="J36" s="149"/>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91">
        <f t="shared" si="3"/>
        <v>0</v>
      </c>
      <c r="AK36" s="9">
        <f t="shared" si="4"/>
        <v>0</v>
      </c>
      <c r="AL36" s="9">
        <f t="shared" si="5"/>
        <v>0</v>
      </c>
      <c r="AM36" s="80"/>
      <c r="AN36" s="80"/>
    </row>
    <row r="37" ht="21.0" customHeight="1">
      <c r="A37" s="29">
        <v>31.0</v>
      </c>
      <c r="B37" s="92"/>
      <c r="C37" s="93"/>
      <c r="D37" s="94"/>
      <c r="E37" s="143"/>
      <c r="F37" s="143"/>
      <c r="G37" s="143"/>
      <c r="H37" s="143"/>
      <c r="I37" s="143"/>
      <c r="J37" s="149"/>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91">
        <f t="shared" si="3"/>
        <v>0</v>
      </c>
      <c r="AK37" s="9">
        <f t="shared" si="4"/>
        <v>0</v>
      </c>
      <c r="AL37" s="9">
        <f t="shared" si="5"/>
        <v>0</v>
      </c>
      <c r="AM37" s="80"/>
      <c r="AN37" s="80"/>
    </row>
    <row r="38" ht="21.0" customHeight="1">
      <c r="A38" s="29">
        <v>32.0</v>
      </c>
      <c r="B38" s="92"/>
      <c r="C38" s="93"/>
      <c r="D38" s="94"/>
      <c r="E38" s="143"/>
      <c r="F38" s="143"/>
      <c r="G38" s="143"/>
      <c r="H38" s="143"/>
      <c r="I38" s="143"/>
      <c r="J38" s="149"/>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91">
        <f t="shared" si="3"/>
        <v>0</v>
      </c>
      <c r="AK38" s="9">
        <f t="shared" si="4"/>
        <v>0</v>
      </c>
      <c r="AL38" s="9">
        <f t="shared" si="5"/>
        <v>0</v>
      </c>
      <c r="AM38" s="69"/>
      <c r="AN38" s="69"/>
    </row>
    <row r="39" ht="21.0" customHeight="1">
      <c r="A39" s="29">
        <v>33.0</v>
      </c>
      <c r="B39" s="92"/>
      <c r="C39" s="93"/>
      <c r="D39" s="94"/>
      <c r="E39" s="148"/>
      <c r="F39" s="143"/>
      <c r="G39" s="148"/>
      <c r="H39" s="143"/>
      <c r="I39" s="148"/>
      <c r="J39" s="149"/>
      <c r="K39" s="143"/>
      <c r="L39" s="148"/>
      <c r="M39" s="143"/>
      <c r="N39" s="148"/>
      <c r="O39" s="148"/>
      <c r="P39" s="143"/>
      <c r="Q39" s="143"/>
      <c r="R39" s="143"/>
      <c r="S39" s="143"/>
      <c r="T39" s="143"/>
      <c r="U39" s="143"/>
      <c r="V39" s="143"/>
      <c r="W39" s="143"/>
      <c r="X39" s="143"/>
      <c r="Y39" s="143"/>
      <c r="Z39" s="143"/>
      <c r="AA39" s="143"/>
      <c r="AB39" s="143"/>
      <c r="AC39" s="143"/>
      <c r="AD39" s="148"/>
      <c r="AE39" s="143"/>
      <c r="AF39" s="148"/>
      <c r="AG39" s="143"/>
      <c r="AH39" s="143"/>
      <c r="AI39" s="143"/>
      <c r="AJ39" s="91">
        <f t="shared" si="3"/>
        <v>0</v>
      </c>
      <c r="AK39" s="9">
        <f t="shared" si="4"/>
        <v>0</v>
      </c>
      <c r="AL39" s="9">
        <f t="shared" si="5"/>
        <v>0</v>
      </c>
      <c r="AM39" s="68"/>
      <c r="AN39" s="68"/>
    </row>
    <row r="40" ht="18.0" customHeight="1">
      <c r="A40" s="29">
        <v>34.0</v>
      </c>
      <c r="B40" s="92"/>
      <c r="C40" s="93"/>
      <c r="D40" s="94"/>
      <c r="E40" s="143"/>
      <c r="F40" s="143"/>
      <c r="G40" s="143"/>
      <c r="H40" s="143"/>
      <c r="I40" s="143"/>
      <c r="J40" s="149"/>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91">
        <f t="shared" si="3"/>
        <v>0</v>
      </c>
      <c r="AK40" s="9">
        <f t="shared" si="4"/>
        <v>0</v>
      </c>
      <c r="AL40" s="9">
        <f t="shared" si="5"/>
        <v>0</v>
      </c>
      <c r="AM40" s="69"/>
      <c r="AN40" s="69"/>
    </row>
    <row r="41" ht="18.0" customHeight="1">
      <c r="A41" s="29">
        <v>35.0</v>
      </c>
      <c r="B41" s="92"/>
      <c r="C41" s="93"/>
      <c r="D41" s="94"/>
      <c r="E41" s="143"/>
      <c r="F41" s="143"/>
      <c r="G41" s="143"/>
      <c r="H41" s="143"/>
      <c r="I41" s="143"/>
      <c r="J41" s="149"/>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91">
        <f t="shared" si="3"/>
        <v>0</v>
      </c>
      <c r="AK41" s="9">
        <f t="shared" si="4"/>
        <v>0</v>
      </c>
      <c r="AL41" s="9">
        <f t="shared" si="5"/>
        <v>0</v>
      </c>
      <c r="AM41" s="69"/>
      <c r="AN41" s="69"/>
    </row>
    <row r="42" ht="18.0" customHeight="1">
      <c r="A42" s="134" t="s">
        <v>91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91">
        <f t="shared" ref="AJ42:AL42" si="6">SUM(AJ7:AJ41)</f>
        <v>0</v>
      </c>
      <c r="AK42" s="191">
        <f t="shared" si="6"/>
        <v>0</v>
      </c>
      <c r="AL42" s="191">
        <f t="shared" si="6"/>
        <v>0</v>
      </c>
      <c r="AM42" s="69"/>
      <c r="AN42" s="69"/>
    </row>
    <row r="43" ht="18.0" customHeight="1">
      <c r="A43" s="103" t="s">
        <v>95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5"/>
      <c r="D91" s="69"/>
      <c r="E91" s="69"/>
      <c r="F91" s="69"/>
      <c r="G91" s="69"/>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69"/>
      <c r="AN91" s="69"/>
    </row>
    <row r="92" ht="18.0" customHeight="1">
      <c r="A92" s="69"/>
      <c r="B92" s="69"/>
      <c r="C92" s="105"/>
      <c r="D92" s="69"/>
      <c r="E92" s="69"/>
      <c r="F92" s="69"/>
      <c r="G92" s="69"/>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69"/>
      <c r="AN92" s="69"/>
    </row>
    <row r="93" ht="18.0" customHeight="1">
      <c r="A93" s="69"/>
      <c r="B93" s="69"/>
      <c r="C93" s="105"/>
      <c r="E93" s="69"/>
      <c r="F93" s="69"/>
      <c r="G93" s="69"/>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69"/>
      <c r="AN93" s="69"/>
    </row>
    <row r="94" ht="18.0" customHeight="1">
      <c r="A94" s="69"/>
      <c r="B94" s="69"/>
      <c r="C94" s="105"/>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69"/>
      <c r="AN94" s="69"/>
    </row>
    <row r="95" ht="18.0" customHeight="1">
      <c r="A95" s="69"/>
      <c r="B95" s="69"/>
      <c r="C95" s="105"/>
      <c r="F95" s="69"/>
      <c r="G95" s="69"/>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69"/>
      <c r="AN95" s="69"/>
    </row>
    <row r="96" ht="18.0" customHeight="1">
      <c r="A96" s="69"/>
      <c r="B96" s="69"/>
      <c r="C96" s="105"/>
      <c r="E96" s="69"/>
      <c r="F96" s="69"/>
      <c r="G96" s="69"/>
      <c r="H96" s="107"/>
      <c r="I96" s="107"/>
      <c r="J96" s="107"/>
      <c r="K96" s="107"/>
      <c r="L96" s="107"/>
      <c r="M96" s="107"/>
      <c r="N96" s="107"/>
      <c r="O96" s="107"/>
      <c r="P96" s="107"/>
      <c r="Q96" s="107"/>
      <c r="R96" s="107"/>
      <c r="S96" s="107"/>
      <c r="T96" s="107"/>
      <c r="U96" s="107"/>
      <c r="V96" s="107"/>
      <c r="W96" s="69"/>
      <c r="X96" s="107"/>
      <c r="Y96" s="107"/>
      <c r="Z96" s="107"/>
      <c r="AA96" s="107"/>
      <c r="AB96" s="107"/>
      <c r="AC96" s="107"/>
      <c r="AD96" s="107"/>
      <c r="AE96" s="107"/>
      <c r="AF96" s="107"/>
      <c r="AG96" s="107"/>
      <c r="AH96" s="107"/>
      <c r="AI96" s="107"/>
      <c r="AJ96" s="107"/>
      <c r="AK96" s="107"/>
      <c r="AL96" s="107"/>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