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QTMMT21" sheetId="3" r:id="rId6"/>
    <sheet state="visible" name="CSSĐ21.4" sheetId="4" r:id="rId7"/>
    <sheet state="visible" name="NHKS21" sheetId="5" r:id="rId8"/>
    <sheet state="visible" name="CNOT21.3" sheetId="6" r:id="rId9"/>
    <sheet state="visible" name="KTLB21" sheetId="7" r:id="rId10"/>
    <sheet state="visible" name="Sheet1" sheetId="8" r:id="rId11"/>
  </sheets>
  <definedNames/>
  <calcPr/>
</workbook>
</file>

<file path=xl/comments1.xml><?xml version="1.0" encoding="utf-8"?>
<comments xmlns:r="http://schemas.openxmlformats.org/officeDocument/2006/relationships" xmlns="http://schemas.openxmlformats.org/spreadsheetml/2006/main">
  <authors>
    <author/>
  </authors>
  <commentList>
    <comment authorId="0" ref="G5">
      <text>
        <t xml:space="preserve">anhtuan:
V0</t>
      </text>
    </comment>
  </commentList>
</comments>
</file>

<file path=xl/sharedStrings.xml><?xml version="1.0" encoding="utf-8"?>
<sst xmlns="http://schemas.openxmlformats.org/spreadsheetml/2006/main" count="716" uniqueCount="337">
  <si>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</si>
  <si>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</si>
  <si>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</si>
  <si>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</si>
  <si>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</si>
  <si>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</si>
  <si>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</si>
  <si>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</si>
  <si>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</si>
  <si>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</si>
  <si>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</si>
  <si>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</si>
  <si>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</si>
  <si>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</si>
  <si>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</si>
  <si>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</si>
  <si>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</si>
  <si>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</si>
  <si>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</si>
  <si>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</si>
  <si>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</si>
  <si>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</si>
  <si>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</si>
  <si>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</si>
  <si>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</si>
  <si>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</si>
  <si>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</si>
  <si>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</si>
  <si>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</si>
  <si>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</si>
  <si>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</si>
  <si>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</si>
  <si>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</si>
  <si>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</si>
  <si>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</si>
  <si>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</si>
  <si>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</si>
  <si>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</si>
  <si>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</si>
  <si>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</si>
  <si>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</si>
  <si>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</si>
  <si>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</si>
  <si>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</si>
  <si>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</si>
  <si>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</si>
  <si>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</si>
  <si>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</si>
  <si>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</si>
  <si>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</si>
  <si>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</si>
  <si>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</si>
  <si>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</si>
  <si>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</si>
  <si>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</si>
  <si>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</si>
  <si>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</si>
  <si>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</si>
  <si>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</si>
  <si>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</si>
  <si>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</si>
  <si>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</si>
  <si>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</si>
  <si>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</si>
  <si>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</si>
  <si>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</si>
  <si>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</si>
  <si>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</si>
  <si>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</si>
  <si>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</si>
  <si>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</si>
  <si>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</si>
  <si>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</si>
  <si>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 xml:space="preserve">Tổng HS vắng không phép </t>
  </si>
  <si>
    <t>Tổng HS vắng không phép</t>
  </si>
  <si>
    <t xml:space="preserve">   Tổng số buổi học sinh vắng học không phép trong tháng 01: </t>
  </si>
  <si>
    <t>Tổng số buổi học sinh vắng học có phép trong tháng 01:</t>
  </si>
  <si>
    <t xml:space="preserve">Tổng số buổi học sinh đi học trễ trong tháng 01: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</si>
  <si>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</si>
  <si>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</si>
  <si>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</si>
  <si>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</si>
  <si>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t>
    </r>
    <r>
      <rPr>
        <rFont val="Times New Roman"/>
        <b/>
        <color rgb="FFFF0000"/>
        <sz val="14.0"/>
      </rPr>
      <t xml:space="preserve"> </t>
    </r>
    <r>
      <rPr>
        <rFont val="Times New Roman"/>
        <b/>
        <color theme="1"/>
        <sz val="14.0"/>
      </rPr>
      <t>HÀNG NGÀY</t>
    </r>
  </si>
  <si>
    <t xml:space="preserve"> </t>
  </si>
  <si>
    <t xml:space="preserve">Tháng </t>
  </si>
  <si>
    <t>Năm</t>
  </si>
  <si>
    <t>STT</t>
  </si>
  <si>
    <t>HỌ VÀ TÊN</t>
  </si>
  <si>
    <t>K</t>
  </si>
  <si>
    <t>P</t>
  </si>
  <si>
    <t>T</t>
  </si>
  <si>
    <t xml:space="preserve">Dương Quý </t>
  </si>
  <si>
    <t>Anh</t>
  </si>
  <si>
    <t>k</t>
  </si>
  <si>
    <t xml:space="preserve">Trương Nguyễn Ngọc </t>
  </si>
  <si>
    <t>Ánh</t>
  </si>
  <si>
    <t xml:space="preserve">Ngô Lê Gia </t>
  </si>
  <si>
    <t>Bão</t>
  </si>
  <si>
    <t xml:space="preserve">Phạm Quốc </t>
  </si>
  <si>
    <t>Bảo</t>
  </si>
  <si>
    <t xml:space="preserve">Trần Thế </t>
  </si>
  <si>
    <t xml:space="preserve">Đào Ngọc Như </t>
  </si>
  <si>
    <t>Bình</t>
  </si>
  <si>
    <t xml:space="preserve">Nguyễn Thanh </t>
  </si>
  <si>
    <t xml:space="preserve">Nguyễn Chí </t>
  </si>
  <si>
    <t>Cường</t>
  </si>
  <si>
    <t xml:space="preserve">Ng Mạnh </t>
  </si>
  <si>
    <t xml:space="preserve">Thạch Thị Tú </t>
  </si>
  <si>
    <t>Dư</t>
  </si>
  <si>
    <t>Đức</t>
  </si>
  <si>
    <t xml:space="preserve">Hoàng Văn </t>
  </si>
  <si>
    <t>Duy</t>
  </si>
  <si>
    <t xml:space="preserve">Hà Mai Khánh </t>
  </si>
  <si>
    <t xml:space="preserve">Nguyễn Ngọc Lý </t>
  </si>
  <si>
    <t>Hải</t>
  </si>
  <si>
    <t xml:space="preserve">Nguyễn Minh </t>
  </si>
  <si>
    <t>Hồ</t>
  </si>
  <si>
    <t xml:space="preserve">Trần Minh </t>
  </si>
  <si>
    <t>Hoàng</t>
  </si>
  <si>
    <t xml:space="preserve">Phạm Văn </t>
  </si>
  <si>
    <t xml:space="preserve">Trần Gia </t>
  </si>
  <si>
    <t>Huy</t>
  </si>
  <si>
    <t xml:space="preserve">Lý Đăng </t>
  </si>
  <si>
    <t xml:space="preserve">Châu Gia </t>
  </si>
  <si>
    <t>Khang</t>
  </si>
  <si>
    <t xml:space="preserve">Nguyễn Thiện </t>
  </si>
  <si>
    <t xml:space="preserve">Hồ Xuân </t>
  </si>
  <si>
    <t>Khánh</t>
  </si>
  <si>
    <t xml:space="preserve">Trần Đăng </t>
  </si>
  <si>
    <t>Khoa</t>
  </si>
  <si>
    <t xml:space="preserve">Trần Anh </t>
  </si>
  <si>
    <t>Kiệt</t>
  </si>
  <si>
    <t xml:space="preserve">Dương Trịnh Thành </t>
  </si>
  <si>
    <t>Luân</t>
  </si>
  <si>
    <t xml:space="preserve">Hồ Quốc </t>
  </si>
  <si>
    <t>Nam</t>
  </si>
  <si>
    <t xml:space="preserve">Võ Nguyễn Đông </t>
  </si>
  <si>
    <t>Nghi</t>
  </si>
  <si>
    <t xml:space="preserve">Trần Quỳnh Trọng </t>
  </si>
  <si>
    <t>Nghĩa</t>
  </si>
  <si>
    <t xml:space="preserve">Nguyễn Thành </t>
  </si>
  <si>
    <t>Nhân</t>
  </si>
  <si>
    <t xml:space="preserve">Đỗ Thành </t>
  </si>
  <si>
    <t xml:space="preserve">Cao Nguyễn Đức </t>
  </si>
  <si>
    <t>Phú</t>
  </si>
  <si>
    <t xml:space="preserve">Nguyễn Diễm </t>
  </si>
  <si>
    <t>Phúc</t>
  </si>
  <si>
    <t xml:space="preserve">Lê Hoàng </t>
  </si>
  <si>
    <t>Quân</t>
  </si>
  <si>
    <t xml:space="preserve">Mai Nguyễn Xuân </t>
  </si>
  <si>
    <t>Quỳnh</t>
  </si>
  <si>
    <t xml:space="preserve">Nguyễn Tấn </t>
  </si>
  <si>
    <t>Tài</t>
  </si>
  <si>
    <t>Tâm</t>
  </si>
  <si>
    <t>Thành</t>
  </si>
  <si>
    <t xml:space="preserve">Nguyễn Thị Phước </t>
  </si>
  <si>
    <t>Thảo</t>
  </si>
  <si>
    <t xml:space="preserve">Nguyễn Đức Anh </t>
  </si>
  <si>
    <t>Thịnh</t>
  </si>
  <si>
    <t xml:space="preserve">Lê Khánh </t>
  </si>
  <si>
    <t>Toàn</t>
  </si>
  <si>
    <t xml:space="preserve">Nguyễn Thị Ngọc </t>
  </si>
  <si>
    <t>Trâm</t>
  </si>
  <si>
    <t xml:space="preserve">Nguyễn Thiên </t>
  </si>
  <si>
    <t>Trang</t>
  </si>
  <si>
    <t xml:space="preserve">Nguyễn Trí </t>
  </si>
  <si>
    <t>Trung</t>
  </si>
  <si>
    <t xml:space="preserve">Nguyễn Trọng </t>
  </si>
  <si>
    <t>Tuấn</t>
  </si>
  <si>
    <t xml:space="preserve">Trần Thị Thanh </t>
  </si>
  <si>
    <t>Tuyền</t>
  </si>
  <si>
    <t xml:space="preserve">Đặng Thành </t>
  </si>
  <si>
    <t>Vinh</t>
  </si>
  <si>
    <t xml:space="preserve">Lê Quang </t>
  </si>
  <si>
    <t xml:space="preserve">Bùi Thanh Như </t>
  </si>
  <si>
    <t>Ý</t>
  </si>
  <si>
    <t xml:space="preserve">Trần Đình Đại </t>
  </si>
  <si>
    <t>Phát</t>
  </si>
  <si>
    <t>Võ Chánh</t>
  </si>
  <si>
    <t>Phan Thị Tâm</t>
  </si>
  <si>
    <t>Đoan</t>
  </si>
  <si>
    <t>Trần Thái Bảo</t>
  </si>
  <si>
    <t>Lâm</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</si>
  <si>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</si>
  <si>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</si>
  <si>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t>
    </r>
    <r>
      <rPr>
        <rFont val="Times New Roman"/>
        <b/>
        <color rgb="FFFF0000"/>
        <sz val="14.0"/>
      </rPr>
      <t xml:space="preserve"> </t>
    </r>
    <r>
      <rPr>
        <rFont val="Times New Roman"/>
        <b/>
        <color theme="1"/>
        <sz val="14.0"/>
      </rPr>
      <t>HÀNG NGÀY</t>
    </r>
  </si>
  <si>
    <t xml:space="preserve">Phan Thị Trâm </t>
  </si>
  <si>
    <t xml:space="preserve">Hoàng Nguyễn Tuấn </t>
  </si>
  <si>
    <t xml:space="preserve">Nguyễn Phan Mỹ </t>
  </si>
  <si>
    <t xml:space="preserve">Trần Thị Mai </t>
  </si>
  <si>
    <t>Dung</t>
  </si>
  <si>
    <t xml:space="preserve">Nguyễn Thị Mỹ </t>
  </si>
  <si>
    <t>Duyên</t>
  </si>
  <si>
    <t xml:space="preserve">Thị Cẩm </t>
  </si>
  <si>
    <t>Giang</t>
  </si>
  <si>
    <t xml:space="preserve">Phan Nữ Ngọc </t>
  </si>
  <si>
    <t>Giàu</t>
  </si>
  <si>
    <t xml:space="preserve">Nguyễn Phương Gia </t>
  </si>
  <si>
    <t>Hân</t>
  </si>
  <si>
    <t xml:space="preserve">Nguyễn Thị Diễm </t>
  </si>
  <si>
    <t>Kiều</t>
  </si>
  <si>
    <t xml:space="preserve">Ký Ngọc Ánh </t>
  </si>
  <si>
    <t>Linh</t>
  </si>
  <si>
    <t xml:space="preserve">Danh Thị Hồng </t>
  </si>
  <si>
    <t>Thái</t>
  </si>
  <si>
    <t xml:space="preserve">Nguyễn Trần Ngọc </t>
  </si>
  <si>
    <t>Thi</t>
  </si>
  <si>
    <t xml:space="preserve">Trịnh Thanh </t>
  </si>
  <si>
    <t xml:space="preserve">Bùi Ngọc Tuyết </t>
  </si>
  <si>
    <t xml:space="preserve">Phạm Thị Thu </t>
  </si>
  <si>
    <t xml:space="preserve">Bùi Hoàng Kiều </t>
  </si>
  <si>
    <t>Trinh</t>
  </si>
  <si>
    <t xml:space="preserve">Nguyễn Thị Bích </t>
  </si>
  <si>
    <t>Trần Thị Thúy Loan</t>
  </si>
  <si>
    <t>Trần Thị Mỹ Hạnh</t>
  </si>
  <si>
    <t>Trần Thị Thanh Tuyền</t>
  </si>
  <si>
    <t>Nguyễn Thị Lệ Hồng</t>
  </si>
  <si>
    <t>Nguyễn Võ Giáng My</t>
  </si>
  <si>
    <t>Nguyễn Hữu Phước</t>
  </si>
  <si>
    <t>Bùi Anh Hạnh Đào</t>
  </si>
  <si>
    <r>
      <rPr>
        <rFont val="Times New Roman"/>
        <b/>
        <color theme="1"/>
        <sz val="14.0"/>
      </rPr>
      <t xml:space="preserve">BẢNG ĐIỂM DANH LỚP </t>
    </r>
    <r>
      <rPr>
        <rFont val="Times New Roman"/>
        <b/>
        <color rgb="FFFF0000"/>
        <sz val="18.0"/>
      </rPr>
      <t>NHKS21</t>
    </r>
    <r>
      <rPr>
        <rFont val="Times New Roman"/>
        <b/>
        <color rgb="FFFF0000"/>
        <sz val="14.0"/>
      </rPr>
      <t xml:space="preserve"> </t>
    </r>
    <r>
      <rPr>
        <rFont val="Times New Roman"/>
        <b/>
        <color theme="1"/>
        <sz val="14.0"/>
      </rPr>
      <t>HÀNG NGÀY</t>
    </r>
  </si>
  <si>
    <t xml:space="preserve">Trần Thái </t>
  </si>
  <si>
    <t xml:space="preserve">Trần Hoàng Thiên </t>
  </si>
  <si>
    <t xml:space="preserve">Nguyễn Quốc </t>
  </si>
  <si>
    <t xml:space="preserve">Văn Tiến </t>
  </si>
  <si>
    <t>Đạt</t>
  </si>
  <si>
    <t xml:space="preserve">Nguyễn Văn </t>
  </si>
  <si>
    <t>Định</t>
  </si>
  <si>
    <t xml:space="preserve">Trần Thị </t>
  </si>
  <si>
    <t>Hà</t>
  </si>
  <si>
    <t xml:space="preserve">Nguyễn Thúy </t>
  </si>
  <si>
    <t>Hằng</t>
  </si>
  <si>
    <t xml:space="preserve">Nguyễn Nhựt </t>
  </si>
  <si>
    <t xml:space="preserve">Hoàng Xuân </t>
  </si>
  <si>
    <t xml:space="preserve">Trương Thị Hồng </t>
  </si>
  <si>
    <t>Lan</t>
  </si>
  <si>
    <t xml:space="preserve">Nguyễn Ngọc Kim </t>
  </si>
  <si>
    <t>Ngân</t>
  </si>
  <si>
    <t xml:space="preserve">Trần Thị Hồng </t>
  </si>
  <si>
    <t>Ngọc</t>
  </si>
  <si>
    <t xml:space="preserve">Trình Thanh </t>
  </si>
  <si>
    <t>Nhi</t>
  </si>
  <si>
    <t xml:space="preserve">Hàn Thanh </t>
  </si>
  <si>
    <t>Sang</t>
  </si>
  <si>
    <t>Thuận</t>
  </si>
  <si>
    <t xml:space="preserve">Mách Ti </t>
  </si>
  <si>
    <t>Ti</t>
  </si>
  <si>
    <t xml:space="preserve">Hoàng Ngọc Mỹ </t>
  </si>
  <si>
    <t>Tiên</t>
  </si>
  <si>
    <t xml:space="preserve">Diệp Ngọc Bảo </t>
  </si>
  <si>
    <t>Trân</t>
  </si>
  <si>
    <t xml:space="preserve">Nguyễn Quế </t>
  </si>
  <si>
    <t xml:space="preserve">Huỳnh Ngọc </t>
  </si>
  <si>
    <t xml:space="preserve">Hoàng Thị Quỳnh </t>
  </si>
  <si>
    <t xml:space="preserve">Bùi Việt </t>
  </si>
  <si>
    <t>Triều</t>
  </si>
  <si>
    <t xml:space="preserve">Nguyễn Hoàng Thanh </t>
  </si>
  <si>
    <t>Tú</t>
  </si>
  <si>
    <t xml:space="preserve">Trần Thị Thúy </t>
  </si>
  <si>
    <t>Út</t>
  </si>
  <si>
    <r>
      <rPr>
        <rFont val="Times New Roman"/>
        <b/>
        <color theme="1"/>
        <sz val="14.0"/>
      </rPr>
      <t>BẢNG ĐIỂM DANH LỚP</t>
    </r>
    <r>
      <rPr>
        <rFont val="Times New Roman"/>
        <b/>
        <color rgb="FFFF0000"/>
        <sz val="14.0"/>
      </rPr>
      <t xml:space="preserve"> </t>
    </r>
    <r>
      <rPr>
        <rFont val="Times New Roman"/>
        <b/>
        <color rgb="FFFF0000"/>
        <sz val="18.0"/>
      </rPr>
      <t>CNOT21.3</t>
    </r>
    <r>
      <rPr>
        <rFont val="Times New Roman"/>
        <b/>
        <color theme="1"/>
        <sz val="14.0"/>
      </rPr>
      <t xml:space="preserve"> HÀNG NGÀY</t>
    </r>
  </si>
  <si>
    <t xml:space="preserve">Phan Quốc </t>
  </si>
  <si>
    <t xml:space="preserve">Vũ Gia </t>
  </si>
  <si>
    <t xml:space="preserve">Nguyễn Tiến </t>
  </si>
  <si>
    <t xml:space="preserve">Hoàng Anh </t>
  </si>
  <si>
    <t xml:space="preserve">Nguyễn Vũ </t>
  </si>
  <si>
    <t xml:space="preserve">Lê Văn Gia </t>
  </si>
  <si>
    <t>Hào</t>
  </si>
  <si>
    <t xml:space="preserve">Nguyễn Huỳnh Minh </t>
  </si>
  <si>
    <t>Hiếu</t>
  </si>
  <si>
    <t xml:space="preserve">Mai Hùng </t>
  </si>
  <si>
    <t>Hưng</t>
  </si>
  <si>
    <t xml:space="preserve">Nguyễn Lê Đăng </t>
  </si>
  <si>
    <t xml:space="preserve">Mai Minh </t>
  </si>
  <si>
    <t>Khôi</t>
  </si>
  <si>
    <t>Long</t>
  </si>
  <si>
    <t xml:space="preserve">Trương Duy </t>
  </si>
  <si>
    <t>Mạnh</t>
  </si>
  <si>
    <t xml:space="preserve">Nguyễn Hữu </t>
  </si>
  <si>
    <t xml:space="preserve">Hồ </t>
  </si>
  <si>
    <t>Nguyễn</t>
  </si>
  <si>
    <t xml:space="preserve">Bùi Minh </t>
  </si>
  <si>
    <t>Nhật</t>
  </si>
  <si>
    <t xml:space="preserve">Nguyễn Quốc Chiến </t>
  </si>
  <si>
    <t>Thắng</t>
  </si>
  <si>
    <t xml:space="preserve">Đặng Ngọc </t>
  </si>
  <si>
    <t>Thiện</t>
  </si>
  <si>
    <t>Trần Quốc</t>
  </si>
  <si>
    <t>Trịnh Thanh</t>
  </si>
  <si>
    <t>Nguyễn Trọng</t>
  </si>
  <si>
    <t>Hậu</t>
  </si>
  <si>
    <t>Đặng Võ Ngoan</t>
  </si>
  <si>
    <t>Hiền</t>
  </si>
  <si>
    <r>
      <rPr>
        <rFont val="Times New Roman"/>
        <b/>
        <color theme="1"/>
        <sz val="14.0"/>
      </rPr>
      <t xml:space="preserve">BẢNG ĐIỂM DANH LỚP </t>
    </r>
    <r>
      <rPr>
        <rFont val="Times New Roman"/>
        <b/>
        <color rgb="FFFF0000"/>
        <sz val="18.0"/>
      </rPr>
      <t>KTLB21</t>
    </r>
    <r>
      <rPr>
        <rFont val="Times New Roman"/>
        <b/>
        <color rgb="FFFF0000"/>
        <sz val="14.0"/>
      </rPr>
      <t xml:space="preserve"> </t>
    </r>
    <r>
      <rPr>
        <rFont val="Times New Roman"/>
        <b/>
        <color theme="1"/>
        <sz val="14.0"/>
      </rPr>
      <t>HÀNG NGÀY</t>
    </r>
  </si>
  <si>
    <t xml:space="preserve">Lê Vũ Hoài </t>
  </si>
  <si>
    <t>Ân</t>
  </si>
  <si>
    <t>Phạm Thúy</t>
  </si>
  <si>
    <t xml:space="preserve">Nguyễn Huỳnh Yến </t>
  </si>
  <si>
    <t>Chinh</t>
  </si>
  <si>
    <t xml:space="preserve">Nguyễn Hoàng </t>
  </si>
  <si>
    <t xml:space="preserve">Bùi Thị Ngọc </t>
  </si>
  <si>
    <t xml:space="preserve">Nguyễn Như </t>
  </si>
  <si>
    <t xml:space="preserve">Ngô Thị Thuý </t>
  </si>
  <si>
    <t>Hoa</t>
  </si>
  <si>
    <t xml:space="preserve">Lê Văn </t>
  </si>
  <si>
    <t>Hoài</t>
  </si>
  <si>
    <t xml:space="preserve">Phan Tiến </t>
  </si>
  <si>
    <t xml:space="preserve">Huỳnh Tường </t>
  </si>
  <si>
    <t xml:space="preserve">Lê Thiều Minh </t>
  </si>
  <si>
    <t>Nguyễn Phan Thiên</t>
  </si>
  <si>
    <t>Kim</t>
  </si>
  <si>
    <t xml:space="preserve">Lê Thị Hồng </t>
  </si>
  <si>
    <t>Lụa</t>
  </si>
  <si>
    <t xml:space="preserve">Trần Thị Hòa </t>
  </si>
  <si>
    <t>Minh</t>
  </si>
  <si>
    <t xml:space="preserve">Nguyễn Ngọc Hoàn </t>
  </si>
  <si>
    <t>Mỹ</t>
  </si>
  <si>
    <t xml:space="preserve">Trần Triệu Gia </t>
  </si>
  <si>
    <t xml:space="preserve">Nguyễn Bảo </t>
  </si>
  <si>
    <t xml:space="preserve">Lê Thị Mỹ </t>
  </si>
  <si>
    <t>Phấn</t>
  </si>
  <si>
    <t xml:space="preserve">Trần Kim </t>
  </si>
  <si>
    <t>Phụng</t>
  </si>
  <si>
    <t xml:space="preserve">Nguyễn Thị Thanh </t>
  </si>
  <si>
    <t>Phương</t>
  </si>
  <si>
    <t xml:space="preserve">Trần Hải </t>
  </si>
  <si>
    <t xml:space="preserve">Trần Duy </t>
  </si>
  <si>
    <t>Tân</t>
  </si>
  <si>
    <t>Thơ</t>
  </si>
  <si>
    <t>Lê Thụy Ngọc</t>
  </si>
  <si>
    <t xml:space="preserve">Lê Đoàn Tuyết </t>
  </si>
  <si>
    <t xml:space="preserve">Hoàng Thị Hà </t>
  </si>
  <si>
    <t>Vi</t>
  </si>
  <si>
    <t xml:space="preserve">Thị </t>
  </si>
  <si>
    <t>Viên</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</si>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</sst>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1">
    <font>
      <b/>
      <sz val="10.0"/>
      <color rgb="FF000000"/>
      <name val="Times New Roman"/>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theme="0"/>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2.0"/>
      <color theme="1"/>
      <name val="&quot;Times New Roman&quot;"/>
    </font>
    <font>
      <sz val="10.0"/>
      <color theme="1"/>
      <name val="Times New Roman"/>
    </font>
    <font>
      <b/>
      <sz val="10.0"/>
      <color theme="1"/>
      <name val="Times New Roman"/>
    </font>
    <font>
      <b/>
      <sz val="10.0"/>
      <color rgb="FFFF0000"/>
      <name val="Times New Roman"/>
    </font>
    <font>
      <sz val="11.0"/>
      <color rgb="FF000000"/>
      <name val="Calibri"/>
    </font>
    <font>
      <sz val="12.0"/>
      <color rgb="FFFF0000"/>
      <name val="&quot;Times New Roman&quot;"/>
    </font>
    <font>
      <b/>
      <sz val="12.0"/>
      <color rgb="FF0070C0"/>
      <name val="Times New Roman"/>
    </font>
    <font>
      <b/>
      <sz val="12.0"/>
      <color rgb="FF000000"/>
      <name val="Times New Roman"/>
    </font>
    <font>
      <sz val="13.0"/>
      <name val="Times New Roman"/>
    </font>
    <font>
      <b/>
      <sz val="10.0"/>
      <name val="Times New Roman"/>
    </font>
    <font>
      <sz val="11.0"/>
      <color rgb="FFFF0000"/>
      <name val="Calibri"/>
    </font>
    <font>
      <sz val="10.0"/>
      <color rgb="FFFF0000"/>
      <name val="Times New Roman"/>
    </font>
    <font>
      <b/>
      <sz val="15.0"/>
      <color theme="1"/>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72">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vertical="center"/>
    </xf>
    <xf borderId="29" fillId="5" fontId="30" numFmtId="0" xfId="0" applyAlignment="1" applyBorder="1" applyFont="1">
      <alignment horizontal="center" vertical="center"/>
    </xf>
    <xf borderId="20" fillId="6" fontId="29" numFmtId="0" xfId="0" applyAlignment="1" applyBorder="1" applyFill="1" applyFont="1">
      <alignment horizontal="right"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vertical="center"/>
    </xf>
    <xf borderId="14" fillId="0" fontId="9" numFmtId="0" xfId="0" applyAlignment="1" applyBorder="1" applyFont="1">
      <alignment vertical="top"/>
    </xf>
    <xf borderId="14" fillId="0" fontId="35" numFmtId="0" xfId="0" applyAlignment="1" applyBorder="1" applyFont="1">
      <alignment horizontal="center" vertical="top"/>
    </xf>
    <xf borderId="31" fillId="8" fontId="35" numFmtId="0" xfId="0" applyAlignment="1" applyBorder="1" applyFill="1" applyFont="1">
      <alignment horizontal="center"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35" numFmtId="0" xfId="0" applyAlignment="1" applyBorder="1" applyFont="1">
      <alignment horizontal="center" vertical="center"/>
    </xf>
    <xf borderId="7" fillId="0" fontId="33" numFmtId="0" xfId="0" applyAlignment="1" applyBorder="1" applyFont="1">
      <alignment shrinkToFit="0" vertical="center" wrapText="1"/>
    </xf>
    <xf borderId="7" fillId="0" fontId="9" numFmtId="0" xfId="0" applyAlignment="1" applyBorder="1" applyFont="1">
      <alignment vertical="center"/>
    </xf>
    <xf borderId="7" fillId="3" fontId="36" numFmtId="165" xfId="0" applyAlignment="1" applyBorder="1" applyFont="1" applyNumberFormat="1">
      <alignment horizontal="center" vertical="center"/>
    </xf>
    <xf borderId="6" fillId="0" fontId="38" numFmtId="165" xfId="0" applyAlignment="1" applyBorder="1" applyFont="1" applyNumberFormat="1">
      <alignment horizontal="center" readingOrder="0"/>
    </xf>
    <xf borderId="7" fillId="0" fontId="35" numFmtId="0" xfId="0" applyAlignment="1" applyBorder="1" applyFont="1">
      <alignment horizontal="center" vertical="center"/>
    </xf>
    <xf borderId="7" fillId="0" fontId="9" numFmtId="0" xfId="0" applyAlignment="1" applyBorder="1" applyFont="1">
      <alignment shrinkToFit="0" vertical="center" wrapText="1"/>
    </xf>
    <xf borderId="15" fillId="0" fontId="38" numFmtId="165" xfId="0" applyAlignment="1" applyBorder="1" applyFont="1" applyNumberFormat="1">
      <alignment horizontal="center" readingOrder="0"/>
    </xf>
    <xf borderId="0" fillId="0" fontId="35" numFmtId="0" xfId="0" applyAlignment="1" applyFont="1">
      <alignment horizontal="center"/>
    </xf>
    <xf borderId="15" fillId="0" fontId="38" numFmtId="165" xfId="0" applyAlignment="1" applyBorder="1" applyFont="1" applyNumberFormat="1">
      <alignment horizontal="center"/>
    </xf>
    <xf borderId="7" fillId="0" fontId="39" numFmtId="0" xfId="0" applyAlignment="1" applyBorder="1" applyFont="1">
      <alignment horizontal="center" vertical="center"/>
    </xf>
    <xf borderId="7" fillId="0" fontId="40" numFmtId="0" xfId="0" applyAlignment="1" applyBorder="1" applyFont="1">
      <alignment horizontal="center" vertical="center"/>
    </xf>
    <xf borderId="15" fillId="0" fontId="38" numFmtId="0" xfId="0" applyAlignment="1" applyBorder="1" applyFont="1">
      <alignment horizontal="center"/>
    </xf>
    <xf borderId="15" fillId="0" fontId="38" numFmtId="0" xfId="0" applyAlignment="1" applyBorder="1" applyFont="1">
      <alignment horizontal="center" readingOrder="0"/>
    </xf>
    <xf borderId="7" fillId="0" fontId="41" numFmtId="0" xfId="0" applyAlignment="1" applyBorder="1" applyFont="1">
      <alignment vertical="center"/>
    </xf>
    <xf borderId="0" fillId="8" fontId="42" numFmtId="0" xfId="0" applyAlignment="1" applyFont="1">
      <alignment readingOrder="0" shrinkToFit="0" vertical="bottom" wrapText="0"/>
    </xf>
    <xf borderId="7" fillId="3" fontId="33" numFmtId="0" xfId="0" applyAlignment="1" applyBorder="1" applyFont="1">
      <alignment shrinkToFit="0" vertical="center" wrapText="1"/>
    </xf>
    <xf borderId="7" fillId="3" fontId="9" numFmtId="0" xfId="0" applyAlignment="1" applyBorder="1" applyFont="1">
      <alignment shrinkToFit="0" vertical="center" wrapText="1"/>
    </xf>
    <xf borderId="7" fillId="3" fontId="33" numFmtId="0" xfId="0" applyAlignment="1" applyBorder="1" applyFont="1">
      <alignment horizontal="left" shrinkToFit="0" vertical="center" wrapText="1"/>
    </xf>
    <xf borderId="7" fillId="3" fontId="9" numFmtId="0" xfId="0" applyAlignment="1" applyBorder="1" applyFont="1">
      <alignment horizontal="left" shrinkToFit="0" vertical="center" wrapText="1"/>
    </xf>
    <xf borderId="6" fillId="0" fontId="38" numFmtId="0" xfId="0" applyAlignment="1" applyBorder="1" applyFont="1">
      <alignment horizontal="center" readingOrder="0"/>
    </xf>
    <xf borderId="33" fillId="3" fontId="35" numFmtId="0" xfId="0" applyAlignment="1" applyBorder="1" applyFont="1">
      <alignment horizontal="center" readingOrder="0" vertical="center"/>
    </xf>
    <xf borderId="7" fillId="0" fontId="43" numFmtId="0" xfId="0" applyAlignment="1" applyBorder="1" applyFont="1">
      <alignment horizontal="left" readingOrder="0"/>
    </xf>
    <xf borderId="6" fillId="0" fontId="43" numFmtId="0" xfId="0" applyAlignment="1" applyBorder="1" applyFont="1">
      <alignment horizontal="left" readingOrder="0"/>
    </xf>
    <xf borderId="15" fillId="8" fontId="38" numFmtId="0" xfId="0" applyAlignment="1" applyBorder="1" applyFont="1">
      <alignment horizontal="center" readingOrder="0"/>
    </xf>
    <xf borderId="32" fillId="0" fontId="43" numFmtId="0" xfId="0" applyAlignment="1" applyBorder="1" applyFont="1">
      <alignment horizontal="left" readingOrder="0"/>
    </xf>
    <xf borderId="15" fillId="0" fontId="43" numFmtId="0" xfId="0" applyAlignment="1" applyBorder="1" applyFont="1">
      <alignment horizontal="left" readingOrder="0"/>
    </xf>
    <xf borderId="4" fillId="0" fontId="9" numFmtId="0" xfId="0" applyAlignment="1" applyBorder="1" applyFont="1">
      <alignment horizontal="center" vertical="center"/>
    </xf>
    <xf borderId="4" fillId="0" fontId="44" numFmtId="0" xfId="0" applyAlignment="1" applyBorder="1" applyFont="1">
      <alignment horizontal="center" vertical="center"/>
    </xf>
    <xf borderId="0" fillId="0" fontId="45" numFmtId="0" xfId="0" applyAlignment="1" applyFont="1">
      <alignment horizontal="left" shrinkToFit="0" vertical="center" wrapText="1"/>
    </xf>
    <xf borderId="0" fillId="0" fontId="9" numFmtId="0" xfId="0" applyAlignment="1" applyFont="1">
      <alignment vertical="top"/>
    </xf>
    <xf borderId="7" fillId="0" fontId="2" numFmtId="0" xfId="0" applyAlignment="1" applyBorder="1" applyFont="1">
      <alignment horizontal="center" shrinkToFit="0" vertical="center" wrapText="1"/>
    </xf>
    <xf borderId="16" fillId="3" fontId="35" numFmtId="0" xfId="0" applyAlignment="1" applyBorder="1" applyFont="1">
      <alignment horizontal="center"/>
    </xf>
    <xf borderId="16" fillId="2" fontId="35" numFmtId="0" xfId="0" applyAlignment="1" applyBorder="1" applyFont="1">
      <alignment horizontal="center"/>
    </xf>
    <xf borderId="7" fillId="0" fontId="9" numFmtId="0" xfId="0" applyAlignment="1" applyBorder="1" applyFont="1">
      <alignment horizontal="left" shrinkToFit="0" vertical="center" wrapText="1"/>
    </xf>
    <xf borderId="7" fillId="0" fontId="39" numFmtId="0" xfId="0" applyAlignment="1" applyBorder="1" applyFont="1">
      <alignment vertical="center"/>
    </xf>
    <xf borderId="7" fillId="3" fontId="40" numFmtId="0" xfId="0" applyAlignment="1" applyBorder="1" applyFont="1">
      <alignment horizontal="center" vertical="center"/>
    </xf>
    <xf borderId="7" fillId="0" fontId="40" numFmtId="0" xfId="0" applyAlignment="1" applyBorder="1" applyFont="1">
      <alignment vertical="center"/>
    </xf>
    <xf borderId="7" fillId="0" fontId="46" numFmtId="0" xfId="0" applyAlignment="1" applyBorder="1" applyFont="1">
      <alignment horizontal="center" shrinkToFit="0" vertical="center" wrapText="1"/>
    </xf>
    <xf borderId="7" fillId="8" fontId="33" numFmtId="0" xfId="0" applyAlignment="1" applyBorder="1" applyFont="1">
      <alignment shrinkToFit="0" vertical="center" wrapText="1"/>
    </xf>
    <xf borderId="7" fillId="3" fontId="39" numFmtId="0" xfId="0" applyAlignment="1" applyBorder="1" applyFont="1">
      <alignment horizontal="center" vertical="center"/>
    </xf>
    <xf borderId="7" fillId="3" fontId="40" numFmtId="0" xfId="0" applyAlignment="1" applyBorder="1" applyFont="1">
      <alignment vertical="center"/>
    </xf>
    <xf borderId="11" fillId="0" fontId="34" numFmtId="0" xfId="0" applyAlignment="1" applyBorder="1" applyFont="1">
      <alignment vertical="center"/>
    </xf>
    <xf borderId="0" fillId="0" fontId="34" numFmtId="0" xfId="0" applyAlignment="1" applyFont="1">
      <alignment vertical="center"/>
    </xf>
    <xf borderId="0" fillId="0" fontId="40" numFmtId="0" xfId="0" applyAlignment="1" applyFont="1">
      <alignment horizontal="center" vertical="center"/>
    </xf>
    <xf borderId="7" fillId="3" fontId="47" numFmtId="0" xfId="0" applyAlignment="1" applyBorder="1" applyFont="1">
      <alignment horizontal="center" readingOrder="0" vertical="center"/>
    </xf>
    <xf borderId="7" fillId="3" fontId="39" numFmtId="0" xfId="0" applyAlignment="1" applyBorder="1" applyFont="1">
      <alignment vertical="center"/>
    </xf>
    <xf borderId="7" fillId="3" fontId="40" numFmtId="0" xfId="0" applyAlignment="1" applyBorder="1" applyFont="1">
      <alignment horizontal="center"/>
    </xf>
    <xf borderId="11" fillId="0" fontId="34" numFmtId="0" xfId="0" applyAlignment="1" applyBorder="1" applyFont="1">
      <alignment horizontal="center" vertical="center"/>
    </xf>
    <xf borderId="7" fillId="0" fontId="43" numFmtId="0" xfId="0" applyAlignment="1" applyBorder="1" applyFont="1">
      <alignment horizontal="left" readingOrder="0" shrinkToFit="0" vertical="bottom" wrapText="0"/>
    </xf>
    <xf borderId="6" fillId="0" fontId="43" numFmtId="0" xfId="0" applyAlignment="1" applyBorder="1" applyFont="1">
      <alignment readingOrder="0" shrinkToFit="0" vertical="bottom" wrapText="0"/>
    </xf>
    <xf borderId="6" fillId="0" fontId="48" numFmtId="0" xfId="0" applyAlignment="1" applyBorder="1" applyFont="1">
      <alignment horizontal="center" readingOrder="0" shrinkToFit="0" vertical="bottom" wrapText="0"/>
    </xf>
    <xf borderId="7" fillId="3" fontId="41" numFmtId="0" xfId="0" applyAlignment="1" applyBorder="1" applyFont="1">
      <alignment horizontal="center" vertical="center"/>
    </xf>
    <xf borderId="7" fillId="3" fontId="41" numFmtId="0" xfId="0" applyAlignment="1" applyBorder="1" applyFont="1">
      <alignment vertical="center"/>
    </xf>
    <xf borderId="7" fillId="3" fontId="41" numFmtId="0" xfId="0" applyAlignment="1" applyBorder="1" applyFont="1">
      <alignment horizontal="center" readingOrder="0" vertical="center"/>
    </xf>
    <xf borderId="7" fillId="0" fontId="43" numFmtId="0" xfId="0" applyAlignment="1" applyBorder="1" applyFont="1">
      <alignment horizontal="left" readingOrder="0" vertical="bottom"/>
    </xf>
    <xf borderId="6" fillId="0" fontId="43" numFmtId="0" xfId="0" applyAlignment="1" applyBorder="1" applyFont="1">
      <alignment horizontal="left" readingOrder="0" vertical="bottom"/>
    </xf>
    <xf borderId="7" fillId="3" fontId="49" numFmtId="0" xfId="0" applyAlignment="1" applyBorder="1" applyFont="1">
      <alignment horizontal="center" vertical="center"/>
    </xf>
    <xf borderId="32" fillId="0" fontId="43" numFmtId="0" xfId="0" applyAlignment="1" applyBorder="1" applyFont="1">
      <alignment horizontal="left" readingOrder="0" shrinkToFit="0" vertical="bottom" wrapText="0"/>
    </xf>
    <xf borderId="15" fillId="0" fontId="43" numFmtId="0" xfId="0" applyAlignment="1" applyBorder="1" applyFont="1">
      <alignment readingOrder="0" shrinkToFit="0" vertical="bottom" wrapText="0"/>
    </xf>
    <xf borderId="7" fillId="3" fontId="49" numFmtId="0" xfId="0" applyAlignment="1" applyBorder="1" applyFont="1">
      <alignment vertical="center"/>
    </xf>
    <xf borderId="7" fillId="3" fontId="41" numFmtId="0" xfId="0" applyAlignment="1" applyBorder="1" applyFont="1">
      <alignment horizontal="center"/>
    </xf>
    <xf borderId="7" fillId="3" fontId="49" numFmtId="0" xfId="0" applyAlignment="1" applyBorder="1" applyFont="1">
      <alignment readingOrder="0" vertical="center"/>
    </xf>
    <xf borderId="7" fillId="0" fontId="23" numFmtId="0" xfId="0" applyAlignment="1" applyBorder="1" applyFont="1">
      <alignment horizontal="center" vertical="center"/>
    </xf>
    <xf borderId="0" fillId="0" fontId="50" numFmtId="0" xfId="0" applyAlignment="1" applyFont="1">
      <alignment vertical="top"/>
    </xf>
    <xf borderId="0" fillId="0" fontId="40" numFmtId="0" xfId="0" applyFont="1"/>
    <xf borderId="31" fillId="8" fontId="9" numFmtId="0" xfId="0" applyAlignment="1" applyBorder="1" applyFont="1">
      <alignment horizontal="center" vertical="center"/>
    </xf>
    <xf borderId="33" fillId="3" fontId="9" numFmtId="0" xfId="0" applyAlignment="1" applyBorder="1" applyFont="1">
      <alignment horizontal="center" vertical="center"/>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7" fillId="3" fontId="9" numFmtId="0" xfId="0" applyAlignment="1" applyBorder="1" applyFont="1">
      <alignment vertical="center"/>
    </xf>
    <xf borderId="4" fillId="0" fontId="10" numFmtId="0" xfId="0" applyAlignment="1" applyBorder="1" applyFont="1">
      <alignment horizontal="center" vertical="center"/>
    </xf>
    <xf borderId="7" fillId="0" fontId="36" numFmtId="0" xfId="0" applyAlignment="1" applyBorder="1" applyFont="1">
      <alignment horizontal="center" vertical="center"/>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9"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6" name="Shape 6"/>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7" name="Shape 7"/>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8" name="Shape 8"/>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10" name="Shape 10"/>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1" name="Shape 11"/>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8" name="Shape 8"/>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22</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10" name="Shape 10"/>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2" name="Shape 12"/>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8" name="Shape 8"/>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9" name="Shape 9"/>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3" name="Shape 13"/>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4" name="Shape 14"/>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5" name="Shape 15"/>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16" name="Shape 1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17" name="Shape 1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18" name="Shape 1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f>NHKS21!AI44</f>
        <v>0</v>
      </c>
      <c r="R12" s="26">
        <f>NHKS21!AJ44</f>
        <v>0</v>
      </c>
      <c r="S12" s="27">
        <f>NHKS21!AK44</f>
        <v>0</v>
      </c>
      <c r="T12" s="17">
        <v>22.0</v>
      </c>
      <c r="U12" s="24" t="s">
        <v>39</v>
      </c>
      <c r="V12" s="17">
        <v>24.0</v>
      </c>
      <c r="W12" s="28" t="str">
        <f t="shared" ref="W12:Y12" si="27">#REF!</f>
        <v>#REF!</v>
      </c>
      <c r="X12" s="29" t="str">
        <f t="shared" si="27"/>
        <v>#REF!</v>
      </c>
      <c r="Y12" s="30" t="str">
        <f t="shared" si="27"/>
        <v>#REF!</v>
      </c>
      <c r="Z12" s="16"/>
    </row>
    <row r="13" ht="21.0" customHeight="1">
      <c r="A13" s="16"/>
      <c r="B13" s="17">
        <v>8.0</v>
      </c>
      <c r="C13" s="18" t="s">
        <v>40</v>
      </c>
      <c r="D13" s="19">
        <v>22.0</v>
      </c>
      <c r="E13" s="20" t="str">
        <f t="shared" ref="E13:G13" si="28">#REF!</f>
        <v>#REF!</v>
      </c>
      <c r="F13" s="21" t="str">
        <f t="shared" si="28"/>
        <v>#REF!</v>
      </c>
      <c r="G13" s="22" t="str">
        <f t="shared" si="28"/>
        <v>#REF!</v>
      </c>
      <c r="H13" s="17">
        <v>23.0</v>
      </c>
      <c r="I13" s="23" t="s">
        <v>41</v>
      </c>
      <c r="J13" s="19">
        <v>27.0</v>
      </c>
      <c r="K13" s="20" t="str">
        <f t="shared" ref="K13:M13" si="29">#REF!</f>
        <v>#REF!</v>
      </c>
      <c r="L13" s="21" t="str">
        <f t="shared" si="29"/>
        <v>#REF!</v>
      </c>
      <c r="M13" s="22" t="str">
        <f t="shared" si="29"/>
        <v>#REF!</v>
      </c>
      <c r="N13" s="17">
        <v>8.0</v>
      </c>
      <c r="O13" s="24" t="s">
        <v>42</v>
      </c>
      <c r="P13" s="17">
        <v>39.0</v>
      </c>
      <c r="Q13" s="25" t="str">
        <f t="shared" ref="Q13:S13" si="30">#REF!</f>
        <v>#REF!</v>
      </c>
      <c r="R13" s="26" t="str">
        <f t="shared" si="30"/>
        <v>#REF!</v>
      </c>
      <c r="S13" s="27" t="str">
        <f t="shared" si="30"/>
        <v>#REF!</v>
      </c>
      <c r="T13" s="17">
        <v>23.0</v>
      </c>
      <c r="U13" s="24" t="s">
        <v>43</v>
      </c>
      <c r="V13" s="17">
        <v>20.0</v>
      </c>
      <c r="W13" s="28">
        <f>KTLB21!AI46</f>
        <v>0</v>
      </c>
      <c r="X13" s="29">
        <f>KTLB21!AJ46</f>
        <v>0</v>
      </c>
      <c r="Y13" s="30">
        <f>KTLB21!AK46</f>
        <v>0</v>
      </c>
      <c r="Z13" s="16"/>
    </row>
    <row r="14" ht="21.0" customHeight="1">
      <c r="A14" s="16"/>
      <c r="B14" s="17">
        <v>9.0</v>
      </c>
      <c r="C14" s="18" t="s">
        <v>44</v>
      </c>
      <c r="D14" s="19">
        <v>25.0</v>
      </c>
      <c r="E14" s="20" t="str">
        <f t="shared" ref="E14:G14" si="31">#REF!</f>
        <v>#REF!</v>
      </c>
      <c r="F14" s="21" t="str">
        <f t="shared" si="31"/>
        <v>#REF!</v>
      </c>
      <c r="G14" s="22" t="str">
        <f t="shared" si="31"/>
        <v>#REF!</v>
      </c>
      <c r="H14" s="17">
        <v>24.0</v>
      </c>
      <c r="I14" s="23" t="s">
        <v>45</v>
      </c>
      <c r="J14" s="19">
        <v>22.0</v>
      </c>
      <c r="K14" s="20" t="str">
        <f t="shared" ref="K14:M14" si="32">#REF!</f>
        <v>#REF!</v>
      </c>
      <c r="L14" s="21" t="str">
        <f t="shared" si="32"/>
        <v>#REF!</v>
      </c>
      <c r="M14" s="22" t="str">
        <f t="shared" si="32"/>
        <v>#REF!</v>
      </c>
      <c r="N14" s="17">
        <v>9.0</v>
      </c>
      <c r="O14" s="24" t="s">
        <v>46</v>
      </c>
      <c r="P14" s="17">
        <v>24.0</v>
      </c>
      <c r="Q14" s="25" t="str">
        <f t="shared" ref="Q14:S14" si="33">#REF!</f>
        <v>#REF!</v>
      </c>
      <c r="R14" s="26" t="str">
        <f t="shared" si="33"/>
        <v>#REF!</v>
      </c>
      <c r="S14" s="27" t="str">
        <f t="shared" si="33"/>
        <v>#REF!</v>
      </c>
      <c r="T14" s="17">
        <v>24.0</v>
      </c>
      <c r="U14" s="24" t="s">
        <v>47</v>
      </c>
      <c r="V14" s="17">
        <v>33.0</v>
      </c>
      <c r="W14" s="28" t="str">
        <f t="shared" ref="W14:Y14" si="34">#REF!</f>
        <v>#REF!</v>
      </c>
      <c r="X14" s="29" t="str">
        <f t="shared" si="34"/>
        <v>#REF!</v>
      </c>
      <c r="Y14" s="30" t="str">
        <f t="shared" si="34"/>
        <v>#REF!</v>
      </c>
      <c r="Z14" s="16"/>
    </row>
    <row r="15" ht="21.0" customHeight="1">
      <c r="A15" s="16"/>
      <c r="B15" s="17">
        <v>10.0</v>
      </c>
      <c r="C15" s="18" t="s">
        <v>48</v>
      </c>
      <c r="D15" s="19">
        <v>25.0</v>
      </c>
      <c r="E15" s="20" t="str">
        <f t="shared" ref="E15:G15" si="35">#REF!</f>
        <v>#REF!</v>
      </c>
      <c r="F15" s="21" t="str">
        <f t="shared" si="35"/>
        <v>#REF!</v>
      </c>
      <c r="G15" s="22" t="str">
        <f t="shared" si="35"/>
        <v>#REF!</v>
      </c>
      <c r="H15" s="17">
        <v>25.0</v>
      </c>
      <c r="I15" s="24" t="s">
        <v>49</v>
      </c>
      <c r="J15" s="19">
        <v>10.0</v>
      </c>
      <c r="K15" s="20" t="str">
        <f t="shared" ref="K15:M15" si="36">#REF!</f>
        <v>#REF!</v>
      </c>
      <c r="L15" s="21" t="str">
        <f t="shared" si="36"/>
        <v>#REF!</v>
      </c>
      <c r="M15" s="22" t="str">
        <f t="shared" si="36"/>
        <v>#REF!</v>
      </c>
      <c r="N15" s="17">
        <v>10.0</v>
      </c>
      <c r="O15" s="24" t="s">
        <v>50</v>
      </c>
      <c r="P15" s="17">
        <v>24.0</v>
      </c>
      <c r="Q15" s="25" t="str">
        <f t="shared" ref="Q15:S15" si="37">#REF!</f>
        <v>#REF!</v>
      </c>
      <c r="R15" s="26" t="str">
        <f t="shared" si="37"/>
        <v>#REF!</v>
      </c>
      <c r="S15" s="27" t="str">
        <f t="shared" si="37"/>
        <v>#REF!</v>
      </c>
      <c r="T15" s="17">
        <v>25.0</v>
      </c>
      <c r="U15" s="24" t="s">
        <v>51</v>
      </c>
      <c r="V15" s="17">
        <v>33.0</v>
      </c>
      <c r="W15" s="28" t="str">
        <f t="shared" ref="W15:Y15" si="38">#REF!</f>
        <v>#REF!</v>
      </c>
      <c r="X15" s="29" t="str">
        <f t="shared" si="38"/>
        <v>#REF!</v>
      </c>
      <c r="Y15" s="30" t="str">
        <f t="shared" si="38"/>
        <v>#REF!</v>
      </c>
      <c r="Z15" s="16"/>
    </row>
    <row r="16" ht="21.0" customHeight="1">
      <c r="A16" s="16"/>
      <c r="B16" s="17">
        <v>11.0</v>
      </c>
      <c r="C16" s="18" t="s">
        <v>52</v>
      </c>
      <c r="D16" s="19">
        <v>18.0</v>
      </c>
      <c r="E16" s="20" t="str">
        <f t="shared" ref="E16:G16" si="39">#REF!</f>
        <v>#REF!</v>
      </c>
      <c r="F16" s="21" t="str">
        <f t="shared" si="39"/>
        <v>#REF!</v>
      </c>
      <c r="G16" s="22" t="str">
        <f t="shared" si="39"/>
        <v>#REF!</v>
      </c>
      <c r="H16" s="17">
        <v>26.0</v>
      </c>
      <c r="I16" s="23" t="s">
        <v>53</v>
      </c>
      <c r="J16" s="19">
        <v>25.0</v>
      </c>
      <c r="K16" s="20" t="str">
        <f t="shared" ref="K16:M16" si="40">#REF!</f>
        <v>#REF!</v>
      </c>
      <c r="L16" s="21" t="str">
        <f t="shared" si="40"/>
        <v>#REF!</v>
      </c>
      <c r="M16" s="22" t="str">
        <f t="shared" si="40"/>
        <v>#REF!</v>
      </c>
      <c r="N16" s="17">
        <v>11.0</v>
      </c>
      <c r="O16" s="24" t="s">
        <v>54</v>
      </c>
      <c r="P16" s="17">
        <v>26.0</v>
      </c>
      <c r="Q16" s="25">
        <f>QTMMT21!AI70</f>
        <v>18</v>
      </c>
      <c r="R16" s="26">
        <f>QTMMT21!AJ70</f>
        <v>0</v>
      </c>
      <c r="S16" s="27">
        <f>QTMMT21!AK70</f>
        <v>0</v>
      </c>
      <c r="T16" s="17">
        <v>26.0</v>
      </c>
      <c r="U16" s="24" t="s">
        <v>55</v>
      </c>
      <c r="V16" s="17">
        <v>36.0</v>
      </c>
      <c r="W16" s="28" t="str">
        <f t="shared" ref="W16:Y16" si="41">#REF!</f>
        <v>#REF!</v>
      </c>
      <c r="X16" s="29" t="str">
        <f t="shared" si="41"/>
        <v>#REF!</v>
      </c>
      <c r="Y16" s="30" t="str">
        <f t="shared" si="41"/>
        <v>#REF!</v>
      </c>
      <c r="Z16" s="16"/>
    </row>
    <row r="17" ht="21.0" customHeight="1">
      <c r="A17" s="16"/>
      <c r="B17" s="17">
        <v>12.0</v>
      </c>
      <c r="C17" s="18" t="s">
        <v>56</v>
      </c>
      <c r="D17" s="19">
        <v>26.0</v>
      </c>
      <c r="E17" s="20" t="str">
        <f t="shared" ref="E17:G17" si="42">#REF!</f>
        <v>#REF!</v>
      </c>
      <c r="F17" s="21" t="str">
        <f t="shared" si="42"/>
        <v>#REF!</v>
      </c>
      <c r="G17" s="22" t="str">
        <f t="shared" si="42"/>
        <v>#REF!</v>
      </c>
      <c r="H17" s="31"/>
      <c r="I17" s="32"/>
      <c r="J17" s="32"/>
      <c r="K17" s="32"/>
      <c r="L17" s="32"/>
      <c r="M17" s="33"/>
      <c r="N17" s="17">
        <v>12.0</v>
      </c>
      <c r="O17" s="24" t="s">
        <v>57</v>
      </c>
      <c r="P17" s="17">
        <v>39.0</v>
      </c>
      <c r="Q17" s="25">
        <f>'CSSĐ21.4'!AI32</f>
        <v>4</v>
      </c>
      <c r="R17" s="26">
        <f>'CSSĐ21.4'!AJ32</f>
        <v>0</v>
      </c>
      <c r="S17" s="27">
        <f>'CSSĐ21.4'!AK32</f>
        <v>0</v>
      </c>
      <c r="T17" s="17">
        <v>27.0</v>
      </c>
      <c r="U17" s="24" t="s">
        <v>58</v>
      </c>
      <c r="V17" s="17">
        <v>25.0</v>
      </c>
      <c r="W17" s="28" t="str">
        <f t="shared" ref="W17:Y17" si="43">#REF!</f>
        <v>#REF!</v>
      </c>
      <c r="X17" s="29" t="str">
        <f t="shared" si="43"/>
        <v>#REF!</v>
      </c>
      <c r="Y17" s="30" t="str">
        <f t="shared" si="43"/>
        <v>#REF!</v>
      </c>
      <c r="Z17" s="16"/>
    </row>
    <row r="18" ht="21.0" customHeight="1">
      <c r="A18" s="16"/>
      <c r="B18" s="17">
        <v>13.0</v>
      </c>
      <c r="C18" s="18" t="s">
        <v>59</v>
      </c>
      <c r="D18" s="19">
        <v>19.0</v>
      </c>
      <c r="E18" s="20" t="str">
        <f t="shared" ref="E18:G18" si="44">#REF!</f>
        <v>#REF!</v>
      </c>
      <c r="F18" s="21" t="str">
        <f t="shared" si="44"/>
        <v>#REF!</v>
      </c>
      <c r="G18" s="22" t="str">
        <f t="shared" si="44"/>
        <v>#REF!</v>
      </c>
      <c r="H18" s="34"/>
      <c r="M18" s="35"/>
      <c r="N18" s="17">
        <v>13.0</v>
      </c>
      <c r="O18" s="24" t="s">
        <v>60</v>
      </c>
      <c r="P18" s="17">
        <v>36.0</v>
      </c>
      <c r="Q18" s="25" t="str">
        <f t="shared" ref="Q18:S18" si="45">#REF!</f>
        <v>#REF!</v>
      </c>
      <c r="R18" s="26" t="str">
        <f t="shared" si="45"/>
        <v>#REF!</v>
      </c>
      <c r="S18" s="27" t="str">
        <f t="shared" si="45"/>
        <v>#REF!</v>
      </c>
      <c r="T18" s="17">
        <v>28.0</v>
      </c>
      <c r="U18" s="24" t="s">
        <v>61</v>
      </c>
      <c r="V18" s="17">
        <v>29.0</v>
      </c>
      <c r="W18" s="28">
        <f>CNOT21.3!AI38</f>
        <v>11</v>
      </c>
      <c r="X18" s="29">
        <f>CNOT21.3!AJ38</f>
        <v>0</v>
      </c>
      <c r="Y18" s="30">
        <f>CNOT21.3!AK38</f>
        <v>0</v>
      </c>
      <c r="Z18" s="16"/>
    </row>
    <row r="19" ht="21.0" customHeight="1">
      <c r="A19" s="16"/>
      <c r="B19" s="17">
        <v>14.0</v>
      </c>
      <c r="C19" s="18" t="s">
        <v>62</v>
      </c>
      <c r="D19" s="19">
        <v>19.0</v>
      </c>
      <c r="E19" s="20" t="str">
        <f t="shared" ref="E19:G19" si="46">#REF!</f>
        <v>#REF!</v>
      </c>
      <c r="F19" s="21" t="str">
        <f t="shared" si="46"/>
        <v>#REF!</v>
      </c>
      <c r="G19" s="22" t="str">
        <f t="shared" si="46"/>
        <v>#REF!</v>
      </c>
      <c r="H19" s="34"/>
      <c r="M19" s="35"/>
      <c r="N19" s="17">
        <v>14.0</v>
      </c>
      <c r="O19" s="24" t="s">
        <v>63</v>
      </c>
      <c r="P19" s="17">
        <v>37.0</v>
      </c>
      <c r="Q19" s="25" t="str">
        <f t="shared" ref="Q19:S19" si="47">#REF!</f>
        <v>#REF!</v>
      </c>
      <c r="R19" s="26" t="str">
        <f t="shared" si="47"/>
        <v>#REF!</v>
      </c>
      <c r="S19" s="27" t="str">
        <f t="shared" si="47"/>
        <v>#REF!</v>
      </c>
      <c r="T19" s="17">
        <v>29.0</v>
      </c>
      <c r="U19" s="24" t="s">
        <v>64</v>
      </c>
      <c r="V19" s="17">
        <v>26.0</v>
      </c>
      <c r="W19" s="28" t="str">
        <f t="shared" ref="W19:Y19" si="48">#REF!</f>
        <v>#REF!</v>
      </c>
      <c r="X19" s="29" t="str">
        <f t="shared" si="48"/>
        <v>#REF!</v>
      </c>
      <c r="Y19" s="30" t="str">
        <f t="shared" si="48"/>
        <v>#REF!</v>
      </c>
      <c r="Z19" s="16"/>
    </row>
    <row r="20" ht="21.0" customHeight="1">
      <c r="A20" s="16"/>
      <c r="B20" s="17">
        <v>15.0</v>
      </c>
      <c r="C20" s="23" t="s">
        <v>65</v>
      </c>
      <c r="D20" s="19">
        <v>35.0</v>
      </c>
      <c r="E20" s="20" t="str">
        <f t="shared" ref="E20:G20" si="49">#REF!</f>
        <v>#REF!</v>
      </c>
      <c r="F20" s="21" t="str">
        <f t="shared" si="49"/>
        <v>#REF!</v>
      </c>
      <c r="G20" s="22" t="str">
        <f t="shared" si="49"/>
        <v>#REF!</v>
      </c>
      <c r="H20" s="36"/>
      <c r="I20" s="37"/>
      <c r="J20" s="37"/>
      <c r="K20" s="37"/>
      <c r="L20" s="37"/>
      <c r="M20" s="38"/>
      <c r="N20" s="17">
        <v>15.0</v>
      </c>
      <c r="O20" s="24" t="s">
        <v>66</v>
      </c>
      <c r="P20" s="17">
        <v>23.0</v>
      </c>
      <c r="Q20" s="39" t="str">
        <f t="shared" ref="Q20:S20" si="50">#REF!</f>
        <v>#REF!</v>
      </c>
      <c r="R20" s="40" t="str">
        <f t="shared" si="50"/>
        <v>#REF!</v>
      </c>
      <c r="S20" s="41" t="str">
        <f t="shared" si="50"/>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18" t="s">
        <v>12</v>
      </c>
      <c r="D5" s="19">
        <v>26.0</v>
      </c>
      <c r="E5" s="20" t="str">
        <f t="shared" ref="E5:G5" si="1">#REF!</f>
        <v>#REF!</v>
      </c>
      <c r="F5" s="21" t="str">
        <f t="shared" si="1"/>
        <v>#REF!</v>
      </c>
      <c r="G5" s="22" t="str">
        <f t="shared" si="1"/>
        <v>#REF!</v>
      </c>
      <c r="H5" s="17">
        <v>1.0</v>
      </c>
      <c r="I5" s="23" t="s">
        <v>65</v>
      </c>
      <c r="J5" s="19">
        <v>35.0</v>
      </c>
      <c r="K5" s="20" t="str">
        <f t="shared" ref="K5:M5" si="2">#REF!</f>
        <v>#REF!</v>
      </c>
      <c r="L5" s="21" t="str">
        <f t="shared" si="2"/>
        <v>#REF!</v>
      </c>
      <c r="M5" s="22" t="str">
        <f t="shared" si="2"/>
        <v>#REF!</v>
      </c>
      <c r="N5" s="17">
        <v>1.0</v>
      </c>
      <c r="O5" s="18" t="s">
        <v>36</v>
      </c>
      <c r="P5" s="19">
        <v>24.0</v>
      </c>
      <c r="Q5" s="20" t="str">
        <f t="shared" ref="Q5:S5" si="3">#REF!</f>
        <v>#REF!</v>
      </c>
      <c r="R5" s="21" t="str">
        <f t="shared" si="3"/>
        <v>#REF!</v>
      </c>
      <c r="S5" s="22" t="str">
        <f t="shared" si="3"/>
        <v>#REF!</v>
      </c>
      <c r="T5" s="17">
        <v>1.0</v>
      </c>
      <c r="U5" s="23" t="s">
        <v>25</v>
      </c>
      <c r="V5" s="19">
        <v>27.0</v>
      </c>
      <c r="W5" s="20" t="str">
        <f t="shared" ref="W5:Y5" si="4">#REF!</f>
        <v>#REF!</v>
      </c>
      <c r="X5" s="21" t="str">
        <f t="shared" si="4"/>
        <v>#REF!</v>
      </c>
      <c r="Y5" s="22" t="str">
        <f t="shared" si="4"/>
        <v>#REF!</v>
      </c>
      <c r="Z5" s="16"/>
    </row>
    <row r="6" ht="20.25" customHeight="1">
      <c r="A6" s="16"/>
      <c r="B6" s="17">
        <v>2.0</v>
      </c>
      <c r="C6" s="18" t="s">
        <v>16</v>
      </c>
      <c r="D6" s="19">
        <v>28.0</v>
      </c>
      <c r="E6" s="20" t="str">
        <f t="shared" ref="E6:G6" si="5">#REF!</f>
        <v>#REF!</v>
      </c>
      <c r="F6" s="21" t="str">
        <f t="shared" si="5"/>
        <v>#REF!</v>
      </c>
      <c r="G6" s="22" t="str">
        <f t="shared" si="5"/>
        <v>#REF!</v>
      </c>
      <c r="H6" s="17">
        <v>2.0</v>
      </c>
      <c r="I6" s="23" t="s">
        <v>13</v>
      </c>
      <c r="J6" s="19">
        <v>34.0</v>
      </c>
      <c r="K6" s="20" t="str">
        <f t="shared" ref="K6:M6" si="6">#REF!</f>
        <v>#REF!</v>
      </c>
      <c r="L6" s="21" t="str">
        <f t="shared" si="6"/>
        <v>#REF!</v>
      </c>
      <c r="M6" s="22" t="str">
        <f t="shared" si="6"/>
        <v>#REF!</v>
      </c>
      <c r="N6" s="17">
        <v>2.0</v>
      </c>
      <c r="O6" s="18" t="s">
        <v>40</v>
      </c>
      <c r="P6" s="19">
        <v>22.0</v>
      </c>
      <c r="Q6" s="20" t="str">
        <f t="shared" ref="Q6:S6" si="7">#REF!</f>
        <v>#REF!</v>
      </c>
      <c r="R6" s="21" t="str">
        <f t="shared" si="7"/>
        <v>#REF!</v>
      </c>
      <c r="S6" s="22" t="str">
        <f t="shared" si="7"/>
        <v>#REF!</v>
      </c>
      <c r="T6" s="17">
        <v>2.0</v>
      </c>
      <c r="U6" s="23" t="s">
        <v>29</v>
      </c>
      <c r="V6" s="17">
        <v>25.0</v>
      </c>
      <c r="W6" s="20" t="str">
        <f t="shared" ref="W6:Y6" si="8">#REF!</f>
        <v>#REF!</v>
      </c>
      <c r="X6" s="21" t="str">
        <f t="shared" si="8"/>
        <v>#REF!</v>
      </c>
      <c r="Y6" s="22" t="str">
        <f t="shared" si="8"/>
        <v>#REF!</v>
      </c>
      <c r="Z6" s="16"/>
    </row>
    <row r="7" ht="20.25" customHeight="1">
      <c r="A7" s="16"/>
      <c r="B7" s="17">
        <v>3.0</v>
      </c>
      <c r="C7" s="18" t="s">
        <v>20</v>
      </c>
      <c r="D7" s="19">
        <v>29.0</v>
      </c>
      <c r="E7" s="20" t="str">
        <f t="shared" ref="E7:G7" si="9">#REF!</f>
        <v>#REF!</v>
      </c>
      <c r="F7" s="21" t="str">
        <f t="shared" si="9"/>
        <v>#REF!</v>
      </c>
      <c r="G7" s="22" t="str">
        <f t="shared" si="9"/>
        <v>#REF!</v>
      </c>
      <c r="H7" s="17">
        <v>3.0</v>
      </c>
      <c r="I7" s="23" t="s">
        <v>17</v>
      </c>
      <c r="J7" s="19">
        <v>28.0</v>
      </c>
      <c r="K7" s="20" t="str">
        <f t="shared" ref="K7:M7" si="10">#REF!</f>
        <v>#REF!</v>
      </c>
      <c r="L7" s="21" t="str">
        <f t="shared" si="10"/>
        <v>#REF!</v>
      </c>
      <c r="M7" s="22" t="str">
        <f t="shared" si="10"/>
        <v>#REF!</v>
      </c>
      <c r="N7" s="17">
        <v>3.0</v>
      </c>
      <c r="O7" s="18" t="s">
        <v>44</v>
      </c>
      <c r="P7" s="19">
        <v>25.0</v>
      </c>
      <c r="Q7" s="20" t="str">
        <f t="shared" ref="Q7:S7" si="11">#REF!</f>
        <v>#REF!</v>
      </c>
      <c r="R7" s="21" t="str">
        <f t="shared" si="11"/>
        <v>#REF!</v>
      </c>
      <c r="S7" s="22" t="str">
        <f t="shared" si="11"/>
        <v>#REF!</v>
      </c>
      <c r="T7" s="17">
        <v>3.0</v>
      </c>
      <c r="U7" s="23" t="s">
        <v>33</v>
      </c>
      <c r="V7" s="19">
        <v>27.0</v>
      </c>
      <c r="W7" s="25" t="str">
        <f t="shared" ref="W7:Y7" si="12">#REF!</f>
        <v>#REF!</v>
      </c>
      <c r="X7" s="26" t="str">
        <f t="shared" si="12"/>
        <v>#REF!</v>
      </c>
      <c r="Y7" s="27" t="str">
        <f t="shared" si="12"/>
        <v>#REF!</v>
      </c>
      <c r="Z7" s="16"/>
    </row>
    <row r="8" ht="20.25" customHeight="1">
      <c r="A8" s="16"/>
      <c r="B8" s="17">
        <v>4.0</v>
      </c>
      <c r="C8" s="18" t="s">
        <v>24</v>
      </c>
      <c r="D8" s="19">
        <v>28.0</v>
      </c>
      <c r="E8" s="20" t="str">
        <f t="shared" ref="E8:G8" si="13">#REF!</f>
        <v>#REF!</v>
      </c>
      <c r="F8" s="21" t="str">
        <f t="shared" si="13"/>
        <v>#REF!</v>
      </c>
      <c r="G8" s="22" t="str">
        <f t="shared" si="13"/>
        <v>#REF!</v>
      </c>
      <c r="H8" s="17">
        <v>4.0</v>
      </c>
      <c r="I8" s="23" t="s">
        <v>21</v>
      </c>
      <c r="J8" s="19">
        <v>21.0</v>
      </c>
      <c r="K8" s="20" t="str">
        <f t="shared" ref="K8:M8" si="14">#REF!</f>
        <v>#REF!</v>
      </c>
      <c r="L8" s="21" t="str">
        <f t="shared" si="14"/>
        <v>#REF!</v>
      </c>
      <c r="M8" s="22" t="str">
        <f t="shared" si="14"/>
        <v>#REF!</v>
      </c>
      <c r="N8" s="17">
        <v>4.0</v>
      </c>
      <c r="O8" s="18" t="s">
        <v>48</v>
      </c>
      <c r="P8" s="19">
        <v>25.0</v>
      </c>
      <c r="Q8" s="20" t="str">
        <f t="shared" ref="Q8:S8" si="15">#REF!</f>
        <v>#REF!</v>
      </c>
      <c r="R8" s="20" t="str">
        <f t="shared" si="15"/>
        <v>#REF!</v>
      </c>
      <c r="S8" s="20" t="str">
        <f t="shared" si="15"/>
        <v>#REF!</v>
      </c>
      <c r="T8" s="17">
        <v>4.0</v>
      </c>
      <c r="U8" s="23" t="s">
        <v>37</v>
      </c>
      <c r="V8" s="19">
        <v>17.0</v>
      </c>
      <c r="W8" s="20" t="str">
        <f t="shared" ref="W8:Y8" si="16">#REF!</f>
        <v>#REF!</v>
      </c>
      <c r="X8" s="21" t="str">
        <f t="shared" si="16"/>
        <v>#REF!</v>
      </c>
      <c r="Y8" s="22" t="str">
        <f t="shared" si="16"/>
        <v>#REF!</v>
      </c>
      <c r="Z8" s="16"/>
    </row>
    <row r="9" ht="20.25" customHeight="1">
      <c r="A9" s="16"/>
      <c r="B9" s="17">
        <v>5.0</v>
      </c>
      <c r="C9" s="18" t="s">
        <v>28</v>
      </c>
      <c r="D9" s="19">
        <v>25.0</v>
      </c>
      <c r="E9" s="20" t="str">
        <f t="shared" ref="E9:G9" si="17">#REF!</f>
        <v>#REF!</v>
      </c>
      <c r="F9" s="21" t="str">
        <f t="shared" si="17"/>
        <v>#REF!</v>
      </c>
      <c r="G9" s="22" t="str">
        <f t="shared" si="17"/>
        <v>#REF!</v>
      </c>
      <c r="H9" s="17">
        <v>5.0</v>
      </c>
      <c r="I9" s="24" t="s">
        <v>35</v>
      </c>
      <c r="J9" s="17">
        <v>26.0</v>
      </c>
      <c r="K9" s="28" t="str">
        <f t="shared" ref="K9:M9" si="18">#REF!</f>
        <v>#REF!</v>
      </c>
      <c r="L9" s="29" t="str">
        <f t="shared" si="18"/>
        <v>#REF!</v>
      </c>
      <c r="M9" s="30" t="str">
        <f t="shared" si="18"/>
        <v>#REF!</v>
      </c>
      <c r="N9" s="17">
        <v>5.0</v>
      </c>
      <c r="O9" s="18" t="s">
        <v>52</v>
      </c>
      <c r="P9" s="19">
        <v>18.0</v>
      </c>
      <c r="Q9" s="20" t="str">
        <f t="shared" ref="Q9:S9" si="19">#REF!</f>
        <v>#REF!</v>
      </c>
      <c r="R9" s="21" t="str">
        <f t="shared" si="19"/>
        <v>#REF!</v>
      </c>
      <c r="S9" s="22" t="str">
        <f t="shared" si="19"/>
        <v>#REF!</v>
      </c>
      <c r="T9" s="17">
        <v>5.0</v>
      </c>
      <c r="U9" s="23" t="s">
        <v>41</v>
      </c>
      <c r="V9" s="19">
        <v>27.0</v>
      </c>
      <c r="W9" s="20" t="str">
        <f t="shared" ref="W9:Y9" si="20">#REF!</f>
        <v>#REF!</v>
      </c>
      <c r="X9" s="21" t="str">
        <f t="shared" si="20"/>
        <v>#REF!</v>
      </c>
      <c r="Y9" s="22" t="str">
        <f t="shared" si="20"/>
        <v>#REF!</v>
      </c>
      <c r="Z9" s="16"/>
    </row>
    <row r="10" ht="20.25" customHeight="1">
      <c r="A10" s="16"/>
      <c r="B10" s="17">
        <v>6.0</v>
      </c>
      <c r="C10" s="18" t="s">
        <v>32</v>
      </c>
      <c r="D10" s="19">
        <v>23.0</v>
      </c>
      <c r="E10" s="20" t="str">
        <f t="shared" ref="E10:G10" si="21">#REF!</f>
        <v>#REF!</v>
      </c>
      <c r="F10" s="21" t="str">
        <f t="shared" si="21"/>
        <v>#REF!</v>
      </c>
      <c r="G10" s="22" t="str">
        <f t="shared" si="21"/>
        <v>#REF!</v>
      </c>
      <c r="H10" s="17">
        <v>6.0</v>
      </c>
      <c r="I10" s="24" t="s">
        <v>39</v>
      </c>
      <c r="J10" s="17">
        <v>24.0</v>
      </c>
      <c r="K10" s="28" t="str">
        <f t="shared" ref="K10:M10" si="22">#REF!</f>
        <v>#REF!</v>
      </c>
      <c r="L10" s="29" t="str">
        <f t="shared" si="22"/>
        <v>#REF!</v>
      </c>
      <c r="M10" s="30" t="str">
        <f t="shared" si="22"/>
        <v>#REF!</v>
      </c>
      <c r="N10" s="17">
        <v>6.0</v>
      </c>
      <c r="O10" s="18" t="s">
        <v>56</v>
      </c>
      <c r="P10" s="19">
        <v>26.0</v>
      </c>
      <c r="Q10" s="20" t="str">
        <f t="shared" ref="Q10:S10" si="23">#REF!</f>
        <v>#REF!</v>
      </c>
      <c r="R10" s="21" t="str">
        <f t="shared" si="23"/>
        <v>#REF!</v>
      </c>
      <c r="S10" s="22" t="str">
        <f t="shared" si="23"/>
        <v>#REF!</v>
      </c>
      <c r="T10" s="17">
        <v>6.0</v>
      </c>
      <c r="U10" s="23" t="s">
        <v>45</v>
      </c>
      <c r="V10" s="19">
        <v>22.0</v>
      </c>
      <c r="W10" s="20" t="str">
        <f t="shared" ref="W10:Y10" si="24">#REF!</f>
        <v>#REF!</v>
      </c>
      <c r="X10" s="21" t="str">
        <f t="shared" si="24"/>
        <v>#REF!</v>
      </c>
      <c r="Y10" s="22" t="str">
        <f t="shared" si="24"/>
        <v>#REF!</v>
      </c>
      <c r="Z10" s="16"/>
    </row>
    <row r="11" ht="20.25" customHeight="1">
      <c r="A11" s="16"/>
      <c r="B11" s="17">
        <v>7.0</v>
      </c>
      <c r="C11" s="24" t="s">
        <v>14</v>
      </c>
      <c r="D11" s="17">
        <v>21.0</v>
      </c>
      <c r="E11" s="25" t="str">
        <f t="shared" ref="E11:G11" si="25">#REF!</f>
        <v>#REF!</v>
      </c>
      <c r="F11" s="26" t="str">
        <f t="shared" si="25"/>
        <v>#REF!</v>
      </c>
      <c r="G11" s="41" t="str">
        <f t="shared" si="25"/>
        <v>#REF!</v>
      </c>
      <c r="H11" s="17">
        <v>7.0</v>
      </c>
      <c r="I11" s="24" t="s">
        <v>43</v>
      </c>
      <c r="J11" s="17">
        <v>20.0</v>
      </c>
      <c r="K11" s="28">
        <f>KTLB21!AI46</f>
        <v>0</v>
      </c>
      <c r="L11" s="29">
        <f>KTLB21!AJ46</f>
        <v>0</v>
      </c>
      <c r="M11" s="30">
        <f>KTLB21!AK46</f>
        <v>0</v>
      </c>
      <c r="N11" s="17">
        <v>7.0</v>
      </c>
      <c r="O11" s="18" t="s">
        <v>59</v>
      </c>
      <c r="P11" s="19">
        <v>19.0</v>
      </c>
      <c r="Q11" s="20" t="str">
        <f t="shared" ref="Q11:S11" si="26">#REF!</f>
        <v>#REF!</v>
      </c>
      <c r="R11" s="21" t="str">
        <f t="shared" si="26"/>
        <v>#REF!</v>
      </c>
      <c r="S11" s="22" t="str">
        <f t="shared" si="26"/>
        <v>#REF!</v>
      </c>
      <c r="T11" s="17">
        <v>7.0</v>
      </c>
      <c r="U11" s="24" t="s">
        <v>49</v>
      </c>
      <c r="V11" s="19">
        <v>10.0</v>
      </c>
      <c r="W11" s="20" t="str">
        <f t="shared" ref="W11:Y11" si="27">#REF!</f>
        <v>#REF!</v>
      </c>
      <c r="X11" s="21" t="str">
        <f t="shared" si="27"/>
        <v>#REF!</v>
      </c>
      <c r="Y11" s="22" t="str">
        <f t="shared" si="27"/>
        <v>#REF!</v>
      </c>
      <c r="Z11" s="16"/>
    </row>
    <row r="12" ht="20.25" customHeight="1">
      <c r="A12" s="16"/>
      <c r="B12" s="17">
        <v>8.0</v>
      </c>
      <c r="C12" s="24" t="s">
        <v>18</v>
      </c>
      <c r="D12" s="17">
        <v>24.0</v>
      </c>
      <c r="E12" s="25" t="str">
        <f t="shared" ref="E12:G12" si="28">#REF!</f>
        <v>#REF!</v>
      </c>
      <c r="F12" s="26" t="str">
        <f t="shared" si="28"/>
        <v>#REF!</v>
      </c>
      <c r="G12" s="41" t="str">
        <f t="shared" si="28"/>
        <v>#REF!</v>
      </c>
      <c r="H12" s="17">
        <v>8.0</v>
      </c>
      <c r="I12" s="24" t="s">
        <v>47</v>
      </c>
      <c r="J12" s="17">
        <v>33.0</v>
      </c>
      <c r="K12" s="28" t="str">
        <f t="shared" ref="K12:M12" si="29">#REF!</f>
        <v>#REF!</v>
      </c>
      <c r="L12" s="29" t="str">
        <f t="shared" si="29"/>
        <v>#REF!</v>
      </c>
      <c r="M12" s="30" t="str">
        <f t="shared" si="29"/>
        <v>#REF!</v>
      </c>
      <c r="N12" s="17">
        <v>8.0</v>
      </c>
      <c r="O12" s="18" t="s">
        <v>62</v>
      </c>
      <c r="P12" s="19">
        <v>19.0</v>
      </c>
      <c r="Q12" s="20" t="str">
        <f t="shared" ref="Q12:S12" si="30">#REF!</f>
        <v>#REF!</v>
      </c>
      <c r="R12" s="21" t="str">
        <f t="shared" si="30"/>
        <v>#REF!</v>
      </c>
      <c r="S12" s="22" t="str">
        <f t="shared" si="30"/>
        <v>#REF!</v>
      </c>
      <c r="T12" s="17">
        <v>8.0</v>
      </c>
      <c r="U12" s="23" t="s">
        <v>53</v>
      </c>
      <c r="V12" s="19">
        <v>25.0</v>
      </c>
      <c r="W12" s="20" t="str">
        <f t="shared" ref="W12:Y12" si="31">#REF!</f>
        <v>#REF!</v>
      </c>
      <c r="X12" s="21" t="str">
        <f t="shared" si="31"/>
        <v>#REF!</v>
      </c>
      <c r="Y12" s="22" t="str">
        <f t="shared" si="31"/>
        <v>#REF!</v>
      </c>
      <c r="Z12" s="16"/>
    </row>
    <row r="13" ht="20.25" customHeight="1">
      <c r="A13" s="16"/>
      <c r="B13" s="17">
        <v>9.0</v>
      </c>
      <c r="C13" s="24" t="s">
        <v>22</v>
      </c>
      <c r="D13" s="17">
        <v>35.0</v>
      </c>
      <c r="E13" s="25" t="str">
        <f t="shared" ref="E13:G13" si="32">#REF!</f>
        <v>#REF!</v>
      </c>
      <c r="F13" s="26" t="str">
        <f t="shared" si="32"/>
        <v>#REF!</v>
      </c>
      <c r="G13" s="41" t="str">
        <f t="shared" si="32"/>
        <v>#REF!</v>
      </c>
      <c r="H13" s="17">
        <v>9.0</v>
      </c>
      <c r="I13" s="24" t="s">
        <v>51</v>
      </c>
      <c r="J13" s="17">
        <v>33.0</v>
      </c>
      <c r="K13" s="28" t="str">
        <f t="shared" ref="K13:M13" si="33">#REF!</f>
        <v>#REF!</v>
      </c>
      <c r="L13" s="29" t="str">
        <f t="shared" si="33"/>
        <v>#REF!</v>
      </c>
      <c r="M13" s="30" t="str">
        <f t="shared" si="33"/>
        <v>#REF!</v>
      </c>
      <c r="N13" s="17">
        <v>9.0</v>
      </c>
      <c r="O13" s="24" t="s">
        <v>38</v>
      </c>
      <c r="P13" s="17">
        <v>36.0</v>
      </c>
      <c r="Q13" s="25">
        <f>NHKS21!AI44</f>
        <v>0</v>
      </c>
      <c r="R13" s="26">
        <f>NHKS21!AJ44</f>
        <v>0</v>
      </c>
      <c r="S13" s="27">
        <f>NHKS21!AK44</f>
        <v>0</v>
      </c>
      <c r="T13" s="17">
        <v>9.0</v>
      </c>
      <c r="U13" s="24" t="s">
        <v>60</v>
      </c>
      <c r="V13" s="17">
        <v>36.0</v>
      </c>
      <c r="W13" s="25" t="str">
        <f t="shared" ref="W13:Y13" si="34">#REF!</f>
        <v>#REF!</v>
      </c>
      <c r="X13" s="26" t="str">
        <f t="shared" si="34"/>
        <v>#REF!</v>
      </c>
      <c r="Y13" s="27" t="str">
        <f t="shared" si="34"/>
        <v>#REF!</v>
      </c>
      <c r="Z13" s="16"/>
    </row>
    <row r="14" ht="20.25" customHeight="1">
      <c r="A14" s="16"/>
      <c r="B14" s="17">
        <v>10.0</v>
      </c>
      <c r="C14" s="24" t="s">
        <v>26</v>
      </c>
      <c r="D14" s="17">
        <v>33.0</v>
      </c>
      <c r="E14" s="25" t="str">
        <f t="shared" ref="E14:G14" si="35">#REF!</f>
        <v>#REF!</v>
      </c>
      <c r="F14" s="26" t="str">
        <f t="shared" si="35"/>
        <v>#REF!</v>
      </c>
      <c r="G14" s="41" t="str">
        <f t="shared" si="35"/>
        <v>#REF!</v>
      </c>
      <c r="H14" s="17">
        <v>10.0</v>
      </c>
      <c r="I14" s="24" t="s">
        <v>55</v>
      </c>
      <c r="J14" s="17">
        <v>36.0</v>
      </c>
      <c r="K14" s="28" t="str">
        <f t="shared" ref="K14:M14" si="36">#REF!</f>
        <v>#REF!</v>
      </c>
      <c r="L14" s="29" t="str">
        <f t="shared" si="36"/>
        <v>#REF!</v>
      </c>
      <c r="M14" s="30" t="str">
        <f t="shared" si="36"/>
        <v>#REF!</v>
      </c>
      <c r="N14" s="17">
        <v>10.0</v>
      </c>
      <c r="O14" s="24" t="s">
        <v>42</v>
      </c>
      <c r="P14" s="17">
        <v>39.0</v>
      </c>
      <c r="Q14" s="25" t="str">
        <f t="shared" ref="Q14:S14" si="37">#REF!</f>
        <v>#REF!</v>
      </c>
      <c r="R14" s="26" t="str">
        <f t="shared" si="37"/>
        <v>#REF!</v>
      </c>
      <c r="S14" s="27" t="str">
        <f t="shared" si="37"/>
        <v>#REF!</v>
      </c>
      <c r="T14" s="17">
        <v>10.0</v>
      </c>
      <c r="U14" s="24" t="s">
        <v>63</v>
      </c>
      <c r="V14" s="17">
        <v>37.0</v>
      </c>
      <c r="W14" s="25" t="str">
        <f t="shared" ref="W14:Y14" si="38">#REF!</f>
        <v>#REF!</v>
      </c>
      <c r="X14" s="26" t="str">
        <f t="shared" si="38"/>
        <v>#REF!</v>
      </c>
      <c r="Y14" s="27" t="str">
        <f t="shared" si="38"/>
        <v>#REF!</v>
      </c>
      <c r="Z14" s="16"/>
    </row>
    <row r="15" ht="20.25" customHeight="1">
      <c r="A15" s="16"/>
      <c r="B15" s="17">
        <v>11.0</v>
      </c>
      <c r="C15" s="24" t="s">
        <v>30</v>
      </c>
      <c r="D15" s="17">
        <v>28.0</v>
      </c>
      <c r="E15" s="25" t="str">
        <f t="shared" ref="E15:G15" si="39">#REF!</f>
        <v>#REF!</v>
      </c>
      <c r="F15" s="26" t="str">
        <f t="shared" si="39"/>
        <v>#REF!</v>
      </c>
      <c r="G15" s="41" t="str">
        <f t="shared" si="39"/>
        <v>#REF!</v>
      </c>
      <c r="H15" s="17">
        <v>11.0</v>
      </c>
      <c r="I15" s="24" t="s">
        <v>58</v>
      </c>
      <c r="J15" s="17">
        <v>25.0</v>
      </c>
      <c r="K15" s="28" t="str">
        <f t="shared" ref="K15:M15" si="40">#REF!</f>
        <v>#REF!</v>
      </c>
      <c r="L15" s="29" t="str">
        <f t="shared" si="40"/>
        <v>#REF!</v>
      </c>
      <c r="M15" s="30" t="str">
        <f t="shared" si="40"/>
        <v>#REF!</v>
      </c>
      <c r="N15" s="17">
        <v>11.0</v>
      </c>
      <c r="O15" s="24" t="s">
        <v>46</v>
      </c>
      <c r="P15" s="17">
        <v>24.0</v>
      </c>
      <c r="Q15" s="25" t="str">
        <f t="shared" ref="Q15:S15" si="41">#REF!</f>
        <v>#REF!</v>
      </c>
      <c r="R15" s="26" t="str">
        <f t="shared" si="41"/>
        <v>#REF!</v>
      </c>
      <c r="S15" s="27" t="str">
        <f t="shared" si="41"/>
        <v>#REF!</v>
      </c>
      <c r="T15" s="17">
        <v>11.0</v>
      </c>
      <c r="U15" s="24" t="s">
        <v>66</v>
      </c>
      <c r="V15" s="17">
        <v>23.0</v>
      </c>
      <c r="W15" s="25" t="str">
        <f t="shared" ref="W15:Y15" si="42">#REF!</f>
        <v>#REF!</v>
      </c>
      <c r="X15" s="26" t="str">
        <f t="shared" si="42"/>
        <v>#REF!</v>
      </c>
      <c r="Y15" s="27" t="str">
        <f t="shared" si="42"/>
        <v>#REF!</v>
      </c>
      <c r="Z15" s="16"/>
    </row>
    <row r="16" ht="20.25" customHeight="1">
      <c r="A16" s="16"/>
      <c r="B16" s="17">
        <v>12.0</v>
      </c>
      <c r="C16" s="24" t="s">
        <v>34</v>
      </c>
      <c r="D16" s="17">
        <v>34.0</v>
      </c>
      <c r="E16" s="25" t="str">
        <f t="shared" ref="E16:G16" si="43">#REF!</f>
        <v>#REF!</v>
      </c>
      <c r="F16" s="26" t="str">
        <f t="shared" si="43"/>
        <v>#REF!</v>
      </c>
      <c r="G16" s="41" t="str">
        <f t="shared" si="43"/>
        <v>#REF!</v>
      </c>
      <c r="H16" s="17">
        <v>12.0</v>
      </c>
      <c r="I16" s="24" t="s">
        <v>61</v>
      </c>
      <c r="J16" s="17">
        <v>29.0</v>
      </c>
      <c r="K16" s="28">
        <f>CNOT21.3!AI38</f>
        <v>11</v>
      </c>
      <c r="L16" s="29">
        <f>CNOT21.3!AJ38</f>
        <v>0</v>
      </c>
      <c r="M16" s="30">
        <f>CNOT21.3!AK38</f>
        <v>0</v>
      </c>
      <c r="N16" s="17">
        <v>12.0</v>
      </c>
      <c r="O16" s="24" t="s">
        <v>50</v>
      </c>
      <c r="P16" s="17">
        <v>24.0</v>
      </c>
      <c r="Q16" s="25" t="str">
        <f t="shared" ref="Q16:S16" si="44">#REF!</f>
        <v>#REF!</v>
      </c>
      <c r="R16" s="26" t="str">
        <f t="shared" si="44"/>
        <v>#REF!</v>
      </c>
      <c r="S16" s="27" t="str">
        <f t="shared" si="44"/>
        <v>#REF!</v>
      </c>
      <c r="T16" s="17">
        <v>12.0</v>
      </c>
      <c r="U16" s="24" t="s">
        <v>15</v>
      </c>
      <c r="V16" s="17">
        <v>32.0</v>
      </c>
      <c r="W16" s="25" t="str">
        <f t="shared" ref="W16:Y16" si="45">#REF!</f>
        <v>#REF!</v>
      </c>
      <c r="X16" s="26" t="str">
        <f t="shared" si="45"/>
        <v>#REF!</v>
      </c>
      <c r="Y16" s="27" t="str">
        <f t="shared" si="45"/>
        <v>#REF!</v>
      </c>
      <c r="Z16" s="16"/>
    </row>
    <row r="17" ht="21.0" customHeight="1">
      <c r="A17" s="16"/>
      <c r="B17" s="44" t="s">
        <v>67</v>
      </c>
      <c r="C17" s="10"/>
      <c r="D17" s="10"/>
      <c r="E17" s="10"/>
      <c r="F17" s="10"/>
      <c r="G17" s="11"/>
      <c r="H17" s="17">
        <v>13.0</v>
      </c>
      <c r="I17" s="24" t="s">
        <v>64</v>
      </c>
      <c r="J17" s="17">
        <v>26.0</v>
      </c>
      <c r="K17" s="28" t="str">
        <f t="shared" ref="K17:M17" si="46">#REF!</f>
        <v>#REF!</v>
      </c>
      <c r="L17" s="29" t="str">
        <f t="shared" si="46"/>
        <v>#REF!</v>
      </c>
      <c r="M17" s="30" t="str">
        <f t="shared" si="46"/>
        <v>#REF!</v>
      </c>
      <c r="N17" s="17">
        <v>13.0</v>
      </c>
      <c r="O17" s="24" t="s">
        <v>54</v>
      </c>
      <c r="P17" s="17">
        <v>26.0</v>
      </c>
      <c r="Q17" s="25">
        <f>QTMMT21!AI70</f>
        <v>18</v>
      </c>
      <c r="R17" s="26">
        <f>QTMMT21!AJ70</f>
        <v>0</v>
      </c>
      <c r="S17" s="27">
        <f>QTMMT21!AK70</f>
        <v>0</v>
      </c>
      <c r="T17" s="17">
        <v>13.0</v>
      </c>
      <c r="U17" s="24" t="s">
        <v>19</v>
      </c>
      <c r="V17" s="17">
        <v>19.0</v>
      </c>
      <c r="W17" s="25" t="str">
        <f t="shared" ref="W17:Y17" si="47">#REF!</f>
        <v>#REF!</v>
      </c>
      <c r="X17" s="26" t="str">
        <f t="shared" si="47"/>
        <v>#REF!</v>
      </c>
      <c r="Y17" s="27" t="str">
        <f t="shared" si="47"/>
        <v>#REF!</v>
      </c>
      <c r="Z17" s="16"/>
    </row>
    <row r="18" ht="21.0" customHeight="1">
      <c r="A18" s="16"/>
      <c r="B18" s="62" t="s">
        <v>73</v>
      </c>
      <c r="C18" s="10"/>
      <c r="D18" s="10"/>
      <c r="E18" s="63"/>
      <c r="F18" s="64" t="str">
        <f>SUM(E5:E16)</f>
        <v>#REF!</v>
      </c>
      <c r="G18" s="11"/>
      <c r="H18" s="65" t="s">
        <v>70</v>
      </c>
      <c r="I18" s="6"/>
      <c r="J18" s="6"/>
      <c r="K18" s="6"/>
      <c r="L18" s="6"/>
      <c r="M18" s="58"/>
      <c r="N18" s="17">
        <v>14.0</v>
      </c>
      <c r="O18" s="24" t="s">
        <v>57</v>
      </c>
      <c r="P18" s="17">
        <v>39.0</v>
      </c>
      <c r="Q18" s="25">
        <f>'CSSĐ21.4'!AI32</f>
        <v>4</v>
      </c>
      <c r="R18" s="26">
        <f>'CSSĐ21.4'!AJ32</f>
        <v>0</v>
      </c>
      <c r="S18" s="27">
        <f>'CSSĐ21.4'!AK32</f>
        <v>0</v>
      </c>
      <c r="T18" s="17">
        <v>14.0</v>
      </c>
      <c r="U18" s="24" t="s">
        <v>23</v>
      </c>
      <c r="V18" s="17">
        <v>33.0</v>
      </c>
      <c r="W18" s="25" t="str">
        <f t="shared" ref="W18:Y18" si="48">#REF!</f>
        <v>#REF!</v>
      </c>
      <c r="X18" s="26" t="str">
        <f t="shared" si="48"/>
        <v>#REF!</v>
      </c>
      <c r="Y18" s="27" t="str">
        <f t="shared" si="48"/>
        <v>#REF!</v>
      </c>
      <c r="Z18" s="16"/>
    </row>
    <row r="19" ht="21.0" customHeight="1">
      <c r="A19" s="16"/>
      <c r="B19" s="47" t="str">
        <f>"Tổng HS vắng có phép "&amp;SUM(F5:F16)+SUM(F11:F16)</f>
        <v>#REF!</v>
      </c>
      <c r="C19" s="10"/>
      <c r="D19" s="10"/>
      <c r="E19" s="10"/>
      <c r="F19" s="10"/>
      <c r="G19" s="11"/>
      <c r="H19" s="66" t="s">
        <v>73</v>
      </c>
      <c r="I19" s="10"/>
      <c r="J19" s="10"/>
      <c r="K19" s="63"/>
      <c r="L19" s="64" t="str">
        <f>SUM(K5:K17)</f>
        <v>#REF!</v>
      </c>
      <c r="M19" s="11"/>
      <c r="N19" s="44" t="s">
        <v>68</v>
      </c>
      <c r="O19" s="10"/>
      <c r="P19" s="10"/>
      <c r="Q19" s="10"/>
      <c r="R19" s="10"/>
      <c r="S19" s="11"/>
      <c r="T19" s="17">
        <v>15.0</v>
      </c>
      <c r="U19" s="24" t="s">
        <v>27</v>
      </c>
      <c r="V19" s="17">
        <v>27.0</v>
      </c>
      <c r="W19" s="25" t="str">
        <f t="shared" ref="W19:Y19" si="49">#REF!</f>
        <v>#REF!</v>
      </c>
      <c r="X19" s="26" t="str">
        <f t="shared" si="49"/>
        <v>#REF!</v>
      </c>
      <c r="Y19" s="27" t="str">
        <f t="shared" si="49"/>
        <v>#REF!</v>
      </c>
      <c r="Z19" s="16"/>
    </row>
    <row r="20" ht="21.0" customHeight="1">
      <c r="A20" s="16"/>
      <c r="B20" s="48" t="str">
        <f>"Tổng HS đi học trễ "&amp;SUM(G5:G10)+SUM(G5:G16)</f>
        <v>#REF!</v>
      </c>
      <c r="C20" s="10"/>
      <c r="D20" s="10"/>
      <c r="E20" s="10"/>
      <c r="F20" s="10"/>
      <c r="G20" s="11"/>
      <c r="H20" s="47" t="str">
        <f>"Tổng HS vắng có phép "&amp; SUM(L5:L17)</f>
        <v>#REF!</v>
      </c>
      <c r="I20" s="10"/>
      <c r="J20" s="10"/>
      <c r="K20" s="10"/>
      <c r="L20" s="10"/>
      <c r="M20" s="63"/>
      <c r="N20" s="66" t="s">
        <v>74</v>
      </c>
      <c r="O20" s="10"/>
      <c r="P20" s="10"/>
      <c r="Q20" s="63"/>
      <c r="R20" s="64" t="str">
        <f>SUM(Q5:Q18)</f>
        <v>#REF!</v>
      </c>
      <c r="S20" s="11"/>
      <c r="T20" s="17">
        <v>16.0</v>
      </c>
      <c r="U20" s="24" t="s">
        <v>31</v>
      </c>
      <c r="V20" s="17">
        <v>30.0</v>
      </c>
      <c r="W20" s="28" t="str">
        <f t="shared" ref="W20:Y20" si="50">#REF!</f>
        <v>#REF!</v>
      </c>
      <c r="X20" s="29" t="str">
        <f t="shared" si="50"/>
        <v>#REF!</v>
      </c>
      <c r="Y20" s="30" t="str">
        <f t="shared" si="50"/>
        <v>#REF!</v>
      </c>
      <c r="Z20" s="16"/>
    </row>
    <row r="21" ht="15.75" customHeight="1">
      <c r="A21" s="43"/>
      <c r="B21" s="43"/>
      <c r="C21" s="43"/>
      <c r="D21" s="43"/>
      <c r="E21" s="43"/>
      <c r="F21" s="43"/>
      <c r="G21" s="43"/>
      <c r="H21" s="67" t="str">
        <f>"Tổng HS đi học trễ "&amp; SUM(M5:M17)</f>
        <v>#REF!</v>
      </c>
      <c r="I21" s="50"/>
      <c r="J21" s="50"/>
      <c r="K21" s="50"/>
      <c r="L21" s="50"/>
      <c r="M21" s="68"/>
      <c r="N21" s="47" t="str">
        <f>"Tổng HS vắng có phép "&amp;SUM(R5:R18)</f>
        <v>#REF!</v>
      </c>
      <c r="O21" s="10"/>
      <c r="P21" s="10"/>
      <c r="Q21" s="10"/>
      <c r="R21" s="10"/>
      <c r="S21" s="11"/>
      <c r="T21" s="65" t="s">
        <v>69</v>
      </c>
      <c r="U21" s="6"/>
      <c r="V21" s="6"/>
      <c r="W21" s="6"/>
      <c r="X21" s="6"/>
      <c r="Y21" s="58"/>
      <c r="Z21" s="43"/>
    </row>
    <row r="22" ht="24.75" customHeight="1">
      <c r="A22" s="69" t="s">
        <v>75</v>
      </c>
      <c r="B22" s="53"/>
      <c r="C22" s="53"/>
      <c r="D22" s="53"/>
      <c r="E22" s="53"/>
      <c r="F22" s="53"/>
      <c r="G22" s="53"/>
      <c r="H22" s="53"/>
      <c r="I22" s="53"/>
      <c r="J22" s="53"/>
      <c r="K22" s="54"/>
      <c r="L22" s="70" t="str">
        <f>SUM(E5:E16)+SUM(K5:K17)+SUM(Q5:Q18)+SUM(W5:W20)</f>
        <v>#REF!</v>
      </c>
      <c r="M22" s="54"/>
      <c r="N22" s="48" t="str">
        <f>"Tổng HS đi học trễ "&amp;SUM(S5:S18)</f>
        <v>#REF!</v>
      </c>
      <c r="O22" s="10"/>
      <c r="P22" s="10"/>
      <c r="Q22" s="10"/>
      <c r="R22" s="10"/>
      <c r="S22" s="11"/>
      <c r="T22" s="66" t="s">
        <v>74</v>
      </c>
      <c r="U22" s="10"/>
      <c r="V22" s="10"/>
      <c r="W22" s="63"/>
      <c r="X22" s="64" t="str">
        <f>SUM(W5:W20)</f>
        <v>#REF!</v>
      </c>
      <c r="Y22" s="11"/>
      <c r="Z22" s="45"/>
    </row>
    <row r="23" ht="24.75" customHeight="1">
      <c r="A23" s="1"/>
      <c r="B23" s="1"/>
      <c r="C23" s="71" t="s">
        <v>76</v>
      </c>
      <c r="D23" s="53"/>
      <c r="E23" s="53"/>
      <c r="F23" s="53"/>
      <c r="G23" s="53"/>
      <c r="H23" s="53"/>
      <c r="I23" s="53"/>
      <c r="J23" s="53"/>
      <c r="K23" s="53"/>
      <c r="L23" s="53"/>
      <c r="M23" s="53"/>
      <c r="N23" s="54"/>
      <c r="O23" s="72" t="str">
        <f>SUM(F5:F16)+SUM(L5:L17)+SUM(R5:R18)+SUM(X5:X20)</f>
        <v>#REF!</v>
      </c>
      <c r="P23" s="54"/>
      <c r="Q23" s="73"/>
      <c r="R23" s="32"/>
      <c r="S23" s="33"/>
      <c r="T23" s="47" t="str">
        <f>"Tổng HS vắng có phép "&amp; SUM(X5:X20)</f>
        <v>#REF!</v>
      </c>
      <c r="U23" s="10"/>
      <c r="V23" s="10"/>
      <c r="W23" s="10"/>
      <c r="X23" s="10"/>
      <c r="Y23" s="11"/>
      <c r="Z23" s="1"/>
    </row>
    <row r="24" ht="24.75" customHeight="1">
      <c r="A24" s="74"/>
      <c r="B24" s="74"/>
      <c r="C24" s="75"/>
      <c r="D24" s="12"/>
      <c r="E24" s="76" t="s">
        <v>77</v>
      </c>
      <c r="F24" s="53"/>
      <c r="G24" s="53"/>
      <c r="H24" s="53"/>
      <c r="I24" s="53"/>
      <c r="J24" s="53"/>
      <c r="K24" s="53"/>
      <c r="L24" s="53"/>
      <c r="M24" s="53"/>
      <c r="N24" s="53"/>
      <c r="O24" s="54"/>
      <c r="P24" s="77" t="str">
        <f>SUM(G5:G16)+SUM(M5:M17)+SUM(S5:S18)+SUM(Y5:Y20)</f>
        <v>#REF!</v>
      </c>
      <c r="Q24" s="53"/>
      <c r="R24" s="53"/>
      <c r="S24" s="78"/>
      <c r="T24" s="48" t="str">
        <f>"Tổng HS đi học trễ "&amp; SUM(Y5:Y20)</f>
        <v>#REF!</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6.86"/>
    <col customWidth="1" min="3" max="3" width="10.0"/>
    <col customWidth="1" min="4" max="34" width="4.0"/>
    <col customWidth="1" min="35" max="37" width="6.71"/>
    <col customWidth="1" min="38" max="40" width="9.29"/>
  </cols>
  <sheetData>
    <row r="1" ht="15.75" customHeight="1">
      <c r="A1" s="79" t="s">
        <v>78</v>
      </c>
      <c r="P1" s="80" t="s">
        <v>79</v>
      </c>
      <c r="AL1" s="81"/>
      <c r="AM1" s="81"/>
      <c r="AN1" s="81"/>
    </row>
    <row r="2" ht="15.75" customHeight="1">
      <c r="A2" s="80" t="s">
        <v>80</v>
      </c>
      <c r="P2" s="80" t="s">
        <v>81</v>
      </c>
      <c r="AL2" s="81"/>
      <c r="AM2" s="81"/>
      <c r="AN2" s="81"/>
    </row>
    <row r="3" ht="32.25" customHeight="1">
      <c r="A3" s="82" t="s">
        <v>82</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92">
        <v>1.0</v>
      </c>
      <c r="B7" s="93" t="s">
        <v>91</v>
      </c>
      <c r="C7" s="94" t="s">
        <v>92</v>
      </c>
      <c r="D7" s="95"/>
      <c r="E7" s="95"/>
      <c r="F7" s="95"/>
      <c r="G7" s="95"/>
      <c r="H7" s="95"/>
      <c r="I7" s="95"/>
      <c r="J7" s="95"/>
      <c r="K7" s="95"/>
      <c r="L7" s="95"/>
      <c r="M7" s="95"/>
      <c r="N7" s="95"/>
      <c r="O7" s="95"/>
      <c r="P7" s="95"/>
      <c r="Q7" s="95"/>
      <c r="R7" s="95"/>
      <c r="S7" s="95"/>
      <c r="T7" s="95"/>
      <c r="U7" s="95"/>
      <c r="V7" s="95"/>
      <c r="W7" s="95"/>
      <c r="X7" s="96" t="s">
        <v>93</v>
      </c>
      <c r="Y7" s="95"/>
      <c r="Z7" s="95"/>
      <c r="AA7" s="95"/>
      <c r="AB7" s="95"/>
      <c r="AC7" s="95"/>
      <c r="AD7" s="95"/>
      <c r="AE7" s="95"/>
      <c r="AF7" s="95"/>
      <c r="AG7" s="95"/>
      <c r="AH7" s="95"/>
      <c r="AI7" s="97">
        <f t="shared" ref="AI7:AI69" si="3">COUNTIF(D7:AH7,"K")+2*COUNTIF(D7:AH7,"2K")+COUNTIF(D7:AH7,"TK")+COUNTIF(D7:AH7,"KT")+COUNTIF(D7:AH7,"PK")+COUNTIF(D7:AH7,"KP")+2*COUNTIF(D7:AH7,"K2")</f>
        <v>1</v>
      </c>
      <c r="AJ7" s="14">
        <f t="shared" ref="AJ7:AJ69" si="4">COUNTIF(E7:AI7,"P")+2*COUNTIF(E7:AI7,"2P")+COUNTIF(E7:AI7,"TP")+COUNTIF(E7:AI7,"PT")+COUNTIF(E7:AI7,"PK")+COUNTIF(E7:AI7,"KP")+2*COUNTIF(E7:AI7,"P2")</f>
        <v>0</v>
      </c>
      <c r="AK7" s="14">
        <f t="shared" ref="AK7:AK69" si="5">COUNTIF(D7:AH7,"T")+2*COUNTIF(D7:AH7,"2T")+2*COUNTIF(D7:AH7,"T2")+COUNTIF(D7:AH7,"PT")+COUNTIF(D7:AH7,"TP")+COUNTIF(D7:AH7,"TK")+COUNTIF(D7:AH7,"KT")</f>
        <v>0</v>
      </c>
      <c r="AL7" s="89"/>
      <c r="AM7" s="89"/>
      <c r="AN7" s="89"/>
    </row>
    <row r="8" ht="21.0" customHeight="1">
      <c r="A8" s="92">
        <v>2.0</v>
      </c>
      <c r="B8" s="93" t="s">
        <v>94</v>
      </c>
      <c r="C8" s="98" t="s">
        <v>95</v>
      </c>
      <c r="D8" s="95"/>
      <c r="E8" s="95"/>
      <c r="F8" s="95"/>
      <c r="G8" s="95"/>
      <c r="H8" s="95"/>
      <c r="I8" s="95"/>
      <c r="J8" s="95"/>
      <c r="K8" s="95"/>
      <c r="L8" s="95"/>
      <c r="M8" s="95"/>
      <c r="N8" s="95"/>
      <c r="O8" s="95"/>
      <c r="P8" s="95"/>
      <c r="Q8" s="95"/>
      <c r="R8" s="95"/>
      <c r="S8" s="95"/>
      <c r="T8" s="95"/>
      <c r="U8" s="95"/>
      <c r="V8" s="95"/>
      <c r="W8" s="95"/>
      <c r="X8" s="99" t="s">
        <v>93</v>
      </c>
      <c r="Y8" s="95"/>
      <c r="Z8" s="95"/>
      <c r="AA8" s="95"/>
      <c r="AB8" s="95"/>
      <c r="AC8" s="95"/>
      <c r="AD8" s="95"/>
      <c r="AE8" s="95"/>
      <c r="AF8" s="95"/>
      <c r="AG8" s="95"/>
      <c r="AH8" s="95"/>
      <c r="AI8" s="97">
        <f t="shared" si="3"/>
        <v>1</v>
      </c>
      <c r="AJ8" s="14">
        <f t="shared" si="4"/>
        <v>0</v>
      </c>
      <c r="AK8" s="14">
        <f t="shared" si="5"/>
        <v>0</v>
      </c>
      <c r="AL8" s="89"/>
      <c r="AM8" s="89"/>
      <c r="AN8" s="89"/>
    </row>
    <row r="9" ht="21.0" customHeight="1">
      <c r="A9" s="92">
        <v>3.0</v>
      </c>
      <c r="B9" s="93" t="s">
        <v>96</v>
      </c>
      <c r="C9" s="98" t="s">
        <v>97</v>
      </c>
      <c r="D9" s="95"/>
      <c r="E9" s="95"/>
      <c r="F9" s="95"/>
      <c r="G9" s="95"/>
      <c r="H9" s="95"/>
      <c r="I9" s="95"/>
      <c r="J9" s="95"/>
      <c r="K9" s="95"/>
      <c r="L9" s="95"/>
      <c r="M9" s="95"/>
      <c r="N9" s="95"/>
      <c r="O9" s="95"/>
      <c r="P9" s="95"/>
      <c r="Q9" s="95"/>
      <c r="R9" s="95"/>
      <c r="S9" s="95"/>
      <c r="T9" s="95"/>
      <c r="U9" s="95"/>
      <c r="V9" s="95" t="s">
        <v>93</v>
      </c>
      <c r="W9" s="95"/>
      <c r="X9" s="99" t="s">
        <v>93</v>
      </c>
      <c r="Y9" s="95"/>
      <c r="Z9" s="95"/>
      <c r="AA9" s="95"/>
      <c r="AB9" s="95"/>
      <c r="AC9" s="95"/>
      <c r="AD9" s="95"/>
      <c r="AE9" s="95"/>
      <c r="AF9" s="95"/>
      <c r="AG9" s="95"/>
      <c r="AH9" s="95"/>
      <c r="AI9" s="97">
        <f t="shared" si="3"/>
        <v>2</v>
      </c>
      <c r="AJ9" s="14">
        <f t="shared" si="4"/>
        <v>0</v>
      </c>
      <c r="AK9" s="14">
        <f t="shared" si="5"/>
        <v>0</v>
      </c>
      <c r="AL9" s="100"/>
      <c r="AM9" s="100"/>
      <c r="AN9" s="100"/>
    </row>
    <row r="10" ht="21.0" customHeight="1">
      <c r="A10" s="92">
        <v>4.0</v>
      </c>
      <c r="B10" s="93" t="s">
        <v>98</v>
      </c>
      <c r="C10" s="94" t="s">
        <v>99</v>
      </c>
      <c r="D10" s="95"/>
      <c r="E10" s="95"/>
      <c r="F10" s="95"/>
      <c r="G10" s="95"/>
      <c r="H10" s="95"/>
      <c r="I10" s="95"/>
      <c r="J10" s="95"/>
      <c r="K10" s="95"/>
      <c r="L10" s="95"/>
      <c r="M10" s="95"/>
      <c r="N10" s="95"/>
      <c r="O10" s="95"/>
      <c r="P10" s="95"/>
      <c r="Q10" s="95"/>
      <c r="R10" s="95"/>
      <c r="S10" s="95"/>
      <c r="T10" s="95"/>
      <c r="U10" s="95"/>
      <c r="V10" s="95"/>
      <c r="W10" s="95"/>
      <c r="X10" s="99" t="s">
        <v>93</v>
      </c>
      <c r="Y10" s="95"/>
      <c r="Z10" s="95"/>
      <c r="AA10" s="95"/>
      <c r="AB10" s="95"/>
      <c r="AC10" s="95"/>
      <c r="AD10" s="95"/>
      <c r="AE10" s="95"/>
      <c r="AF10" s="95"/>
      <c r="AG10" s="95"/>
      <c r="AH10" s="95"/>
      <c r="AI10" s="97">
        <f t="shared" si="3"/>
        <v>1</v>
      </c>
      <c r="AJ10" s="14">
        <f t="shared" si="4"/>
        <v>0</v>
      </c>
      <c r="AK10" s="14">
        <f t="shared" si="5"/>
        <v>0</v>
      </c>
      <c r="AL10" s="89"/>
      <c r="AM10" s="89"/>
      <c r="AN10" s="89"/>
    </row>
    <row r="11" ht="21.0" customHeight="1">
      <c r="A11" s="92">
        <v>5.0</v>
      </c>
      <c r="B11" s="93" t="s">
        <v>100</v>
      </c>
      <c r="C11" s="94" t="s">
        <v>99</v>
      </c>
      <c r="D11" s="95"/>
      <c r="E11" s="95"/>
      <c r="F11" s="95"/>
      <c r="G11" s="95"/>
      <c r="H11" s="95"/>
      <c r="I11" s="95"/>
      <c r="J11" s="95"/>
      <c r="K11" s="95"/>
      <c r="L11" s="95"/>
      <c r="M11" s="95"/>
      <c r="N11" s="95"/>
      <c r="O11" s="95"/>
      <c r="P11" s="95"/>
      <c r="Q11" s="95"/>
      <c r="R11" s="95"/>
      <c r="S11" s="95"/>
      <c r="T11" s="95"/>
      <c r="U11" s="95"/>
      <c r="V11" s="95"/>
      <c r="W11" s="95"/>
      <c r="X11" s="99" t="s">
        <v>93</v>
      </c>
      <c r="Y11" s="95"/>
      <c r="Z11" s="95"/>
      <c r="AA11" s="95"/>
      <c r="AB11" s="95"/>
      <c r="AC11" s="95"/>
      <c r="AD11" s="95"/>
      <c r="AE11" s="95"/>
      <c r="AF11" s="95"/>
      <c r="AG11" s="95"/>
      <c r="AH11" s="95"/>
      <c r="AI11" s="97">
        <f t="shared" si="3"/>
        <v>1</v>
      </c>
      <c r="AJ11" s="14">
        <f t="shared" si="4"/>
        <v>0</v>
      </c>
      <c r="AK11" s="14">
        <f t="shared" si="5"/>
        <v>0</v>
      </c>
      <c r="AL11" s="89"/>
      <c r="AM11" s="89"/>
      <c r="AN11" s="89"/>
    </row>
    <row r="12" ht="21.0" customHeight="1">
      <c r="A12" s="92">
        <v>6.0</v>
      </c>
      <c r="B12" s="93" t="s">
        <v>101</v>
      </c>
      <c r="C12" s="98" t="s">
        <v>102</v>
      </c>
      <c r="D12" s="95"/>
      <c r="E12" s="95"/>
      <c r="F12" s="95"/>
      <c r="G12" s="95"/>
      <c r="H12" s="95"/>
      <c r="I12" s="95"/>
      <c r="J12" s="95"/>
      <c r="K12" s="95"/>
      <c r="L12" s="95"/>
      <c r="M12" s="95"/>
      <c r="N12" s="95"/>
      <c r="O12" s="95"/>
      <c r="P12" s="95"/>
      <c r="Q12" s="95"/>
      <c r="R12" s="95"/>
      <c r="S12" s="95"/>
      <c r="T12" s="95"/>
      <c r="U12" s="95"/>
      <c r="V12" s="95"/>
      <c r="W12" s="95"/>
      <c r="X12" s="101"/>
      <c r="Y12" s="95"/>
      <c r="Z12" s="95"/>
      <c r="AA12" s="95"/>
      <c r="AB12" s="95"/>
      <c r="AC12" s="95"/>
      <c r="AD12" s="95"/>
      <c r="AE12" s="95"/>
      <c r="AF12" s="95"/>
      <c r="AG12" s="95"/>
      <c r="AH12" s="95"/>
      <c r="AI12" s="97">
        <f t="shared" si="3"/>
        <v>0</v>
      </c>
      <c r="AJ12" s="14">
        <f t="shared" si="4"/>
        <v>0</v>
      </c>
      <c r="AK12" s="14">
        <f t="shared" si="5"/>
        <v>0</v>
      </c>
      <c r="AL12" s="89"/>
      <c r="AM12" s="89"/>
      <c r="AN12" s="89"/>
    </row>
    <row r="13" ht="21.0" customHeight="1">
      <c r="A13" s="92">
        <v>7.0</v>
      </c>
      <c r="B13" s="93" t="s">
        <v>103</v>
      </c>
      <c r="C13" s="94" t="s">
        <v>102</v>
      </c>
      <c r="D13" s="95"/>
      <c r="E13" s="95"/>
      <c r="F13" s="95"/>
      <c r="G13" s="95"/>
      <c r="H13" s="95"/>
      <c r="I13" s="95"/>
      <c r="J13" s="95"/>
      <c r="K13" s="95"/>
      <c r="L13" s="95"/>
      <c r="M13" s="95"/>
      <c r="N13" s="95"/>
      <c r="O13" s="95"/>
      <c r="P13" s="95"/>
      <c r="Q13" s="95"/>
      <c r="R13" s="95"/>
      <c r="S13" s="95"/>
      <c r="T13" s="95"/>
      <c r="U13" s="95"/>
      <c r="V13" s="95"/>
      <c r="W13" s="95"/>
      <c r="X13" s="101"/>
      <c r="Y13" s="95"/>
      <c r="Z13" s="95"/>
      <c r="AA13" s="95"/>
      <c r="AB13" s="95"/>
      <c r="AC13" s="95"/>
      <c r="AD13" s="95"/>
      <c r="AE13" s="95"/>
      <c r="AF13" s="95"/>
      <c r="AG13" s="95"/>
      <c r="AH13" s="95"/>
      <c r="AI13" s="97">
        <f t="shared" si="3"/>
        <v>0</v>
      </c>
      <c r="AJ13" s="14">
        <f t="shared" si="4"/>
        <v>0</v>
      </c>
      <c r="AK13" s="14">
        <f t="shared" si="5"/>
        <v>0</v>
      </c>
      <c r="AL13" s="81"/>
      <c r="AM13" s="81"/>
      <c r="AN13" s="81"/>
    </row>
    <row r="14" ht="21.0" customHeight="1">
      <c r="A14" s="92">
        <v>8.0</v>
      </c>
      <c r="B14" s="93" t="s">
        <v>104</v>
      </c>
      <c r="C14" s="94" t="s">
        <v>105</v>
      </c>
      <c r="D14" s="95"/>
      <c r="E14" s="95"/>
      <c r="F14" s="95"/>
      <c r="G14" s="95"/>
      <c r="H14" s="95"/>
      <c r="I14" s="95"/>
      <c r="J14" s="95"/>
      <c r="K14" s="95"/>
      <c r="L14" s="95"/>
      <c r="M14" s="95"/>
      <c r="N14" s="95"/>
      <c r="O14" s="95"/>
      <c r="P14" s="95"/>
      <c r="Q14" s="95"/>
      <c r="R14" s="95"/>
      <c r="S14" s="95"/>
      <c r="T14" s="95"/>
      <c r="U14" s="95"/>
      <c r="V14" s="95"/>
      <c r="W14" s="95"/>
      <c r="X14" s="99" t="s">
        <v>93</v>
      </c>
      <c r="Y14" s="95"/>
      <c r="Z14" s="95"/>
      <c r="AA14" s="95"/>
      <c r="AB14" s="95"/>
      <c r="AC14" s="95"/>
      <c r="AD14" s="95"/>
      <c r="AE14" s="95"/>
      <c r="AF14" s="95"/>
      <c r="AG14" s="95"/>
      <c r="AH14" s="95"/>
      <c r="AI14" s="97">
        <f t="shared" si="3"/>
        <v>1</v>
      </c>
      <c r="AJ14" s="14">
        <f t="shared" si="4"/>
        <v>0</v>
      </c>
      <c r="AK14" s="14">
        <f t="shared" si="5"/>
        <v>0</v>
      </c>
      <c r="AL14" s="89"/>
      <c r="AM14" s="89"/>
      <c r="AN14" s="89"/>
    </row>
    <row r="15" ht="21.0" customHeight="1">
      <c r="A15" s="92">
        <v>9.0</v>
      </c>
      <c r="B15" s="93" t="s">
        <v>106</v>
      </c>
      <c r="C15" s="94" t="s">
        <v>105</v>
      </c>
      <c r="D15" s="95"/>
      <c r="E15" s="95"/>
      <c r="F15" s="95"/>
      <c r="G15" s="95"/>
      <c r="H15" s="95"/>
      <c r="I15" s="95"/>
      <c r="J15" s="95"/>
      <c r="K15" s="95"/>
      <c r="L15" s="95"/>
      <c r="M15" s="95"/>
      <c r="N15" s="95"/>
      <c r="O15" s="95"/>
      <c r="P15" s="95"/>
      <c r="Q15" s="95"/>
      <c r="R15" s="95"/>
      <c r="S15" s="95"/>
      <c r="T15" s="95"/>
      <c r="U15" s="95"/>
      <c r="V15" s="95" t="s">
        <v>93</v>
      </c>
      <c r="W15" s="95"/>
      <c r="X15" s="99" t="s">
        <v>93</v>
      </c>
      <c r="Y15" s="95"/>
      <c r="Z15" s="95"/>
      <c r="AA15" s="95"/>
      <c r="AB15" s="95"/>
      <c r="AC15" s="95"/>
      <c r="AD15" s="95"/>
      <c r="AE15" s="95"/>
      <c r="AF15" s="95"/>
      <c r="AG15" s="95"/>
      <c r="AH15" s="95"/>
      <c r="AI15" s="97">
        <f t="shared" si="3"/>
        <v>2</v>
      </c>
      <c r="AJ15" s="14">
        <f t="shared" si="4"/>
        <v>0</v>
      </c>
      <c r="AK15" s="14">
        <f t="shared" si="5"/>
        <v>0</v>
      </c>
      <c r="AL15" s="89"/>
      <c r="AM15" s="89"/>
      <c r="AN15" s="89"/>
    </row>
    <row r="16" ht="21.0" customHeight="1">
      <c r="A16" s="92">
        <v>10.0</v>
      </c>
      <c r="B16" s="93" t="s">
        <v>107</v>
      </c>
      <c r="C16" s="94" t="s">
        <v>108</v>
      </c>
      <c r="D16" s="95"/>
      <c r="E16" s="95"/>
      <c r="F16" s="95"/>
      <c r="G16" s="95"/>
      <c r="H16" s="95"/>
      <c r="I16" s="95"/>
      <c r="J16" s="95"/>
      <c r="K16" s="95"/>
      <c r="L16" s="95"/>
      <c r="M16" s="95"/>
      <c r="N16" s="95"/>
      <c r="O16" s="95"/>
      <c r="P16" s="95"/>
      <c r="Q16" s="95"/>
      <c r="R16" s="95"/>
      <c r="S16" s="95"/>
      <c r="T16" s="95"/>
      <c r="U16" s="95"/>
      <c r="V16" s="95"/>
      <c r="W16" s="95"/>
      <c r="X16" s="101"/>
      <c r="Y16" s="95"/>
      <c r="Z16" s="95"/>
      <c r="AA16" s="95"/>
      <c r="AB16" s="95"/>
      <c r="AC16" s="95"/>
      <c r="AD16" s="95"/>
      <c r="AE16" s="95"/>
      <c r="AF16" s="95"/>
      <c r="AG16" s="95"/>
      <c r="AH16" s="95"/>
      <c r="AI16" s="97">
        <f t="shared" si="3"/>
        <v>0</v>
      </c>
      <c r="AJ16" s="14">
        <f t="shared" si="4"/>
        <v>0</v>
      </c>
      <c r="AK16" s="14">
        <f t="shared" si="5"/>
        <v>0</v>
      </c>
      <c r="AL16" s="89"/>
      <c r="AM16" s="89"/>
      <c r="AN16" s="89"/>
    </row>
    <row r="17" ht="21.0" customHeight="1">
      <c r="A17" s="92">
        <v>11.0</v>
      </c>
      <c r="B17" s="93" t="s">
        <v>103</v>
      </c>
      <c r="C17" s="98" t="s">
        <v>109</v>
      </c>
      <c r="D17" s="95"/>
      <c r="E17" s="95"/>
      <c r="F17" s="95"/>
      <c r="G17" s="95"/>
      <c r="H17" s="95"/>
      <c r="I17" s="95"/>
      <c r="J17" s="95"/>
      <c r="K17" s="95"/>
      <c r="L17" s="95"/>
      <c r="M17" s="95"/>
      <c r="N17" s="95"/>
      <c r="O17" s="95"/>
      <c r="P17" s="95"/>
      <c r="Q17" s="95"/>
      <c r="R17" s="95"/>
      <c r="S17" s="95"/>
      <c r="T17" s="95"/>
      <c r="U17" s="95"/>
      <c r="V17" s="95"/>
      <c r="W17" s="95"/>
      <c r="X17" s="101"/>
      <c r="Y17" s="95"/>
      <c r="Z17" s="95"/>
      <c r="AA17" s="95"/>
      <c r="AB17" s="95"/>
      <c r="AC17" s="95"/>
      <c r="AD17" s="95"/>
      <c r="AE17" s="95"/>
      <c r="AF17" s="95"/>
      <c r="AG17" s="95"/>
      <c r="AH17" s="95"/>
      <c r="AI17" s="97">
        <f t="shared" si="3"/>
        <v>0</v>
      </c>
      <c r="AJ17" s="14">
        <f t="shared" si="4"/>
        <v>0</v>
      </c>
      <c r="AK17" s="14">
        <f t="shared" si="5"/>
        <v>0</v>
      </c>
      <c r="AL17" s="89"/>
      <c r="AM17" s="89"/>
      <c r="AN17" s="89"/>
    </row>
    <row r="18" ht="21.0" customHeight="1">
      <c r="A18" s="92">
        <v>12.0</v>
      </c>
      <c r="B18" s="93" t="s">
        <v>110</v>
      </c>
      <c r="C18" s="98" t="s">
        <v>111</v>
      </c>
      <c r="D18" s="95"/>
      <c r="E18" s="95"/>
      <c r="F18" s="95"/>
      <c r="G18" s="95"/>
      <c r="H18" s="95"/>
      <c r="I18" s="95"/>
      <c r="J18" s="95"/>
      <c r="K18" s="95"/>
      <c r="L18" s="95"/>
      <c r="M18" s="95"/>
      <c r="N18" s="95"/>
      <c r="O18" s="95"/>
      <c r="P18" s="95"/>
      <c r="Q18" s="95"/>
      <c r="R18" s="95"/>
      <c r="S18" s="95"/>
      <c r="T18" s="95"/>
      <c r="U18" s="95"/>
      <c r="V18" s="95"/>
      <c r="W18" s="95"/>
      <c r="X18" s="99" t="s">
        <v>93</v>
      </c>
      <c r="Y18" s="95"/>
      <c r="Z18" s="95"/>
      <c r="AA18" s="95"/>
      <c r="AB18" s="95"/>
      <c r="AC18" s="95"/>
      <c r="AD18" s="95"/>
      <c r="AE18" s="95"/>
      <c r="AF18" s="95"/>
      <c r="AG18" s="95"/>
      <c r="AH18" s="95"/>
      <c r="AI18" s="97">
        <f t="shared" si="3"/>
        <v>1</v>
      </c>
      <c r="AJ18" s="14">
        <f t="shared" si="4"/>
        <v>0</v>
      </c>
      <c r="AK18" s="14">
        <f t="shared" si="5"/>
        <v>0</v>
      </c>
      <c r="AL18" s="89"/>
      <c r="AM18" s="89"/>
      <c r="AN18" s="89"/>
    </row>
    <row r="19" ht="21.0" customHeight="1">
      <c r="A19" s="92">
        <v>13.0</v>
      </c>
      <c r="B19" s="93" t="s">
        <v>112</v>
      </c>
      <c r="C19" s="98" t="s">
        <v>111</v>
      </c>
      <c r="D19" s="95"/>
      <c r="E19" s="95"/>
      <c r="F19" s="95"/>
      <c r="G19" s="95"/>
      <c r="H19" s="95"/>
      <c r="I19" s="95"/>
      <c r="J19" s="95"/>
      <c r="K19" s="95"/>
      <c r="L19" s="95"/>
      <c r="M19" s="95"/>
      <c r="N19" s="95"/>
      <c r="O19" s="95"/>
      <c r="P19" s="95"/>
      <c r="Q19" s="95"/>
      <c r="R19" s="95"/>
      <c r="S19" s="95"/>
      <c r="T19" s="95"/>
      <c r="U19" s="95"/>
      <c r="V19" s="95"/>
      <c r="W19" s="95"/>
      <c r="X19" s="99" t="s">
        <v>93</v>
      </c>
      <c r="Y19" s="95"/>
      <c r="Z19" s="95"/>
      <c r="AA19" s="95"/>
      <c r="AB19" s="95"/>
      <c r="AC19" s="95"/>
      <c r="AD19" s="95"/>
      <c r="AE19" s="95"/>
      <c r="AF19" s="95"/>
      <c r="AG19" s="95"/>
      <c r="AH19" s="95"/>
      <c r="AI19" s="97">
        <f t="shared" si="3"/>
        <v>1</v>
      </c>
      <c r="AJ19" s="14">
        <f t="shared" si="4"/>
        <v>0</v>
      </c>
      <c r="AK19" s="14">
        <f t="shared" si="5"/>
        <v>0</v>
      </c>
      <c r="AL19" s="89"/>
      <c r="AM19" s="89"/>
      <c r="AN19" s="89"/>
    </row>
    <row r="20" ht="21.0" customHeight="1">
      <c r="A20" s="92">
        <v>14.0</v>
      </c>
      <c r="B20" s="93" t="s">
        <v>113</v>
      </c>
      <c r="C20" s="98" t="s">
        <v>114</v>
      </c>
      <c r="D20" s="95"/>
      <c r="E20" s="95"/>
      <c r="F20" s="95"/>
      <c r="G20" s="95"/>
      <c r="H20" s="95"/>
      <c r="I20" s="95"/>
      <c r="J20" s="95"/>
      <c r="K20" s="95"/>
      <c r="L20" s="95"/>
      <c r="M20" s="95"/>
      <c r="N20" s="95"/>
      <c r="O20" s="95"/>
      <c r="P20" s="95"/>
      <c r="Q20" s="95"/>
      <c r="R20" s="95"/>
      <c r="S20" s="95"/>
      <c r="T20" s="95"/>
      <c r="U20" s="95"/>
      <c r="V20" s="95"/>
      <c r="W20" s="95"/>
      <c r="X20" s="99" t="s">
        <v>93</v>
      </c>
      <c r="Y20" s="95"/>
      <c r="Z20" s="95"/>
      <c r="AA20" s="95"/>
      <c r="AB20" s="95"/>
      <c r="AC20" s="95"/>
      <c r="AD20" s="95"/>
      <c r="AE20" s="95"/>
      <c r="AF20" s="95"/>
      <c r="AG20" s="95"/>
      <c r="AH20" s="95"/>
      <c r="AI20" s="97">
        <f t="shared" si="3"/>
        <v>1</v>
      </c>
      <c r="AJ20" s="14">
        <f t="shared" si="4"/>
        <v>0</v>
      </c>
      <c r="AK20" s="14">
        <f t="shared" si="5"/>
        <v>0</v>
      </c>
      <c r="AL20" s="81"/>
      <c r="AM20" s="81"/>
      <c r="AN20" s="81"/>
    </row>
    <row r="21" ht="21.0" customHeight="1">
      <c r="A21" s="92">
        <v>15.0</v>
      </c>
      <c r="B21" s="93" t="s">
        <v>115</v>
      </c>
      <c r="C21" s="94" t="s">
        <v>116</v>
      </c>
      <c r="D21" s="95"/>
      <c r="E21" s="95"/>
      <c r="F21" s="95"/>
      <c r="G21" s="95"/>
      <c r="H21" s="95"/>
      <c r="I21" s="95"/>
      <c r="J21" s="95"/>
      <c r="K21" s="95"/>
      <c r="L21" s="95"/>
      <c r="M21" s="95"/>
      <c r="N21" s="95"/>
      <c r="O21" s="95"/>
      <c r="P21" s="95"/>
      <c r="Q21" s="95"/>
      <c r="R21" s="95"/>
      <c r="S21" s="95"/>
      <c r="T21" s="95"/>
      <c r="U21" s="95"/>
      <c r="V21" s="95"/>
      <c r="W21" s="95"/>
      <c r="X21" s="99" t="s">
        <v>93</v>
      </c>
      <c r="Y21" s="95"/>
      <c r="Z21" s="95"/>
      <c r="AA21" s="95"/>
      <c r="AB21" s="95"/>
      <c r="AC21" s="95"/>
      <c r="AD21" s="95"/>
      <c r="AE21" s="95"/>
      <c r="AF21" s="95"/>
      <c r="AG21" s="95"/>
      <c r="AH21" s="95"/>
      <c r="AI21" s="97">
        <f t="shared" si="3"/>
        <v>1</v>
      </c>
      <c r="AJ21" s="14">
        <f t="shared" si="4"/>
        <v>0</v>
      </c>
      <c r="AK21" s="14">
        <f t="shared" si="5"/>
        <v>0</v>
      </c>
      <c r="AL21" s="89"/>
      <c r="AM21" s="89"/>
      <c r="AN21" s="89"/>
    </row>
    <row r="22" ht="21.0" customHeight="1">
      <c r="A22" s="92">
        <v>16.0</v>
      </c>
      <c r="B22" s="93" t="s">
        <v>117</v>
      </c>
      <c r="C22" s="94" t="s">
        <v>118</v>
      </c>
      <c r="D22" s="95"/>
      <c r="E22" s="95"/>
      <c r="F22" s="95"/>
      <c r="G22" s="95"/>
      <c r="H22" s="95"/>
      <c r="I22" s="95"/>
      <c r="J22" s="95"/>
      <c r="K22" s="95"/>
      <c r="L22" s="95"/>
      <c r="M22" s="95"/>
      <c r="N22" s="95"/>
      <c r="O22" s="95"/>
      <c r="P22" s="95"/>
      <c r="Q22" s="95"/>
      <c r="R22" s="95"/>
      <c r="S22" s="95"/>
      <c r="T22" s="95"/>
      <c r="U22" s="95"/>
      <c r="V22" s="95"/>
      <c r="W22" s="95"/>
      <c r="X22" s="101"/>
      <c r="Y22" s="95"/>
      <c r="Z22" s="95"/>
      <c r="AA22" s="95"/>
      <c r="AB22" s="95"/>
      <c r="AC22" s="95"/>
      <c r="AD22" s="95"/>
      <c r="AE22" s="95"/>
      <c r="AF22" s="95"/>
      <c r="AG22" s="95"/>
      <c r="AH22" s="95"/>
      <c r="AI22" s="97">
        <f t="shared" si="3"/>
        <v>0</v>
      </c>
      <c r="AJ22" s="14">
        <f t="shared" si="4"/>
        <v>0</v>
      </c>
      <c r="AK22" s="14">
        <f t="shared" si="5"/>
        <v>0</v>
      </c>
      <c r="AL22" s="89"/>
      <c r="AM22" s="89"/>
      <c r="AN22" s="89"/>
    </row>
    <row r="23" ht="21.0" customHeight="1">
      <c r="A23" s="92">
        <v>17.0</v>
      </c>
      <c r="B23" s="93" t="s">
        <v>119</v>
      </c>
      <c r="C23" s="98" t="s">
        <v>118</v>
      </c>
      <c r="D23" s="95"/>
      <c r="E23" s="95"/>
      <c r="F23" s="95"/>
      <c r="G23" s="95"/>
      <c r="H23" s="95"/>
      <c r="I23" s="95"/>
      <c r="J23" s="95"/>
      <c r="K23" s="95"/>
      <c r="L23" s="95"/>
      <c r="M23" s="95"/>
      <c r="N23" s="95"/>
      <c r="O23" s="95"/>
      <c r="P23" s="95"/>
      <c r="Q23" s="95"/>
      <c r="R23" s="95"/>
      <c r="S23" s="95"/>
      <c r="T23" s="95"/>
      <c r="U23" s="95"/>
      <c r="V23" s="95"/>
      <c r="W23" s="95"/>
      <c r="X23" s="99" t="s">
        <v>93</v>
      </c>
      <c r="Y23" s="95"/>
      <c r="Z23" s="95"/>
      <c r="AA23" s="95"/>
      <c r="AB23" s="95"/>
      <c r="AC23" s="95"/>
      <c r="AD23" s="95"/>
      <c r="AE23" s="95"/>
      <c r="AF23" s="95"/>
      <c r="AG23" s="95"/>
      <c r="AH23" s="95"/>
      <c r="AI23" s="97">
        <f t="shared" si="3"/>
        <v>1</v>
      </c>
      <c r="AJ23" s="14">
        <f t="shared" si="4"/>
        <v>0</v>
      </c>
      <c r="AK23" s="14">
        <f t="shared" si="5"/>
        <v>0</v>
      </c>
      <c r="AL23" s="89"/>
      <c r="AM23" s="89"/>
      <c r="AN23" s="89"/>
    </row>
    <row r="24" ht="21.0" customHeight="1">
      <c r="A24" s="92">
        <v>18.0</v>
      </c>
      <c r="B24" s="93" t="s">
        <v>120</v>
      </c>
      <c r="C24" s="94" t="s">
        <v>121</v>
      </c>
      <c r="D24" s="95"/>
      <c r="E24" s="95"/>
      <c r="F24" s="95"/>
      <c r="G24" s="95"/>
      <c r="H24" s="95"/>
      <c r="I24" s="95"/>
      <c r="J24" s="95"/>
      <c r="K24" s="95"/>
      <c r="L24" s="95"/>
      <c r="M24" s="95"/>
      <c r="N24" s="95"/>
      <c r="O24" s="95"/>
      <c r="P24" s="95"/>
      <c r="Q24" s="95"/>
      <c r="R24" s="95"/>
      <c r="S24" s="95"/>
      <c r="T24" s="95"/>
      <c r="U24" s="95"/>
      <c r="V24" s="95"/>
      <c r="W24" s="95"/>
      <c r="X24" s="101"/>
      <c r="Y24" s="95"/>
      <c r="Z24" s="95"/>
      <c r="AA24" s="95"/>
      <c r="AB24" s="95"/>
      <c r="AC24" s="95"/>
      <c r="AD24" s="95"/>
      <c r="AE24" s="95"/>
      <c r="AF24" s="95"/>
      <c r="AG24" s="95"/>
      <c r="AH24" s="95"/>
      <c r="AI24" s="97">
        <f t="shared" si="3"/>
        <v>0</v>
      </c>
      <c r="AJ24" s="14">
        <f t="shared" si="4"/>
        <v>0</v>
      </c>
      <c r="AK24" s="14">
        <f t="shared" si="5"/>
        <v>0</v>
      </c>
      <c r="AL24" s="89"/>
      <c r="AM24" s="89"/>
      <c r="AN24" s="89"/>
    </row>
    <row r="25" ht="21.0" customHeight="1">
      <c r="A25" s="92">
        <v>19.0</v>
      </c>
      <c r="B25" s="93" t="s">
        <v>122</v>
      </c>
      <c r="C25" s="94" t="s">
        <v>121</v>
      </c>
      <c r="D25" s="95"/>
      <c r="E25" s="95"/>
      <c r="F25" s="95"/>
      <c r="G25" s="95"/>
      <c r="H25" s="95"/>
      <c r="I25" s="95"/>
      <c r="J25" s="95"/>
      <c r="K25" s="95"/>
      <c r="L25" s="95"/>
      <c r="M25" s="95"/>
      <c r="N25" s="95"/>
      <c r="O25" s="95"/>
      <c r="P25" s="95"/>
      <c r="Q25" s="95"/>
      <c r="R25" s="95"/>
      <c r="S25" s="95"/>
      <c r="T25" s="95"/>
      <c r="U25" s="95"/>
      <c r="V25" s="95" t="s">
        <v>93</v>
      </c>
      <c r="W25" s="95"/>
      <c r="X25" s="99" t="s">
        <v>93</v>
      </c>
      <c r="Y25" s="95"/>
      <c r="Z25" s="95"/>
      <c r="AA25" s="95"/>
      <c r="AB25" s="95"/>
      <c r="AC25" s="95"/>
      <c r="AD25" s="95"/>
      <c r="AE25" s="95"/>
      <c r="AF25" s="95"/>
      <c r="AG25" s="95"/>
      <c r="AH25" s="95"/>
      <c r="AI25" s="97">
        <f t="shared" si="3"/>
        <v>2</v>
      </c>
      <c r="AJ25" s="14">
        <f t="shared" si="4"/>
        <v>0</v>
      </c>
      <c r="AK25" s="14">
        <f t="shared" si="5"/>
        <v>0</v>
      </c>
      <c r="AL25" s="81"/>
      <c r="AM25" s="81"/>
      <c r="AN25" s="81"/>
    </row>
    <row r="26" ht="21.0" customHeight="1">
      <c r="A26" s="92">
        <v>20.0</v>
      </c>
      <c r="B26" s="93" t="s">
        <v>123</v>
      </c>
      <c r="C26" s="94" t="s">
        <v>124</v>
      </c>
      <c r="D26" s="95"/>
      <c r="E26" s="95"/>
      <c r="F26" s="95"/>
      <c r="G26" s="95"/>
      <c r="H26" s="95"/>
      <c r="I26" s="95"/>
      <c r="J26" s="95"/>
      <c r="K26" s="95"/>
      <c r="L26" s="95"/>
      <c r="M26" s="95"/>
      <c r="N26" s="95"/>
      <c r="O26" s="95"/>
      <c r="P26" s="95"/>
      <c r="Q26" s="95"/>
      <c r="R26" s="95"/>
      <c r="S26" s="95"/>
      <c r="T26" s="95"/>
      <c r="U26" s="95"/>
      <c r="V26" s="95"/>
      <c r="W26" s="95"/>
      <c r="X26" s="101"/>
      <c r="Y26" s="95"/>
      <c r="Z26" s="95"/>
      <c r="AA26" s="95"/>
      <c r="AB26" s="95"/>
      <c r="AC26" s="95"/>
      <c r="AD26" s="95"/>
      <c r="AE26" s="95"/>
      <c r="AF26" s="95"/>
      <c r="AG26" s="95"/>
      <c r="AH26" s="95"/>
      <c r="AI26" s="97">
        <f t="shared" si="3"/>
        <v>0</v>
      </c>
      <c r="AJ26" s="14">
        <f t="shared" si="4"/>
        <v>0</v>
      </c>
      <c r="AK26" s="14">
        <f t="shared" si="5"/>
        <v>0</v>
      </c>
      <c r="AL26" s="89"/>
      <c r="AM26" s="89"/>
      <c r="AN26" s="89"/>
    </row>
    <row r="27" ht="21.0" customHeight="1">
      <c r="A27" s="92">
        <v>21.0</v>
      </c>
      <c r="B27" s="93" t="s">
        <v>125</v>
      </c>
      <c r="C27" s="94" t="s">
        <v>124</v>
      </c>
      <c r="D27" s="95"/>
      <c r="E27" s="95"/>
      <c r="F27" s="95"/>
      <c r="G27" s="95"/>
      <c r="H27" s="95"/>
      <c r="I27" s="95"/>
      <c r="J27" s="95"/>
      <c r="K27" s="95"/>
      <c r="L27" s="95"/>
      <c r="M27" s="95"/>
      <c r="N27" s="95"/>
      <c r="O27" s="95"/>
      <c r="P27" s="95"/>
      <c r="Q27" s="95"/>
      <c r="R27" s="95"/>
      <c r="S27" s="95"/>
      <c r="T27" s="95"/>
      <c r="U27" s="95"/>
      <c r="V27" s="95"/>
      <c r="W27" s="95"/>
      <c r="X27" s="101"/>
      <c r="Y27" s="95"/>
      <c r="Z27" s="95"/>
      <c r="AA27" s="95"/>
      <c r="AB27" s="95"/>
      <c r="AC27" s="95"/>
      <c r="AD27" s="95"/>
      <c r="AE27" s="95"/>
      <c r="AF27" s="95"/>
      <c r="AG27" s="95"/>
      <c r="AH27" s="95"/>
      <c r="AI27" s="97">
        <f t="shared" si="3"/>
        <v>0</v>
      </c>
      <c r="AJ27" s="14">
        <f t="shared" si="4"/>
        <v>0</v>
      </c>
      <c r="AK27" s="14">
        <f t="shared" si="5"/>
        <v>0</v>
      </c>
      <c r="AL27" s="81"/>
      <c r="AM27" s="81"/>
      <c r="AN27" s="81"/>
    </row>
    <row r="28" ht="21.0" customHeight="1">
      <c r="A28" s="92">
        <v>22.0</v>
      </c>
      <c r="B28" s="93" t="s">
        <v>126</v>
      </c>
      <c r="C28" s="94" t="s">
        <v>127</v>
      </c>
      <c r="D28" s="95"/>
      <c r="E28" s="95"/>
      <c r="F28" s="95"/>
      <c r="G28" s="95"/>
      <c r="H28" s="95"/>
      <c r="I28" s="95"/>
      <c r="J28" s="95"/>
      <c r="K28" s="95"/>
      <c r="L28" s="95"/>
      <c r="M28" s="95"/>
      <c r="N28" s="95"/>
      <c r="O28" s="95"/>
      <c r="P28" s="95"/>
      <c r="Q28" s="95"/>
      <c r="R28" s="95"/>
      <c r="S28" s="95"/>
      <c r="T28" s="95"/>
      <c r="U28" s="95"/>
      <c r="V28" s="95"/>
      <c r="W28" s="95"/>
      <c r="X28" s="101"/>
      <c r="Y28" s="95"/>
      <c r="Z28" s="95"/>
      <c r="AA28" s="95"/>
      <c r="AB28" s="95"/>
      <c r="AC28" s="95"/>
      <c r="AD28" s="95"/>
      <c r="AE28" s="95"/>
      <c r="AF28" s="95"/>
      <c r="AG28" s="95"/>
      <c r="AH28" s="95"/>
      <c r="AI28" s="97">
        <f t="shared" si="3"/>
        <v>0</v>
      </c>
      <c r="AJ28" s="14">
        <f t="shared" si="4"/>
        <v>0</v>
      </c>
      <c r="AK28" s="14">
        <f t="shared" si="5"/>
        <v>0</v>
      </c>
      <c r="AL28" s="80"/>
      <c r="AM28" s="80"/>
      <c r="AN28" s="89"/>
    </row>
    <row r="29" ht="15.75" customHeight="1">
      <c r="A29" s="92">
        <v>23.0</v>
      </c>
      <c r="B29" s="93" t="s">
        <v>98</v>
      </c>
      <c r="C29" s="94" t="s">
        <v>127</v>
      </c>
      <c r="D29" s="95"/>
      <c r="E29" s="95"/>
      <c r="F29" s="95"/>
      <c r="G29" s="95"/>
      <c r="H29" s="95"/>
      <c r="I29" s="95"/>
      <c r="J29" s="95"/>
      <c r="K29" s="95"/>
      <c r="L29" s="95"/>
      <c r="M29" s="95"/>
      <c r="N29" s="95"/>
      <c r="O29" s="95"/>
      <c r="P29" s="95"/>
      <c r="Q29" s="95"/>
      <c r="R29" s="95"/>
      <c r="S29" s="95"/>
      <c r="T29" s="95"/>
      <c r="U29" s="95"/>
      <c r="V29" s="95"/>
      <c r="W29" s="95"/>
      <c r="X29" s="99" t="s">
        <v>93</v>
      </c>
      <c r="Y29" s="95"/>
      <c r="Z29" s="95"/>
      <c r="AA29" s="95"/>
      <c r="AB29" s="95"/>
      <c r="AC29" s="95"/>
      <c r="AD29" s="95"/>
      <c r="AE29" s="95"/>
      <c r="AF29" s="95"/>
      <c r="AG29" s="95"/>
      <c r="AH29" s="95"/>
      <c r="AI29" s="97">
        <f t="shared" si="3"/>
        <v>1</v>
      </c>
      <c r="AJ29" s="14">
        <f t="shared" si="4"/>
        <v>0</v>
      </c>
      <c r="AK29" s="14">
        <f t="shared" si="5"/>
        <v>0</v>
      </c>
      <c r="AL29" s="81"/>
      <c r="AM29" s="81"/>
      <c r="AN29" s="81"/>
    </row>
    <row r="30" ht="15.75" customHeight="1">
      <c r="A30" s="92">
        <v>24.0</v>
      </c>
      <c r="B30" s="93" t="s">
        <v>128</v>
      </c>
      <c r="C30" s="94" t="s">
        <v>129</v>
      </c>
      <c r="D30" s="95"/>
      <c r="E30" s="95"/>
      <c r="F30" s="95"/>
      <c r="G30" s="95"/>
      <c r="H30" s="95"/>
      <c r="I30" s="95"/>
      <c r="J30" s="95"/>
      <c r="K30" s="95"/>
      <c r="L30" s="95"/>
      <c r="M30" s="95"/>
      <c r="N30" s="95"/>
      <c r="O30" s="95"/>
      <c r="P30" s="95"/>
      <c r="Q30" s="95"/>
      <c r="R30" s="95"/>
      <c r="S30" s="95"/>
      <c r="T30" s="95"/>
      <c r="U30" s="95"/>
      <c r="V30" s="95"/>
      <c r="W30" s="95"/>
      <c r="X30" s="99" t="s">
        <v>93</v>
      </c>
      <c r="Y30" s="95"/>
      <c r="Z30" s="95"/>
      <c r="AA30" s="95"/>
      <c r="AB30" s="95"/>
      <c r="AC30" s="95"/>
      <c r="AD30" s="95"/>
      <c r="AE30" s="95"/>
      <c r="AF30" s="95"/>
      <c r="AG30" s="95"/>
      <c r="AH30" s="95"/>
      <c r="AI30" s="97">
        <f t="shared" si="3"/>
        <v>1</v>
      </c>
      <c r="AJ30" s="14">
        <f t="shared" si="4"/>
        <v>0</v>
      </c>
      <c r="AK30" s="14">
        <f t="shared" si="5"/>
        <v>0</v>
      </c>
      <c r="AL30" s="81"/>
      <c r="AM30" s="81"/>
      <c r="AN30" s="81"/>
    </row>
    <row r="31" ht="15.75" customHeight="1">
      <c r="A31" s="92">
        <v>25.0</v>
      </c>
      <c r="B31" s="93" t="s">
        <v>130</v>
      </c>
      <c r="C31" s="94" t="s">
        <v>131</v>
      </c>
      <c r="D31" s="95"/>
      <c r="E31" s="95"/>
      <c r="F31" s="95"/>
      <c r="G31" s="95"/>
      <c r="H31" s="95"/>
      <c r="I31" s="95"/>
      <c r="J31" s="95"/>
      <c r="K31" s="95"/>
      <c r="L31" s="95"/>
      <c r="M31" s="95"/>
      <c r="N31" s="95"/>
      <c r="O31" s="95"/>
      <c r="P31" s="95"/>
      <c r="Q31" s="95"/>
      <c r="R31" s="95"/>
      <c r="S31" s="95"/>
      <c r="T31" s="95"/>
      <c r="U31" s="95"/>
      <c r="V31" s="95"/>
      <c r="W31" s="95"/>
      <c r="X31" s="101"/>
      <c r="Y31" s="95"/>
      <c r="Z31" s="95"/>
      <c r="AA31" s="95"/>
      <c r="AB31" s="95"/>
      <c r="AC31" s="95"/>
      <c r="AD31" s="95"/>
      <c r="AE31" s="95"/>
      <c r="AF31" s="95"/>
      <c r="AG31" s="95"/>
      <c r="AH31" s="95"/>
      <c r="AI31" s="97">
        <f t="shared" si="3"/>
        <v>0</v>
      </c>
      <c r="AJ31" s="14">
        <f t="shared" si="4"/>
        <v>0</v>
      </c>
      <c r="AK31" s="14">
        <f t="shared" si="5"/>
        <v>0</v>
      </c>
      <c r="AL31" s="81"/>
      <c r="AM31" s="81"/>
      <c r="AN31" s="81"/>
    </row>
    <row r="32" ht="15.75" customHeight="1">
      <c r="A32" s="92">
        <v>26.0</v>
      </c>
      <c r="B32" s="93" t="s">
        <v>132</v>
      </c>
      <c r="C32" s="94" t="s">
        <v>133</v>
      </c>
      <c r="D32" s="95"/>
      <c r="E32" s="95"/>
      <c r="F32" s="95"/>
      <c r="G32" s="95"/>
      <c r="H32" s="95"/>
      <c r="I32" s="95"/>
      <c r="J32" s="95"/>
      <c r="K32" s="95"/>
      <c r="L32" s="95"/>
      <c r="M32" s="95"/>
      <c r="N32" s="95"/>
      <c r="O32" s="95"/>
      <c r="P32" s="95"/>
      <c r="Q32" s="95"/>
      <c r="R32" s="95"/>
      <c r="S32" s="95"/>
      <c r="T32" s="95"/>
      <c r="U32" s="95"/>
      <c r="V32" s="95"/>
      <c r="W32" s="95"/>
      <c r="X32" s="101"/>
      <c r="Y32" s="95"/>
      <c r="Z32" s="95"/>
      <c r="AA32" s="95"/>
      <c r="AB32" s="95"/>
      <c r="AC32" s="95"/>
      <c r="AD32" s="95"/>
      <c r="AE32" s="95"/>
      <c r="AF32" s="95"/>
      <c r="AG32" s="95"/>
      <c r="AH32" s="95"/>
      <c r="AI32" s="97">
        <f t="shared" si="3"/>
        <v>0</v>
      </c>
      <c r="AJ32" s="14">
        <f t="shared" si="4"/>
        <v>0</v>
      </c>
      <c r="AK32" s="14">
        <f t="shared" si="5"/>
        <v>0</v>
      </c>
      <c r="AL32" s="81"/>
      <c r="AM32" s="81"/>
      <c r="AN32" s="81"/>
    </row>
    <row r="33" ht="15.75" customHeight="1">
      <c r="A33" s="92">
        <v>27.0</v>
      </c>
      <c r="B33" s="93" t="s">
        <v>134</v>
      </c>
      <c r="C33" s="98" t="s">
        <v>135</v>
      </c>
      <c r="D33" s="95"/>
      <c r="E33" s="95"/>
      <c r="F33" s="95"/>
      <c r="G33" s="95"/>
      <c r="H33" s="95"/>
      <c r="I33" s="95"/>
      <c r="J33" s="95"/>
      <c r="K33" s="95"/>
      <c r="L33" s="95"/>
      <c r="M33" s="95"/>
      <c r="N33" s="95"/>
      <c r="O33" s="95"/>
      <c r="P33" s="95"/>
      <c r="Q33" s="95"/>
      <c r="R33" s="95"/>
      <c r="S33" s="95"/>
      <c r="T33" s="95"/>
      <c r="U33" s="95"/>
      <c r="V33" s="95" t="s">
        <v>93</v>
      </c>
      <c r="W33" s="95"/>
      <c r="X33" s="99" t="s">
        <v>93</v>
      </c>
      <c r="Y33" s="95"/>
      <c r="Z33" s="95"/>
      <c r="AA33" s="95"/>
      <c r="AB33" s="95"/>
      <c r="AC33" s="95"/>
      <c r="AD33" s="95"/>
      <c r="AE33" s="95"/>
      <c r="AF33" s="95"/>
      <c r="AG33" s="95"/>
      <c r="AH33" s="95"/>
      <c r="AI33" s="97">
        <f t="shared" si="3"/>
        <v>2</v>
      </c>
      <c r="AJ33" s="14">
        <f t="shared" si="4"/>
        <v>0</v>
      </c>
      <c r="AK33" s="14">
        <f t="shared" si="5"/>
        <v>0</v>
      </c>
      <c r="AL33" s="81"/>
      <c r="AM33" s="81"/>
      <c r="AN33" s="81"/>
    </row>
    <row r="34" ht="15.75" customHeight="1">
      <c r="A34" s="92">
        <v>28.0</v>
      </c>
      <c r="B34" s="93" t="s">
        <v>136</v>
      </c>
      <c r="C34" s="94" t="s">
        <v>137</v>
      </c>
      <c r="D34" s="95"/>
      <c r="E34" s="95"/>
      <c r="F34" s="95"/>
      <c r="G34" s="95"/>
      <c r="H34" s="95"/>
      <c r="I34" s="95"/>
      <c r="J34" s="95"/>
      <c r="K34" s="95"/>
      <c r="L34" s="95"/>
      <c r="M34" s="95"/>
      <c r="N34" s="95"/>
      <c r="O34" s="95"/>
      <c r="P34" s="95"/>
      <c r="Q34" s="95"/>
      <c r="R34" s="95"/>
      <c r="S34" s="95"/>
      <c r="T34" s="95"/>
      <c r="U34" s="95"/>
      <c r="V34" s="95" t="s">
        <v>93</v>
      </c>
      <c r="W34" s="95"/>
      <c r="X34" s="99" t="s">
        <v>93</v>
      </c>
      <c r="Y34" s="95"/>
      <c r="Z34" s="95"/>
      <c r="AA34" s="95"/>
      <c r="AB34" s="95"/>
      <c r="AC34" s="95"/>
      <c r="AD34" s="95"/>
      <c r="AE34" s="95"/>
      <c r="AF34" s="95"/>
      <c r="AG34" s="95"/>
      <c r="AH34" s="95"/>
      <c r="AI34" s="97">
        <f t="shared" si="3"/>
        <v>2</v>
      </c>
      <c r="AJ34" s="14">
        <f t="shared" si="4"/>
        <v>0</v>
      </c>
      <c r="AK34" s="14">
        <f t="shared" si="5"/>
        <v>0</v>
      </c>
      <c r="AL34" s="81"/>
      <c r="AM34" s="81"/>
      <c r="AN34" s="81"/>
    </row>
    <row r="35" ht="15.75" customHeight="1">
      <c r="A35" s="92">
        <v>29.0</v>
      </c>
      <c r="B35" s="93" t="s">
        <v>138</v>
      </c>
      <c r="C35" s="98" t="s">
        <v>139</v>
      </c>
      <c r="D35" s="95"/>
      <c r="E35" s="95"/>
      <c r="F35" s="95"/>
      <c r="G35" s="95"/>
      <c r="H35" s="95"/>
      <c r="I35" s="95"/>
      <c r="J35" s="95"/>
      <c r="K35" s="95"/>
      <c r="L35" s="95"/>
      <c r="M35" s="95"/>
      <c r="N35" s="95"/>
      <c r="O35" s="95"/>
      <c r="P35" s="95"/>
      <c r="Q35" s="95"/>
      <c r="R35" s="95"/>
      <c r="S35" s="95"/>
      <c r="T35" s="95"/>
      <c r="U35" s="95"/>
      <c r="V35" s="95" t="s">
        <v>93</v>
      </c>
      <c r="W35" s="95"/>
      <c r="X35" s="99" t="s">
        <v>93</v>
      </c>
      <c r="Y35" s="95"/>
      <c r="Z35" s="95"/>
      <c r="AA35" s="95"/>
      <c r="AB35" s="95"/>
      <c r="AC35" s="95"/>
      <c r="AD35" s="95"/>
      <c r="AE35" s="95"/>
      <c r="AF35" s="95"/>
      <c r="AG35" s="95"/>
      <c r="AH35" s="95"/>
      <c r="AI35" s="97">
        <f t="shared" si="3"/>
        <v>2</v>
      </c>
      <c r="AJ35" s="14">
        <f t="shared" si="4"/>
        <v>0</v>
      </c>
      <c r="AK35" s="14">
        <f t="shared" si="5"/>
        <v>0</v>
      </c>
      <c r="AL35" s="81"/>
      <c r="AM35" s="81"/>
      <c r="AN35" s="81"/>
    </row>
    <row r="36" ht="15.75" customHeight="1">
      <c r="A36" s="92">
        <v>30.0</v>
      </c>
      <c r="B36" s="93" t="s">
        <v>140</v>
      </c>
      <c r="C36" s="98" t="s">
        <v>141</v>
      </c>
      <c r="D36" s="95"/>
      <c r="E36" s="95"/>
      <c r="F36" s="95"/>
      <c r="G36" s="95"/>
      <c r="H36" s="95"/>
      <c r="I36" s="95"/>
      <c r="J36" s="95"/>
      <c r="K36" s="95"/>
      <c r="L36" s="95"/>
      <c r="M36" s="95"/>
      <c r="N36" s="95"/>
      <c r="O36" s="95"/>
      <c r="P36" s="95"/>
      <c r="Q36" s="95"/>
      <c r="R36" s="95"/>
      <c r="S36" s="95"/>
      <c r="T36" s="95"/>
      <c r="U36" s="95"/>
      <c r="V36" s="95"/>
      <c r="W36" s="95"/>
      <c r="X36" s="101"/>
      <c r="Y36" s="95"/>
      <c r="Z36" s="95"/>
      <c r="AA36" s="95"/>
      <c r="AB36" s="95"/>
      <c r="AC36" s="95"/>
      <c r="AD36" s="95"/>
      <c r="AE36" s="95"/>
      <c r="AF36" s="95"/>
      <c r="AG36" s="95"/>
      <c r="AH36" s="95"/>
      <c r="AI36" s="97">
        <f t="shared" si="3"/>
        <v>0</v>
      </c>
      <c r="AJ36" s="14">
        <f t="shared" si="4"/>
        <v>0</v>
      </c>
      <c r="AK36" s="14">
        <f t="shared" si="5"/>
        <v>0</v>
      </c>
      <c r="AL36" s="81"/>
      <c r="AM36" s="81"/>
      <c r="AN36" s="81"/>
    </row>
    <row r="37" ht="15.75" customHeight="1">
      <c r="A37" s="92">
        <v>31.0</v>
      </c>
      <c r="B37" s="93" t="s">
        <v>142</v>
      </c>
      <c r="C37" s="94" t="s">
        <v>141</v>
      </c>
      <c r="D37" s="95"/>
      <c r="E37" s="95"/>
      <c r="F37" s="95"/>
      <c r="G37" s="95"/>
      <c r="H37" s="95"/>
      <c r="I37" s="95"/>
      <c r="J37" s="95"/>
      <c r="K37" s="95"/>
      <c r="L37" s="95"/>
      <c r="M37" s="95"/>
      <c r="N37" s="95"/>
      <c r="O37" s="95"/>
      <c r="P37" s="95"/>
      <c r="Q37" s="95"/>
      <c r="R37" s="95"/>
      <c r="S37" s="95"/>
      <c r="T37" s="95"/>
      <c r="U37" s="95"/>
      <c r="V37" s="95"/>
      <c r="W37" s="95"/>
      <c r="X37" s="101"/>
      <c r="Y37" s="95"/>
      <c r="Z37" s="95"/>
      <c r="AA37" s="95"/>
      <c r="AB37" s="95"/>
      <c r="AC37" s="95"/>
      <c r="AD37" s="95"/>
      <c r="AE37" s="95"/>
      <c r="AF37" s="95"/>
      <c r="AG37" s="95"/>
      <c r="AH37" s="95"/>
      <c r="AI37" s="97">
        <f t="shared" si="3"/>
        <v>0</v>
      </c>
      <c r="AJ37" s="14">
        <f t="shared" si="4"/>
        <v>0</v>
      </c>
      <c r="AK37" s="14">
        <f t="shared" si="5"/>
        <v>0</v>
      </c>
      <c r="AL37" s="81"/>
      <c r="AM37" s="81"/>
      <c r="AN37" s="81"/>
    </row>
    <row r="38" ht="15.75" customHeight="1">
      <c r="A38" s="92">
        <v>32.0</v>
      </c>
      <c r="B38" s="93" t="s">
        <v>143</v>
      </c>
      <c r="C38" s="98" t="s">
        <v>144</v>
      </c>
      <c r="D38" s="95"/>
      <c r="E38" s="95"/>
      <c r="F38" s="95"/>
      <c r="G38" s="95"/>
      <c r="H38" s="95"/>
      <c r="I38" s="95"/>
      <c r="J38" s="95"/>
      <c r="K38" s="95"/>
      <c r="L38" s="95"/>
      <c r="M38" s="95"/>
      <c r="N38" s="95"/>
      <c r="O38" s="95"/>
      <c r="P38" s="95"/>
      <c r="Q38" s="95"/>
      <c r="R38" s="95"/>
      <c r="S38" s="95"/>
      <c r="T38" s="95"/>
      <c r="U38" s="95"/>
      <c r="V38" s="95"/>
      <c r="W38" s="95"/>
      <c r="X38" s="99" t="s">
        <v>93</v>
      </c>
      <c r="Y38" s="95"/>
      <c r="Z38" s="95"/>
      <c r="AA38" s="95"/>
      <c r="AB38" s="95"/>
      <c r="AC38" s="95"/>
      <c r="AD38" s="95"/>
      <c r="AE38" s="95"/>
      <c r="AF38" s="95"/>
      <c r="AG38" s="95"/>
      <c r="AH38" s="95"/>
      <c r="AI38" s="97">
        <f t="shared" si="3"/>
        <v>1</v>
      </c>
      <c r="AJ38" s="14">
        <f t="shared" si="4"/>
        <v>0</v>
      </c>
      <c r="AK38" s="14">
        <f t="shared" si="5"/>
        <v>0</v>
      </c>
      <c r="AL38" s="81"/>
      <c r="AM38" s="81"/>
      <c r="AN38" s="81"/>
    </row>
    <row r="39" ht="15.75" customHeight="1">
      <c r="A39" s="92">
        <v>33.0</v>
      </c>
      <c r="B39" s="93" t="s">
        <v>145</v>
      </c>
      <c r="C39" s="98" t="s">
        <v>146</v>
      </c>
      <c r="D39" s="95"/>
      <c r="E39" s="95"/>
      <c r="F39" s="95"/>
      <c r="G39" s="95"/>
      <c r="H39" s="95"/>
      <c r="I39" s="95"/>
      <c r="J39" s="95"/>
      <c r="K39" s="95"/>
      <c r="L39" s="95"/>
      <c r="M39" s="95"/>
      <c r="N39" s="95"/>
      <c r="O39" s="95"/>
      <c r="P39" s="95"/>
      <c r="Q39" s="95"/>
      <c r="R39" s="95"/>
      <c r="S39" s="95"/>
      <c r="T39" s="95"/>
      <c r="U39" s="95"/>
      <c r="V39" s="95"/>
      <c r="W39" s="95"/>
      <c r="X39" s="101"/>
      <c r="Y39" s="95"/>
      <c r="Z39" s="95"/>
      <c r="AA39" s="95"/>
      <c r="AB39" s="95"/>
      <c r="AC39" s="95"/>
      <c r="AD39" s="95"/>
      <c r="AE39" s="95"/>
      <c r="AF39" s="95"/>
      <c r="AG39" s="95"/>
      <c r="AH39" s="95"/>
      <c r="AI39" s="97">
        <f t="shared" si="3"/>
        <v>0</v>
      </c>
      <c r="AJ39" s="14">
        <f t="shared" si="4"/>
        <v>0</v>
      </c>
      <c r="AK39" s="14">
        <f t="shared" si="5"/>
        <v>0</v>
      </c>
      <c r="AL39" s="81"/>
      <c r="AM39" s="81"/>
      <c r="AN39" s="81"/>
    </row>
    <row r="40" ht="15.75" customHeight="1">
      <c r="A40" s="92">
        <v>34.0</v>
      </c>
      <c r="B40" s="93" t="s">
        <v>147</v>
      </c>
      <c r="C40" s="98" t="s">
        <v>148</v>
      </c>
      <c r="D40" s="95"/>
      <c r="E40" s="95"/>
      <c r="F40" s="95"/>
      <c r="G40" s="95"/>
      <c r="H40" s="95"/>
      <c r="I40" s="95"/>
      <c r="J40" s="95"/>
      <c r="K40" s="95"/>
      <c r="L40" s="95"/>
      <c r="M40" s="95"/>
      <c r="N40" s="95"/>
      <c r="O40" s="95"/>
      <c r="P40" s="95"/>
      <c r="Q40" s="95"/>
      <c r="R40" s="95"/>
      <c r="S40" s="95"/>
      <c r="T40" s="95"/>
      <c r="U40" s="95"/>
      <c r="V40" s="95" t="s">
        <v>93</v>
      </c>
      <c r="W40" s="95"/>
      <c r="X40" s="101"/>
      <c r="Y40" s="95"/>
      <c r="Z40" s="95"/>
      <c r="AA40" s="95"/>
      <c r="AB40" s="95"/>
      <c r="AC40" s="95"/>
      <c r="AD40" s="95"/>
      <c r="AE40" s="95"/>
      <c r="AF40" s="95"/>
      <c r="AG40" s="95"/>
      <c r="AH40" s="95"/>
      <c r="AI40" s="97">
        <f t="shared" si="3"/>
        <v>1</v>
      </c>
      <c r="AJ40" s="14">
        <f t="shared" si="4"/>
        <v>0</v>
      </c>
      <c r="AK40" s="14">
        <f t="shared" si="5"/>
        <v>0</v>
      </c>
      <c r="AL40" s="81"/>
      <c r="AM40" s="81"/>
      <c r="AN40" s="81"/>
    </row>
    <row r="41" ht="15.75" customHeight="1">
      <c r="A41" s="92">
        <v>35.0</v>
      </c>
      <c r="B41" s="93" t="s">
        <v>149</v>
      </c>
      <c r="C41" s="98" t="s">
        <v>150</v>
      </c>
      <c r="D41" s="95"/>
      <c r="E41" s="95"/>
      <c r="F41" s="95"/>
      <c r="G41" s="95"/>
      <c r="H41" s="95"/>
      <c r="I41" s="95"/>
      <c r="J41" s="95"/>
      <c r="K41" s="95"/>
      <c r="L41" s="95"/>
      <c r="M41" s="95"/>
      <c r="N41" s="95"/>
      <c r="O41" s="95"/>
      <c r="P41" s="95"/>
      <c r="Q41" s="95"/>
      <c r="R41" s="95"/>
      <c r="S41" s="95"/>
      <c r="T41" s="95"/>
      <c r="U41" s="95"/>
      <c r="V41" s="95" t="s">
        <v>93</v>
      </c>
      <c r="W41" s="95"/>
      <c r="X41" s="99" t="s">
        <v>93</v>
      </c>
      <c r="Y41" s="95"/>
      <c r="Z41" s="95"/>
      <c r="AA41" s="95"/>
      <c r="AB41" s="95"/>
      <c r="AC41" s="95"/>
      <c r="AD41" s="95"/>
      <c r="AE41" s="95"/>
      <c r="AF41" s="95"/>
      <c r="AG41" s="95"/>
      <c r="AH41" s="95"/>
      <c r="AI41" s="97">
        <f t="shared" si="3"/>
        <v>2</v>
      </c>
      <c r="AJ41" s="14">
        <f t="shared" si="4"/>
        <v>0</v>
      </c>
      <c r="AK41" s="14">
        <f t="shared" si="5"/>
        <v>0</v>
      </c>
      <c r="AL41" s="81"/>
      <c r="AM41" s="81"/>
      <c r="AN41" s="81"/>
    </row>
    <row r="42" ht="15.75" customHeight="1">
      <c r="A42" s="92">
        <v>36.0</v>
      </c>
      <c r="B42" s="93" t="s">
        <v>151</v>
      </c>
      <c r="C42" s="94" t="s">
        <v>152</v>
      </c>
      <c r="D42" s="95"/>
      <c r="E42" s="95"/>
      <c r="F42" s="95"/>
      <c r="G42" s="95"/>
      <c r="H42" s="95"/>
      <c r="I42" s="95"/>
      <c r="J42" s="95"/>
      <c r="K42" s="95"/>
      <c r="L42" s="95"/>
      <c r="M42" s="95"/>
      <c r="N42" s="95"/>
      <c r="O42" s="95"/>
      <c r="P42" s="95"/>
      <c r="Q42" s="95"/>
      <c r="R42" s="95"/>
      <c r="S42" s="95"/>
      <c r="T42" s="95"/>
      <c r="U42" s="95"/>
      <c r="V42" s="95"/>
      <c r="W42" s="95"/>
      <c r="X42" s="101"/>
      <c r="Y42" s="95"/>
      <c r="Z42" s="95"/>
      <c r="AA42" s="95"/>
      <c r="AB42" s="95"/>
      <c r="AC42" s="95"/>
      <c r="AD42" s="95"/>
      <c r="AE42" s="95"/>
      <c r="AF42" s="95"/>
      <c r="AG42" s="95"/>
      <c r="AH42" s="95"/>
      <c r="AI42" s="97">
        <f t="shared" si="3"/>
        <v>0</v>
      </c>
      <c r="AJ42" s="14">
        <f t="shared" si="4"/>
        <v>0</v>
      </c>
      <c r="AK42" s="14">
        <f t="shared" si="5"/>
        <v>0</v>
      </c>
      <c r="AL42" s="81"/>
      <c r="AM42" s="81"/>
      <c r="AN42" s="81"/>
    </row>
    <row r="43" ht="15.75" customHeight="1">
      <c r="A43" s="92">
        <v>37.0</v>
      </c>
      <c r="B43" s="93" t="s">
        <v>115</v>
      </c>
      <c r="C43" s="94" t="s">
        <v>153</v>
      </c>
      <c r="D43" s="102"/>
      <c r="E43" s="103"/>
      <c r="F43" s="103"/>
      <c r="G43" s="103"/>
      <c r="H43" s="103"/>
      <c r="I43" s="103"/>
      <c r="J43" s="103"/>
      <c r="K43" s="103"/>
      <c r="L43" s="103"/>
      <c r="M43" s="103"/>
      <c r="N43" s="103"/>
      <c r="O43" s="103"/>
      <c r="P43" s="103"/>
      <c r="Q43" s="103"/>
      <c r="R43" s="103"/>
      <c r="S43" s="103"/>
      <c r="T43" s="103"/>
      <c r="U43" s="103"/>
      <c r="V43" s="103"/>
      <c r="W43" s="103"/>
      <c r="X43" s="104"/>
      <c r="Y43" s="103"/>
      <c r="Z43" s="103"/>
      <c r="AA43" s="103"/>
      <c r="AB43" s="103"/>
      <c r="AC43" s="103"/>
      <c r="AD43" s="103"/>
      <c r="AE43" s="103"/>
      <c r="AF43" s="103"/>
      <c r="AG43" s="103"/>
      <c r="AH43" s="103"/>
      <c r="AI43" s="97">
        <f t="shared" si="3"/>
        <v>0</v>
      </c>
      <c r="AJ43" s="14">
        <f t="shared" si="4"/>
        <v>0</v>
      </c>
      <c r="AK43" s="14">
        <f t="shared" si="5"/>
        <v>0</v>
      </c>
      <c r="AL43" s="81"/>
      <c r="AM43" s="81"/>
      <c r="AN43" s="81"/>
    </row>
    <row r="44" ht="15.75" customHeight="1">
      <c r="A44" s="92">
        <v>38.0</v>
      </c>
      <c r="B44" s="93" t="s">
        <v>115</v>
      </c>
      <c r="C44" s="94" t="s">
        <v>154</v>
      </c>
      <c r="D44" s="102"/>
      <c r="E44" s="103"/>
      <c r="F44" s="103"/>
      <c r="G44" s="103"/>
      <c r="H44" s="103"/>
      <c r="I44" s="103"/>
      <c r="J44" s="103"/>
      <c r="K44" s="103"/>
      <c r="L44" s="103"/>
      <c r="M44" s="103"/>
      <c r="N44" s="103"/>
      <c r="O44" s="103"/>
      <c r="P44" s="103"/>
      <c r="Q44" s="103"/>
      <c r="R44" s="103"/>
      <c r="S44" s="103"/>
      <c r="T44" s="103"/>
      <c r="U44" s="103"/>
      <c r="V44" s="103"/>
      <c r="W44" s="103"/>
      <c r="X44" s="104"/>
      <c r="Y44" s="103"/>
      <c r="Z44" s="103"/>
      <c r="AA44" s="103"/>
      <c r="AB44" s="103"/>
      <c r="AC44" s="103"/>
      <c r="AD44" s="103"/>
      <c r="AE44" s="103"/>
      <c r="AF44" s="103"/>
      <c r="AG44" s="103"/>
      <c r="AH44" s="103"/>
      <c r="AI44" s="97">
        <f t="shared" si="3"/>
        <v>0</v>
      </c>
      <c r="AJ44" s="14">
        <f t="shared" si="4"/>
        <v>0</v>
      </c>
      <c r="AK44" s="14">
        <f t="shared" si="5"/>
        <v>0</v>
      </c>
      <c r="AL44" s="81"/>
      <c r="AM44" s="81"/>
      <c r="AN44" s="81"/>
    </row>
    <row r="45" ht="15.75" customHeight="1">
      <c r="A45" s="92">
        <v>39.0</v>
      </c>
      <c r="B45" s="93" t="s">
        <v>155</v>
      </c>
      <c r="C45" s="94" t="s">
        <v>156</v>
      </c>
      <c r="D45" s="102"/>
      <c r="E45" s="103"/>
      <c r="F45" s="103"/>
      <c r="G45" s="103"/>
      <c r="H45" s="103"/>
      <c r="I45" s="103"/>
      <c r="J45" s="103"/>
      <c r="K45" s="103"/>
      <c r="L45" s="103"/>
      <c r="M45" s="103"/>
      <c r="N45" s="103"/>
      <c r="O45" s="103"/>
      <c r="P45" s="103"/>
      <c r="Q45" s="103"/>
      <c r="R45" s="103"/>
      <c r="S45" s="103"/>
      <c r="T45" s="103"/>
      <c r="U45" s="103"/>
      <c r="V45" s="103" t="s">
        <v>93</v>
      </c>
      <c r="W45" s="103"/>
      <c r="X45" s="105" t="s">
        <v>93</v>
      </c>
      <c r="Y45" s="103"/>
      <c r="Z45" s="103"/>
      <c r="AA45" s="103"/>
      <c r="AB45" s="103"/>
      <c r="AC45" s="103"/>
      <c r="AD45" s="103"/>
      <c r="AE45" s="103"/>
      <c r="AF45" s="103"/>
      <c r="AG45" s="103"/>
      <c r="AH45" s="103"/>
      <c r="AI45" s="97">
        <f t="shared" si="3"/>
        <v>2</v>
      </c>
      <c r="AJ45" s="14">
        <f t="shared" si="4"/>
        <v>0</v>
      </c>
      <c r="AK45" s="14">
        <f t="shared" si="5"/>
        <v>0</v>
      </c>
      <c r="AL45" s="81"/>
      <c r="AM45" s="81"/>
      <c r="AN45" s="81"/>
    </row>
    <row r="46" ht="15.75" customHeight="1">
      <c r="A46" s="92">
        <v>40.0</v>
      </c>
      <c r="B46" s="93" t="s">
        <v>157</v>
      </c>
      <c r="C46" s="98" t="s">
        <v>158</v>
      </c>
      <c r="D46" s="102"/>
      <c r="E46" s="103"/>
      <c r="F46" s="103"/>
      <c r="G46" s="103"/>
      <c r="H46" s="103"/>
      <c r="I46" s="103"/>
      <c r="J46" s="103"/>
      <c r="K46" s="103"/>
      <c r="L46" s="103"/>
      <c r="M46" s="103"/>
      <c r="N46" s="103"/>
      <c r="O46" s="103"/>
      <c r="P46" s="103"/>
      <c r="Q46" s="103"/>
      <c r="R46" s="103"/>
      <c r="S46" s="103"/>
      <c r="T46" s="103"/>
      <c r="U46" s="103"/>
      <c r="V46" s="103" t="s">
        <v>93</v>
      </c>
      <c r="W46" s="103"/>
      <c r="X46" s="105" t="s">
        <v>93</v>
      </c>
      <c r="Y46" s="103"/>
      <c r="Z46" s="103"/>
      <c r="AA46" s="103"/>
      <c r="AB46" s="103"/>
      <c r="AC46" s="103"/>
      <c r="AD46" s="103"/>
      <c r="AE46" s="103"/>
      <c r="AF46" s="103"/>
      <c r="AG46" s="103"/>
      <c r="AH46" s="103"/>
      <c r="AI46" s="97">
        <f t="shared" si="3"/>
        <v>2</v>
      </c>
      <c r="AJ46" s="14">
        <f t="shared" si="4"/>
        <v>0</v>
      </c>
      <c r="AK46" s="14">
        <f t="shared" si="5"/>
        <v>0</v>
      </c>
      <c r="AL46" s="81"/>
      <c r="AM46" s="81"/>
      <c r="AN46" s="81"/>
    </row>
    <row r="47" ht="15.75" customHeight="1">
      <c r="A47" s="92">
        <v>41.0</v>
      </c>
      <c r="B47" s="93" t="s">
        <v>159</v>
      </c>
      <c r="C47" s="94" t="s">
        <v>160</v>
      </c>
      <c r="D47" s="102"/>
      <c r="E47" s="103"/>
      <c r="F47" s="103"/>
      <c r="G47" s="103"/>
      <c r="H47" s="103"/>
      <c r="I47" s="103"/>
      <c r="J47" s="103"/>
      <c r="K47" s="103"/>
      <c r="L47" s="103"/>
      <c r="M47" s="103"/>
      <c r="N47" s="103"/>
      <c r="O47" s="103"/>
      <c r="P47" s="103"/>
      <c r="Q47" s="103"/>
      <c r="R47" s="103"/>
      <c r="S47" s="103"/>
      <c r="T47" s="103"/>
      <c r="U47" s="103"/>
      <c r="V47" s="103" t="s">
        <v>93</v>
      </c>
      <c r="W47" s="103"/>
      <c r="X47" s="105" t="s">
        <v>93</v>
      </c>
      <c r="Y47" s="103"/>
      <c r="Z47" s="103"/>
      <c r="AA47" s="103"/>
      <c r="AB47" s="103"/>
      <c r="AC47" s="103"/>
      <c r="AD47" s="103"/>
      <c r="AE47" s="103"/>
      <c r="AF47" s="103"/>
      <c r="AG47" s="103"/>
      <c r="AH47" s="103"/>
      <c r="AI47" s="97">
        <f t="shared" si="3"/>
        <v>2</v>
      </c>
      <c r="AJ47" s="14">
        <f t="shared" si="4"/>
        <v>0</v>
      </c>
      <c r="AK47" s="14">
        <f t="shared" si="5"/>
        <v>0</v>
      </c>
      <c r="AL47" s="81"/>
      <c r="AM47" s="81"/>
      <c r="AN47" s="81"/>
    </row>
    <row r="48" ht="15.75" customHeight="1">
      <c r="A48" s="92">
        <v>42.0</v>
      </c>
      <c r="B48" s="93" t="s">
        <v>161</v>
      </c>
      <c r="C48" s="94" t="s">
        <v>162</v>
      </c>
      <c r="D48" s="103"/>
      <c r="E48" s="103"/>
      <c r="F48" s="103"/>
      <c r="G48" s="103"/>
      <c r="H48" s="103"/>
      <c r="I48" s="103"/>
      <c r="J48" s="103"/>
      <c r="K48" s="103"/>
      <c r="L48" s="103"/>
      <c r="M48" s="103"/>
      <c r="N48" s="103"/>
      <c r="O48" s="103"/>
      <c r="P48" s="103"/>
      <c r="Q48" s="103"/>
      <c r="R48" s="103"/>
      <c r="S48" s="103"/>
      <c r="T48" s="103"/>
      <c r="U48" s="103"/>
      <c r="V48" s="103"/>
      <c r="W48" s="103"/>
      <c r="X48" s="105" t="s">
        <v>93</v>
      </c>
      <c r="Y48" s="103"/>
      <c r="Z48" s="103"/>
      <c r="AA48" s="103"/>
      <c r="AB48" s="103"/>
      <c r="AC48" s="103"/>
      <c r="AD48" s="103"/>
      <c r="AE48" s="103"/>
      <c r="AF48" s="103"/>
      <c r="AG48" s="103"/>
      <c r="AH48" s="103"/>
      <c r="AI48" s="97">
        <f t="shared" si="3"/>
        <v>1</v>
      </c>
      <c r="AJ48" s="14">
        <f t="shared" si="4"/>
        <v>0</v>
      </c>
      <c r="AK48" s="14">
        <f t="shared" si="5"/>
        <v>0</v>
      </c>
      <c r="AL48" s="81"/>
      <c r="AM48" s="81"/>
      <c r="AN48" s="81"/>
    </row>
    <row r="49" ht="15.75" customHeight="1">
      <c r="A49" s="92">
        <v>43.0</v>
      </c>
      <c r="B49" s="93" t="s">
        <v>163</v>
      </c>
      <c r="C49" s="98" t="s">
        <v>164</v>
      </c>
      <c r="D49" s="103"/>
      <c r="E49" s="103"/>
      <c r="F49" s="103"/>
      <c r="G49" s="103"/>
      <c r="H49" s="103"/>
      <c r="I49" s="103"/>
      <c r="J49" s="103"/>
      <c r="K49" s="103"/>
      <c r="L49" s="103"/>
      <c r="M49" s="103"/>
      <c r="N49" s="103"/>
      <c r="O49" s="103"/>
      <c r="P49" s="103"/>
      <c r="Q49" s="103"/>
      <c r="R49" s="103"/>
      <c r="S49" s="103"/>
      <c r="T49" s="103"/>
      <c r="U49" s="103"/>
      <c r="V49" s="103"/>
      <c r="W49" s="103"/>
      <c r="X49" s="105" t="s">
        <v>93</v>
      </c>
      <c r="Y49" s="103"/>
      <c r="Z49" s="103"/>
      <c r="AA49" s="103"/>
      <c r="AB49" s="103"/>
      <c r="AC49" s="103"/>
      <c r="AD49" s="103"/>
      <c r="AE49" s="103"/>
      <c r="AF49" s="103"/>
      <c r="AG49" s="103"/>
      <c r="AH49" s="103"/>
      <c r="AI49" s="97">
        <f t="shared" si="3"/>
        <v>1</v>
      </c>
      <c r="AJ49" s="14">
        <f t="shared" si="4"/>
        <v>0</v>
      </c>
      <c r="AK49" s="14">
        <f t="shared" si="5"/>
        <v>0</v>
      </c>
      <c r="AL49" s="81"/>
      <c r="AM49" s="81"/>
      <c r="AN49" s="81"/>
    </row>
    <row r="50" ht="15.75" customHeight="1">
      <c r="A50" s="92">
        <v>44.0</v>
      </c>
      <c r="B50" s="93" t="s">
        <v>165</v>
      </c>
      <c r="C50" s="94" t="s">
        <v>166</v>
      </c>
      <c r="D50" s="103"/>
      <c r="E50" s="103"/>
      <c r="F50" s="103"/>
      <c r="G50" s="103"/>
      <c r="H50" s="103"/>
      <c r="I50" s="103"/>
      <c r="J50" s="103"/>
      <c r="K50" s="103"/>
      <c r="L50" s="106"/>
      <c r="M50" s="106"/>
      <c r="N50" s="106"/>
      <c r="O50" s="106"/>
      <c r="P50" s="106"/>
      <c r="Q50" s="106"/>
      <c r="R50" s="106"/>
      <c r="S50" s="106"/>
      <c r="T50" s="106"/>
      <c r="U50" s="106"/>
      <c r="V50" s="106"/>
      <c r="W50" s="106"/>
      <c r="X50" s="105" t="s">
        <v>93</v>
      </c>
      <c r="Y50" s="106"/>
      <c r="Z50" s="106"/>
      <c r="AA50" s="106"/>
      <c r="AB50" s="106"/>
      <c r="AC50" s="106"/>
      <c r="AD50" s="106"/>
      <c r="AE50" s="106"/>
      <c r="AF50" s="106"/>
      <c r="AG50" s="106"/>
      <c r="AH50" s="106"/>
      <c r="AI50" s="97">
        <f t="shared" si="3"/>
        <v>1</v>
      </c>
      <c r="AJ50" s="14">
        <f t="shared" si="4"/>
        <v>0</v>
      </c>
      <c r="AK50" s="14">
        <f t="shared" si="5"/>
        <v>0</v>
      </c>
      <c r="AL50" s="81"/>
      <c r="AM50" s="81"/>
      <c r="AN50" s="81"/>
    </row>
    <row r="51" ht="15.75" customHeight="1">
      <c r="A51" s="92">
        <v>45.0</v>
      </c>
      <c r="B51" s="93" t="s">
        <v>167</v>
      </c>
      <c r="C51" s="98" t="s">
        <v>168</v>
      </c>
      <c r="D51" s="103"/>
      <c r="E51" s="103"/>
      <c r="F51" s="103"/>
      <c r="G51" s="103"/>
      <c r="H51" s="103"/>
      <c r="I51" s="103"/>
      <c r="J51" s="103"/>
      <c r="K51" s="103"/>
      <c r="L51" s="103"/>
      <c r="M51" s="103"/>
      <c r="N51" s="103"/>
      <c r="O51" s="103"/>
      <c r="P51" s="103"/>
      <c r="Q51" s="103"/>
      <c r="R51" s="103"/>
      <c r="S51" s="103"/>
      <c r="T51" s="103"/>
      <c r="U51" s="103"/>
      <c r="V51" s="103" t="s">
        <v>93</v>
      </c>
      <c r="W51" s="103"/>
      <c r="X51" s="105" t="s">
        <v>93</v>
      </c>
      <c r="Y51" s="103"/>
      <c r="Z51" s="103"/>
      <c r="AA51" s="103"/>
      <c r="AB51" s="103"/>
      <c r="AC51" s="103"/>
      <c r="AD51" s="103"/>
      <c r="AE51" s="103"/>
      <c r="AF51" s="103"/>
      <c r="AG51" s="103"/>
      <c r="AH51" s="103"/>
      <c r="AI51" s="97">
        <f t="shared" si="3"/>
        <v>2</v>
      </c>
      <c r="AJ51" s="14">
        <f t="shared" si="4"/>
        <v>0</v>
      </c>
      <c r="AK51" s="14">
        <f t="shared" si="5"/>
        <v>0</v>
      </c>
      <c r="AL51" s="81"/>
      <c r="AM51" s="81"/>
      <c r="AN51" s="81"/>
    </row>
    <row r="52" ht="15.75" customHeight="1">
      <c r="A52" s="92">
        <v>46.0</v>
      </c>
      <c r="B52" s="93" t="s">
        <v>169</v>
      </c>
      <c r="C52" s="94" t="s">
        <v>170</v>
      </c>
      <c r="D52" s="103"/>
      <c r="E52" s="103"/>
      <c r="F52" s="103"/>
      <c r="G52" s="103"/>
      <c r="H52" s="103"/>
      <c r="I52" s="103"/>
      <c r="J52" s="103"/>
      <c r="K52" s="103"/>
      <c r="L52" s="103"/>
      <c r="M52" s="103"/>
      <c r="N52" s="103"/>
      <c r="O52" s="103"/>
      <c r="P52" s="103"/>
      <c r="Q52" s="103"/>
      <c r="R52" s="103"/>
      <c r="S52" s="103"/>
      <c r="T52" s="103"/>
      <c r="U52" s="103"/>
      <c r="V52" s="103" t="s">
        <v>93</v>
      </c>
      <c r="W52" s="103"/>
      <c r="X52" s="105" t="s">
        <v>93</v>
      </c>
      <c r="Y52" s="103"/>
      <c r="Z52" s="103"/>
      <c r="AA52" s="103"/>
      <c r="AB52" s="103"/>
      <c r="AC52" s="103"/>
      <c r="AD52" s="103"/>
      <c r="AE52" s="103"/>
      <c r="AF52" s="103"/>
      <c r="AG52" s="103"/>
      <c r="AH52" s="103"/>
      <c r="AI52" s="97">
        <f t="shared" si="3"/>
        <v>2</v>
      </c>
      <c r="AJ52" s="14">
        <f t="shared" si="4"/>
        <v>0</v>
      </c>
      <c r="AK52" s="14">
        <f t="shared" si="5"/>
        <v>0</v>
      </c>
      <c r="AL52" s="81"/>
      <c r="AM52" s="81"/>
      <c r="AN52" s="81"/>
    </row>
    <row r="53" ht="15.75" customHeight="1">
      <c r="A53" s="92">
        <v>47.0</v>
      </c>
      <c r="B53" s="93" t="s">
        <v>171</v>
      </c>
      <c r="C53" s="98" t="s">
        <v>172</v>
      </c>
      <c r="D53" s="103"/>
      <c r="E53" s="103"/>
      <c r="F53" s="103"/>
      <c r="G53" s="103"/>
      <c r="H53" s="103"/>
      <c r="I53" s="103"/>
      <c r="J53" s="103"/>
      <c r="K53" s="103"/>
      <c r="L53" s="103"/>
      <c r="M53" s="103"/>
      <c r="N53" s="103"/>
      <c r="O53" s="103"/>
      <c r="P53" s="103"/>
      <c r="Q53" s="103"/>
      <c r="R53" s="103"/>
      <c r="S53" s="103"/>
      <c r="T53" s="103"/>
      <c r="U53" s="103"/>
      <c r="V53" s="103"/>
      <c r="W53" s="103"/>
      <c r="X53" s="104"/>
      <c r="Y53" s="103"/>
      <c r="Z53" s="103"/>
      <c r="AA53" s="103"/>
      <c r="AB53" s="103"/>
      <c r="AC53" s="103"/>
      <c r="AD53" s="103"/>
      <c r="AE53" s="103"/>
      <c r="AF53" s="103"/>
      <c r="AG53" s="103"/>
      <c r="AH53" s="103"/>
      <c r="AI53" s="97">
        <f t="shared" si="3"/>
        <v>0</v>
      </c>
      <c r="AJ53" s="14">
        <f t="shared" si="4"/>
        <v>0</v>
      </c>
      <c r="AK53" s="14">
        <f t="shared" si="5"/>
        <v>0</v>
      </c>
      <c r="AL53" s="81"/>
      <c r="AM53" s="81"/>
      <c r="AN53" s="81"/>
    </row>
    <row r="54" ht="15.75" customHeight="1">
      <c r="A54" s="92">
        <v>48.0</v>
      </c>
      <c r="B54" s="93" t="s">
        <v>173</v>
      </c>
      <c r="C54" s="94" t="s">
        <v>172</v>
      </c>
      <c r="D54" s="103"/>
      <c r="E54" s="103"/>
      <c r="F54" s="103"/>
      <c r="G54" s="103"/>
      <c r="H54" s="103"/>
      <c r="I54" s="103"/>
      <c r="J54" s="103"/>
      <c r="K54" s="103"/>
      <c r="L54" s="103"/>
      <c r="M54" s="103"/>
      <c r="N54" s="103"/>
      <c r="O54" s="103"/>
      <c r="P54" s="103"/>
      <c r="Q54" s="103"/>
      <c r="R54" s="103"/>
      <c r="S54" s="103"/>
      <c r="T54" s="103"/>
      <c r="U54" s="103"/>
      <c r="V54" s="103"/>
      <c r="W54" s="103"/>
      <c r="X54" s="104"/>
      <c r="Y54" s="103"/>
      <c r="Z54" s="103"/>
      <c r="AA54" s="103"/>
      <c r="AB54" s="103"/>
      <c r="AC54" s="103"/>
      <c r="AD54" s="103"/>
      <c r="AE54" s="103"/>
      <c r="AF54" s="103"/>
      <c r="AG54" s="103"/>
      <c r="AH54" s="103"/>
      <c r="AI54" s="97">
        <f t="shared" si="3"/>
        <v>0</v>
      </c>
      <c r="AJ54" s="14">
        <f t="shared" si="4"/>
        <v>0</v>
      </c>
      <c r="AK54" s="14">
        <f t="shared" si="5"/>
        <v>0</v>
      </c>
      <c r="AL54" s="81"/>
      <c r="AM54" s="81"/>
      <c r="AN54" s="81"/>
    </row>
    <row r="55" ht="15.75" customHeight="1">
      <c r="A55" s="92">
        <v>49.0</v>
      </c>
      <c r="B55" s="93" t="s">
        <v>174</v>
      </c>
      <c r="C55" s="94" t="s">
        <v>175</v>
      </c>
      <c r="D55" s="103"/>
      <c r="E55" s="103"/>
      <c r="F55" s="103"/>
      <c r="G55" s="103"/>
      <c r="H55" s="103"/>
      <c r="I55" s="103"/>
      <c r="J55" s="103"/>
      <c r="K55" s="103"/>
      <c r="L55" s="103"/>
      <c r="M55" s="103"/>
      <c r="N55" s="103"/>
      <c r="O55" s="103"/>
      <c r="P55" s="103"/>
      <c r="Q55" s="103"/>
      <c r="R55" s="103"/>
      <c r="S55" s="103"/>
      <c r="T55" s="103"/>
      <c r="U55" s="103"/>
      <c r="V55" s="103"/>
      <c r="W55" s="103"/>
      <c r="X55" s="107" t="s">
        <v>88</v>
      </c>
      <c r="Y55" s="103"/>
      <c r="Z55" s="103"/>
      <c r="AA55" s="103"/>
      <c r="AB55" s="103"/>
      <c r="AC55" s="103"/>
      <c r="AD55" s="103"/>
      <c r="AE55" s="103"/>
      <c r="AF55" s="103"/>
      <c r="AG55" s="103"/>
      <c r="AH55" s="103"/>
      <c r="AI55" s="97">
        <f t="shared" si="3"/>
        <v>1</v>
      </c>
      <c r="AJ55" s="14">
        <f t="shared" si="4"/>
        <v>0</v>
      </c>
      <c r="AK55" s="14">
        <f t="shared" si="5"/>
        <v>0</v>
      </c>
      <c r="AL55" s="81"/>
      <c r="AM55" s="81"/>
      <c r="AN55" s="81"/>
    </row>
    <row r="56" ht="15.75" customHeight="1">
      <c r="A56" s="92">
        <v>50.0</v>
      </c>
      <c r="B56" s="108" t="s">
        <v>176</v>
      </c>
      <c r="C56" s="109" t="s">
        <v>177</v>
      </c>
      <c r="D56" s="103"/>
      <c r="E56" s="103"/>
      <c r="F56" s="103"/>
      <c r="G56" s="103"/>
      <c r="H56" s="103"/>
      <c r="I56" s="103"/>
      <c r="J56" s="103"/>
      <c r="K56" s="103"/>
      <c r="L56" s="103"/>
      <c r="M56" s="103"/>
      <c r="N56" s="103"/>
      <c r="O56" s="103"/>
      <c r="P56" s="103"/>
      <c r="Q56" s="103"/>
      <c r="R56" s="103"/>
      <c r="S56" s="103"/>
      <c r="T56" s="103"/>
      <c r="U56" s="103"/>
      <c r="V56" s="103" t="s">
        <v>93</v>
      </c>
      <c r="W56" s="103"/>
      <c r="X56" s="107" t="s">
        <v>88</v>
      </c>
      <c r="Y56" s="103"/>
      <c r="Z56" s="103"/>
      <c r="AA56" s="103"/>
      <c r="AB56" s="103"/>
      <c r="AC56" s="103"/>
      <c r="AD56" s="103"/>
      <c r="AE56" s="103"/>
      <c r="AF56" s="103"/>
      <c r="AG56" s="103"/>
      <c r="AH56" s="103"/>
      <c r="AI56" s="97">
        <f t="shared" si="3"/>
        <v>2</v>
      </c>
      <c r="AJ56" s="14">
        <f t="shared" si="4"/>
        <v>0</v>
      </c>
      <c r="AK56" s="14">
        <f t="shared" si="5"/>
        <v>0</v>
      </c>
      <c r="AL56" s="81"/>
      <c r="AM56" s="81"/>
      <c r="AN56" s="81"/>
    </row>
    <row r="57" ht="15.75" customHeight="1">
      <c r="A57" s="92">
        <v>51.0</v>
      </c>
      <c r="B57" s="110" t="s">
        <v>178</v>
      </c>
      <c r="C57" s="111" t="s">
        <v>114</v>
      </c>
      <c r="D57" s="103"/>
      <c r="E57" s="103"/>
      <c r="F57" s="103"/>
      <c r="G57" s="103"/>
      <c r="H57" s="103"/>
      <c r="I57" s="103"/>
      <c r="J57" s="103"/>
      <c r="K57" s="103"/>
      <c r="L57" s="103"/>
      <c r="M57" s="103"/>
      <c r="N57" s="103"/>
      <c r="O57" s="103"/>
      <c r="P57" s="103"/>
      <c r="Q57" s="103"/>
      <c r="R57" s="103"/>
      <c r="S57" s="103"/>
      <c r="T57" s="103"/>
      <c r="U57" s="103"/>
      <c r="V57" s="103" t="s">
        <v>93</v>
      </c>
      <c r="W57" s="103"/>
      <c r="X57" s="112" t="s">
        <v>88</v>
      </c>
      <c r="Y57" s="103"/>
      <c r="Z57" s="103"/>
      <c r="AA57" s="103"/>
      <c r="AB57" s="103"/>
      <c r="AC57" s="103"/>
      <c r="AD57" s="103"/>
      <c r="AE57" s="103"/>
      <c r="AF57" s="103"/>
      <c r="AG57" s="103"/>
      <c r="AH57" s="103"/>
      <c r="AI57" s="97">
        <f t="shared" si="3"/>
        <v>2</v>
      </c>
      <c r="AJ57" s="14">
        <f t="shared" si="4"/>
        <v>0</v>
      </c>
      <c r="AK57" s="14">
        <f t="shared" si="5"/>
        <v>0</v>
      </c>
      <c r="AL57" s="81"/>
      <c r="AM57" s="81"/>
      <c r="AN57" s="81"/>
    </row>
    <row r="58" ht="15.75" customHeight="1">
      <c r="A58" s="113">
        <v>52.0</v>
      </c>
      <c r="B58" s="114" t="s">
        <v>179</v>
      </c>
      <c r="C58" s="115" t="s">
        <v>180</v>
      </c>
      <c r="D58" s="102"/>
      <c r="E58" s="103"/>
      <c r="F58" s="103"/>
      <c r="G58" s="103"/>
      <c r="H58" s="103"/>
      <c r="I58" s="103"/>
      <c r="J58" s="103"/>
      <c r="K58" s="103"/>
      <c r="L58" s="103"/>
      <c r="M58" s="103"/>
      <c r="N58" s="103"/>
      <c r="O58" s="103"/>
      <c r="P58" s="103"/>
      <c r="Q58" s="103"/>
      <c r="R58" s="103"/>
      <c r="S58" s="103"/>
      <c r="T58" s="103"/>
      <c r="U58" s="103"/>
      <c r="V58" s="103"/>
      <c r="W58" s="103"/>
      <c r="X58" s="116"/>
      <c r="Y58" s="103"/>
      <c r="Z58" s="103"/>
      <c r="AA58" s="103"/>
      <c r="AB58" s="103"/>
      <c r="AC58" s="103"/>
      <c r="AD58" s="103"/>
      <c r="AE58" s="103"/>
      <c r="AF58" s="103"/>
      <c r="AG58" s="103"/>
      <c r="AH58" s="103"/>
      <c r="AI58" s="97">
        <f t="shared" si="3"/>
        <v>0</v>
      </c>
      <c r="AJ58" s="14">
        <f t="shared" si="4"/>
        <v>0</v>
      </c>
      <c r="AK58" s="14">
        <f t="shared" si="5"/>
        <v>0</v>
      </c>
      <c r="AL58" s="81"/>
      <c r="AM58" s="81"/>
      <c r="AN58" s="81"/>
    </row>
    <row r="59" ht="15.75" customHeight="1">
      <c r="A59" s="113">
        <v>53.0</v>
      </c>
      <c r="B59" s="117" t="s">
        <v>181</v>
      </c>
      <c r="C59" s="118" t="s">
        <v>182</v>
      </c>
      <c r="D59" s="102"/>
      <c r="E59" s="103"/>
      <c r="F59" s="103"/>
      <c r="G59" s="103"/>
      <c r="H59" s="103"/>
      <c r="I59" s="103"/>
      <c r="J59" s="103"/>
      <c r="K59" s="103"/>
      <c r="L59" s="103"/>
      <c r="M59" s="103"/>
      <c r="N59" s="103"/>
      <c r="O59" s="103"/>
      <c r="P59" s="103"/>
      <c r="Q59" s="103"/>
      <c r="R59" s="103"/>
      <c r="S59" s="103"/>
      <c r="T59" s="103"/>
      <c r="U59" s="103"/>
      <c r="V59" s="103"/>
      <c r="W59" s="103"/>
      <c r="X59" s="116"/>
      <c r="Y59" s="103"/>
      <c r="Z59" s="103"/>
      <c r="AA59" s="103"/>
      <c r="AB59" s="103"/>
      <c r="AC59" s="103"/>
      <c r="AD59" s="103"/>
      <c r="AE59" s="103"/>
      <c r="AF59" s="103"/>
      <c r="AG59" s="103"/>
      <c r="AH59" s="103"/>
      <c r="AI59" s="97">
        <f t="shared" si="3"/>
        <v>0</v>
      </c>
      <c r="AJ59" s="14">
        <f t="shared" si="4"/>
        <v>0</v>
      </c>
      <c r="AK59" s="14">
        <f t="shared" si="5"/>
        <v>0</v>
      </c>
      <c r="AL59" s="81"/>
      <c r="AM59" s="81"/>
      <c r="AN59" s="81"/>
    </row>
    <row r="60" ht="15.75" customHeight="1">
      <c r="A60" s="92"/>
      <c r="B60" s="93"/>
      <c r="C60" s="94"/>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97">
        <f t="shared" si="3"/>
        <v>0</v>
      </c>
      <c r="AJ60" s="14">
        <f t="shared" si="4"/>
        <v>0</v>
      </c>
      <c r="AK60" s="14">
        <f t="shared" si="5"/>
        <v>0</v>
      </c>
      <c r="AL60" s="81"/>
      <c r="AM60" s="81"/>
      <c r="AN60" s="81"/>
    </row>
    <row r="61" ht="15.75" customHeight="1">
      <c r="A61" s="92"/>
      <c r="B61" s="93"/>
      <c r="C61" s="98"/>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97">
        <f t="shared" si="3"/>
        <v>0</v>
      </c>
      <c r="AJ61" s="14">
        <f t="shared" si="4"/>
        <v>0</v>
      </c>
      <c r="AK61" s="14">
        <f t="shared" si="5"/>
        <v>0</v>
      </c>
      <c r="AL61" s="81"/>
      <c r="AM61" s="81"/>
      <c r="AN61" s="81"/>
    </row>
    <row r="62" ht="15.75" customHeight="1">
      <c r="A62" s="92"/>
      <c r="B62" s="93"/>
      <c r="C62" s="94"/>
      <c r="D62" s="103"/>
      <c r="E62" s="103"/>
      <c r="F62" s="103"/>
      <c r="G62" s="103"/>
      <c r="H62" s="103"/>
      <c r="I62" s="103"/>
      <c r="J62" s="103"/>
      <c r="K62" s="103"/>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97">
        <f t="shared" si="3"/>
        <v>0</v>
      </c>
      <c r="AJ62" s="14">
        <f t="shared" si="4"/>
        <v>0</v>
      </c>
      <c r="AK62" s="14">
        <f t="shared" si="5"/>
        <v>0</v>
      </c>
      <c r="AL62" s="81"/>
      <c r="AM62" s="81"/>
      <c r="AN62" s="81"/>
    </row>
    <row r="63" ht="15.75" customHeight="1">
      <c r="A63" s="92"/>
      <c r="B63" s="93"/>
      <c r="C63" s="98"/>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97">
        <f t="shared" si="3"/>
        <v>0</v>
      </c>
      <c r="AJ63" s="14">
        <f t="shared" si="4"/>
        <v>0</v>
      </c>
      <c r="AK63" s="14">
        <f t="shared" si="5"/>
        <v>0</v>
      </c>
      <c r="AL63" s="81"/>
      <c r="AM63" s="81"/>
      <c r="AN63" s="81"/>
    </row>
    <row r="64" ht="15.75" customHeight="1">
      <c r="A64" s="92"/>
      <c r="B64" s="93"/>
      <c r="C64" s="94"/>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97">
        <f t="shared" si="3"/>
        <v>0</v>
      </c>
      <c r="AJ64" s="14">
        <f t="shared" si="4"/>
        <v>0</v>
      </c>
      <c r="AK64" s="14">
        <f t="shared" si="5"/>
        <v>0</v>
      </c>
      <c r="AL64" s="81"/>
      <c r="AM64" s="81"/>
      <c r="AN64" s="81"/>
    </row>
    <row r="65" ht="15.75" customHeight="1">
      <c r="A65" s="92"/>
      <c r="B65" s="93"/>
      <c r="C65" s="98"/>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97">
        <f t="shared" si="3"/>
        <v>0</v>
      </c>
      <c r="AJ65" s="14">
        <f t="shared" si="4"/>
        <v>0</v>
      </c>
      <c r="AK65" s="14">
        <f t="shared" si="5"/>
        <v>0</v>
      </c>
      <c r="AL65" s="81"/>
      <c r="AM65" s="81"/>
      <c r="AN65" s="81"/>
    </row>
    <row r="66" ht="15.75" customHeight="1">
      <c r="A66" s="92"/>
      <c r="B66" s="93"/>
      <c r="C66" s="94"/>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97">
        <f t="shared" si="3"/>
        <v>0</v>
      </c>
      <c r="AJ66" s="14">
        <f t="shared" si="4"/>
        <v>0</v>
      </c>
      <c r="AK66" s="14">
        <f t="shared" si="5"/>
        <v>0</v>
      </c>
      <c r="AL66" s="81"/>
      <c r="AM66" s="81"/>
      <c r="AN66" s="81"/>
    </row>
    <row r="67" ht="15.75" customHeight="1">
      <c r="A67" s="92"/>
      <c r="B67" s="93"/>
      <c r="C67" s="94"/>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97">
        <f t="shared" si="3"/>
        <v>0</v>
      </c>
      <c r="AJ67" s="14">
        <f t="shared" si="4"/>
        <v>0</v>
      </c>
      <c r="AK67" s="14">
        <f t="shared" si="5"/>
        <v>0</v>
      </c>
      <c r="AL67" s="81"/>
      <c r="AM67" s="81"/>
      <c r="AN67" s="81"/>
    </row>
    <row r="68" ht="15.75" customHeight="1">
      <c r="A68" s="92"/>
      <c r="B68" s="108"/>
      <c r="C68" s="109"/>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97">
        <f t="shared" si="3"/>
        <v>0</v>
      </c>
      <c r="AJ68" s="14">
        <f t="shared" si="4"/>
        <v>0</v>
      </c>
      <c r="AK68" s="14">
        <f t="shared" si="5"/>
        <v>0</v>
      </c>
      <c r="AL68" s="81"/>
      <c r="AM68" s="81"/>
      <c r="AN68" s="81"/>
    </row>
    <row r="69" ht="15.75" customHeight="1">
      <c r="A69" s="92"/>
      <c r="B69" s="110"/>
      <c r="C69" s="111"/>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97">
        <f t="shared" si="3"/>
        <v>0</v>
      </c>
      <c r="AJ69" s="14">
        <f t="shared" si="4"/>
        <v>0</v>
      </c>
      <c r="AK69" s="14">
        <f t="shared" si="5"/>
        <v>0</v>
      </c>
      <c r="AL69" s="81"/>
      <c r="AM69" s="81"/>
      <c r="AN69" s="81"/>
    </row>
    <row r="70" ht="15.75" customHeight="1">
      <c r="A70" s="119" t="s">
        <v>183</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1"/>
      <c r="AI70" s="97">
        <f t="shared" ref="AI70:AK70" si="6">SUM(AI43:AI69)</f>
        <v>18</v>
      </c>
      <c r="AJ70" s="97">
        <f t="shared" si="6"/>
        <v>0</v>
      </c>
      <c r="AK70" s="97">
        <f t="shared" si="6"/>
        <v>0</v>
      </c>
      <c r="AL70" s="81"/>
      <c r="AM70" s="81"/>
      <c r="AN70" s="81"/>
    </row>
    <row r="71" ht="15.75" customHeight="1">
      <c r="A71" s="120" t="s">
        <v>184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1"/>
      <c r="AL71" s="81"/>
      <c r="AM71" s="81"/>
      <c r="AN71" s="81"/>
    </row>
    <row r="72" ht="15.75" customHeight="1">
      <c r="A72" s="81"/>
      <c r="B72" s="121"/>
      <c r="C72" s="81"/>
      <c r="D72" s="81"/>
      <c r="E72" s="81"/>
      <c r="F72" s="81"/>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81"/>
      <c r="AM72" s="81"/>
      <c r="AN72" s="81"/>
    </row>
    <row r="73" ht="15.75" customHeight="1">
      <c r="A73" s="81"/>
      <c r="B73" s="121"/>
      <c r="D73" s="81"/>
      <c r="E73" s="81"/>
      <c r="F73" s="81"/>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81"/>
      <c r="AM73" s="81"/>
      <c r="AN73" s="81"/>
    </row>
    <row r="74" ht="15.75" customHeight="1">
      <c r="A74" s="81"/>
      <c r="B74" s="121"/>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81"/>
      <c r="AM74" s="81"/>
      <c r="AN74" s="81"/>
    </row>
    <row r="75" ht="15.75" customHeight="1">
      <c r="A75" s="81"/>
      <c r="B75" s="121"/>
      <c r="E75" s="81"/>
      <c r="F75" s="81"/>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81"/>
      <c r="AM75" s="81"/>
      <c r="AN75" s="81"/>
    </row>
    <row r="76" ht="15.75" customHeight="1">
      <c r="A76" s="81"/>
      <c r="B76" s="121"/>
      <c r="D76" s="81"/>
      <c r="E76" s="81"/>
      <c r="F76" s="81"/>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81"/>
      <c r="AM76" s="81"/>
      <c r="AN76" s="81"/>
    </row>
    <row r="77" ht="15.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5.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5.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5.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5.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5.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5.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5.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5.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5.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5.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5.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5.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5.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5.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5.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5.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5.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5.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5.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5.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5.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5.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5.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5.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5.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5.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5.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5.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5.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5.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5.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5.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5.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5.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5.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5.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5.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5.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5.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5.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5.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5.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5.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5.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5.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5.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5.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5.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5.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5.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5.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5.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5.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5.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5.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5.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5.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5.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5.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5.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5.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5.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5.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5.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5.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5.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5.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5.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5.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5.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5.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5.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5.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5.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5.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5.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5.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5.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5.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5.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5.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5.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5.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5.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5.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5.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5.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5.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5.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5.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5.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5.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5.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5.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5.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5.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5.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5.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5.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5.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5.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5.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5.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5.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5.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5.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5.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5.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5.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5.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5.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5.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5.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5.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5.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5.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5.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5.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5.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5.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5.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5.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5.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5.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5.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5.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5.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5.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5.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5.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5.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5.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5.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5.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5.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5.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5.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5.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5.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5.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5.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5.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5.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5.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5.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5.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5.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5.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5.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5.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5.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5.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5.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5.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5.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5.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5.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5.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5.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5.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5.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5.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5.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5.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5.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5.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5.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5.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5.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5.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5.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5.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5.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5.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5.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5.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5.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5.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5.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5.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5.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5.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5.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5.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5.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5.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5.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5.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5.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5.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5.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5.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5.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5.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5.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5.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5.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5.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5.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5.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5.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5.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5.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5.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5.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5.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5.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5.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5.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5.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5.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5.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5.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5.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5.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5.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5.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5.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5.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5.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5.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5.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5.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5.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5.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5.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5.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5.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5.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5.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5.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5.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5.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5.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5.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5.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5.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5.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5.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5.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5.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5.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5.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5.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5.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5.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5.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5.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5.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5.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5.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5.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5.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5.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5.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5.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5.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5.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5.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5.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5.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5.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5.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5.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5.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5.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5.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5.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5.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5.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5.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5.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5.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5.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5.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5.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5.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5.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5.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5.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5.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5.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5.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5.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5.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5.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5.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5.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5.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5.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5.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5.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5.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5.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5.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5.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5.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5.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5.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5.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5.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5.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5.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5.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5.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5.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5.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5.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5.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5.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5.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5.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5.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5.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5.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5.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5.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5.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5.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5.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5.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5.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5.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5.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5.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5.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5.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5.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5.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5.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5.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5.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5.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5.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5.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5.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5.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5.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5.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5.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5.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5.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5.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5.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5.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5.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5.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5.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5.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5.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5.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5.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5.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5.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5.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5.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5.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5.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5.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5.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5.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5.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5.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5.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5.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5.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5.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5.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5.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5.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5.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5.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5.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5.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5.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5.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5.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5.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5.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5.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5.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5.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5.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5.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5.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5.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5.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5.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5.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5.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5.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5.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5.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5.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5.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5.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5.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5.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5.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5.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5.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5.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5.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5.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5.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5.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5.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5.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5.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5.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5.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5.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5.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5.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5.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5.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5.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5.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5.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5.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5.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5.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5.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5.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5.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5.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5.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5.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5.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5.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5.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5.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5.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5.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5.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5.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5.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5.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5.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5.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5.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5.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5.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5.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5.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5.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5.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5.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5.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5.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5.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5.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5.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5.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5.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5.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5.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5.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5.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5.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5.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5.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5.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5.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5.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5.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5.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5.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5.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5.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5.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5.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5.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5.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5.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5.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5.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5.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5.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5.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5.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5.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5.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5.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5.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5.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5.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5.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5.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5.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5.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5.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5.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5.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5.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5.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5.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5.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5.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5.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5.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5.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5.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5.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5.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5.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5.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5.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5.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5.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5.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5.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5.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5.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5.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5.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5.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5.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5.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5.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5.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5.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5.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5.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5.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5.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5.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5.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5.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5.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5.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5.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5.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5.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5.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5.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5.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5.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5.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5.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5.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5.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5.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5.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5.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5.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5.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5.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5.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5.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5.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5.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5.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5.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5.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5.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5.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5.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5.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5.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5.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5.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5.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5.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5.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5.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5.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5.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5.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5.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5.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5.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5.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5.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5.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5.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5.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5.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5.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5.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5.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5.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5.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5.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5.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5.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5.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5.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5.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5.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5.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5.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5.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5.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5.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5.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5.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5.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5.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5.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5.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5.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5.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5.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5.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5.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5.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5.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5.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5.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5.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5.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5.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5.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5.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5.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5.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5.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5.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5.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5.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5.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5.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5.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5.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5.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5.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5.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5.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5.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5.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5.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5.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5.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5.7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5.7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5.7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5.7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5.7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5.7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5.7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5.7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5.7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5.7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5.7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5.7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5.7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5.7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5.7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5.7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5.7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5.7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5.7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5.7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5.7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5.7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5.7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5.7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5.7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5.7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5.7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5.7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5.7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5.7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5.7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5.7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5.7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5.7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5.7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5.7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5.7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5.7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5.7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5.7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5.7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5.7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5.7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5.7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5.7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5.7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5.7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5.7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5.7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5.7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5.7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5.7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5.7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5.7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5.7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5.7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5.7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5.7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5.7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5.7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5.7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5.7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5.7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5.7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5.7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5.7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5.7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5.7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5.7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5.7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5.7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5.7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5.7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5.7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5.7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5.7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5.7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5.7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5.7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5.7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5.7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5.7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5.7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5.7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5.7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5.7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5.7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5.7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5.7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5.7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5.7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5.7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5.7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5.7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5.7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5.7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5.7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5.7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5.7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5.7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5.7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5.7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5.7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5.7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5.7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5.7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5.7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5.7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5.7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5.7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5.7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5.7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5.7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5.7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5.7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5.7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5.7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5.7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5.7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5.7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5.7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5.7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5.7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5.7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5.7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5.7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5.7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5.7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5.7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5.7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5.7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5.7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5.7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5.7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5.7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5.7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5.7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5.7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5.7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5.7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5.7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5.7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5.7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5.7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5.7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5.7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5.7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5.7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5.7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5.7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5.7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5.7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5.7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5.7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5.7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5.7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5.7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5.7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5.7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5.7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5.7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5.7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5.7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5.7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5.7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5.7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5.7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5.7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5.7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5.7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5.7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5.7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5.7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5.7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5.7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5.7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5.7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5.7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5.7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5.7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5.7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5.7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5.7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5.7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5.7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5.7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5.7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5.7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5.7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5.7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5.7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5.7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5.7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5.7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5.7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5.7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5.7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5.7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5.7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5.7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5.7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5.7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5.7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5.7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5.7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5.7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5.7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5.7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5.7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5.7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5.7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5.7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5.7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5.7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5.7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5.7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5.7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5.7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5.7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5.7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5.7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5.7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5.7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5.7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5.7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5.7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5.7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5.7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5.7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5.7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5.7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5.7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5.7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5.7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5.7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5.7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5.7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5.7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5.7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5.7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5.7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5.7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5.7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5.7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5.7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5.7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5.7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5.7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5.7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5.7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5.7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5.7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5.7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5.7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5.7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5.7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5.7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5.7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70:AH70"/>
    <mergeCell ref="A71:AK71"/>
    <mergeCell ref="B73:C73"/>
    <mergeCell ref="B74:F74"/>
    <mergeCell ref="B75:D75"/>
    <mergeCell ref="B76:C76"/>
    <mergeCell ref="N4:P4"/>
    <mergeCell ref="Q4:S4"/>
    <mergeCell ref="A5:A6"/>
    <mergeCell ref="B5:C6"/>
    <mergeCell ref="AI5:AI6"/>
    <mergeCell ref="AJ5:AJ6"/>
    <mergeCell ref="AK5:AK6"/>
  </mergeCells>
  <conditionalFormatting sqref="D6:AH45 D58:AH61 D62:L62 D63:AH69">
    <cfRule type="expression" dxfId="0" priority="1">
      <formula>IF(D$6="CN",1,0)</formula>
    </cfRule>
  </conditionalFormatting>
  <conditionalFormatting sqref="D6:AH42">
    <cfRule type="expression" dxfId="0" priority="2">
      <formula>IF(#REF!="CN",1,0)</formula>
    </cfRule>
  </conditionalFormatting>
  <conditionalFormatting sqref="D6:AH42">
    <cfRule type="expression" dxfId="1" priority="3">
      <formula>IF(#REF!="CN",1,0)</formula>
    </cfRule>
  </conditionalFormatting>
  <conditionalFormatting sqref="D46:AH49 D50:L50 D51:AH57">
    <cfRule type="expression" dxfId="0" priority="4">
      <formula>IF(D$6="CN",1,0)</formula>
    </cfRule>
  </conditionalFormatting>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3.43"/>
    <col customWidth="1" min="3" max="3" width="10.86"/>
    <col customWidth="1" min="4" max="34" width="4.0"/>
    <col customWidth="1" min="35" max="37" width="6.71"/>
    <col customWidth="1" min="38" max="40" width="9.29"/>
  </cols>
  <sheetData>
    <row r="1" ht="18.0" customHeight="1">
      <c r="A1" s="79" t="s">
        <v>78</v>
      </c>
      <c r="P1" s="80" t="s">
        <v>79</v>
      </c>
      <c r="AL1" s="81"/>
      <c r="AM1" s="81"/>
      <c r="AN1" s="81"/>
    </row>
    <row r="2" ht="18.0" customHeight="1">
      <c r="A2" s="80" t="s">
        <v>80</v>
      </c>
      <c r="P2" s="80" t="s">
        <v>81</v>
      </c>
      <c r="AL2" s="81"/>
      <c r="AM2" s="81"/>
      <c r="AN2" s="81"/>
    </row>
    <row r="3" ht="18.0" customHeight="1">
      <c r="A3" s="82" t="s">
        <v>185</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2.5" customHeight="1">
      <c r="A7" s="123">
        <v>1.0</v>
      </c>
      <c r="B7" s="93" t="s">
        <v>186</v>
      </c>
      <c r="C7" s="94" t="s">
        <v>92</v>
      </c>
      <c r="D7" s="102"/>
      <c r="E7" s="103"/>
      <c r="F7" s="103"/>
      <c r="G7" s="103"/>
      <c r="H7" s="103"/>
      <c r="I7" s="103"/>
      <c r="J7" s="103"/>
      <c r="K7" s="103"/>
      <c r="L7" s="103"/>
      <c r="M7" s="103"/>
      <c r="N7" s="103"/>
      <c r="O7" s="103"/>
      <c r="P7" s="103"/>
      <c r="Q7" s="103"/>
      <c r="R7" s="103"/>
      <c r="S7" s="103"/>
      <c r="T7" s="103"/>
      <c r="U7" s="103"/>
      <c r="V7" s="103" t="s">
        <v>88</v>
      </c>
      <c r="W7" s="103"/>
      <c r="X7" s="103"/>
      <c r="Y7" s="103"/>
      <c r="Z7" s="103"/>
      <c r="AA7" s="103"/>
      <c r="AB7" s="103"/>
      <c r="AC7" s="103"/>
      <c r="AD7" s="103"/>
      <c r="AE7" s="103"/>
      <c r="AF7" s="103"/>
      <c r="AG7" s="103"/>
      <c r="AH7" s="103"/>
      <c r="AI7" s="97">
        <f t="shared" ref="AI7:AI31" si="3">COUNTIF(D7:AH7,"K")+2*COUNTIF(D7:AH7,"2K")+COUNTIF(D7:AH7,"TK")+COUNTIF(D7:AH7,"KT")+COUNTIF(D7:AH7,"PK")+COUNTIF(D7:AH7,"KP")+2*COUNTIF(D7:AH7,"K2")</f>
        <v>1</v>
      </c>
      <c r="AJ7" s="14">
        <f t="shared" ref="AJ7:AJ31" si="4">COUNTIF(E7:AI7,"P")+2*COUNTIF(E7:AI7,"2P")+COUNTIF(E7:AI7,"TP")+COUNTIF(E7:AI7,"PT")+COUNTIF(E7:AI7,"PK")+COUNTIF(E7:AI7,"KP")+2*COUNTIF(E7:AI7,"P2")</f>
        <v>0</v>
      </c>
      <c r="AK7" s="14">
        <f>COUNTIF(D7:AH7,"T")+2*COUNTIF(D7:AH7,"2T")+2*COUNTIF(D7:AH7,"T2")+COUNTIF(D7:AH7,"PT")+COUNTIF(D7:AH7,"TP")+COUNTIF(D7:AH7,"TK")+COUNTIF(D7:AH7,"KT")</f>
        <v>0</v>
      </c>
      <c r="AL7" s="100"/>
      <c r="AM7" s="100"/>
      <c r="AN7" s="100"/>
    </row>
    <row r="8" ht="22.5" customHeight="1">
      <c r="A8" s="123">
        <v>2.0</v>
      </c>
      <c r="B8" s="93" t="s">
        <v>187</v>
      </c>
      <c r="C8" s="94" t="s">
        <v>92</v>
      </c>
      <c r="D8" s="102"/>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97">
        <f t="shared" si="3"/>
        <v>0</v>
      </c>
      <c r="AJ8" s="14">
        <f t="shared" si="4"/>
        <v>0</v>
      </c>
      <c r="AK8" s="14">
        <f t="shared" ref="AK8:AK31" si="5">COUNTIF(D8:AH8,"T")+2*COUNTIF(D8:AH8,"2T")+2*COUNTIF(D8:AH8,"T2")+COUNTIF(D8:AH8,"PT")+COUNTIF(D8:AH8,"TP")</f>
        <v>0</v>
      </c>
      <c r="AL8" s="89"/>
      <c r="AM8" s="89"/>
      <c r="AN8" s="89"/>
    </row>
    <row r="9" ht="22.5" customHeight="1">
      <c r="A9" s="123">
        <v>3.0</v>
      </c>
      <c r="B9" s="93" t="s">
        <v>188</v>
      </c>
      <c r="C9" s="94" t="s">
        <v>92</v>
      </c>
      <c r="D9" s="102"/>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97">
        <f t="shared" si="3"/>
        <v>0</v>
      </c>
      <c r="AJ9" s="14">
        <f t="shared" si="4"/>
        <v>0</v>
      </c>
      <c r="AK9" s="14">
        <f t="shared" si="5"/>
        <v>0</v>
      </c>
      <c r="AL9" s="89"/>
      <c r="AM9" s="89"/>
      <c r="AN9" s="89"/>
    </row>
    <row r="10" ht="22.5" customHeight="1">
      <c r="A10" s="123">
        <v>4.0</v>
      </c>
      <c r="B10" s="93" t="s">
        <v>189</v>
      </c>
      <c r="C10" s="98" t="s">
        <v>190</v>
      </c>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97">
        <f t="shared" si="3"/>
        <v>0</v>
      </c>
      <c r="AJ10" s="14">
        <f t="shared" si="4"/>
        <v>0</v>
      </c>
      <c r="AK10" s="14">
        <f t="shared" si="5"/>
        <v>0</v>
      </c>
      <c r="AL10" s="124"/>
      <c r="AM10" s="125"/>
      <c r="AN10" s="125"/>
    </row>
    <row r="11" ht="22.5" customHeight="1">
      <c r="A11" s="123">
        <v>5.0</v>
      </c>
      <c r="B11" s="93" t="s">
        <v>191</v>
      </c>
      <c r="C11" s="98" t="s">
        <v>192</v>
      </c>
      <c r="D11" s="102"/>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97">
        <f t="shared" si="3"/>
        <v>0</v>
      </c>
      <c r="AJ11" s="14">
        <f t="shared" si="4"/>
        <v>0</v>
      </c>
      <c r="AK11" s="14">
        <f t="shared" si="5"/>
        <v>0</v>
      </c>
      <c r="AL11" s="100"/>
      <c r="AM11" s="100"/>
      <c r="AN11" s="100"/>
    </row>
    <row r="12" ht="22.5" customHeight="1">
      <c r="A12" s="123">
        <v>6.0</v>
      </c>
      <c r="B12" s="93" t="s">
        <v>193</v>
      </c>
      <c r="C12" s="94" t="s">
        <v>194</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97">
        <f t="shared" si="3"/>
        <v>0</v>
      </c>
      <c r="AJ12" s="14">
        <f t="shared" si="4"/>
        <v>0</v>
      </c>
      <c r="AK12" s="14">
        <f t="shared" si="5"/>
        <v>0</v>
      </c>
      <c r="AL12" s="100"/>
      <c r="AM12" s="100"/>
      <c r="AN12" s="100"/>
    </row>
    <row r="13" ht="22.5" customHeight="1">
      <c r="A13" s="123">
        <v>7.0</v>
      </c>
      <c r="B13" s="93" t="s">
        <v>195</v>
      </c>
      <c r="C13" s="98" t="s">
        <v>196</v>
      </c>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97">
        <f t="shared" si="3"/>
        <v>0</v>
      </c>
      <c r="AJ13" s="14">
        <f t="shared" si="4"/>
        <v>0</v>
      </c>
      <c r="AK13" s="14">
        <f t="shared" si="5"/>
        <v>0</v>
      </c>
      <c r="AL13" s="89"/>
      <c r="AM13" s="89"/>
      <c r="AN13" s="89"/>
    </row>
    <row r="14" ht="22.5" customHeight="1">
      <c r="A14" s="123">
        <v>8.0</v>
      </c>
      <c r="B14" s="93" t="s">
        <v>197</v>
      </c>
      <c r="C14" s="126" t="s">
        <v>198</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97">
        <f t="shared" si="3"/>
        <v>0</v>
      </c>
      <c r="AJ14" s="14">
        <f t="shared" si="4"/>
        <v>0</v>
      </c>
      <c r="AK14" s="14">
        <f t="shared" si="5"/>
        <v>0</v>
      </c>
      <c r="AL14" s="100"/>
      <c r="AM14" s="100"/>
      <c r="AN14" s="100"/>
    </row>
    <row r="15" ht="22.5" customHeight="1">
      <c r="A15" s="123">
        <v>9.0</v>
      </c>
      <c r="B15" s="93" t="s">
        <v>199</v>
      </c>
      <c r="C15" s="98" t="s">
        <v>200</v>
      </c>
      <c r="D15" s="103"/>
      <c r="E15" s="103"/>
      <c r="F15" s="103"/>
      <c r="G15" s="103"/>
      <c r="H15" s="103"/>
      <c r="I15" s="103"/>
      <c r="J15" s="103"/>
      <c r="K15" s="103"/>
      <c r="L15" s="103"/>
      <c r="M15" s="103"/>
      <c r="N15" s="103"/>
      <c r="O15" s="103"/>
      <c r="P15" s="103"/>
      <c r="Q15" s="103"/>
      <c r="R15" s="103"/>
      <c r="S15" s="103"/>
      <c r="T15" s="103"/>
      <c r="U15" s="103"/>
      <c r="V15" s="103" t="s">
        <v>88</v>
      </c>
      <c r="W15" s="103"/>
      <c r="X15" s="103"/>
      <c r="Y15" s="103"/>
      <c r="Z15" s="103"/>
      <c r="AA15" s="103"/>
      <c r="AB15" s="103"/>
      <c r="AC15" s="103"/>
      <c r="AD15" s="103"/>
      <c r="AE15" s="103"/>
      <c r="AF15" s="103"/>
      <c r="AG15" s="103"/>
      <c r="AH15" s="103"/>
      <c r="AI15" s="97">
        <f t="shared" si="3"/>
        <v>1</v>
      </c>
      <c r="AJ15" s="14">
        <f t="shared" si="4"/>
        <v>0</v>
      </c>
      <c r="AK15" s="14">
        <f t="shared" si="5"/>
        <v>0</v>
      </c>
      <c r="AL15" s="89"/>
      <c r="AM15" s="89"/>
      <c r="AN15" s="89"/>
    </row>
    <row r="16" ht="22.5" customHeight="1">
      <c r="A16" s="123">
        <v>10.0</v>
      </c>
      <c r="B16" s="93" t="s">
        <v>201</v>
      </c>
      <c r="C16" s="94" t="s">
        <v>202</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97">
        <f t="shared" si="3"/>
        <v>0</v>
      </c>
      <c r="AJ16" s="14">
        <f t="shared" si="4"/>
        <v>0</v>
      </c>
      <c r="AK16" s="14">
        <f t="shared" si="5"/>
        <v>0</v>
      </c>
      <c r="AL16" s="100"/>
      <c r="AM16" s="100"/>
      <c r="AN16" s="100"/>
    </row>
    <row r="17" ht="22.5" customHeight="1">
      <c r="A17" s="123">
        <v>11.0</v>
      </c>
      <c r="B17" s="93" t="s">
        <v>203</v>
      </c>
      <c r="C17" s="98" t="s">
        <v>204</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97">
        <f t="shared" si="3"/>
        <v>0</v>
      </c>
      <c r="AJ17" s="14">
        <f t="shared" si="4"/>
        <v>0</v>
      </c>
      <c r="AK17" s="14">
        <f t="shared" si="5"/>
        <v>0</v>
      </c>
      <c r="AL17" s="100"/>
      <c r="AM17" s="100"/>
      <c r="AN17" s="100"/>
    </row>
    <row r="18" ht="22.5" customHeight="1">
      <c r="A18" s="123">
        <v>12.0</v>
      </c>
      <c r="B18" s="93" t="s">
        <v>205</v>
      </c>
      <c r="C18" s="94" t="s">
        <v>206</v>
      </c>
      <c r="D18" s="10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97">
        <f t="shared" si="3"/>
        <v>0</v>
      </c>
      <c r="AJ18" s="14">
        <f t="shared" si="4"/>
        <v>0</v>
      </c>
      <c r="AK18" s="14">
        <f t="shared" si="5"/>
        <v>0</v>
      </c>
      <c r="AL18" s="89"/>
      <c r="AM18" s="89"/>
      <c r="AN18" s="89"/>
    </row>
    <row r="19" ht="22.5" customHeight="1">
      <c r="A19" s="123">
        <v>13.0</v>
      </c>
      <c r="B19" s="93" t="s">
        <v>207</v>
      </c>
      <c r="C19" s="126" t="s">
        <v>160</v>
      </c>
      <c r="D19" s="127"/>
      <c r="E19" s="127"/>
      <c r="F19" s="127"/>
      <c r="G19" s="103"/>
      <c r="H19" s="103"/>
      <c r="I19" s="103"/>
      <c r="J19" s="103"/>
      <c r="K19" s="128"/>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97">
        <f t="shared" si="3"/>
        <v>0</v>
      </c>
      <c r="AJ19" s="14">
        <f t="shared" si="4"/>
        <v>0</v>
      </c>
      <c r="AK19" s="14">
        <f t="shared" si="5"/>
        <v>0</v>
      </c>
      <c r="AL19" s="100"/>
      <c r="AM19" s="100"/>
      <c r="AN19" s="100"/>
    </row>
    <row r="20" ht="22.5" customHeight="1">
      <c r="A20" s="123">
        <v>14.0</v>
      </c>
      <c r="B20" s="93" t="s">
        <v>208</v>
      </c>
      <c r="C20" s="98" t="s">
        <v>162</v>
      </c>
      <c r="D20" s="103"/>
      <c r="E20" s="103"/>
      <c r="F20" s="103"/>
      <c r="G20" s="103"/>
      <c r="H20" s="103"/>
      <c r="I20" s="103"/>
      <c r="J20" s="103"/>
      <c r="K20" s="103"/>
      <c r="L20" s="103"/>
      <c r="M20" s="103"/>
      <c r="N20" s="103"/>
      <c r="O20" s="103"/>
      <c r="P20" s="103"/>
      <c r="Q20" s="103"/>
      <c r="R20" s="103"/>
      <c r="S20" s="103"/>
      <c r="T20" s="103"/>
      <c r="U20" s="103"/>
      <c r="V20" s="103" t="s">
        <v>88</v>
      </c>
      <c r="W20" s="103"/>
      <c r="X20" s="103"/>
      <c r="Y20" s="103"/>
      <c r="Z20" s="103"/>
      <c r="AA20" s="103"/>
      <c r="AB20" s="103"/>
      <c r="AC20" s="103"/>
      <c r="AD20" s="103"/>
      <c r="AE20" s="103"/>
      <c r="AF20" s="103"/>
      <c r="AG20" s="103"/>
      <c r="AH20" s="103"/>
      <c r="AI20" s="97">
        <f t="shared" si="3"/>
        <v>1</v>
      </c>
      <c r="AJ20" s="14">
        <f t="shared" si="4"/>
        <v>0</v>
      </c>
      <c r="AK20" s="14">
        <f t="shared" si="5"/>
        <v>0</v>
      </c>
      <c r="AL20" s="100"/>
      <c r="AM20" s="100"/>
      <c r="AN20" s="100"/>
    </row>
    <row r="21" ht="22.5" customHeight="1">
      <c r="A21" s="123">
        <v>15.0</v>
      </c>
      <c r="B21" s="93" t="s">
        <v>209</v>
      </c>
      <c r="C21" s="98" t="s">
        <v>164</v>
      </c>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97">
        <f t="shared" si="3"/>
        <v>0</v>
      </c>
      <c r="AJ21" s="14">
        <f t="shared" si="4"/>
        <v>0</v>
      </c>
      <c r="AK21" s="14">
        <f t="shared" si="5"/>
        <v>0</v>
      </c>
      <c r="AL21" s="100"/>
      <c r="AM21" s="100"/>
      <c r="AN21" s="100"/>
    </row>
    <row r="22" ht="22.5" customHeight="1">
      <c r="A22" s="123">
        <v>16.0</v>
      </c>
      <c r="B22" s="93" t="s">
        <v>210</v>
      </c>
      <c r="C22" s="94" t="s">
        <v>211</v>
      </c>
      <c r="D22" s="103"/>
      <c r="E22" s="103"/>
      <c r="F22" s="103"/>
      <c r="G22" s="103"/>
      <c r="H22" s="103"/>
      <c r="I22" s="103"/>
      <c r="J22" s="103"/>
      <c r="K22" s="103"/>
      <c r="L22" s="103"/>
      <c r="M22" s="103"/>
      <c r="N22" s="103"/>
      <c r="O22" s="103"/>
      <c r="P22" s="103"/>
      <c r="Q22" s="103"/>
      <c r="R22" s="103"/>
      <c r="S22" s="103"/>
      <c r="T22" s="103"/>
      <c r="U22" s="103"/>
      <c r="V22" s="103" t="s">
        <v>88</v>
      </c>
      <c r="W22" s="103"/>
      <c r="X22" s="103"/>
      <c r="Y22" s="103"/>
      <c r="Z22" s="103"/>
      <c r="AA22" s="103"/>
      <c r="AB22" s="103"/>
      <c r="AC22" s="103"/>
      <c r="AD22" s="103"/>
      <c r="AE22" s="103"/>
      <c r="AF22" s="103"/>
      <c r="AG22" s="103"/>
      <c r="AH22" s="103"/>
      <c r="AI22" s="97">
        <f t="shared" si="3"/>
        <v>1</v>
      </c>
      <c r="AJ22" s="14">
        <f t="shared" si="4"/>
        <v>0</v>
      </c>
      <c r="AK22" s="14">
        <f t="shared" si="5"/>
        <v>0</v>
      </c>
      <c r="AL22" s="89"/>
      <c r="AM22" s="89"/>
      <c r="AN22" s="89"/>
    </row>
    <row r="23" ht="22.5" customHeight="1">
      <c r="A23" s="123">
        <v>17.0</v>
      </c>
      <c r="B23" s="93" t="s">
        <v>212</v>
      </c>
      <c r="C23" s="94" t="s">
        <v>170</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03"/>
      <c r="AF23" s="103"/>
      <c r="AG23" s="103"/>
      <c r="AH23" s="103"/>
      <c r="AI23" s="97">
        <f t="shared" si="3"/>
        <v>0</v>
      </c>
      <c r="AJ23" s="14">
        <f t="shared" si="4"/>
        <v>0</v>
      </c>
      <c r="AK23" s="14">
        <f t="shared" si="5"/>
        <v>0</v>
      </c>
      <c r="AL23" s="89"/>
      <c r="AM23" s="89"/>
      <c r="AN23" s="89"/>
    </row>
    <row r="24" ht="21.0" customHeight="1">
      <c r="A24" s="130">
        <v>18.0</v>
      </c>
      <c r="B24" s="131" t="s">
        <v>213</v>
      </c>
      <c r="C24" s="94"/>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97">
        <f t="shared" si="3"/>
        <v>0</v>
      </c>
      <c r="AJ24" s="14">
        <f t="shared" si="4"/>
        <v>0</v>
      </c>
      <c r="AK24" s="14">
        <f t="shared" si="5"/>
        <v>0</v>
      </c>
      <c r="AL24" s="81"/>
      <c r="AM24" s="81"/>
      <c r="AN24" s="81"/>
    </row>
    <row r="25" ht="21.0" customHeight="1">
      <c r="A25" s="130">
        <v>19.0</v>
      </c>
      <c r="B25" s="131" t="s">
        <v>214</v>
      </c>
      <c r="C25" s="98"/>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97">
        <f t="shared" si="3"/>
        <v>0</v>
      </c>
      <c r="AJ25" s="14">
        <f t="shared" si="4"/>
        <v>0</v>
      </c>
      <c r="AK25" s="14">
        <f t="shared" si="5"/>
        <v>0</v>
      </c>
      <c r="AL25" s="80"/>
      <c r="AM25" s="80"/>
      <c r="AN25" s="89"/>
    </row>
    <row r="26" ht="18.0" customHeight="1">
      <c r="A26" s="130">
        <v>20.0</v>
      </c>
      <c r="B26" s="131" t="s">
        <v>215</v>
      </c>
      <c r="C26" s="94"/>
      <c r="D26" s="103"/>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97">
        <f t="shared" si="3"/>
        <v>0</v>
      </c>
      <c r="AJ26" s="14">
        <f t="shared" si="4"/>
        <v>0</v>
      </c>
      <c r="AK26" s="14">
        <f t="shared" si="5"/>
        <v>0</v>
      </c>
      <c r="AL26" s="81"/>
      <c r="AM26" s="81"/>
      <c r="AN26" s="81"/>
    </row>
    <row r="27" ht="18.0" customHeight="1">
      <c r="A27" s="130">
        <v>21.0</v>
      </c>
      <c r="B27" s="131" t="s">
        <v>216</v>
      </c>
      <c r="C27" s="126"/>
      <c r="D27" s="127"/>
      <c r="E27" s="127"/>
      <c r="F27" s="127"/>
      <c r="G27" s="103"/>
      <c r="H27" s="103"/>
      <c r="I27" s="103"/>
      <c r="J27" s="103"/>
      <c r="K27" s="128"/>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97">
        <f t="shared" si="3"/>
        <v>0</v>
      </c>
      <c r="AJ27" s="14">
        <f t="shared" si="4"/>
        <v>0</v>
      </c>
      <c r="AK27" s="14">
        <f t="shared" si="5"/>
        <v>0</v>
      </c>
      <c r="AL27" s="81"/>
      <c r="AM27" s="81"/>
      <c r="AN27" s="81"/>
    </row>
    <row r="28" ht="18.0" customHeight="1">
      <c r="A28" s="130">
        <v>22.0</v>
      </c>
      <c r="B28" s="131" t="s">
        <v>217</v>
      </c>
      <c r="C28" s="98"/>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97">
        <f t="shared" si="3"/>
        <v>0</v>
      </c>
      <c r="AJ28" s="14">
        <f t="shared" si="4"/>
        <v>0</v>
      </c>
      <c r="AK28" s="14">
        <f t="shared" si="5"/>
        <v>0</v>
      </c>
      <c r="AL28" s="81"/>
      <c r="AM28" s="81"/>
      <c r="AN28" s="81"/>
    </row>
    <row r="29" ht="18.0" customHeight="1">
      <c r="A29" s="130">
        <v>23.0</v>
      </c>
      <c r="B29" s="131" t="s">
        <v>218</v>
      </c>
      <c r="C29" s="98"/>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97">
        <f t="shared" si="3"/>
        <v>0</v>
      </c>
      <c r="AJ29" s="14">
        <f t="shared" si="4"/>
        <v>0</v>
      </c>
      <c r="AK29" s="14">
        <f t="shared" si="5"/>
        <v>0</v>
      </c>
      <c r="AL29" s="81"/>
      <c r="AM29" s="81"/>
      <c r="AN29" s="81"/>
    </row>
    <row r="30" ht="18.0" customHeight="1">
      <c r="A30" s="130">
        <v>24.0</v>
      </c>
      <c r="B30" s="131" t="s">
        <v>219</v>
      </c>
      <c r="C30" s="94"/>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97">
        <f t="shared" si="3"/>
        <v>0</v>
      </c>
      <c r="AJ30" s="14">
        <f t="shared" si="4"/>
        <v>0</v>
      </c>
      <c r="AK30" s="14">
        <f t="shared" si="5"/>
        <v>0</v>
      </c>
      <c r="AL30" s="81"/>
      <c r="AM30" s="81"/>
      <c r="AN30" s="81"/>
    </row>
    <row r="31" ht="18.0" customHeight="1">
      <c r="A31" s="130">
        <v>25.0</v>
      </c>
      <c r="B31" s="93"/>
      <c r="C31" s="94"/>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03"/>
      <c r="AF31" s="103"/>
      <c r="AG31" s="103"/>
      <c r="AH31" s="103"/>
      <c r="AI31" s="97">
        <f t="shared" si="3"/>
        <v>0</v>
      </c>
      <c r="AJ31" s="14">
        <f t="shared" si="4"/>
        <v>0</v>
      </c>
      <c r="AK31" s="14">
        <f t="shared" si="5"/>
        <v>0</v>
      </c>
      <c r="AL31" s="81"/>
      <c r="AM31" s="81"/>
      <c r="AN31" s="81"/>
    </row>
    <row r="32" ht="18.0" customHeight="1">
      <c r="A32" s="119" t="s">
        <v>183</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c r="AI32" s="97">
        <f t="shared" ref="AI32:AK32" si="6">SUM(AI7:AI31)</f>
        <v>4</v>
      </c>
      <c r="AJ32" s="97">
        <f t="shared" si="6"/>
        <v>0</v>
      </c>
      <c r="AK32" s="97">
        <f t="shared" si="6"/>
        <v>0</v>
      </c>
      <c r="AL32" s="81"/>
      <c r="AM32" s="81"/>
      <c r="AN32" s="81"/>
    </row>
    <row r="33" ht="18.0" customHeight="1">
      <c r="A33" s="120" t="s">
        <v>184</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1"/>
      <c r="AL33" s="81"/>
      <c r="AM33" s="81"/>
      <c r="AN33" s="81"/>
    </row>
    <row r="34" ht="18.0" customHeight="1">
      <c r="A34" s="81"/>
      <c r="B34" s="121"/>
      <c r="D34" s="81"/>
      <c r="E34" s="81"/>
      <c r="F34" s="81"/>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81"/>
      <c r="AM34" s="81"/>
      <c r="AN34" s="81"/>
    </row>
    <row r="35" ht="18.0" customHeight="1">
      <c r="A35" s="81"/>
      <c r="B35" s="121"/>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81"/>
      <c r="AM35" s="81"/>
      <c r="AN35" s="81"/>
    </row>
    <row r="36" ht="18.0" customHeight="1">
      <c r="A36" s="81"/>
      <c r="B36" s="121"/>
      <c r="E36" s="81"/>
      <c r="F36" s="81"/>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81"/>
      <c r="AM36" s="81"/>
      <c r="AN36" s="81"/>
    </row>
    <row r="37" ht="18.0" customHeight="1">
      <c r="A37" s="81"/>
      <c r="B37" s="121"/>
      <c r="D37" s="81"/>
      <c r="E37" s="81"/>
      <c r="F37" s="81"/>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81"/>
      <c r="AM37" s="81"/>
      <c r="AN37" s="81"/>
    </row>
    <row r="38" ht="18.0"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row>
    <row r="39" ht="18.0"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row>
    <row r="40" ht="18.0"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row>
    <row r="41" ht="18.0"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row>
    <row r="42" ht="18.0"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row>
    <row r="43" ht="18.0"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row>
    <row r="44" ht="18.0"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row>
    <row r="45" ht="18.0"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row>
    <row r="46" ht="18.0"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row>
    <row r="47" ht="18.0"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row>
    <row r="48" ht="18.0"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row>
    <row r="49" ht="18.0"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row>
    <row r="50" ht="18.0"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row>
    <row r="51" ht="18.0"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ht="18.0"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ht="18.0"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ht="18.0"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ht="18.0"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ht="18.0"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ht="18.0"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ht="18.0"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ht="18.0"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32:AH32"/>
    <mergeCell ref="A33:AK33"/>
    <mergeCell ref="B34:C34"/>
    <mergeCell ref="B35:F35"/>
    <mergeCell ref="B36:D36"/>
    <mergeCell ref="B37:C37"/>
    <mergeCell ref="N4:P4"/>
    <mergeCell ref="Q4:S4"/>
    <mergeCell ref="A5:A6"/>
    <mergeCell ref="B5:C6"/>
    <mergeCell ref="AI5:AI6"/>
    <mergeCell ref="AJ5:AJ6"/>
    <mergeCell ref="AK5:AK6"/>
  </mergeCells>
  <conditionalFormatting sqref="D6:AH15 D24:AH26 D27:J27 D28:AH31 L27:AH27">
    <cfRule type="expression" dxfId="0" priority="1">
      <formula>IF(D$6="CN",1,0)</formula>
    </cfRule>
  </conditionalFormatting>
  <conditionalFormatting sqref="K27">
    <cfRule type="expression" dxfId="0" priority="2">
      <formula>IF(K$6="CN",1,0)</formula>
    </cfRule>
  </conditionalFormatting>
  <conditionalFormatting sqref="D6:AH6">
    <cfRule type="expression" dxfId="0" priority="3">
      <formula>IF(#REF!="CN",1,0)</formula>
    </cfRule>
  </conditionalFormatting>
  <conditionalFormatting sqref="D6:AH6">
    <cfRule type="expression" dxfId="1" priority="4">
      <formula>IF(#REF!="CN",1,0)</formula>
    </cfRule>
  </conditionalFormatting>
  <conditionalFormatting sqref="D16:AH18 D19:J19 D20:AH23 L19:AH19">
    <cfRule type="expression" dxfId="0" priority="5">
      <formula>IF(D$6="CN",1,0)</formula>
    </cfRule>
  </conditionalFormatting>
  <conditionalFormatting sqref="K19">
    <cfRule type="expression" dxfId="0" priority="6">
      <formula>IF(K$6="CN",1,0)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27.0"/>
    <col customWidth="1" min="3" max="3" width="10.43"/>
    <col customWidth="1" min="4" max="34" width="4.0"/>
    <col customWidth="1" min="35" max="37" width="5.71"/>
  </cols>
  <sheetData>
    <row r="1" ht="18.0" customHeight="1">
      <c r="A1" s="79" t="s">
        <v>78</v>
      </c>
      <c r="P1" s="80" t="s">
        <v>79</v>
      </c>
    </row>
    <row r="2" ht="18.0" customHeight="1">
      <c r="A2" s="80" t="s">
        <v>80</v>
      </c>
      <c r="P2" s="80" t="s">
        <v>81</v>
      </c>
    </row>
    <row r="3" ht="30.75" customHeight="1">
      <c r="A3" s="82" t="s">
        <v>220</v>
      </c>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row>
    <row r="7" ht="18.0" customHeight="1">
      <c r="A7" s="123">
        <v>1.0</v>
      </c>
      <c r="B7" s="93" t="s">
        <v>221</v>
      </c>
      <c r="C7" s="126" t="s">
        <v>92</v>
      </c>
      <c r="D7" s="102"/>
      <c r="E7" s="103"/>
      <c r="F7" s="103"/>
      <c r="G7" s="103"/>
      <c r="H7" s="129"/>
      <c r="I7" s="103"/>
      <c r="J7" s="103"/>
      <c r="K7" s="103"/>
      <c r="L7" s="103"/>
      <c r="M7" s="103"/>
      <c r="N7" s="103"/>
      <c r="O7" s="103"/>
      <c r="P7" s="129"/>
      <c r="Q7" s="103"/>
      <c r="R7" s="103"/>
      <c r="S7" s="103"/>
      <c r="T7" s="103"/>
      <c r="U7" s="129"/>
      <c r="V7" s="103"/>
      <c r="W7" s="103"/>
      <c r="X7" s="103"/>
      <c r="Y7" s="103"/>
      <c r="Z7" s="103"/>
      <c r="AA7" s="103"/>
      <c r="AB7" s="103"/>
      <c r="AC7" s="103"/>
      <c r="AD7" s="103"/>
      <c r="AE7" s="103"/>
      <c r="AF7" s="103"/>
      <c r="AG7" s="103"/>
      <c r="AH7" s="103"/>
      <c r="AI7" s="97">
        <f t="shared" ref="AI7:AI43" si="3">COUNTIF(D7:AH7,"K")+2*COUNTIF(D7:AH7,"2K")+COUNTIF(D7:AH7,"TK")+COUNTIF(D7:AH7,"KT")+COUNTIF(D7:AH7,"PK")+COUNTIF(D7:AH7,"KP")+2*COUNTIF(D7:AH7,"K2")</f>
        <v>0</v>
      </c>
      <c r="AJ7" s="14">
        <f t="shared" ref="AJ7:AJ43" si="4">COUNTIF(E7:AI7,"P")+2*COUNTIF(E7:AI7,"2P")+COUNTIF(E7:AI7,"TP")+COUNTIF(E7:AI7,"PT")+COUNTIF(E7:AI7,"PK")+COUNTIF(E7:AI7,"KP")+2*COUNTIF(E7:AI7,"P2")</f>
        <v>0</v>
      </c>
      <c r="AK7" s="14">
        <f t="shared" ref="AK7:AK43" si="5">COUNTIF(D7:AH7,"T")+2*COUNTIF(D7:AH7,"2T")+2*COUNTIF(D7:AH7,"T2")+COUNTIF(D7:AH7,"PT")+COUNTIF(D7:AH7,"TP")+COUNTIF(D7:AH7,"TK")+COUNTIF(D7:AH7,"KT")</f>
        <v>0</v>
      </c>
    </row>
    <row r="8" ht="18.0" customHeight="1">
      <c r="A8" s="123">
        <v>2.0</v>
      </c>
      <c r="B8" s="93" t="s">
        <v>222</v>
      </c>
      <c r="C8" s="94" t="s">
        <v>99</v>
      </c>
      <c r="D8" s="102"/>
      <c r="E8" s="103"/>
      <c r="F8" s="103"/>
      <c r="G8" s="103"/>
      <c r="H8" s="129"/>
      <c r="I8" s="103"/>
      <c r="J8" s="103"/>
      <c r="K8" s="103"/>
      <c r="L8" s="103"/>
      <c r="M8" s="103"/>
      <c r="N8" s="103"/>
      <c r="O8" s="103"/>
      <c r="P8" s="129"/>
      <c r="Q8" s="103"/>
      <c r="R8" s="103"/>
      <c r="S8" s="103"/>
      <c r="T8" s="103"/>
      <c r="U8" s="129"/>
      <c r="V8" s="103"/>
      <c r="W8" s="103"/>
      <c r="X8" s="103"/>
      <c r="Y8" s="103"/>
      <c r="Z8" s="103"/>
      <c r="AA8" s="103"/>
      <c r="AB8" s="103"/>
      <c r="AC8" s="103"/>
      <c r="AD8" s="103"/>
      <c r="AE8" s="103"/>
      <c r="AF8" s="103"/>
      <c r="AG8" s="103"/>
      <c r="AH8" s="103"/>
      <c r="AI8" s="97">
        <f t="shared" si="3"/>
        <v>0</v>
      </c>
      <c r="AJ8" s="14">
        <f t="shared" si="4"/>
        <v>0</v>
      </c>
      <c r="AK8" s="14">
        <f t="shared" si="5"/>
        <v>0</v>
      </c>
    </row>
    <row r="9" ht="18.0" customHeight="1">
      <c r="A9" s="123">
        <v>3.0</v>
      </c>
      <c r="B9" s="93" t="s">
        <v>223</v>
      </c>
      <c r="C9" s="94" t="s">
        <v>102</v>
      </c>
      <c r="D9" s="102"/>
      <c r="E9" s="103"/>
      <c r="F9" s="103"/>
      <c r="G9" s="103"/>
      <c r="H9" s="129"/>
      <c r="I9" s="103"/>
      <c r="J9" s="103"/>
      <c r="K9" s="103"/>
      <c r="L9" s="103"/>
      <c r="M9" s="103"/>
      <c r="N9" s="103"/>
      <c r="O9" s="103"/>
      <c r="P9" s="129"/>
      <c r="Q9" s="103"/>
      <c r="R9" s="103"/>
      <c r="S9" s="103"/>
      <c r="T9" s="103"/>
      <c r="U9" s="129"/>
      <c r="V9" s="103"/>
      <c r="W9" s="103"/>
      <c r="X9" s="103"/>
      <c r="Y9" s="103"/>
      <c r="Z9" s="103"/>
      <c r="AA9" s="103"/>
      <c r="AB9" s="103"/>
      <c r="AC9" s="103"/>
      <c r="AD9" s="103"/>
      <c r="AE9" s="103"/>
      <c r="AF9" s="103"/>
      <c r="AG9" s="103"/>
      <c r="AH9" s="103"/>
      <c r="AI9" s="97">
        <f t="shared" si="3"/>
        <v>0</v>
      </c>
      <c r="AJ9" s="14">
        <f t="shared" si="4"/>
        <v>0</v>
      </c>
      <c r="AK9" s="14">
        <f t="shared" si="5"/>
        <v>0</v>
      </c>
    </row>
    <row r="10" ht="18.0" customHeight="1">
      <c r="A10" s="123">
        <v>4.0</v>
      </c>
      <c r="B10" s="93" t="s">
        <v>224</v>
      </c>
      <c r="C10" s="94" t="s">
        <v>225</v>
      </c>
      <c r="D10" s="102"/>
      <c r="E10" s="103"/>
      <c r="F10" s="103"/>
      <c r="G10" s="103"/>
      <c r="H10" s="129"/>
      <c r="I10" s="103"/>
      <c r="J10" s="103"/>
      <c r="K10" s="103"/>
      <c r="L10" s="103"/>
      <c r="M10" s="103"/>
      <c r="N10" s="103"/>
      <c r="O10" s="103"/>
      <c r="P10" s="129"/>
      <c r="Q10" s="103"/>
      <c r="R10" s="103"/>
      <c r="S10" s="103"/>
      <c r="T10" s="103"/>
      <c r="U10" s="129"/>
      <c r="V10" s="103"/>
      <c r="W10" s="103"/>
      <c r="X10" s="103"/>
      <c r="Y10" s="103"/>
      <c r="Z10" s="103"/>
      <c r="AA10" s="103"/>
      <c r="AB10" s="103"/>
      <c r="AC10" s="103"/>
      <c r="AD10" s="103"/>
      <c r="AE10" s="103"/>
      <c r="AF10" s="103"/>
      <c r="AG10" s="103"/>
      <c r="AH10" s="103"/>
      <c r="AI10" s="97">
        <f t="shared" si="3"/>
        <v>0</v>
      </c>
      <c r="AJ10" s="14">
        <f t="shared" si="4"/>
        <v>0</v>
      </c>
      <c r="AK10" s="14">
        <f t="shared" si="5"/>
        <v>0</v>
      </c>
    </row>
    <row r="11" ht="18.0" customHeight="1">
      <c r="A11" s="123">
        <v>5.0</v>
      </c>
      <c r="B11" s="93" t="s">
        <v>226</v>
      </c>
      <c r="C11" s="98" t="s">
        <v>227</v>
      </c>
      <c r="D11" s="102"/>
      <c r="E11" s="103"/>
      <c r="F11" s="103"/>
      <c r="G11" s="103"/>
      <c r="H11" s="129"/>
      <c r="I11" s="103"/>
      <c r="J11" s="103"/>
      <c r="K11" s="103"/>
      <c r="L11" s="103"/>
      <c r="M11" s="103"/>
      <c r="N11" s="103"/>
      <c r="O11" s="103"/>
      <c r="P11" s="129"/>
      <c r="Q11" s="103"/>
      <c r="R11" s="103"/>
      <c r="S11" s="103"/>
      <c r="T11" s="103"/>
      <c r="U11" s="129"/>
      <c r="V11" s="103"/>
      <c r="W11" s="103"/>
      <c r="X11" s="103"/>
      <c r="Y11" s="103"/>
      <c r="Z11" s="103"/>
      <c r="AA11" s="103"/>
      <c r="AB11" s="103"/>
      <c r="AC11" s="103"/>
      <c r="AD11" s="103"/>
      <c r="AE11" s="103"/>
      <c r="AF11" s="103"/>
      <c r="AG11" s="103"/>
      <c r="AH11" s="103"/>
      <c r="AI11" s="97">
        <f t="shared" si="3"/>
        <v>0</v>
      </c>
      <c r="AJ11" s="14">
        <f t="shared" si="4"/>
        <v>0</v>
      </c>
      <c r="AK11" s="14">
        <f t="shared" si="5"/>
        <v>0</v>
      </c>
    </row>
    <row r="12" ht="18.0" customHeight="1">
      <c r="A12" s="123">
        <v>6.0</v>
      </c>
      <c r="B12" s="93" t="s">
        <v>228</v>
      </c>
      <c r="C12" s="94" t="s">
        <v>229</v>
      </c>
      <c r="D12" s="103"/>
      <c r="E12" s="103"/>
      <c r="F12" s="103"/>
      <c r="G12" s="103"/>
      <c r="H12" s="129"/>
      <c r="I12" s="103"/>
      <c r="J12" s="103"/>
      <c r="K12" s="103"/>
      <c r="L12" s="103"/>
      <c r="M12" s="103"/>
      <c r="N12" s="103"/>
      <c r="O12" s="103"/>
      <c r="P12" s="129"/>
      <c r="Q12" s="103"/>
      <c r="R12" s="103"/>
      <c r="S12" s="103"/>
      <c r="T12" s="103"/>
      <c r="U12" s="129"/>
      <c r="V12" s="103"/>
      <c r="W12" s="103"/>
      <c r="X12" s="103"/>
      <c r="Y12" s="103"/>
      <c r="Z12" s="103"/>
      <c r="AA12" s="103"/>
      <c r="AB12" s="103"/>
      <c r="AC12" s="103"/>
      <c r="AD12" s="103"/>
      <c r="AE12" s="103"/>
      <c r="AF12" s="103"/>
      <c r="AG12" s="103"/>
      <c r="AH12" s="103"/>
      <c r="AI12" s="97">
        <f t="shared" si="3"/>
        <v>0</v>
      </c>
      <c r="AJ12" s="14">
        <f t="shared" si="4"/>
        <v>0</v>
      </c>
      <c r="AK12" s="14">
        <f t="shared" si="5"/>
        <v>0</v>
      </c>
    </row>
    <row r="13" ht="18.0" customHeight="1">
      <c r="A13" s="123">
        <v>7.0</v>
      </c>
      <c r="B13" s="93" t="s">
        <v>230</v>
      </c>
      <c r="C13" s="94" t="s">
        <v>231</v>
      </c>
      <c r="D13" s="103"/>
      <c r="E13" s="103"/>
      <c r="F13" s="103"/>
      <c r="G13" s="103"/>
      <c r="H13" s="129"/>
      <c r="I13" s="103"/>
      <c r="J13" s="103"/>
      <c r="K13" s="103"/>
      <c r="L13" s="103"/>
      <c r="M13" s="103"/>
      <c r="N13" s="103"/>
      <c r="O13" s="103"/>
      <c r="P13" s="129"/>
      <c r="Q13" s="103"/>
      <c r="R13" s="103"/>
      <c r="S13" s="103"/>
      <c r="T13" s="103"/>
      <c r="U13" s="129"/>
      <c r="V13" s="103"/>
      <c r="W13" s="103"/>
      <c r="X13" s="103"/>
      <c r="Y13" s="103"/>
      <c r="Z13" s="103"/>
      <c r="AA13" s="103"/>
      <c r="AB13" s="103"/>
      <c r="AC13" s="103"/>
      <c r="AD13" s="103"/>
      <c r="AE13" s="103"/>
      <c r="AF13" s="103"/>
      <c r="AG13" s="103"/>
      <c r="AH13" s="103"/>
      <c r="AI13" s="97">
        <f t="shared" si="3"/>
        <v>0</v>
      </c>
      <c r="AJ13" s="14">
        <f t="shared" si="4"/>
        <v>0</v>
      </c>
      <c r="AK13" s="14">
        <f t="shared" si="5"/>
        <v>0</v>
      </c>
    </row>
    <row r="14" ht="18.0" customHeight="1">
      <c r="A14" s="123">
        <v>8.0</v>
      </c>
      <c r="B14" s="93" t="s">
        <v>232</v>
      </c>
      <c r="C14" s="94" t="s">
        <v>124</v>
      </c>
      <c r="D14" s="103"/>
      <c r="E14" s="103"/>
      <c r="F14" s="103"/>
      <c r="G14" s="103"/>
      <c r="H14" s="129"/>
      <c r="I14" s="103"/>
      <c r="J14" s="103"/>
      <c r="K14" s="103"/>
      <c r="L14" s="103"/>
      <c r="M14" s="103"/>
      <c r="N14" s="103"/>
      <c r="O14" s="103"/>
      <c r="P14" s="129"/>
      <c r="Q14" s="103"/>
      <c r="R14" s="103"/>
      <c r="S14" s="103"/>
      <c r="T14" s="103"/>
      <c r="U14" s="129"/>
      <c r="V14" s="103"/>
      <c r="W14" s="103"/>
      <c r="X14" s="103"/>
      <c r="Y14" s="103"/>
      <c r="Z14" s="103"/>
      <c r="AA14" s="103"/>
      <c r="AB14" s="103"/>
      <c r="AC14" s="103"/>
      <c r="AD14" s="103"/>
      <c r="AE14" s="103"/>
      <c r="AF14" s="103"/>
      <c r="AG14" s="103"/>
      <c r="AH14" s="103"/>
      <c r="AI14" s="97">
        <f t="shared" si="3"/>
        <v>0</v>
      </c>
      <c r="AJ14" s="14">
        <f t="shared" si="4"/>
        <v>0</v>
      </c>
      <c r="AK14" s="14">
        <f t="shared" si="5"/>
        <v>0</v>
      </c>
    </row>
    <row r="15" ht="18.0" customHeight="1">
      <c r="A15" s="123">
        <v>9.0</v>
      </c>
      <c r="B15" s="93" t="s">
        <v>233</v>
      </c>
      <c r="C15" s="98" t="s">
        <v>127</v>
      </c>
      <c r="D15" s="103"/>
      <c r="E15" s="103"/>
      <c r="F15" s="103"/>
      <c r="G15" s="103"/>
      <c r="H15" s="129"/>
      <c r="I15" s="103"/>
      <c r="J15" s="103"/>
      <c r="K15" s="103"/>
      <c r="L15" s="103"/>
      <c r="M15" s="103"/>
      <c r="N15" s="103"/>
      <c r="O15" s="103"/>
      <c r="P15" s="129"/>
      <c r="Q15" s="103"/>
      <c r="R15" s="103"/>
      <c r="S15" s="103"/>
      <c r="T15" s="103"/>
      <c r="U15" s="129"/>
      <c r="V15" s="103"/>
      <c r="W15" s="103"/>
      <c r="X15" s="103"/>
      <c r="Y15" s="103"/>
      <c r="Z15" s="103"/>
      <c r="AA15" s="103"/>
      <c r="AB15" s="103"/>
      <c r="AC15" s="103"/>
      <c r="AD15" s="103"/>
      <c r="AE15" s="103"/>
      <c r="AF15" s="103"/>
      <c r="AG15" s="103"/>
      <c r="AH15" s="103"/>
      <c r="AI15" s="97">
        <f t="shared" si="3"/>
        <v>0</v>
      </c>
      <c r="AJ15" s="14">
        <f t="shared" si="4"/>
        <v>0</v>
      </c>
      <c r="AK15" s="14">
        <f t="shared" si="5"/>
        <v>0</v>
      </c>
    </row>
    <row r="16" ht="18.0" customHeight="1">
      <c r="A16" s="123">
        <v>10.0</v>
      </c>
      <c r="B16" s="93" t="s">
        <v>234</v>
      </c>
      <c r="C16" s="94" t="s">
        <v>235</v>
      </c>
      <c r="D16" s="103"/>
      <c r="E16" s="103"/>
      <c r="F16" s="103"/>
      <c r="G16" s="103"/>
      <c r="H16" s="129"/>
      <c r="I16" s="103"/>
      <c r="J16" s="103"/>
      <c r="K16" s="103"/>
      <c r="L16" s="103"/>
      <c r="M16" s="103"/>
      <c r="N16" s="103"/>
      <c r="O16" s="103"/>
      <c r="P16" s="129"/>
      <c r="Q16" s="103"/>
      <c r="R16" s="103"/>
      <c r="S16" s="103"/>
      <c r="T16" s="103"/>
      <c r="U16" s="129"/>
      <c r="V16" s="103"/>
      <c r="W16" s="103"/>
      <c r="X16" s="103"/>
      <c r="Y16" s="103"/>
      <c r="Z16" s="103"/>
      <c r="AA16" s="103"/>
      <c r="AB16" s="103"/>
      <c r="AC16" s="103"/>
      <c r="AD16" s="103"/>
      <c r="AE16" s="103"/>
      <c r="AF16" s="103"/>
      <c r="AG16" s="103"/>
      <c r="AH16" s="103"/>
      <c r="AI16" s="97">
        <f t="shared" si="3"/>
        <v>0</v>
      </c>
      <c r="AJ16" s="14">
        <f t="shared" si="4"/>
        <v>0</v>
      </c>
      <c r="AK16" s="14">
        <f t="shared" si="5"/>
        <v>0</v>
      </c>
    </row>
    <row r="17" ht="18.0" customHeight="1">
      <c r="A17" s="123">
        <v>11.0</v>
      </c>
      <c r="B17" s="93" t="s">
        <v>236</v>
      </c>
      <c r="C17" s="94" t="s">
        <v>237</v>
      </c>
      <c r="D17" s="103"/>
      <c r="E17" s="103"/>
      <c r="F17" s="103"/>
      <c r="G17" s="103"/>
      <c r="H17" s="129"/>
      <c r="I17" s="103"/>
      <c r="J17" s="103"/>
      <c r="K17" s="103"/>
      <c r="L17" s="103"/>
      <c r="M17" s="103"/>
      <c r="N17" s="103"/>
      <c r="O17" s="103"/>
      <c r="P17" s="129"/>
      <c r="Q17" s="103"/>
      <c r="R17" s="103"/>
      <c r="S17" s="103"/>
      <c r="T17" s="103"/>
      <c r="U17" s="129"/>
      <c r="V17" s="103"/>
      <c r="W17" s="103"/>
      <c r="X17" s="103"/>
      <c r="Y17" s="103"/>
      <c r="Z17" s="103"/>
      <c r="AA17" s="103"/>
      <c r="AB17" s="103"/>
      <c r="AC17" s="103"/>
      <c r="AD17" s="103"/>
      <c r="AE17" s="103"/>
      <c r="AF17" s="103"/>
      <c r="AG17" s="103"/>
      <c r="AH17" s="103"/>
      <c r="AI17" s="97">
        <f t="shared" si="3"/>
        <v>0</v>
      </c>
      <c r="AJ17" s="14">
        <f t="shared" si="4"/>
        <v>0</v>
      </c>
      <c r="AK17" s="14">
        <f t="shared" si="5"/>
        <v>0</v>
      </c>
    </row>
    <row r="18" ht="18.0" customHeight="1">
      <c r="A18" s="123">
        <v>12.0</v>
      </c>
      <c r="B18" s="93" t="s">
        <v>238</v>
      </c>
      <c r="C18" s="126" t="s">
        <v>239</v>
      </c>
      <c r="D18" s="103"/>
      <c r="E18" s="103"/>
      <c r="F18" s="103"/>
      <c r="G18" s="103"/>
      <c r="H18" s="129"/>
      <c r="I18" s="103"/>
      <c r="J18" s="103"/>
      <c r="K18" s="103"/>
      <c r="L18" s="103"/>
      <c r="M18" s="103"/>
      <c r="N18" s="103"/>
      <c r="O18" s="103"/>
      <c r="P18" s="129"/>
      <c r="Q18" s="103"/>
      <c r="R18" s="103"/>
      <c r="S18" s="103"/>
      <c r="T18" s="103"/>
      <c r="U18" s="129"/>
      <c r="V18" s="103"/>
      <c r="W18" s="103"/>
      <c r="X18" s="103"/>
      <c r="Y18" s="103"/>
      <c r="Z18" s="103"/>
      <c r="AA18" s="103"/>
      <c r="AB18" s="103"/>
      <c r="AC18" s="103"/>
      <c r="AD18" s="103"/>
      <c r="AE18" s="103"/>
      <c r="AF18" s="103"/>
      <c r="AG18" s="103"/>
      <c r="AH18" s="103"/>
      <c r="AI18" s="97">
        <f t="shared" si="3"/>
        <v>0</v>
      </c>
      <c r="AJ18" s="14">
        <f t="shared" si="4"/>
        <v>0</v>
      </c>
      <c r="AK18" s="14">
        <f t="shared" si="5"/>
        <v>0</v>
      </c>
    </row>
    <row r="19" ht="18.0" customHeight="1">
      <c r="A19" s="123">
        <v>13.0</v>
      </c>
      <c r="B19" s="93" t="s">
        <v>240</v>
      </c>
      <c r="C19" s="94" t="s">
        <v>241</v>
      </c>
      <c r="D19" s="103"/>
      <c r="E19" s="127"/>
      <c r="F19" s="127"/>
      <c r="G19" s="127"/>
      <c r="H19" s="129"/>
      <c r="I19" s="127"/>
      <c r="J19" s="127"/>
      <c r="K19" s="127"/>
      <c r="L19" s="127"/>
      <c r="M19" s="127"/>
      <c r="N19" s="127"/>
      <c r="O19" s="127"/>
      <c r="P19" s="129"/>
      <c r="Q19" s="127"/>
      <c r="R19" s="127"/>
      <c r="S19" s="127"/>
      <c r="T19" s="127"/>
      <c r="U19" s="129"/>
      <c r="V19" s="127"/>
      <c r="W19" s="127"/>
      <c r="X19" s="127"/>
      <c r="Y19" s="127"/>
      <c r="Z19" s="127"/>
      <c r="AA19" s="127"/>
      <c r="AB19" s="127"/>
      <c r="AC19" s="127"/>
      <c r="AD19" s="127"/>
      <c r="AE19" s="127"/>
      <c r="AF19" s="127"/>
      <c r="AG19" s="127"/>
      <c r="AH19" s="127"/>
      <c r="AI19" s="97">
        <f t="shared" si="3"/>
        <v>0</v>
      </c>
      <c r="AJ19" s="14">
        <f t="shared" si="4"/>
        <v>0</v>
      </c>
      <c r="AK19" s="14">
        <f t="shared" si="5"/>
        <v>0</v>
      </c>
    </row>
    <row r="20" ht="18.0" customHeight="1">
      <c r="A20" s="123">
        <v>14.0</v>
      </c>
      <c r="B20" s="93" t="s">
        <v>242</v>
      </c>
      <c r="C20" s="98" t="s">
        <v>243</v>
      </c>
      <c r="D20" s="103"/>
      <c r="E20" s="103"/>
      <c r="F20" s="103"/>
      <c r="G20" s="103"/>
      <c r="H20" s="129"/>
      <c r="I20" s="103"/>
      <c r="J20" s="103"/>
      <c r="K20" s="103"/>
      <c r="L20" s="103"/>
      <c r="M20" s="103"/>
      <c r="N20" s="103"/>
      <c r="O20" s="103"/>
      <c r="P20" s="129"/>
      <c r="Q20" s="103"/>
      <c r="R20" s="103"/>
      <c r="S20" s="103"/>
      <c r="T20" s="103"/>
      <c r="U20" s="129"/>
      <c r="V20" s="103"/>
      <c r="W20" s="103"/>
      <c r="X20" s="103"/>
      <c r="Y20" s="103"/>
      <c r="Z20" s="103"/>
      <c r="AA20" s="103"/>
      <c r="AB20" s="103"/>
      <c r="AC20" s="103"/>
      <c r="AD20" s="103"/>
      <c r="AE20" s="103"/>
      <c r="AF20" s="103"/>
      <c r="AG20" s="103"/>
      <c r="AH20" s="103"/>
      <c r="AI20" s="97">
        <f t="shared" si="3"/>
        <v>0</v>
      </c>
      <c r="AJ20" s="14">
        <f t="shared" si="4"/>
        <v>0</v>
      </c>
      <c r="AK20" s="14">
        <f t="shared" si="5"/>
        <v>0</v>
      </c>
    </row>
    <row r="21" ht="18.0" customHeight="1">
      <c r="A21" s="123">
        <v>15.0</v>
      </c>
      <c r="B21" s="93" t="s">
        <v>207</v>
      </c>
      <c r="C21" s="126" t="s">
        <v>153</v>
      </c>
      <c r="D21" s="103"/>
      <c r="E21" s="103"/>
      <c r="F21" s="103"/>
      <c r="G21" s="103"/>
      <c r="H21" s="129"/>
      <c r="I21" s="103"/>
      <c r="J21" s="103"/>
      <c r="K21" s="89"/>
      <c r="L21" s="103"/>
      <c r="M21" s="103"/>
      <c r="N21" s="103"/>
      <c r="O21" s="103"/>
      <c r="P21" s="129"/>
      <c r="Q21" s="103"/>
      <c r="R21" s="103"/>
      <c r="S21" s="103"/>
      <c r="T21" s="103"/>
      <c r="U21" s="129"/>
      <c r="V21" s="103"/>
      <c r="W21" s="103"/>
      <c r="X21" s="103"/>
      <c r="Y21" s="103"/>
      <c r="Z21" s="103"/>
      <c r="AA21" s="103"/>
      <c r="AB21" s="103"/>
      <c r="AC21" s="103"/>
      <c r="AD21" s="103"/>
      <c r="AE21" s="103"/>
      <c r="AF21" s="103"/>
      <c r="AG21" s="103"/>
      <c r="AH21" s="103"/>
      <c r="AI21" s="97">
        <f t="shared" si="3"/>
        <v>0</v>
      </c>
      <c r="AJ21" s="14">
        <f t="shared" si="4"/>
        <v>0</v>
      </c>
      <c r="AK21" s="14">
        <f t="shared" si="5"/>
        <v>0</v>
      </c>
    </row>
    <row r="22" ht="18.0" customHeight="1">
      <c r="A22" s="123">
        <v>16.0</v>
      </c>
      <c r="B22" s="93" t="s">
        <v>115</v>
      </c>
      <c r="C22" s="94" t="s">
        <v>244</v>
      </c>
      <c r="D22" s="103"/>
      <c r="E22" s="103"/>
      <c r="F22" s="103"/>
      <c r="G22" s="103"/>
      <c r="H22" s="129"/>
      <c r="I22" s="103"/>
      <c r="J22" s="103"/>
      <c r="K22" s="103"/>
      <c r="L22" s="103"/>
      <c r="M22" s="103"/>
      <c r="N22" s="103"/>
      <c r="O22" s="103"/>
      <c r="P22" s="129"/>
      <c r="Q22" s="103"/>
      <c r="R22" s="103"/>
      <c r="S22" s="103"/>
      <c r="T22" s="103"/>
      <c r="U22" s="129"/>
      <c r="V22" s="103"/>
      <c r="W22" s="103"/>
      <c r="X22" s="103"/>
      <c r="Y22" s="103"/>
      <c r="Z22" s="103"/>
      <c r="AA22" s="103"/>
      <c r="AB22" s="103"/>
      <c r="AC22" s="103"/>
      <c r="AD22" s="103"/>
      <c r="AE22" s="103"/>
      <c r="AF22" s="103"/>
      <c r="AG22" s="103"/>
      <c r="AH22" s="103"/>
      <c r="AI22" s="97">
        <f t="shared" si="3"/>
        <v>0</v>
      </c>
      <c r="AJ22" s="14">
        <f t="shared" si="4"/>
        <v>0</v>
      </c>
      <c r="AK22" s="14">
        <f t="shared" si="5"/>
        <v>0</v>
      </c>
    </row>
    <row r="23" ht="18.0" customHeight="1">
      <c r="A23" s="123">
        <v>17.0</v>
      </c>
      <c r="B23" s="93" t="s">
        <v>245</v>
      </c>
      <c r="C23" s="94" t="s">
        <v>246</v>
      </c>
      <c r="D23" s="103"/>
      <c r="E23" s="103"/>
      <c r="F23" s="103"/>
      <c r="G23" s="103"/>
      <c r="H23" s="129"/>
      <c r="I23" s="103"/>
      <c r="J23" s="103"/>
      <c r="K23" s="103"/>
      <c r="L23" s="103"/>
      <c r="M23" s="103"/>
      <c r="N23" s="103"/>
      <c r="O23" s="103"/>
      <c r="P23" s="129"/>
      <c r="Q23" s="103"/>
      <c r="R23" s="103"/>
      <c r="S23" s="103"/>
      <c r="T23" s="103"/>
      <c r="U23" s="129"/>
      <c r="V23" s="103"/>
      <c r="W23" s="103"/>
      <c r="X23" s="103"/>
      <c r="Y23" s="103"/>
      <c r="Z23" s="103"/>
      <c r="AA23" s="103"/>
      <c r="AB23" s="103"/>
      <c r="AC23" s="103"/>
      <c r="AD23" s="103"/>
      <c r="AE23" s="103"/>
      <c r="AF23" s="103"/>
      <c r="AG23" s="103"/>
      <c r="AH23" s="103"/>
      <c r="AI23" s="97">
        <f t="shared" si="3"/>
        <v>0</v>
      </c>
      <c r="AJ23" s="14">
        <f t="shared" si="4"/>
        <v>0</v>
      </c>
      <c r="AK23" s="14">
        <f t="shared" si="5"/>
        <v>0</v>
      </c>
    </row>
    <row r="24" ht="18.0" customHeight="1">
      <c r="A24" s="123">
        <v>18.0</v>
      </c>
      <c r="B24" s="93" t="s">
        <v>247</v>
      </c>
      <c r="C24" s="94" t="s">
        <v>248</v>
      </c>
      <c r="D24" s="103"/>
      <c r="E24" s="103"/>
      <c r="F24" s="103"/>
      <c r="G24" s="103"/>
      <c r="H24" s="129"/>
      <c r="I24" s="103"/>
      <c r="J24" s="103"/>
      <c r="K24" s="103"/>
      <c r="L24" s="103"/>
      <c r="M24" s="103"/>
      <c r="N24" s="103"/>
      <c r="O24" s="103"/>
      <c r="P24" s="129"/>
      <c r="Q24" s="103"/>
      <c r="R24" s="103"/>
      <c r="S24" s="103"/>
      <c r="T24" s="103"/>
      <c r="U24" s="129"/>
      <c r="V24" s="103"/>
      <c r="W24" s="103"/>
      <c r="X24" s="103"/>
      <c r="Y24" s="103"/>
      <c r="Z24" s="103"/>
      <c r="AA24" s="103"/>
      <c r="AB24" s="103"/>
      <c r="AC24" s="103"/>
      <c r="AD24" s="103"/>
      <c r="AE24" s="103"/>
      <c r="AF24" s="103"/>
      <c r="AG24" s="103"/>
      <c r="AH24" s="103"/>
      <c r="AI24" s="97">
        <f t="shared" si="3"/>
        <v>0</v>
      </c>
      <c r="AJ24" s="14">
        <f t="shared" si="4"/>
        <v>0</v>
      </c>
      <c r="AK24" s="14">
        <f t="shared" si="5"/>
        <v>0</v>
      </c>
    </row>
    <row r="25" ht="18.0" customHeight="1">
      <c r="A25" s="123">
        <v>19.0</v>
      </c>
      <c r="B25" s="93" t="s">
        <v>249</v>
      </c>
      <c r="C25" s="94" t="s">
        <v>250</v>
      </c>
      <c r="D25" s="103"/>
      <c r="E25" s="103"/>
      <c r="F25" s="103"/>
      <c r="G25" s="103"/>
      <c r="H25" s="129"/>
      <c r="I25" s="103"/>
      <c r="J25" s="103"/>
      <c r="K25" s="103"/>
      <c r="L25" s="103"/>
      <c r="M25" s="103"/>
      <c r="N25" s="103"/>
      <c r="O25" s="103"/>
      <c r="P25" s="129"/>
      <c r="Q25" s="103"/>
      <c r="R25" s="103"/>
      <c r="S25" s="103"/>
      <c r="T25" s="103"/>
      <c r="U25" s="129"/>
      <c r="V25" s="103"/>
      <c r="W25" s="103"/>
      <c r="X25" s="103"/>
      <c r="Y25" s="103"/>
      <c r="Z25" s="103"/>
      <c r="AA25" s="103"/>
      <c r="AB25" s="103"/>
      <c r="AC25" s="103"/>
      <c r="AD25" s="103"/>
      <c r="AE25" s="103"/>
      <c r="AF25" s="103"/>
      <c r="AG25" s="103"/>
      <c r="AH25" s="103"/>
      <c r="AI25" s="97">
        <f t="shared" si="3"/>
        <v>0</v>
      </c>
      <c r="AJ25" s="14">
        <f t="shared" si="4"/>
        <v>0</v>
      </c>
      <c r="AK25" s="14">
        <f t="shared" si="5"/>
        <v>0</v>
      </c>
    </row>
    <row r="26" ht="18.0" customHeight="1">
      <c r="A26" s="123">
        <v>20.0</v>
      </c>
      <c r="B26" s="93" t="s">
        <v>251</v>
      </c>
      <c r="C26" s="94" t="s">
        <v>250</v>
      </c>
      <c r="D26" s="103"/>
      <c r="E26" s="103"/>
      <c r="F26" s="103"/>
      <c r="G26" s="103"/>
      <c r="H26" s="129"/>
      <c r="I26" s="103"/>
      <c r="J26" s="103"/>
      <c r="K26" s="103"/>
      <c r="L26" s="103"/>
      <c r="M26" s="103"/>
      <c r="N26" s="103"/>
      <c r="O26" s="103"/>
      <c r="P26" s="129"/>
      <c r="Q26" s="103"/>
      <c r="R26" s="103"/>
      <c r="S26" s="103"/>
      <c r="T26" s="103"/>
      <c r="U26" s="129"/>
      <c r="V26" s="103"/>
      <c r="W26" s="103"/>
      <c r="X26" s="103"/>
      <c r="Y26" s="103"/>
      <c r="Z26" s="103"/>
      <c r="AA26" s="103"/>
      <c r="AB26" s="103"/>
      <c r="AC26" s="103"/>
      <c r="AD26" s="103"/>
      <c r="AE26" s="103"/>
      <c r="AF26" s="103"/>
      <c r="AG26" s="103"/>
      <c r="AH26" s="103"/>
      <c r="AI26" s="97">
        <f t="shared" si="3"/>
        <v>0</v>
      </c>
      <c r="AJ26" s="14">
        <f t="shared" si="4"/>
        <v>0</v>
      </c>
      <c r="AK26" s="14">
        <f t="shared" si="5"/>
        <v>0</v>
      </c>
    </row>
    <row r="27" ht="18.0" customHeight="1">
      <c r="A27" s="123">
        <v>21.0</v>
      </c>
      <c r="B27" s="93" t="s">
        <v>252</v>
      </c>
      <c r="C27" s="98" t="s">
        <v>250</v>
      </c>
      <c r="D27" s="103"/>
      <c r="E27" s="103"/>
      <c r="F27" s="103"/>
      <c r="G27" s="103"/>
      <c r="H27" s="129"/>
      <c r="I27" s="103"/>
      <c r="J27" s="103"/>
      <c r="K27" s="103"/>
      <c r="L27" s="103"/>
      <c r="M27" s="103"/>
      <c r="N27" s="103"/>
      <c r="O27" s="103"/>
      <c r="P27" s="129"/>
      <c r="Q27" s="103"/>
      <c r="R27" s="103"/>
      <c r="S27" s="103"/>
      <c r="T27" s="103"/>
      <c r="U27" s="129"/>
      <c r="V27" s="103"/>
      <c r="W27" s="103"/>
      <c r="X27" s="103"/>
      <c r="Y27" s="103"/>
      <c r="Z27" s="103"/>
      <c r="AA27" s="103"/>
      <c r="AB27" s="103"/>
      <c r="AC27" s="103"/>
      <c r="AD27" s="103"/>
      <c r="AE27" s="103"/>
      <c r="AF27" s="103"/>
      <c r="AG27" s="103"/>
      <c r="AH27" s="103"/>
      <c r="AI27" s="97">
        <f t="shared" si="3"/>
        <v>0</v>
      </c>
      <c r="AJ27" s="14">
        <f t="shared" si="4"/>
        <v>0</v>
      </c>
      <c r="AK27" s="14">
        <f t="shared" si="5"/>
        <v>0</v>
      </c>
    </row>
    <row r="28" ht="18.0" customHeight="1">
      <c r="A28" s="123">
        <v>22.0</v>
      </c>
      <c r="B28" s="93" t="s">
        <v>253</v>
      </c>
      <c r="C28" s="94" t="s">
        <v>164</v>
      </c>
      <c r="D28" s="103"/>
      <c r="E28" s="103"/>
      <c r="F28" s="103"/>
      <c r="G28" s="103"/>
      <c r="H28" s="129"/>
      <c r="I28" s="103"/>
      <c r="J28" s="103"/>
      <c r="K28" s="103"/>
      <c r="L28" s="103"/>
      <c r="M28" s="103"/>
      <c r="N28" s="103"/>
      <c r="O28" s="103"/>
      <c r="P28" s="129"/>
      <c r="Q28" s="103"/>
      <c r="R28" s="103"/>
      <c r="S28" s="103"/>
      <c r="T28" s="103"/>
      <c r="U28" s="129"/>
      <c r="V28" s="103"/>
      <c r="W28" s="103"/>
      <c r="X28" s="103"/>
      <c r="Y28" s="103"/>
      <c r="Z28" s="103"/>
      <c r="AA28" s="103"/>
      <c r="AB28" s="103"/>
      <c r="AC28" s="103"/>
      <c r="AD28" s="103"/>
      <c r="AE28" s="103"/>
      <c r="AF28" s="103"/>
      <c r="AG28" s="103"/>
      <c r="AH28" s="103"/>
      <c r="AI28" s="97">
        <f t="shared" si="3"/>
        <v>0</v>
      </c>
      <c r="AJ28" s="14">
        <f t="shared" si="4"/>
        <v>0</v>
      </c>
      <c r="AK28" s="14">
        <f t="shared" si="5"/>
        <v>0</v>
      </c>
    </row>
    <row r="29" ht="18.0" customHeight="1">
      <c r="A29" s="123">
        <v>23.0</v>
      </c>
      <c r="B29" s="93" t="s">
        <v>254</v>
      </c>
      <c r="C29" s="94" t="s">
        <v>255</v>
      </c>
      <c r="D29" s="103"/>
      <c r="E29" s="103"/>
      <c r="F29" s="103"/>
      <c r="G29" s="103"/>
      <c r="H29" s="129"/>
      <c r="I29" s="103"/>
      <c r="J29" s="103"/>
      <c r="K29" s="103"/>
      <c r="L29" s="103"/>
      <c r="M29" s="103"/>
      <c r="N29" s="103"/>
      <c r="O29" s="103"/>
      <c r="P29" s="129"/>
      <c r="Q29" s="103"/>
      <c r="R29" s="103"/>
      <c r="S29" s="103"/>
      <c r="T29" s="103"/>
      <c r="U29" s="129"/>
      <c r="V29" s="103"/>
      <c r="W29" s="103"/>
      <c r="X29" s="103"/>
      <c r="Y29" s="103"/>
      <c r="Z29" s="103"/>
      <c r="AA29" s="103"/>
      <c r="AB29" s="103"/>
      <c r="AC29" s="103"/>
      <c r="AD29" s="103"/>
      <c r="AE29" s="103"/>
      <c r="AF29" s="103"/>
      <c r="AG29" s="103"/>
      <c r="AH29" s="103"/>
      <c r="AI29" s="97">
        <f t="shared" si="3"/>
        <v>0</v>
      </c>
      <c r="AJ29" s="14">
        <f t="shared" si="4"/>
        <v>0</v>
      </c>
      <c r="AK29" s="14">
        <f t="shared" si="5"/>
        <v>0</v>
      </c>
    </row>
    <row r="30" ht="18.0" customHeight="1">
      <c r="A30" s="123">
        <v>24.0</v>
      </c>
      <c r="B30" s="93" t="s">
        <v>256</v>
      </c>
      <c r="C30" s="94" t="s">
        <v>257</v>
      </c>
      <c r="D30" s="103"/>
      <c r="E30" s="103"/>
      <c r="F30" s="103"/>
      <c r="G30" s="103"/>
      <c r="H30" s="129"/>
      <c r="I30" s="103"/>
      <c r="J30" s="103"/>
      <c r="K30" s="103"/>
      <c r="L30" s="103"/>
      <c r="M30" s="103"/>
      <c r="N30" s="103"/>
      <c r="O30" s="103"/>
      <c r="P30" s="129"/>
      <c r="Q30" s="103"/>
      <c r="R30" s="103"/>
      <c r="S30" s="103"/>
      <c r="T30" s="103"/>
      <c r="U30" s="129"/>
      <c r="V30" s="103"/>
      <c r="W30" s="103"/>
      <c r="X30" s="103"/>
      <c r="Y30" s="103"/>
      <c r="Z30" s="103"/>
      <c r="AA30" s="103"/>
      <c r="AB30" s="103"/>
      <c r="AC30" s="103"/>
      <c r="AD30" s="103"/>
      <c r="AE30" s="103"/>
      <c r="AF30" s="103"/>
      <c r="AG30" s="103"/>
      <c r="AH30" s="103"/>
      <c r="AI30" s="97">
        <f t="shared" si="3"/>
        <v>0</v>
      </c>
      <c r="AJ30" s="14">
        <f t="shared" si="4"/>
        <v>0</v>
      </c>
      <c r="AK30" s="14">
        <f t="shared" si="5"/>
        <v>0</v>
      </c>
    </row>
    <row r="31" ht="18.0" customHeight="1">
      <c r="A31" s="123">
        <v>25.0</v>
      </c>
      <c r="B31" s="93" t="s">
        <v>258</v>
      </c>
      <c r="C31" s="94" t="s">
        <v>259</v>
      </c>
      <c r="D31" s="103"/>
      <c r="E31" s="103"/>
      <c r="F31" s="103"/>
      <c r="G31" s="103"/>
      <c r="H31" s="129"/>
      <c r="I31" s="103"/>
      <c r="J31" s="103"/>
      <c r="K31" s="103"/>
      <c r="L31" s="103"/>
      <c r="M31" s="103"/>
      <c r="N31" s="103"/>
      <c r="O31" s="103"/>
      <c r="P31" s="129"/>
      <c r="Q31" s="103"/>
      <c r="R31" s="103"/>
      <c r="S31" s="103"/>
      <c r="T31" s="103"/>
      <c r="U31" s="129"/>
      <c r="V31" s="103"/>
      <c r="W31" s="103"/>
      <c r="X31" s="103"/>
      <c r="Y31" s="103"/>
      <c r="Z31" s="103"/>
      <c r="AA31" s="103"/>
      <c r="AB31" s="103"/>
      <c r="AC31" s="103"/>
      <c r="AD31" s="103"/>
      <c r="AE31" s="103"/>
      <c r="AF31" s="103"/>
      <c r="AG31" s="103"/>
      <c r="AH31" s="103"/>
      <c r="AI31" s="97">
        <f t="shared" si="3"/>
        <v>0</v>
      </c>
      <c r="AJ31" s="14">
        <f t="shared" si="4"/>
        <v>0</v>
      </c>
      <c r="AK31" s="14">
        <f t="shared" si="5"/>
        <v>0</v>
      </c>
    </row>
    <row r="32" ht="18.0" customHeight="1">
      <c r="A32" s="123">
        <v>26.0</v>
      </c>
      <c r="B32" s="93" t="s">
        <v>173</v>
      </c>
      <c r="C32" s="94" t="s">
        <v>172</v>
      </c>
      <c r="D32" s="103"/>
      <c r="E32" s="103"/>
      <c r="F32" s="103"/>
      <c r="G32" s="103"/>
      <c r="H32" s="129"/>
      <c r="I32" s="103"/>
      <c r="J32" s="103"/>
      <c r="K32" s="103"/>
      <c r="L32" s="103"/>
      <c r="M32" s="103"/>
      <c r="N32" s="103"/>
      <c r="O32" s="103"/>
      <c r="P32" s="129"/>
      <c r="Q32" s="103"/>
      <c r="R32" s="103"/>
      <c r="S32" s="103"/>
      <c r="T32" s="103"/>
      <c r="U32" s="129"/>
      <c r="V32" s="103"/>
      <c r="W32" s="103"/>
      <c r="X32" s="103"/>
      <c r="Y32" s="103"/>
      <c r="Z32" s="103"/>
      <c r="AA32" s="103"/>
      <c r="AB32" s="103"/>
      <c r="AC32" s="103"/>
      <c r="AD32" s="103"/>
      <c r="AE32" s="103"/>
      <c r="AF32" s="103"/>
      <c r="AG32" s="103"/>
      <c r="AH32" s="103"/>
      <c r="AI32" s="97">
        <f t="shared" si="3"/>
        <v>0</v>
      </c>
      <c r="AJ32" s="14">
        <f t="shared" si="4"/>
        <v>0</v>
      </c>
      <c r="AK32" s="14">
        <f t="shared" si="5"/>
        <v>0</v>
      </c>
    </row>
    <row r="33" ht="18.0" customHeight="1">
      <c r="A33" s="123"/>
      <c r="B33" s="93"/>
      <c r="C33" s="94"/>
      <c r="D33" s="103"/>
      <c r="E33" s="103"/>
      <c r="F33" s="103"/>
      <c r="G33" s="103"/>
      <c r="H33" s="129"/>
      <c r="I33" s="103"/>
      <c r="J33" s="103"/>
      <c r="K33" s="103"/>
      <c r="L33" s="103"/>
      <c r="M33" s="103"/>
      <c r="N33" s="103"/>
      <c r="O33" s="103"/>
      <c r="P33" s="129"/>
      <c r="Q33" s="103"/>
      <c r="R33" s="103"/>
      <c r="S33" s="103"/>
      <c r="T33" s="103"/>
      <c r="U33" s="129"/>
      <c r="V33" s="103"/>
      <c r="W33" s="103"/>
      <c r="X33" s="103"/>
      <c r="Y33" s="103"/>
      <c r="Z33" s="103"/>
      <c r="AA33" s="103"/>
      <c r="AB33" s="103"/>
      <c r="AC33" s="103"/>
      <c r="AD33" s="103"/>
      <c r="AE33" s="103"/>
      <c r="AF33" s="103"/>
      <c r="AG33" s="103"/>
      <c r="AH33" s="103"/>
      <c r="AI33" s="97">
        <f t="shared" si="3"/>
        <v>0</v>
      </c>
      <c r="AJ33" s="14">
        <f t="shared" si="4"/>
        <v>0</v>
      </c>
      <c r="AK33" s="14">
        <f t="shared" si="5"/>
        <v>0</v>
      </c>
    </row>
    <row r="34" ht="18.0" customHeight="1">
      <c r="A34" s="123"/>
      <c r="B34" s="93"/>
      <c r="C34" s="94"/>
      <c r="D34" s="103"/>
      <c r="E34" s="103"/>
      <c r="F34" s="103"/>
      <c r="G34" s="103"/>
      <c r="H34" s="129"/>
      <c r="I34" s="103"/>
      <c r="J34" s="103"/>
      <c r="K34" s="103"/>
      <c r="L34" s="103"/>
      <c r="M34" s="103"/>
      <c r="N34" s="103"/>
      <c r="O34" s="103"/>
      <c r="P34" s="129"/>
      <c r="Q34" s="103"/>
      <c r="R34" s="103"/>
      <c r="S34" s="103"/>
      <c r="T34" s="103"/>
      <c r="U34" s="129"/>
      <c r="V34" s="103"/>
      <c r="W34" s="103"/>
      <c r="X34" s="103"/>
      <c r="Y34" s="103"/>
      <c r="Z34" s="103"/>
      <c r="AA34" s="103"/>
      <c r="AB34" s="103"/>
      <c r="AC34" s="103"/>
      <c r="AD34" s="103"/>
      <c r="AE34" s="103"/>
      <c r="AF34" s="103"/>
      <c r="AG34" s="103"/>
      <c r="AH34" s="103"/>
      <c r="AI34" s="97">
        <f t="shared" si="3"/>
        <v>0</v>
      </c>
      <c r="AJ34" s="14">
        <f t="shared" si="4"/>
        <v>0</v>
      </c>
      <c r="AK34" s="14">
        <f t="shared" si="5"/>
        <v>0</v>
      </c>
    </row>
    <row r="35" ht="18.0" customHeight="1">
      <c r="A35" s="123"/>
      <c r="B35" s="93"/>
      <c r="C35" s="94"/>
      <c r="D35" s="103"/>
      <c r="E35" s="103"/>
      <c r="F35" s="103"/>
      <c r="G35" s="103"/>
      <c r="H35" s="129"/>
      <c r="I35" s="103"/>
      <c r="J35" s="103"/>
      <c r="K35" s="103"/>
      <c r="L35" s="103"/>
      <c r="M35" s="103"/>
      <c r="N35" s="103"/>
      <c r="O35" s="103"/>
      <c r="P35" s="129"/>
      <c r="Q35" s="103"/>
      <c r="R35" s="103"/>
      <c r="S35" s="103"/>
      <c r="T35" s="103"/>
      <c r="U35" s="129"/>
      <c r="V35" s="103"/>
      <c r="W35" s="103"/>
      <c r="X35" s="103"/>
      <c r="Y35" s="103"/>
      <c r="Z35" s="103"/>
      <c r="AA35" s="103"/>
      <c r="AB35" s="103"/>
      <c r="AC35" s="103"/>
      <c r="AD35" s="103"/>
      <c r="AE35" s="103"/>
      <c r="AF35" s="103"/>
      <c r="AG35" s="103"/>
      <c r="AH35" s="103"/>
      <c r="AI35" s="97">
        <f t="shared" si="3"/>
        <v>0</v>
      </c>
      <c r="AJ35" s="14">
        <f t="shared" si="4"/>
        <v>0</v>
      </c>
      <c r="AK35" s="14">
        <f t="shared" si="5"/>
        <v>0</v>
      </c>
    </row>
    <row r="36" ht="18.0" customHeight="1">
      <c r="A36" s="123"/>
      <c r="B36" s="93"/>
      <c r="C36" s="94"/>
      <c r="D36" s="103"/>
      <c r="E36" s="103"/>
      <c r="F36" s="103"/>
      <c r="G36" s="103"/>
      <c r="H36" s="129"/>
      <c r="I36" s="103"/>
      <c r="J36" s="103"/>
      <c r="K36" s="103"/>
      <c r="L36" s="103"/>
      <c r="M36" s="103"/>
      <c r="N36" s="103"/>
      <c r="O36" s="103"/>
      <c r="P36" s="129"/>
      <c r="Q36" s="103"/>
      <c r="R36" s="103"/>
      <c r="S36" s="103"/>
      <c r="T36" s="103"/>
      <c r="U36" s="129"/>
      <c r="V36" s="103"/>
      <c r="W36" s="103"/>
      <c r="X36" s="103"/>
      <c r="Y36" s="103"/>
      <c r="Z36" s="103"/>
      <c r="AA36" s="103"/>
      <c r="AB36" s="103"/>
      <c r="AC36" s="103"/>
      <c r="AD36" s="103"/>
      <c r="AE36" s="103"/>
      <c r="AF36" s="103"/>
      <c r="AG36" s="103"/>
      <c r="AH36" s="103"/>
      <c r="AI36" s="97">
        <f t="shared" si="3"/>
        <v>0</v>
      </c>
      <c r="AJ36" s="14">
        <f t="shared" si="4"/>
        <v>0</v>
      </c>
      <c r="AK36" s="14">
        <f t="shared" si="5"/>
        <v>0</v>
      </c>
    </row>
    <row r="37" ht="18.0" customHeight="1">
      <c r="A37" s="123"/>
      <c r="B37" s="93"/>
      <c r="C37" s="94"/>
      <c r="D37" s="103"/>
      <c r="E37" s="103"/>
      <c r="F37" s="103"/>
      <c r="G37" s="103"/>
      <c r="H37" s="129"/>
      <c r="I37" s="103"/>
      <c r="J37" s="103"/>
      <c r="K37" s="103"/>
      <c r="L37" s="103"/>
      <c r="M37" s="103"/>
      <c r="N37" s="103"/>
      <c r="O37" s="103"/>
      <c r="P37" s="129"/>
      <c r="Q37" s="103"/>
      <c r="R37" s="103"/>
      <c r="S37" s="103"/>
      <c r="T37" s="103"/>
      <c r="U37" s="129"/>
      <c r="V37" s="103"/>
      <c r="W37" s="103"/>
      <c r="X37" s="103"/>
      <c r="Y37" s="103"/>
      <c r="Z37" s="103"/>
      <c r="AA37" s="103"/>
      <c r="AB37" s="103"/>
      <c r="AC37" s="103"/>
      <c r="AD37" s="103"/>
      <c r="AE37" s="103"/>
      <c r="AF37" s="103"/>
      <c r="AG37" s="103"/>
      <c r="AH37" s="103"/>
      <c r="AI37" s="97">
        <f t="shared" si="3"/>
        <v>0</v>
      </c>
      <c r="AJ37" s="14">
        <f t="shared" si="4"/>
        <v>0</v>
      </c>
      <c r="AK37" s="14">
        <f t="shared" si="5"/>
        <v>0</v>
      </c>
    </row>
    <row r="38" ht="18.0" customHeight="1">
      <c r="A38" s="123"/>
      <c r="B38" s="93"/>
      <c r="C38" s="98"/>
      <c r="D38" s="103"/>
      <c r="E38" s="103"/>
      <c r="F38" s="103"/>
      <c r="G38" s="103"/>
      <c r="H38" s="129"/>
      <c r="I38" s="103"/>
      <c r="J38" s="103"/>
      <c r="K38" s="103"/>
      <c r="L38" s="103"/>
      <c r="M38" s="103"/>
      <c r="N38" s="103"/>
      <c r="O38" s="103"/>
      <c r="P38" s="129"/>
      <c r="Q38" s="103"/>
      <c r="R38" s="103"/>
      <c r="S38" s="103"/>
      <c r="T38" s="103"/>
      <c r="U38" s="129"/>
      <c r="V38" s="103"/>
      <c r="W38" s="103"/>
      <c r="X38" s="103"/>
      <c r="Y38" s="103"/>
      <c r="Z38" s="103"/>
      <c r="AA38" s="103"/>
      <c r="AB38" s="103"/>
      <c r="AC38" s="103"/>
      <c r="AD38" s="103"/>
      <c r="AE38" s="103"/>
      <c r="AF38" s="103"/>
      <c r="AG38" s="103"/>
      <c r="AH38" s="103"/>
      <c r="AI38" s="97">
        <f t="shared" si="3"/>
        <v>0</v>
      </c>
      <c r="AJ38" s="14">
        <f t="shared" si="4"/>
        <v>0</v>
      </c>
      <c r="AK38" s="14">
        <f t="shared" si="5"/>
        <v>0</v>
      </c>
    </row>
    <row r="39" ht="18.0" customHeight="1">
      <c r="A39" s="123"/>
      <c r="B39" s="93"/>
      <c r="C39" s="94"/>
      <c r="D39" s="103"/>
      <c r="E39" s="103"/>
      <c r="F39" s="103"/>
      <c r="G39" s="103"/>
      <c r="H39" s="129"/>
      <c r="I39" s="103"/>
      <c r="J39" s="103"/>
      <c r="K39" s="103"/>
      <c r="L39" s="103"/>
      <c r="M39" s="103"/>
      <c r="N39" s="103"/>
      <c r="O39" s="103"/>
      <c r="P39" s="129"/>
      <c r="Q39" s="103"/>
      <c r="R39" s="103"/>
      <c r="S39" s="103"/>
      <c r="T39" s="103"/>
      <c r="U39" s="129"/>
      <c r="V39" s="103"/>
      <c r="W39" s="103"/>
      <c r="X39" s="103"/>
      <c r="Y39" s="103"/>
      <c r="Z39" s="103"/>
      <c r="AA39" s="103"/>
      <c r="AB39" s="103"/>
      <c r="AC39" s="103"/>
      <c r="AD39" s="103"/>
      <c r="AE39" s="103"/>
      <c r="AF39" s="103"/>
      <c r="AG39" s="103"/>
      <c r="AH39" s="103"/>
      <c r="AI39" s="97">
        <f t="shared" si="3"/>
        <v>0</v>
      </c>
      <c r="AJ39" s="14">
        <f t="shared" si="4"/>
        <v>0</v>
      </c>
      <c r="AK39" s="14">
        <f t="shared" si="5"/>
        <v>0</v>
      </c>
    </row>
    <row r="40" ht="18.0" customHeight="1">
      <c r="A40" s="123"/>
      <c r="B40" s="93"/>
      <c r="C40" s="94"/>
      <c r="D40" s="103"/>
      <c r="E40" s="103"/>
      <c r="F40" s="103"/>
      <c r="G40" s="103"/>
      <c r="H40" s="129"/>
      <c r="I40" s="103"/>
      <c r="J40" s="103"/>
      <c r="K40" s="103"/>
      <c r="L40" s="103"/>
      <c r="M40" s="103"/>
      <c r="N40" s="103"/>
      <c r="O40" s="103"/>
      <c r="P40" s="129"/>
      <c r="Q40" s="103"/>
      <c r="R40" s="103"/>
      <c r="S40" s="103"/>
      <c r="T40" s="103"/>
      <c r="U40" s="129"/>
      <c r="V40" s="103"/>
      <c r="W40" s="103"/>
      <c r="X40" s="103"/>
      <c r="Y40" s="103"/>
      <c r="Z40" s="103"/>
      <c r="AA40" s="103"/>
      <c r="AB40" s="103"/>
      <c r="AC40" s="103"/>
      <c r="AD40" s="103"/>
      <c r="AE40" s="103"/>
      <c r="AF40" s="103"/>
      <c r="AG40" s="103"/>
      <c r="AH40" s="103"/>
      <c r="AI40" s="97">
        <f t="shared" si="3"/>
        <v>0</v>
      </c>
      <c r="AJ40" s="14">
        <f t="shared" si="4"/>
        <v>0</v>
      </c>
      <c r="AK40" s="14">
        <f t="shared" si="5"/>
        <v>0</v>
      </c>
    </row>
    <row r="41" ht="18.0" customHeight="1">
      <c r="A41" s="123"/>
      <c r="B41" s="93"/>
      <c r="C41" s="94"/>
      <c r="D41" s="103"/>
      <c r="E41" s="103"/>
      <c r="F41" s="103"/>
      <c r="G41" s="103"/>
      <c r="H41" s="129"/>
      <c r="I41" s="103"/>
      <c r="J41" s="103"/>
      <c r="K41" s="103"/>
      <c r="L41" s="103"/>
      <c r="M41" s="103"/>
      <c r="N41" s="103"/>
      <c r="O41" s="103"/>
      <c r="P41" s="129"/>
      <c r="Q41" s="103"/>
      <c r="R41" s="103"/>
      <c r="S41" s="103"/>
      <c r="T41" s="103"/>
      <c r="U41" s="129"/>
      <c r="V41" s="103"/>
      <c r="W41" s="103"/>
      <c r="X41" s="103"/>
      <c r="Y41" s="103"/>
      <c r="Z41" s="103"/>
      <c r="AA41" s="103"/>
      <c r="AB41" s="103"/>
      <c r="AC41" s="103"/>
      <c r="AD41" s="103"/>
      <c r="AE41" s="103"/>
      <c r="AF41" s="103"/>
      <c r="AG41" s="103"/>
      <c r="AH41" s="103"/>
      <c r="AI41" s="97">
        <f t="shared" si="3"/>
        <v>0</v>
      </c>
      <c r="AJ41" s="14">
        <f t="shared" si="4"/>
        <v>0</v>
      </c>
      <c r="AK41" s="14">
        <f t="shared" si="5"/>
        <v>0</v>
      </c>
    </row>
    <row r="42" ht="18.0" customHeight="1">
      <c r="A42" s="123"/>
      <c r="B42" s="93"/>
      <c r="C42" s="94"/>
      <c r="D42" s="103"/>
      <c r="E42" s="103"/>
      <c r="F42" s="103"/>
      <c r="G42" s="103"/>
      <c r="H42" s="129"/>
      <c r="I42" s="103"/>
      <c r="J42" s="103"/>
      <c r="K42" s="103"/>
      <c r="L42" s="103"/>
      <c r="M42" s="103"/>
      <c r="N42" s="103"/>
      <c r="O42" s="103"/>
      <c r="P42" s="129"/>
      <c r="Q42" s="103"/>
      <c r="R42" s="103"/>
      <c r="S42" s="103"/>
      <c r="T42" s="103"/>
      <c r="U42" s="129"/>
      <c r="V42" s="103"/>
      <c r="W42" s="103"/>
      <c r="X42" s="103"/>
      <c r="Y42" s="103"/>
      <c r="Z42" s="103"/>
      <c r="AA42" s="103"/>
      <c r="AB42" s="103"/>
      <c r="AC42" s="103"/>
      <c r="AD42" s="103"/>
      <c r="AE42" s="103"/>
      <c r="AF42" s="103"/>
      <c r="AG42" s="103"/>
      <c r="AH42" s="103"/>
      <c r="AI42" s="97">
        <f t="shared" si="3"/>
        <v>0</v>
      </c>
      <c r="AJ42" s="14">
        <f t="shared" si="4"/>
        <v>0</v>
      </c>
      <c r="AK42" s="14">
        <f t="shared" si="5"/>
        <v>0</v>
      </c>
    </row>
    <row r="43" ht="18.0" customHeight="1">
      <c r="A43" s="123"/>
      <c r="B43" s="93"/>
      <c r="C43" s="94"/>
      <c r="D43" s="103"/>
      <c r="E43" s="103"/>
      <c r="F43" s="103"/>
      <c r="G43" s="103"/>
      <c r="H43" s="129"/>
      <c r="I43" s="103"/>
      <c r="J43" s="103"/>
      <c r="K43" s="103"/>
      <c r="L43" s="103"/>
      <c r="M43" s="103"/>
      <c r="N43" s="103"/>
      <c r="O43" s="103"/>
      <c r="P43" s="129"/>
      <c r="Q43" s="103"/>
      <c r="R43" s="103"/>
      <c r="S43" s="103"/>
      <c r="T43" s="103"/>
      <c r="U43" s="129"/>
      <c r="V43" s="103"/>
      <c r="W43" s="103"/>
      <c r="X43" s="103"/>
      <c r="Y43" s="103"/>
      <c r="Z43" s="103"/>
      <c r="AA43" s="103"/>
      <c r="AB43" s="103"/>
      <c r="AC43" s="103"/>
      <c r="AD43" s="103"/>
      <c r="AE43" s="103"/>
      <c r="AF43" s="103"/>
      <c r="AG43" s="103"/>
      <c r="AH43" s="103"/>
      <c r="AI43" s="97">
        <f t="shared" si="3"/>
        <v>0</v>
      </c>
      <c r="AJ43" s="14">
        <f t="shared" si="4"/>
        <v>0</v>
      </c>
      <c r="AK43" s="14">
        <f t="shared" si="5"/>
        <v>0</v>
      </c>
    </row>
    <row r="44" ht="18.0" customHeight="1">
      <c r="A44" s="119" t="s">
        <v>183</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1"/>
      <c r="AI44" s="97">
        <f t="shared" ref="AI44:AK44" si="6">SUM(AI7:AI43)</f>
        <v>0</v>
      </c>
      <c r="AJ44" s="97">
        <f t="shared" si="6"/>
        <v>0</v>
      </c>
      <c r="AK44" s="97">
        <f t="shared" si="6"/>
        <v>0</v>
      </c>
    </row>
    <row r="45" ht="18.0" customHeight="1">
      <c r="A45" s="120" t="s">
        <v>184</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1"/>
    </row>
    <row r="46" ht="18.0" customHeight="1">
      <c r="A46" s="81"/>
      <c r="B46" s="121"/>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row>
    <row r="47" ht="18.0" customHeight="1">
      <c r="A47" s="81"/>
      <c r="B47" s="121"/>
      <c r="E47" s="81"/>
      <c r="F47" s="81"/>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row>
    <row r="48" ht="18.0" customHeight="1">
      <c r="A48" s="81"/>
      <c r="B48" s="121"/>
      <c r="D48" s="81"/>
      <c r="E48" s="81"/>
      <c r="F48" s="81"/>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row>
    <row r="49" ht="18.0"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row>
    <row r="50" ht="18.0"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row>
    <row r="51" ht="18.0"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row>
    <row r="52" ht="18.0"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row>
    <row r="53" ht="18.0"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row>
    <row r="54" ht="18.0"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row>
    <row r="55" ht="18.0"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row>
    <row r="56" ht="18.0"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row>
    <row r="57" ht="18.0"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row>
    <row r="58" ht="18.0"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row>
    <row r="59" ht="18.0"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row>
  </sheetData>
  <mergeCells count="19">
    <mergeCell ref="A1:O1"/>
    <mergeCell ref="P1:AK1"/>
    <mergeCell ref="A2:O2"/>
    <mergeCell ref="P2:AK2"/>
    <mergeCell ref="A3:AK3"/>
    <mergeCell ref="H4:K4"/>
    <mergeCell ref="L4:M4"/>
    <mergeCell ref="A44:AH44"/>
    <mergeCell ref="A45:AK45"/>
    <mergeCell ref="B46:F46"/>
    <mergeCell ref="B47:D47"/>
    <mergeCell ref="B48:C48"/>
    <mergeCell ref="N4:P4"/>
    <mergeCell ref="Q4:S4"/>
    <mergeCell ref="A5:A6"/>
    <mergeCell ref="B5:C6"/>
    <mergeCell ref="AI5:AI6"/>
    <mergeCell ref="AJ5:AJ6"/>
    <mergeCell ref="AK5:AK6"/>
  </mergeCells>
  <conditionalFormatting sqref="D6:AH20 D21:J21 D33:AH43 L21:AH21">
    <cfRule type="expression" dxfId="0" priority="1">
      <formula>IF(D$6="CN",1,0)</formula>
    </cfRule>
  </conditionalFormatting>
  <conditionalFormatting sqref="D6:AH6">
    <cfRule type="expression" dxfId="0" priority="2">
      <formula>IF(#REF!="CN",1,0)</formula>
    </cfRule>
  </conditionalFormatting>
  <conditionalFormatting sqref="D6:AH6">
    <cfRule type="expression" dxfId="1" priority="3">
      <formula>IF(#REF!="CN",1,0)</formula>
    </cfRule>
  </conditionalFormatting>
  <conditionalFormatting sqref="D22:AH32">
    <cfRule type="expression" dxfId="0" priority="4">
      <formula>IF(D$6="CN",1,0)</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22.43"/>
    <col customWidth="1" min="3" max="3" width="11.0"/>
    <col customWidth="1" min="4" max="34" width="4.14"/>
    <col customWidth="1" min="35" max="37" width="6.0"/>
    <col customWidth="1" min="38" max="38" width="10.86"/>
    <col customWidth="1" min="39" max="39" width="12.14"/>
    <col customWidth="1" min="40" max="40" width="10.86"/>
  </cols>
  <sheetData>
    <row r="1" ht="15.75" customHeight="1">
      <c r="A1" s="79" t="s">
        <v>78</v>
      </c>
      <c r="P1" s="80" t="s">
        <v>79</v>
      </c>
      <c r="AL1" s="81"/>
      <c r="AM1" s="81"/>
      <c r="AN1" s="81"/>
    </row>
    <row r="2" ht="15.75" customHeight="1">
      <c r="A2" s="80" t="s">
        <v>80</v>
      </c>
      <c r="P2" s="80" t="s">
        <v>81</v>
      </c>
      <c r="AL2" s="81"/>
      <c r="AM2" s="81"/>
      <c r="AN2" s="81"/>
    </row>
    <row r="3" ht="15.75" customHeight="1">
      <c r="A3" s="82" t="s">
        <v>260</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123">
        <v>1.0</v>
      </c>
      <c r="B7" s="93" t="s">
        <v>151</v>
      </c>
      <c r="C7" s="98" t="s">
        <v>92</v>
      </c>
      <c r="D7" s="132"/>
      <c r="E7" s="128"/>
      <c r="F7" s="128"/>
      <c r="G7" s="128"/>
      <c r="H7" s="128"/>
      <c r="I7" s="128"/>
      <c r="J7" s="128"/>
      <c r="K7" s="128"/>
      <c r="L7" s="128"/>
      <c r="M7" s="128"/>
      <c r="N7" s="128"/>
      <c r="O7" s="133"/>
      <c r="P7" s="128"/>
      <c r="Q7" s="128"/>
      <c r="R7" s="128"/>
      <c r="S7" s="128"/>
      <c r="T7" s="128"/>
      <c r="U7" s="128"/>
      <c r="V7" s="128"/>
      <c r="W7" s="128"/>
      <c r="X7" s="128"/>
      <c r="Y7" s="128"/>
      <c r="Z7" s="128"/>
      <c r="AA7" s="128"/>
      <c r="AB7" s="128"/>
      <c r="AC7" s="128"/>
      <c r="AD7" s="128"/>
      <c r="AE7" s="128"/>
      <c r="AF7" s="128"/>
      <c r="AG7" s="128"/>
      <c r="AH7" s="128"/>
      <c r="AI7" s="97">
        <f t="shared" ref="AI7:AI37" si="3">COUNTIF(D7:AH7,"K")+2*COUNTIF(D7:AH7,"2K")+COUNTIF(D7:AH7,"TK")+COUNTIF(D7:AH7,"KT")+COUNTIF(D7:AH7,"PK")+COUNTIF(D7:AH7,"KP")+2*COUNTIF(D7:AH7,"K2")</f>
        <v>0</v>
      </c>
      <c r="AJ7" s="14">
        <f t="shared" ref="AJ7:AJ37" si="4">COUNTIF(E7:AI7,"P")+2*COUNTIF(E7:AI7,"2P")+COUNTIF(E7:AI7,"TP")+COUNTIF(E7:AI7,"PT")+COUNTIF(E7:AI7,"PK")+COUNTIF(E7:AI7,"KP")+2*COUNTIF(E7:AI7,"P2")</f>
        <v>0</v>
      </c>
      <c r="AK7" s="14">
        <f t="shared" ref="AK7:AK37" si="5">COUNTIF(D7:AH7,"T")+2*COUNTIF(D7:AH7,"2T")+2*COUNTIF(D7:AH7,"T2")+COUNTIF(D7:AH7,"PT")+COUNTIF(D7:AH7,"TP")+COUNTIF(D7:AH7,"TK")+COUNTIF(D7:AH7,"KT")</f>
        <v>0</v>
      </c>
      <c r="AL7" s="134"/>
      <c r="AM7" s="135"/>
      <c r="AN7" s="136"/>
    </row>
    <row r="8" ht="21.0" customHeight="1">
      <c r="A8" s="123">
        <v>2.0</v>
      </c>
      <c r="B8" s="93" t="s">
        <v>261</v>
      </c>
      <c r="C8" s="98" t="s">
        <v>99</v>
      </c>
      <c r="D8" s="132"/>
      <c r="E8" s="128"/>
      <c r="F8" s="128"/>
      <c r="G8" s="128"/>
      <c r="H8" s="128"/>
      <c r="I8" s="128"/>
      <c r="J8" s="128"/>
      <c r="K8" s="128"/>
      <c r="L8" s="128"/>
      <c r="M8" s="128"/>
      <c r="N8" s="128"/>
      <c r="O8" s="133"/>
      <c r="P8" s="128"/>
      <c r="Q8" s="128"/>
      <c r="R8" s="128"/>
      <c r="S8" s="128"/>
      <c r="T8" s="128"/>
      <c r="U8" s="128"/>
      <c r="V8" s="128"/>
      <c r="W8" s="128"/>
      <c r="X8" s="128"/>
      <c r="Y8" s="128"/>
      <c r="Z8" s="128"/>
      <c r="AA8" s="128"/>
      <c r="AB8" s="128"/>
      <c r="AC8" s="128"/>
      <c r="AD8" s="128"/>
      <c r="AE8" s="128"/>
      <c r="AF8" s="128"/>
      <c r="AG8" s="128"/>
      <c r="AH8" s="128"/>
      <c r="AI8" s="97">
        <f t="shared" si="3"/>
        <v>0</v>
      </c>
      <c r="AJ8" s="14">
        <f t="shared" si="4"/>
        <v>0</v>
      </c>
      <c r="AK8" s="14">
        <f t="shared" si="5"/>
        <v>0</v>
      </c>
      <c r="AL8" s="136"/>
      <c r="AM8" s="136"/>
      <c r="AN8" s="136"/>
    </row>
    <row r="9" ht="21.0" customHeight="1">
      <c r="A9" s="123">
        <v>3.0</v>
      </c>
      <c r="B9" s="93" t="s">
        <v>262</v>
      </c>
      <c r="C9" s="94" t="s">
        <v>99</v>
      </c>
      <c r="D9" s="132"/>
      <c r="E9" s="128"/>
      <c r="F9" s="128"/>
      <c r="G9" s="128"/>
      <c r="H9" s="128"/>
      <c r="I9" s="128"/>
      <c r="J9" s="128"/>
      <c r="K9" s="128"/>
      <c r="L9" s="128"/>
      <c r="M9" s="128"/>
      <c r="N9" s="128"/>
      <c r="O9" s="133"/>
      <c r="P9" s="128"/>
      <c r="Q9" s="128"/>
      <c r="R9" s="128"/>
      <c r="S9" s="128"/>
      <c r="T9" s="128"/>
      <c r="U9" s="128"/>
      <c r="V9" s="128"/>
      <c r="W9" s="128"/>
      <c r="X9" s="128"/>
      <c r="Y9" s="128"/>
      <c r="Z9" s="128"/>
      <c r="AA9" s="128"/>
      <c r="AB9" s="128"/>
      <c r="AC9" s="128"/>
      <c r="AD9" s="128"/>
      <c r="AE9" s="128"/>
      <c r="AF9" s="128"/>
      <c r="AG9" s="128"/>
      <c r="AH9" s="128"/>
      <c r="AI9" s="97">
        <f t="shared" si="3"/>
        <v>0</v>
      </c>
      <c r="AJ9" s="14">
        <f t="shared" si="4"/>
        <v>0</v>
      </c>
      <c r="AK9" s="14">
        <f t="shared" si="5"/>
        <v>0</v>
      </c>
      <c r="AL9" s="136"/>
      <c r="AM9" s="136"/>
      <c r="AN9" s="136"/>
    </row>
    <row r="10" ht="21.0" customHeight="1">
      <c r="A10" s="123">
        <v>4.0</v>
      </c>
      <c r="B10" s="93" t="s">
        <v>263</v>
      </c>
      <c r="C10" s="94" t="s">
        <v>225</v>
      </c>
      <c r="D10" s="132"/>
      <c r="E10" s="128"/>
      <c r="F10" s="128"/>
      <c r="G10" s="128"/>
      <c r="H10" s="128"/>
      <c r="I10" s="128"/>
      <c r="J10" s="128"/>
      <c r="K10" s="128"/>
      <c r="L10" s="128"/>
      <c r="M10" s="128"/>
      <c r="N10" s="128"/>
      <c r="O10" s="133"/>
      <c r="P10" s="128"/>
      <c r="Q10" s="128"/>
      <c r="R10" s="128"/>
      <c r="S10" s="128"/>
      <c r="T10" s="128"/>
      <c r="U10" s="128"/>
      <c r="V10" s="128"/>
      <c r="W10" s="128"/>
      <c r="X10" s="128"/>
      <c r="Y10" s="128"/>
      <c r="Z10" s="128"/>
      <c r="AA10" s="128"/>
      <c r="AB10" s="128"/>
      <c r="AC10" s="128"/>
      <c r="AD10" s="128"/>
      <c r="AE10" s="128"/>
      <c r="AF10" s="128"/>
      <c r="AG10" s="128"/>
      <c r="AH10" s="128"/>
      <c r="AI10" s="97">
        <f t="shared" si="3"/>
        <v>0</v>
      </c>
      <c r="AJ10" s="14">
        <f t="shared" si="4"/>
        <v>0</v>
      </c>
      <c r="AK10" s="14">
        <f t="shared" si="5"/>
        <v>0</v>
      </c>
      <c r="AL10" s="136"/>
      <c r="AM10" s="136"/>
      <c r="AN10" s="136"/>
    </row>
    <row r="11" ht="21.0" customHeight="1">
      <c r="A11" s="123">
        <v>5.0</v>
      </c>
      <c r="B11" s="93" t="s">
        <v>264</v>
      </c>
      <c r="C11" s="94" t="s">
        <v>111</v>
      </c>
      <c r="D11" s="132"/>
      <c r="E11" s="128"/>
      <c r="F11" s="128"/>
      <c r="G11" s="128"/>
      <c r="H11" s="128"/>
      <c r="I11" s="128"/>
      <c r="J11" s="128"/>
      <c r="K11" s="128"/>
      <c r="L11" s="128"/>
      <c r="M11" s="128"/>
      <c r="N11" s="128"/>
      <c r="O11" s="133"/>
      <c r="P11" s="128"/>
      <c r="Q11" s="128"/>
      <c r="R11" s="128"/>
      <c r="S11" s="128"/>
      <c r="T11" s="128"/>
      <c r="U11" s="128"/>
      <c r="V11" s="128"/>
      <c r="W11" s="128"/>
      <c r="X11" s="128"/>
      <c r="Y11" s="128"/>
      <c r="Z11" s="128"/>
      <c r="AA11" s="128"/>
      <c r="AB11" s="128"/>
      <c r="AC11" s="128"/>
      <c r="AD11" s="128"/>
      <c r="AE11" s="128"/>
      <c r="AF11" s="128"/>
      <c r="AG11" s="128"/>
      <c r="AH11" s="128"/>
      <c r="AI11" s="97">
        <f t="shared" si="3"/>
        <v>0</v>
      </c>
      <c r="AJ11" s="14">
        <f t="shared" si="4"/>
        <v>0</v>
      </c>
      <c r="AK11" s="14">
        <f t="shared" si="5"/>
        <v>0</v>
      </c>
      <c r="AL11" s="136"/>
      <c r="AM11" s="136"/>
      <c r="AN11" s="136"/>
    </row>
    <row r="12" ht="21.0" customHeight="1">
      <c r="A12" s="123">
        <v>6.0</v>
      </c>
      <c r="B12" s="93" t="s">
        <v>265</v>
      </c>
      <c r="C12" s="98" t="s">
        <v>111</v>
      </c>
      <c r="D12" s="132"/>
      <c r="E12" s="128"/>
      <c r="F12" s="128"/>
      <c r="G12" s="128"/>
      <c r="H12" s="128"/>
      <c r="I12" s="128"/>
      <c r="J12" s="128"/>
      <c r="K12" s="128"/>
      <c r="L12" s="128"/>
      <c r="M12" s="128"/>
      <c r="N12" s="128"/>
      <c r="O12" s="133"/>
      <c r="P12" s="128"/>
      <c r="Q12" s="128"/>
      <c r="R12" s="128"/>
      <c r="S12" s="128"/>
      <c r="T12" s="128"/>
      <c r="U12" s="128"/>
      <c r="V12" s="128"/>
      <c r="W12" s="128"/>
      <c r="X12" s="128"/>
      <c r="Y12" s="128"/>
      <c r="Z12" s="128"/>
      <c r="AA12" s="128"/>
      <c r="AB12" s="128"/>
      <c r="AC12" s="128"/>
      <c r="AD12" s="128"/>
      <c r="AE12" s="128"/>
      <c r="AF12" s="128"/>
      <c r="AG12" s="128"/>
      <c r="AH12" s="128"/>
      <c r="AI12" s="97">
        <f t="shared" si="3"/>
        <v>0</v>
      </c>
      <c r="AJ12" s="14">
        <f t="shared" si="4"/>
        <v>0</v>
      </c>
      <c r="AK12" s="14">
        <f t="shared" si="5"/>
        <v>0</v>
      </c>
      <c r="AL12" s="136"/>
      <c r="AM12" s="136"/>
      <c r="AN12" s="136"/>
    </row>
    <row r="13" ht="21.0" customHeight="1">
      <c r="A13" s="123">
        <v>7.0</v>
      </c>
      <c r="B13" s="93" t="s">
        <v>266</v>
      </c>
      <c r="C13" s="94" t="s">
        <v>267</v>
      </c>
      <c r="D13" s="132"/>
      <c r="E13" s="128"/>
      <c r="F13" s="128"/>
      <c r="G13" s="128"/>
      <c r="H13" s="128"/>
      <c r="I13" s="128"/>
      <c r="J13" s="128"/>
      <c r="K13" s="128"/>
      <c r="L13" s="128"/>
      <c r="M13" s="128"/>
      <c r="N13" s="128"/>
      <c r="O13" s="133"/>
      <c r="P13" s="128"/>
      <c r="Q13" s="128"/>
      <c r="R13" s="128"/>
      <c r="S13" s="128"/>
      <c r="T13" s="128"/>
      <c r="U13" s="128"/>
      <c r="V13" s="128"/>
      <c r="W13" s="128"/>
      <c r="X13" s="128"/>
      <c r="Y13" s="128"/>
      <c r="Z13" s="128"/>
      <c r="AA13" s="128"/>
      <c r="AB13" s="128"/>
      <c r="AC13" s="128"/>
      <c r="AD13" s="128"/>
      <c r="AE13" s="128"/>
      <c r="AF13" s="128"/>
      <c r="AG13" s="128"/>
      <c r="AH13" s="128"/>
      <c r="AI13" s="97">
        <f t="shared" si="3"/>
        <v>0</v>
      </c>
      <c r="AJ13" s="14">
        <f t="shared" si="4"/>
        <v>0</v>
      </c>
      <c r="AK13" s="14">
        <f t="shared" si="5"/>
        <v>0</v>
      </c>
      <c r="AL13" s="136"/>
      <c r="AM13" s="136"/>
      <c r="AN13" s="136"/>
    </row>
    <row r="14" ht="21.0" customHeight="1">
      <c r="A14" s="123">
        <v>8.0</v>
      </c>
      <c r="B14" s="93" t="s">
        <v>268</v>
      </c>
      <c r="C14" s="94" t="s">
        <v>269</v>
      </c>
      <c r="D14" s="132"/>
      <c r="E14" s="128"/>
      <c r="F14" s="128"/>
      <c r="G14" s="128"/>
      <c r="H14" s="128"/>
      <c r="I14" s="128"/>
      <c r="J14" s="128"/>
      <c r="K14" s="128"/>
      <c r="L14" s="128"/>
      <c r="M14" s="128"/>
      <c r="N14" s="128"/>
      <c r="O14" s="133"/>
      <c r="P14" s="128"/>
      <c r="Q14" s="128"/>
      <c r="R14" s="128"/>
      <c r="S14" s="128"/>
      <c r="T14" s="128"/>
      <c r="U14" s="128"/>
      <c r="V14" s="128"/>
      <c r="W14" s="128"/>
      <c r="X14" s="128"/>
      <c r="Y14" s="128"/>
      <c r="Z14" s="128"/>
      <c r="AA14" s="128"/>
      <c r="AB14" s="128"/>
      <c r="AC14" s="128"/>
      <c r="AD14" s="128"/>
      <c r="AE14" s="128"/>
      <c r="AF14" s="128"/>
      <c r="AG14" s="128"/>
      <c r="AH14" s="128"/>
      <c r="AI14" s="97">
        <f t="shared" si="3"/>
        <v>0</v>
      </c>
      <c r="AJ14" s="14">
        <f t="shared" si="4"/>
        <v>0</v>
      </c>
      <c r="AK14" s="14">
        <f t="shared" si="5"/>
        <v>0</v>
      </c>
      <c r="AL14" s="136"/>
      <c r="AM14" s="136"/>
      <c r="AN14" s="136"/>
    </row>
    <row r="15" ht="21.0" customHeight="1">
      <c r="A15" s="123">
        <v>9.0</v>
      </c>
      <c r="B15" s="93" t="s">
        <v>270</v>
      </c>
      <c r="C15" s="98" t="s">
        <v>271</v>
      </c>
      <c r="D15" s="132"/>
      <c r="E15" s="128"/>
      <c r="F15" s="128"/>
      <c r="G15" s="128"/>
      <c r="H15" s="128"/>
      <c r="I15" s="128"/>
      <c r="J15" s="128"/>
      <c r="K15" s="128"/>
      <c r="L15" s="128"/>
      <c r="M15" s="128"/>
      <c r="N15" s="128"/>
      <c r="O15" s="133"/>
      <c r="P15" s="128"/>
      <c r="Q15" s="128"/>
      <c r="R15" s="128"/>
      <c r="S15" s="128"/>
      <c r="T15" s="128"/>
      <c r="U15" s="128"/>
      <c r="V15" s="128"/>
      <c r="W15" s="128"/>
      <c r="X15" s="137" t="s">
        <v>88</v>
      </c>
      <c r="Y15" s="128"/>
      <c r="Z15" s="128"/>
      <c r="AA15" s="128"/>
      <c r="AB15" s="128"/>
      <c r="AC15" s="128"/>
      <c r="AD15" s="128"/>
      <c r="AE15" s="128"/>
      <c r="AF15" s="128"/>
      <c r="AG15" s="128"/>
      <c r="AH15" s="128"/>
      <c r="AI15" s="97">
        <f t="shared" si="3"/>
        <v>1</v>
      </c>
      <c r="AJ15" s="14">
        <f t="shared" si="4"/>
        <v>0</v>
      </c>
      <c r="AK15" s="14">
        <f t="shared" si="5"/>
        <v>0</v>
      </c>
      <c r="AL15" s="136"/>
      <c r="AM15" s="136"/>
      <c r="AN15" s="136"/>
    </row>
    <row r="16" ht="21.0" customHeight="1">
      <c r="A16" s="123">
        <v>10.0</v>
      </c>
      <c r="B16" s="93" t="s">
        <v>272</v>
      </c>
      <c r="C16" s="94" t="s">
        <v>129</v>
      </c>
      <c r="D16" s="132"/>
      <c r="E16" s="128"/>
      <c r="F16" s="128"/>
      <c r="G16" s="128"/>
      <c r="H16" s="128"/>
      <c r="I16" s="128"/>
      <c r="J16" s="128"/>
      <c r="K16" s="128"/>
      <c r="L16" s="128"/>
      <c r="M16" s="128"/>
      <c r="N16" s="128"/>
      <c r="O16" s="133"/>
      <c r="P16" s="128"/>
      <c r="Q16" s="128"/>
      <c r="R16" s="128"/>
      <c r="S16" s="128"/>
      <c r="T16" s="128"/>
      <c r="U16" s="128"/>
      <c r="V16" s="128"/>
      <c r="W16" s="128"/>
      <c r="X16" s="128"/>
      <c r="Y16" s="128"/>
      <c r="Z16" s="128"/>
      <c r="AA16" s="128"/>
      <c r="AB16" s="128"/>
      <c r="AC16" s="128"/>
      <c r="AD16" s="128"/>
      <c r="AE16" s="128"/>
      <c r="AF16" s="128"/>
      <c r="AG16" s="128"/>
      <c r="AH16" s="128"/>
      <c r="AI16" s="97">
        <f t="shared" si="3"/>
        <v>0</v>
      </c>
      <c r="AJ16" s="14">
        <f t="shared" si="4"/>
        <v>0</v>
      </c>
      <c r="AK16" s="14">
        <f t="shared" si="5"/>
        <v>0</v>
      </c>
      <c r="AL16" s="136"/>
      <c r="AM16" s="136"/>
      <c r="AN16" s="136"/>
    </row>
    <row r="17" ht="21.0" customHeight="1">
      <c r="A17" s="123">
        <v>11.0</v>
      </c>
      <c r="B17" s="108" t="s">
        <v>273</v>
      </c>
      <c r="C17" s="109" t="s">
        <v>274</v>
      </c>
      <c r="D17" s="132"/>
      <c r="E17" s="128"/>
      <c r="F17" s="128"/>
      <c r="G17" s="128"/>
      <c r="H17" s="128"/>
      <c r="I17" s="128"/>
      <c r="J17" s="128"/>
      <c r="K17" s="128"/>
      <c r="L17" s="128"/>
      <c r="M17" s="128"/>
      <c r="N17" s="128"/>
      <c r="O17" s="133"/>
      <c r="P17" s="128"/>
      <c r="Q17" s="128"/>
      <c r="R17" s="128"/>
      <c r="S17" s="128"/>
      <c r="T17" s="128"/>
      <c r="U17" s="128"/>
      <c r="V17" s="128"/>
      <c r="W17" s="128"/>
      <c r="X17" s="137" t="s">
        <v>88</v>
      </c>
      <c r="Y17" s="128"/>
      <c r="Z17" s="128"/>
      <c r="AA17" s="128"/>
      <c r="AB17" s="128"/>
      <c r="AC17" s="128"/>
      <c r="AD17" s="128"/>
      <c r="AE17" s="128"/>
      <c r="AF17" s="128"/>
      <c r="AG17" s="128"/>
      <c r="AH17" s="128"/>
      <c r="AI17" s="97">
        <f t="shared" si="3"/>
        <v>1</v>
      </c>
      <c r="AJ17" s="14">
        <f t="shared" si="4"/>
        <v>0</v>
      </c>
      <c r="AK17" s="14">
        <f t="shared" si="5"/>
        <v>0</v>
      </c>
      <c r="AL17" s="136"/>
      <c r="AM17" s="136"/>
      <c r="AN17" s="136"/>
    </row>
    <row r="18" ht="21.0" customHeight="1">
      <c r="A18" s="123">
        <v>12.0</v>
      </c>
      <c r="B18" s="93" t="s">
        <v>147</v>
      </c>
      <c r="C18" s="98" t="s">
        <v>275</v>
      </c>
      <c r="D18" s="132"/>
      <c r="E18" s="128"/>
      <c r="F18" s="128"/>
      <c r="G18" s="128"/>
      <c r="H18" s="128"/>
      <c r="I18" s="128"/>
      <c r="J18" s="128"/>
      <c r="K18" s="128"/>
      <c r="L18" s="128"/>
      <c r="M18" s="128"/>
      <c r="N18" s="128"/>
      <c r="O18" s="133"/>
      <c r="P18" s="128"/>
      <c r="Q18" s="128"/>
      <c r="R18" s="128"/>
      <c r="S18" s="128"/>
      <c r="T18" s="128"/>
      <c r="U18" s="128"/>
      <c r="V18" s="128"/>
      <c r="W18" s="128"/>
      <c r="X18" s="137" t="s">
        <v>88</v>
      </c>
      <c r="Y18" s="128"/>
      <c r="Z18" s="128"/>
      <c r="AA18" s="128"/>
      <c r="AB18" s="128"/>
      <c r="AC18" s="128"/>
      <c r="AD18" s="128"/>
      <c r="AE18" s="128"/>
      <c r="AF18" s="128"/>
      <c r="AG18" s="128"/>
      <c r="AH18" s="128"/>
      <c r="AI18" s="97">
        <f t="shared" si="3"/>
        <v>1</v>
      </c>
      <c r="AJ18" s="14">
        <f t="shared" si="4"/>
        <v>0</v>
      </c>
      <c r="AK18" s="14">
        <f t="shared" si="5"/>
        <v>0</v>
      </c>
      <c r="AL18" s="136"/>
      <c r="AM18" s="136"/>
      <c r="AN18" s="136"/>
    </row>
    <row r="19" ht="21.0" customHeight="1">
      <c r="A19" s="123">
        <v>13.0</v>
      </c>
      <c r="B19" s="93" t="s">
        <v>276</v>
      </c>
      <c r="C19" s="98" t="s">
        <v>277</v>
      </c>
      <c r="D19" s="138"/>
      <c r="E19" s="138"/>
      <c r="F19" s="138"/>
      <c r="G19" s="138"/>
      <c r="H19" s="138"/>
      <c r="I19" s="138"/>
      <c r="J19" s="138"/>
      <c r="K19" s="138"/>
      <c r="L19" s="138"/>
      <c r="M19" s="138"/>
      <c r="N19" s="138"/>
      <c r="O19" s="133"/>
      <c r="P19" s="138"/>
      <c r="Q19" s="138"/>
      <c r="R19" s="138"/>
      <c r="S19" s="138"/>
      <c r="T19" s="138"/>
      <c r="U19" s="138"/>
      <c r="V19" s="139"/>
      <c r="W19" s="138"/>
      <c r="X19" s="138"/>
      <c r="Y19" s="138"/>
      <c r="Z19" s="138"/>
      <c r="AA19" s="138"/>
      <c r="AB19" s="138"/>
      <c r="AC19" s="138"/>
      <c r="AD19" s="138"/>
      <c r="AE19" s="138"/>
      <c r="AF19" s="138"/>
      <c r="AG19" s="138"/>
      <c r="AH19" s="138"/>
      <c r="AI19" s="97">
        <f t="shared" si="3"/>
        <v>0</v>
      </c>
      <c r="AJ19" s="14">
        <f t="shared" si="4"/>
        <v>0</v>
      </c>
      <c r="AK19" s="14">
        <f t="shared" si="5"/>
        <v>0</v>
      </c>
      <c r="AL19" s="136"/>
      <c r="AM19" s="136"/>
      <c r="AN19" s="136"/>
    </row>
    <row r="20" ht="21.0" customHeight="1">
      <c r="A20" s="123">
        <v>14.0</v>
      </c>
      <c r="B20" s="93" t="s">
        <v>278</v>
      </c>
      <c r="C20" s="94" t="s">
        <v>135</v>
      </c>
      <c r="D20" s="132"/>
      <c r="E20" s="128"/>
      <c r="F20" s="128"/>
      <c r="G20" s="128"/>
      <c r="H20" s="128"/>
      <c r="I20" s="128"/>
      <c r="J20" s="128"/>
      <c r="K20" s="128"/>
      <c r="L20" s="128"/>
      <c r="M20" s="128"/>
      <c r="N20" s="128"/>
      <c r="O20" s="133"/>
      <c r="P20" s="128"/>
      <c r="Q20" s="128"/>
      <c r="R20" s="138"/>
      <c r="S20" s="128"/>
      <c r="T20" s="128"/>
      <c r="U20" s="128"/>
      <c r="V20" s="128"/>
      <c r="W20" s="128"/>
      <c r="X20" s="137" t="s">
        <v>88</v>
      </c>
      <c r="Y20" s="128"/>
      <c r="Z20" s="128"/>
      <c r="AA20" s="128"/>
      <c r="AB20" s="128"/>
      <c r="AC20" s="128"/>
      <c r="AD20" s="128"/>
      <c r="AE20" s="128"/>
      <c r="AF20" s="128"/>
      <c r="AG20" s="128"/>
      <c r="AH20" s="128"/>
      <c r="AI20" s="97">
        <f t="shared" si="3"/>
        <v>1</v>
      </c>
      <c r="AJ20" s="14">
        <f t="shared" si="4"/>
        <v>0</v>
      </c>
      <c r="AK20" s="14">
        <f t="shared" si="5"/>
        <v>0</v>
      </c>
      <c r="AL20" s="136"/>
      <c r="AM20" s="136"/>
      <c r="AN20" s="136"/>
    </row>
    <row r="21" ht="21.0" customHeight="1">
      <c r="A21" s="123">
        <v>15.0</v>
      </c>
      <c r="B21" s="93" t="s">
        <v>279</v>
      </c>
      <c r="C21" s="98" t="s">
        <v>280</v>
      </c>
      <c r="D21" s="132"/>
      <c r="E21" s="128"/>
      <c r="F21" s="128"/>
      <c r="G21" s="128"/>
      <c r="H21" s="128"/>
      <c r="I21" s="128"/>
      <c r="J21" s="128"/>
      <c r="K21" s="128"/>
      <c r="L21" s="128"/>
      <c r="M21" s="128"/>
      <c r="N21" s="128"/>
      <c r="O21" s="133"/>
      <c r="P21" s="128"/>
      <c r="Q21" s="128"/>
      <c r="R21" s="128"/>
      <c r="S21" s="128"/>
      <c r="T21" s="128"/>
      <c r="U21" s="128"/>
      <c r="V21" s="128"/>
      <c r="W21" s="128"/>
      <c r="X21" s="128"/>
      <c r="Y21" s="128"/>
      <c r="Z21" s="128"/>
      <c r="AA21" s="128"/>
      <c r="AB21" s="128"/>
      <c r="AC21" s="128"/>
      <c r="AD21" s="128"/>
      <c r="AE21" s="128"/>
      <c r="AF21" s="128"/>
      <c r="AG21" s="128"/>
      <c r="AH21" s="128"/>
      <c r="AI21" s="97">
        <f t="shared" si="3"/>
        <v>0</v>
      </c>
      <c r="AJ21" s="14">
        <f t="shared" si="4"/>
        <v>0</v>
      </c>
      <c r="AK21" s="14">
        <f t="shared" si="5"/>
        <v>0</v>
      </c>
      <c r="AL21" s="140"/>
      <c r="AN21" s="136"/>
    </row>
    <row r="22" ht="21.75" customHeight="1">
      <c r="A22" s="123">
        <v>16.0</v>
      </c>
      <c r="B22" s="93" t="s">
        <v>140</v>
      </c>
      <c r="C22" s="94" t="s">
        <v>141</v>
      </c>
      <c r="D22" s="132"/>
      <c r="E22" s="128"/>
      <c r="F22" s="128"/>
      <c r="G22" s="128"/>
      <c r="H22" s="128"/>
      <c r="I22" s="128"/>
      <c r="J22" s="128"/>
      <c r="K22" s="128"/>
      <c r="L22" s="128"/>
      <c r="M22" s="128"/>
      <c r="N22" s="128"/>
      <c r="O22" s="133"/>
      <c r="P22" s="128"/>
      <c r="Q22" s="128"/>
      <c r="R22" s="128"/>
      <c r="S22" s="128"/>
      <c r="T22" s="128"/>
      <c r="U22" s="128"/>
      <c r="V22" s="128"/>
      <c r="W22" s="128"/>
      <c r="X22" s="137" t="s">
        <v>88</v>
      </c>
      <c r="Y22" s="128"/>
      <c r="Z22" s="128"/>
      <c r="AA22" s="128"/>
      <c r="AB22" s="128"/>
      <c r="AC22" s="128"/>
      <c r="AD22" s="128"/>
      <c r="AE22" s="128"/>
      <c r="AF22" s="128"/>
      <c r="AG22" s="128"/>
      <c r="AH22" s="128"/>
      <c r="AI22" s="97">
        <f t="shared" si="3"/>
        <v>1</v>
      </c>
      <c r="AJ22" s="14">
        <f t="shared" si="4"/>
        <v>0</v>
      </c>
      <c r="AK22" s="14">
        <f t="shared" si="5"/>
        <v>0</v>
      </c>
      <c r="AL22" s="136"/>
      <c r="AM22" s="136"/>
      <c r="AN22" s="136"/>
    </row>
    <row r="23" ht="21.0" customHeight="1">
      <c r="A23" s="123">
        <v>17.0</v>
      </c>
      <c r="B23" s="93" t="s">
        <v>281</v>
      </c>
      <c r="C23" s="94" t="s">
        <v>282</v>
      </c>
      <c r="D23" s="132"/>
      <c r="E23" s="128"/>
      <c r="F23" s="128"/>
      <c r="G23" s="128"/>
      <c r="H23" s="128"/>
      <c r="I23" s="128"/>
      <c r="J23" s="128"/>
      <c r="K23" s="128"/>
      <c r="L23" s="128"/>
      <c r="M23" s="128"/>
      <c r="N23" s="128"/>
      <c r="O23" s="133"/>
      <c r="P23" s="128"/>
      <c r="Q23" s="128"/>
      <c r="R23" s="128"/>
      <c r="S23" s="128"/>
      <c r="T23" s="128"/>
      <c r="U23" s="128"/>
      <c r="V23" s="128"/>
      <c r="W23" s="128"/>
      <c r="X23" s="128"/>
      <c r="Y23" s="128"/>
      <c r="Z23" s="128"/>
      <c r="AA23" s="128"/>
      <c r="AB23" s="128"/>
      <c r="AC23" s="128"/>
      <c r="AD23" s="128"/>
      <c r="AE23" s="128"/>
      <c r="AF23" s="128"/>
      <c r="AG23" s="128"/>
      <c r="AH23" s="128"/>
      <c r="AI23" s="97">
        <f t="shared" si="3"/>
        <v>0</v>
      </c>
      <c r="AJ23" s="14">
        <f t="shared" si="4"/>
        <v>0</v>
      </c>
      <c r="AK23" s="14">
        <f t="shared" si="5"/>
        <v>0</v>
      </c>
      <c r="AL23" s="136"/>
      <c r="AM23" s="136"/>
      <c r="AN23" s="136"/>
    </row>
    <row r="24" ht="21.0" customHeight="1">
      <c r="A24" s="123">
        <v>18.0</v>
      </c>
      <c r="B24" s="93" t="s">
        <v>283</v>
      </c>
      <c r="C24" s="98" t="s">
        <v>284</v>
      </c>
      <c r="D24" s="132"/>
      <c r="E24" s="128"/>
      <c r="F24" s="128"/>
      <c r="G24" s="128"/>
      <c r="H24" s="128"/>
      <c r="I24" s="128"/>
      <c r="J24" s="128"/>
      <c r="K24" s="128"/>
      <c r="L24" s="128"/>
      <c r="M24" s="128"/>
      <c r="N24" s="128"/>
      <c r="O24" s="133"/>
      <c r="P24" s="128"/>
      <c r="Q24" s="128"/>
      <c r="R24" s="128"/>
      <c r="S24" s="128"/>
      <c r="T24" s="128"/>
      <c r="U24" s="128"/>
      <c r="V24" s="128"/>
      <c r="W24" s="128"/>
      <c r="X24" s="137" t="s">
        <v>88</v>
      </c>
      <c r="Y24" s="128"/>
      <c r="Z24" s="128"/>
      <c r="AA24" s="128"/>
      <c r="AB24" s="128"/>
      <c r="AC24" s="128"/>
      <c r="AD24" s="128"/>
      <c r="AE24" s="128"/>
      <c r="AF24" s="128"/>
      <c r="AG24" s="128"/>
      <c r="AH24" s="128"/>
      <c r="AI24" s="97">
        <f t="shared" si="3"/>
        <v>1</v>
      </c>
      <c r="AJ24" s="14">
        <f t="shared" si="4"/>
        <v>0</v>
      </c>
      <c r="AK24" s="14">
        <f t="shared" si="5"/>
        <v>0</v>
      </c>
      <c r="AL24" s="136"/>
      <c r="AM24" s="136"/>
      <c r="AN24" s="136"/>
    </row>
    <row r="25" ht="21.0" customHeight="1">
      <c r="A25" s="123">
        <v>19.0</v>
      </c>
      <c r="B25" s="93" t="s">
        <v>285</v>
      </c>
      <c r="C25" s="98" t="s">
        <v>286</v>
      </c>
      <c r="D25" s="132"/>
      <c r="E25" s="128"/>
      <c r="F25" s="128"/>
      <c r="G25" s="128"/>
      <c r="H25" s="128"/>
      <c r="I25" s="128"/>
      <c r="J25" s="128"/>
      <c r="K25" s="128"/>
      <c r="L25" s="128"/>
      <c r="M25" s="128"/>
      <c r="N25" s="128"/>
      <c r="O25" s="133"/>
      <c r="P25" s="128"/>
      <c r="Q25" s="128"/>
      <c r="R25" s="128"/>
      <c r="S25" s="128"/>
      <c r="T25" s="128"/>
      <c r="U25" s="128"/>
      <c r="V25" s="128"/>
      <c r="W25" s="128"/>
      <c r="X25" s="128"/>
      <c r="Y25" s="128"/>
      <c r="Z25" s="128"/>
      <c r="AA25" s="128"/>
      <c r="AB25" s="128"/>
      <c r="AC25" s="128"/>
      <c r="AD25" s="128"/>
      <c r="AE25" s="128"/>
      <c r="AF25" s="128"/>
      <c r="AG25" s="128"/>
      <c r="AH25" s="128"/>
      <c r="AI25" s="97">
        <f t="shared" si="3"/>
        <v>0</v>
      </c>
      <c r="AJ25" s="14">
        <f t="shared" si="4"/>
        <v>0</v>
      </c>
      <c r="AK25" s="14">
        <f t="shared" si="5"/>
        <v>0</v>
      </c>
      <c r="AL25" s="136"/>
      <c r="AM25" s="136"/>
      <c r="AN25" s="136"/>
    </row>
    <row r="26" ht="21.0" customHeight="1">
      <c r="A26" s="123">
        <v>20.0</v>
      </c>
      <c r="B26" s="93" t="s">
        <v>103</v>
      </c>
      <c r="C26" s="98" t="s">
        <v>168</v>
      </c>
      <c r="D26" s="132"/>
      <c r="E26" s="128"/>
      <c r="F26" s="128"/>
      <c r="G26" s="128"/>
      <c r="H26" s="128"/>
      <c r="I26" s="128"/>
      <c r="J26" s="128"/>
      <c r="K26" s="128"/>
      <c r="L26" s="128"/>
      <c r="M26" s="128"/>
      <c r="N26" s="128"/>
      <c r="O26" s="133"/>
      <c r="P26" s="128"/>
      <c r="Q26" s="128"/>
      <c r="R26" s="128"/>
      <c r="S26" s="128"/>
      <c r="T26" s="128"/>
      <c r="U26" s="128"/>
      <c r="V26" s="128"/>
      <c r="W26" s="128"/>
      <c r="X26" s="137" t="s">
        <v>88</v>
      </c>
      <c r="Y26" s="128"/>
      <c r="Z26" s="128"/>
      <c r="AA26" s="128"/>
      <c r="AB26" s="128"/>
      <c r="AC26" s="128"/>
      <c r="AD26" s="128"/>
      <c r="AE26" s="128"/>
      <c r="AF26" s="128"/>
      <c r="AG26" s="128"/>
      <c r="AH26" s="128"/>
      <c r="AI26" s="97">
        <f t="shared" si="3"/>
        <v>1</v>
      </c>
      <c r="AJ26" s="14">
        <f t="shared" si="4"/>
        <v>0</v>
      </c>
      <c r="AK26" s="14">
        <f t="shared" si="5"/>
        <v>0</v>
      </c>
      <c r="AL26" s="136"/>
      <c r="AM26" s="136"/>
      <c r="AN26" s="136"/>
    </row>
    <row r="27" ht="15.75" customHeight="1">
      <c r="A27" s="123"/>
      <c r="B27" s="141" t="s">
        <v>287</v>
      </c>
      <c r="C27" s="142" t="s">
        <v>284</v>
      </c>
      <c r="D27" s="143"/>
      <c r="E27" s="144"/>
      <c r="F27" s="144"/>
      <c r="G27" s="144"/>
      <c r="H27" s="144"/>
      <c r="I27" s="144"/>
      <c r="J27" s="144"/>
      <c r="K27" s="144"/>
      <c r="L27" s="144"/>
      <c r="M27" s="144"/>
      <c r="N27" s="144"/>
      <c r="O27" s="145"/>
      <c r="P27" s="144"/>
      <c r="Q27" s="144"/>
      <c r="R27" s="144"/>
      <c r="S27" s="144"/>
      <c r="T27" s="144"/>
      <c r="U27" s="144"/>
      <c r="V27" s="144"/>
      <c r="W27" s="144"/>
      <c r="X27" s="146" t="s">
        <v>88</v>
      </c>
      <c r="Y27" s="128"/>
      <c r="Z27" s="128"/>
      <c r="AA27" s="128"/>
      <c r="AB27" s="128"/>
      <c r="AC27" s="128"/>
      <c r="AD27" s="128"/>
      <c r="AE27" s="128"/>
      <c r="AF27" s="128"/>
      <c r="AG27" s="128"/>
      <c r="AH27" s="128"/>
      <c r="AI27" s="97">
        <f t="shared" si="3"/>
        <v>1</v>
      </c>
      <c r="AJ27" s="14">
        <f t="shared" si="4"/>
        <v>0</v>
      </c>
      <c r="AK27" s="14">
        <f t="shared" si="5"/>
        <v>0</v>
      </c>
    </row>
    <row r="28" ht="15.75" customHeight="1">
      <c r="A28" s="123"/>
      <c r="B28" s="147" t="s">
        <v>288</v>
      </c>
      <c r="C28" s="148" t="s">
        <v>153</v>
      </c>
      <c r="D28" s="149"/>
      <c r="E28" s="144"/>
      <c r="F28" s="144"/>
      <c r="G28" s="144"/>
      <c r="H28" s="144"/>
      <c r="I28" s="144"/>
      <c r="J28" s="144"/>
      <c r="K28" s="144"/>
      <c r="L28" s="144"/>
      <c r="M28" s="144"/>
      <c r="N28" s="144"/>
      <c r="O28" s="145"/>
      <c r="P28" s="144"/>
      <c r="Q28" s="144"/>
      <c r="R28" s="144"/>
      <c r="S28" s="144"/>
      <c r="T28" s="144"/>
      <c r="U28" s="144"/>
      <c r="V28" s="144"/>
      <c r="W28" s="144"/>
      <c r="X28" s="146" t="s">
        <v>88</v>
      </c>
      <c r="Y28" s="128"/>
      <c r="Z28" s="128"/>
      <c r="AA28" s="128"/>
      <c r="AB28" s="128"/>
      <c r="AC28" s="128"/>
      <c r="AD28" s="128"/>
      <c r="AE28" s="128"/>
      <c r="AF28" s="128"/>
      <c r="AG28" s="128"/>
      <c r="AH28" s="128"/>
      <c r="AI28" s="97">
        <f t="shared" si="3"/>
        <v>1</v>
      </c>
      <c r="AJ28" s="14">
        <f t="shared" si="4"/>
        <v>0</v>
      </c>
      <c r="AK28" s="14">
        <f t="shared" si="5"/>
        <v>0</v>
      </c>
    </row>
    <row r="29" ht="15.75" customHeight="1">
      <c r="A29" s="123"/>
      <c r="B29" s="141" t="s">
        <v>289</v>
      </c>
      <c r="C29" s="142" t="s">
        <v>290</v>
      </c>
      <c r="D29" s="149"/>
      <c r="E29" s="144"/>
      <c r="F29" s="144"/>
      <c r="G29" s="144"/>
      <c r="H29" s="144"/>
      <c r="I29" s="144"/>
      <c r="J29" s="144"/>
      <c r="K29" s="144"/>
      <c r="L29" s="144"/>
      <c r="M29" s="144"/>
      <c r="N29" s="144"/>
      <c r="O29" s="145"/>
      <c r="P29" s="144"/>
      <c r="Q29" s="144"/>
      <c r="R29" s="144"/>
      <c r="S29" s="144"/>
      <c r="T29" s="144"/>
      <c r="U29" s="144"/>
      <c r="V29" s="144"/>
      <c r="W29" s="144"/>
      <c r="X29" s="146" t="s">
        <v>88</v>
      </c>
      <c r="Y29" s="128"/>
      <c r="Z29" s="128"/>
      <c r="AA29" s="128"/>
      <c r="AB29" s="128"/>
      <c r="AC29" s="128"/>
      <c r="AD29" s="128"/>
      <c r="AE29" s="128"/>
      <c r="AF29" s="128"/>
      <c r="AG29" s="128"/>
      <c r="AH29" s="128"/>
      <c r="AI29" s="97">
        <f t="shared" si="3"/>
        <v>1</v>
      </c>
      <c r="AJ29" s="14">
        <f t="shared" si="4"/>
        <v>0</v>
      </c>
      <c r="AK29" s="14">
        <f t="shared" si="5"/>
        <v>0</v>
      </c>
    </row>
    <row r="30" ht="15.75" customHeight="1">
      <c r="A30" s="123"/>
      <c r="B30" s="150" t="s">
        <v>291</v>
      </c>
      <c r="C30" s="151" t="s">
        <v>292</v>
      </c>
      <c r="D30" s="152"/>
      <c r="E30" s="152"/>
      <c r="F30" s="152"/>
      <c r="G30" s="152"/>
      <c r="H30" s="152"/>
      <c r="I30" s="152"/>
      <c r="J30" s="152"/>
      <c r="K30" s="152"/>
      <c r="L30" s="152"/>
      <c r="M30" s="152"/>
      <c r="N30" s="152"/>
      <c r="O30" s="145"/>
      <c r="P30" s="152"/>
      <c r="Q30" s="152"/>
      <c r="R30" s="152"/>
      <c r="S30" s="152"/>
      <c r="T30" s="152"/>
      <c r="U30" s="152"/>
      <c r="V30" s="153"/>
      <c r="W30" s="152"/>
      <c r="X30" s="154" t="s">
        <v>88</v>
      </c>
      <c r="Y30" s="138"/>
      <c r="Z30" s="138"/>
      <c r="AA30" s="138"/>
      <c r="AB30" s="138"/>
      <c r="AC30" s="138"/>
      <c r="AD30" s="138"/>
      <c r="AE30" s="138"/>
      <c r="AF30" s="138"/>
      <c r="AG30" s="138"/>
      <c r="AH30" s="138"/>
      <c r="AI30" s="97">
        <f t="shared" si="3"/>
        <v>1</v>
      </c>
      <c r="AJ30" s="14">
        <f t="shared" si="4"/>
        <v>0</v>
      </c>
      <c r="AK30" s="14">
        <f t="shared" si="5"/>
        <v>0</v>
      </c>
    </row>
    <row r="31" ht="15.75" customHeight="1">
      <c r="A31" s="123"/>
      <c r="B31" s="93"/>
      <c r="C31" s="94"/>
      <c r="D31" s="132"/>
      <c r="E31" s="128"/>
      <c r="F31" s="128"/>
      <c r="G31" s="128"/>
      <c r="H31" s="128"/>
      <c r="I31" s="128"/>
      <c r="J31" s="128"/>
      <c r="K31" s="128"/>
      <c r="L31" s="128"/>
      <c r="M31" s="128"/>
      <c r="N31" s="128"/>
      <c r="O31" s="133"/>
      <c r="P31" s="128"/>
      <c r="Q31" s="128"/>
      <c r="R31" s="138"/>
      <c r="S31" s="128"/>
      <c r="T31" s="128"/>
      <c r="U31" s="128"/>
      <c r="V31" s="128"/>
      <c r="W31" s="128"/>
      <c r="X31" s="128"/>
      <c r="Y31" s="128"/>
      <c r="Z31" s="128"/>
      <c r="AA31" s="128"/>
      <c r="AB31" s="128"/>
      <c r="AC31" s="128"/>
      <c r="AD31" s="128"/>
      <c r="AE31" s="128"/>
      <c r="AF31" s="128"/>
      <c r="AG31" s="128"/>
      <c r="AH31" s="128"/>
      <c r="AI31" s="97">
        <f t="shared" si="3"/>
        <v>0</v>
      </c>
      <c r="AJ31" s="14">
        <f t="shared" si="4"/>
        <v>0</v>
      </c>
      <c r="AK31" s="14">
        <f t="shared" si="5"/>
        <v>0</v>
      </c>
    </row>
    <row r="32" ht="15.75" customHeight="1">
      <c r="A32" s="123"/>
      <c r="B32" s="93"/>
      <c r="C32" s="98"/>
      <c r="D32" s="132"/>
      <c r="E32" s="128"/>
      <c r="F32" s="128"/>
      <c r="G32" s="128"/>
      <c r="H32" s="128"/>
      <c r="I32" s="128"/>
      <c r="J32" s="128"/>
      <c r="K32" s="128"/>
      <c r="L32" s="128"/>
      <c r="M32" s="128"/>
      <c r="N32" s="128"/>
      <c r="O32" s="133"/>
      <c r="P32" s="128"/>
      <c r="Q32" s="128"/>
      <c r="R32" s="128"/>
      <c r="S32" s="128"/>
      <c r="T32" s="128"/>
      <c r="U32" s="128"/>
      <c r="V32" s="128"/>
      <c r="W32" s="128"/>
      <c r="X32" s="128"/>
      <c r="Y32" s="128"/>
      <c r="Z32" s="128"/>
      <c r="AA32" s="128"/>
      <c r="AB32" s="128"/>
      <c r="AC32" s="128"/>
      <c r="AD32" s="128"/>
      <c r="AE32" s="128"/>
      <c r="AF32" s="128"/>
      <c r="AG32" s="128"/>
      <c r="AH32" s="128"/>
      <c r="AI32" s="97">
        <f t="shared" si="3"/>
        <v>0</v>
      </c>
      <c r="AJ32" s="14">
        <f t="shared" si="4"/>
        <v>0</v>
      </c>
      <c r="AK32" s="14">
        <f t="shared" si="5"/>
        <v>0</v>
      </c>
    </row>
    <row r="33" ht="15.75" customHeight="1">
      <c r="A33" s="123"/>
      <c r="B33" s="93"/>
      <c r="C33" s="94"/>
      <c r="D33" s="132"/>
      <c r="E33" s="128"/>
      <c r="F33" s="128"/>
      <c r="G33" s="128"/>
      <c r="H33" s="128"/>
      <c r="I33" s="128"/>
      <c r="J33" s="128"/>
      <c r="K33" s="128"/>
      <c r="L33" s="128"/>
      <c r="M33" s="128"/>
      <c r="N33" s="128"/>
      <c r="O33" s="133"/>
      <c r="P33" s="128"/>
      <c r="Q33" s="128"/>
      <c r="R33" s="128"/>
      <c r="S33" s="128"/>
      <c r="T33" s="128"/>
      <c r="U33" s="128"/>
      <c r="V33" s="128"/>
      <c r="W33" s="128"/>
      <c r="X33" s="128"/>
      <c r="Y33" s="128"/>
      <c r="Z33" s="128"/>
      <c r="AA33" s="128"/>
      <c r="AB33" s="128"/>
      <c r="AC33" s="128"/>
      <c r="AD33" s="128"/>
      <c r="AE33" s="128"/>
      <c r="AF33" s="128"/>
      <c r="AG33" s="128"/>
      <c r="AH33" s="128"/>
      <c r="AI33" s="97">
        <f t="shared" si="3"/>
        <v>0</v>
      </c>
      <c r="AJ33" s="14">
        <f t="shared" si="4"/>
        <v>0</v>
      </c>
      <c r="AK33" s="14">
        <f t="shared" si="5"/>
        <v>0</v>
      </c>
    </row>
    <row r="34" ht="15.75" customHeight="1">
      <c r="A34" s="123"/>
      <c r="B34" s="93"/>
      <c r="C34" s="94"/>
      <c r="D34" s="132"/>
      <c r="E34" s="128"/>
      <c r="F34" s="128"/>
      <c r="G34" s="128"/>
      <c r="H34" s="128"/>
      <c r="I34" s="128"/>
      <c r="J34" s="128"/>
      <c r="K34" s="128"/>
      <c r="L34" s="128"/>
      <c r="M34" s="128"/>
      <c r="N34" s="128"/>
      <c r="O34" s="133"/>
      <c r="P34" s="128"/>
      <c r="Q34" s="128"/>
      <c r="R34" s="128"/>
      <c r="S34" s="128"/>
      <c r="T34" s="128"/>
      <c r="U34" s="128"/>
      <c r="V34" s="128"/>
      <c r="W34" s="128"/>
      <c r="X34" s="128"/>
      <c r="Y34" s="128"/>
      <c r="Z34" s="128"/>
      <c r="AA34" s="128"/>
      <c r="AB34" s="128"/>
      <c r="AC34" s="128"/>
      <c r="AD34" s="128"/>
      <c r="AE34" s="128"/>
      <c r="AF34" s="128"/>
      <c r="AG34" s="128"/>
      <c r="AH34" s="128"/>
      <c r="AI34" s="97">
        <f t="shared" si="3"/>
        <v>0</v>
      </c>
      <c r="AJ34" s="14">
        <f t="shared" si="4"/>
        <v>0</v>
      </c>
      <c r="AK34" s="14">
        <f t="shared" si="5"/>
        <v>0</v>
      </c>
    </row>
    <row r="35" ht="15.75" customHeight="1">
      <c r="A35" s="123"/>
      <c r="B35" s="93"/>
      <c r="C35" s="98"/>
      <c r="D35" s="132"/>
      <c r="E35" s="128"/>
      <c r="F35" s="128"/>
      <c r="G35" s="128"/>
      <c r="H35" s="128"/>
      <c r="I35" s="128"/>
      <c r="J35" s="128"/>
      <c r="K35" s="128"/>
      <c r="L35" s="128"/>
      <c r="M35" s="128"/>
      <c r="N35" s="128"/>
      <c r="O35" s="133"/>
      <c r="P35" s="128"/>
      <c r="Q35" s="128"/>
      <c r="R35" s="128"/>
      <c r="S35" s="128"/>
      <c r="T35" s="128"/>
      <c r="U35" s="128"/>
      <c r="V35" s="128"/>
      <c r="W35" s="128"/>
      <c r="X35" s="128"/>
      <c r="Y35" s="128"/>
      <c r="Z35" s="128"/>
      <c r="AA35" s="128"/>
      <c r="AB35" s="128"/>
      <c r="AC35" s="128"/>
      <c r="AD35" s="128"/>
      <c r="AE35" s="128"/>
      <c r="AF35" s="128"/>
      <c r="AG35" s="128"/>
      <c r="AH35" s="128"/>
      <c r="AI35" s="97">
        <f t="shared" si="3"/>
        <v>0</v>
      </c>
      <c r="AJ35" s="14">
        <f t="shared" si="4"/>
        <v>0</v>
      </c>
      <c r="AK35" s="14">
        <f t="shared" si="5"/>
        <v>0</v>
      </c>
    </row>
    <row r="36" ht="15.75" customHeight="1">
      <c r="A36" s="123"/>
      <c r="B36" s="93"/>
      <c r="C36" s="98"/>
      <c r="D36" s="132"/>
      <c r="E36" s="128"/>
      <c r="F36" s="128"/>
      <c r="G36" s="128"/>
      <c r="H36" s="128"/>
      <c r="I36" s="128"/>
      <c r="J36" s="128"/>
      <c r="K36" s="128"/>
      <c r="L36" s="128"/>
      <c r="M36" s="128"/>
      <c r="N36" s="128"/>
      <c r="O36" s="133"/>
      <c r="P36" s="128"/>
      <c r="Q36" s="128"/>
      <c r="R36" s="128"/>
      <c r="S36" s="128"/>
      <c r="T36" s="128"/>
      <c r="U36" s="128"/>
      <c r="V36" s="128"/>
      <c r="W36" s="128"/>
      <c r="X36" s="128"/>
      <c r="Y36" s="128"/>
      <c r="Z36" s="128"/>
      <c r="AA36" s="128"/>
      <c r="AB36" s="128"/>
      <c r="AC36" s="128"/>
      <c r="AD36" s="128"/>
      <c r="AE36" s="128"/>
      <c r="AF36" s="128"/>
      <c r="AG36" s="128"/>
      <c r="AH36" s="128"/>
      <c r="AI36" s="97">
        <f t="shared" si="3"/>
        <v>0</v>
      </c>
      <c r="AJ36" s="14">
        <f t="shared" si="4"/>
        <v>0</v>
      </c>
      <c r="AK36" s="14">
        <f t="shared" si="5"/>
        <v>0</v>
      </c>
    </row>
    <row r="37" ht="15.75" customHeight="1">
      <c r="A37" s="123"/>
      <c r="B37" s="93"/>
      <c r="C37" s="98"/>
      <c r="D37" s="132"/>
      <c r="E37" s="128"/>
      <c r="F37" s="128"/>
      <c r="G37" s="128"/>
      <c r="H37" s="128"/>
      <c r="I37" s="128"/>
      <c r="J37" s="128"/>
      <c r="K37" s="128"/>
      <c r="L37" s="128"/>
      <c r="M37" s="128"/>
      <c r="N37" s="128"/>
      <c r="O37" s="133"/>
      <c r="P37" s="128"/>
      <c r="Q37" s="128"/>
      <c r="R37" s="128"/>
      <c r="S37" s="128"/>
      <c r="T37" s="128"/>
      <c r="U37" s="128"/>
      <c r="V37" s="128"/>
      <c r="W37" s="128"/>
      <c r="X37" s="128"/>
      <c r="Y37" s="128"/>
      <c r="Z37" s="128"/>
      <c r="AA37" s="128"/>
      <c r="AB37" s="128"/>
      <c r="AC37" s="128"/>
      <c r="AD37" s="128"/>
      <c r="AE37" s="128"/>
      <c r="AF37" s="128"/>
      <c r="AG37" s="128"/>
      <c r="AH37" s="128"/>
      <c r="AI37" s="97">
        <f t="shared" si="3"/>
        <v>0</v>
      </c>
      <c r="AJ37" s="14">
        <f t="shared" si="4"/>
        <v>0</v>
      </c>
      <c r="AK37" s="14">
        <f t="shared" si="5"/>
        <v>0</v>
      </c>
    </row>
    <row r="38" ht="15.75" customHeight="1">
      <c r="A38" s="9" t="s">
        <v>183</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1"/>
      <c r="AI38" s="155">
        <f t="shared" ref="AI38:AK38" si="6">SUM(AI7:AI37)</f>
        <v>11</v>
      </c>
      <c r="AJ38" s="155">
        <f t="shared" si="6"/>
        <v>0</v>
      </c>
      <c r="AK38" s="155">
        <f t="shared" si="6"/>
        <v>0</v>
      </c>
    </row>
    <row r="39" ht="15.75" customHeight="1">
      <c r="A39" s="120" t="s">
        <v>184</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1"/>
    </row>
    <row r="40" ht="15.75" customHeight="1">
      <c r="B40" s="121"/>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row>
    <row r="41" ht="15.75" customHeight="1">
      <c r="B41" s="121"/>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row>
    <row r="42" ht="15.75" customHeight="1">
      <c r="B42" s="121"/>
      <c r="D42" s="157"/>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O1"/>
    <mergeCell ref="P1:AK1"/>
    <mergeCell ref="A2:O2"/>
    <mergeCell ref="P2:AK2"/>
    <mergeCell ref="A3:AK3"/>
    <mergeCell ref="H4:K4"/>
    <mergeCell ref="L4:M4"/>
    <mergeCell ref="AL21:AM21"/>
    <mergeCell ref="A38:AH38"/>
    <mergeCell ref="A39:AK39"/>
    <mergeCell ref="B40:F40"/>
    <mergeCell ref="B41:D41"/>
    <mergeCell ref="B42:C42"/>
    <mergeCell ref="N4:P4"/>
    <mergeCell ref="Q4:S4"/>
    <mergeCell ref="A5:A6"/>
    <mergeCell ref="B5:C6"/>
    <mergeCell ref="AI5:AI6"/>
    <mergeCell ref="AJ5:AJ6"/>
    <mergeCell ref="AK5:AK6"/>
  </mergeCells>
  <conditionalFormatting sqref="D6:AH7 D8:J8 D9:AH15 D27:AH28 D29:J29 D30:AH31 D32:J32 D33:AH37 L8:AH8 L29:AH29 L32:AH32">
    <cfRule type="expression" dxfId="0" priority="1">
      <formula>IF(D$6="CN",1,0)</formula>
    </cfRule>
  </conditionalFormatting>
  <conditionalFormatting sqref="K32">
    <cfRule type="expression" dxfId="0" priority="2">
      <formula>IF(K$6="CN",1,0)</formula>
    </cfRule>
  </conditionalFormatting>
  <conditionalFormatting sqref="K29">
    <cfRule type="expression" dxfId="0" priority="3">
      <formula>IF(K$6="CN",1,0)</formula>
    </cfRule>
  </conditionalFormatting>
  <conditionalFormatting sqref="K8">
    <cfRule type="expression" dxfId="0" priority="4">
      <formula>IF(K$6="CN",1,0)</formula>
    </cfRule>
  </conditionalFormatting>
  <conditionalFormatting sqref="D6:AH6">
    <cfRule type="expression" dxfId="0" priority="5">
      <formula>IF(#REF!="CN",1,0)</formula>
    </cfRule>
  </conditionalFormatting>
  <conditionalFormatting sqref="D6:AH6">
    <cfRule type="expression" dxfId="1" priority="6">
      <formula>IF(#REF!="CN",1,0)</formula>
    </cfRule>
  </conditionalFormatting>
  <conditionalFormatting sqref="D16:AH17 D18:J18 D19:AH20 D21:J21 D22:AH26 L18:AH18 L21:AH21">
    <cfRule type="expression" dxfId="0" priority="7">
      <formula>IF(D$6="CN",1,0)</formula>
    </cfRule>
  </conditionalFormatting>
  <conditionalFormatting sqref="K21">
    <cfRule type="expression" dxfId="0" priority="8">
      <formula>IF(K$6="CN",1,0)</formula>
    </cfRule>
  </conditionalFormatting>
  <conditionalFormatting sqref="K18">
    <cfRule type="expression" dxfId="0" priority="9">
      <formula>IF(K$6="CN",1,0)</formula>
    </cfRule>
  </conditionalFormatting>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29.14"/>
    <col customWidth="1" min="3" max="3" width="9.71"/>
    <col customWidth="1" min="4" max="34" width="3.86"/>
    <col customWidth="1" min="35" max="35" width="7.14"/>
    <col customWidth="1" min="36" max="37" width="6.29"/>
    <col customWidth="1" min="38" max="38" width="10.86"/>
    <col customWidth="1" min="39" max="39" width="12.14"/>
    <col customWidth="1" min="40" max="40" width="10.86"/>
  </cols>
  <sheetData>
    <row r="1" ht="18.0" customHeight="1">
      <c r="A1" s="79" t="s">
        <v>78</v>
      </c>
      <c r="P1" s="80" t="s">
        <v>79</v>
      </c>
      <c r="AL1" s="81"/>
      <c r="AM1" s="81"/>
      <c r="AN1" s="81"/>
    </row>
    <row r="2" ht="18.0" customHeight="1">
      <c r="A2" s="80" t="s">
        <v>80</v>
      </c>
      <c r="P2" s="80" t="s">
        <v>81</v>
      </c>
      <c r="AL2" s="81"/>
      <c r="AM2" s="81"/>
      <c r="AN2" s="81"/>
    </row>
    <row r="3" ht="35.25" customHeight="1">
      <c r="A3" s="82" t="s">
        <v>293</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158"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159">
        <v>1.0</v>
      </c>
      <c r="B7" s="93" t="s">
        <v>294</v>
      </c>
      <c r="C7" s="94" t="s">
        <v>295</v>
      </c>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160">
        <f t="shared" ref="AI7:AI45" si="3">COUNTIF(D7:AH7,"K")+2*COUNTIF(D7:AH7,"2K")+COUNTIF(D7:AH7,"TK")+COUNTIF(D7:AH7,"KT")+COUNTIF(D7:AH7,"PK")+COUNTIF(D7:AH7,"KP")+2*COUNTIF(D7:AH7,"K2")</f>
        <v>0</v>
      </c>
      <c r="AJ7" s="161">
        <f t="shared" ref="AJ7:AJ45" si="4">COUNTIF(E7:AI7,"P")+2*COUNTIF(E7:AI7,"2P")+COUNTIF(E7:AI7,"TP")+COUNTIF(E7:AI7,"PT")+COUNTIF(E7:AI7,"PK")+COUNTIF(E7:AI7,"KP")+2*COUNTIF(E7:AI7,"P2")</f>
        <v>0</v>
      </c>
      <c r="AK7" s="161">
        <f t="shared" ref="AK7:AK45" si="5">COUNTIF(D7:AH7,"T")+2*COUNTIF(D7:AH7,"2T")+2*COUNTIF(D7:AH7,"T2")+COUNTIF(D7:AH7,"PT")+COUNTIF(D7:AH7,"TP")+COUNTIF(D7:AH7,"TK")+COUNTIF(D7:AH7,"KT")</f>
        <v>0</v>
      </c>
      <c r="AL7" s="162"/>
      <c r="AM7" s="163"/>
      <c r="AN7" s="164"/>
    </row>
    <row r="8" ht="21.0" customHeight="1">
      <c r="A8" s="159">
        <v>2.0</v>
      </c>
      <c r="B8" s="93" t="s">
        <v>296</v>
      </c>
      <c r="C8" s="94" t="s">
        <v>92</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160">
        <f t="shared" si="3"/>
        <v>0</v>
      </c>
      <c r="AJ8" s="161">
        <f t="shared" si="4"/>
        <v>0</v>
      </c>
      <c r="AK8" s="161">
        <f t="shared" si="5"/>
        <v>0</v>
      </c>
      <c r="AL8" s="164"/>
      <c r="AM8" s="164"/>
      <c r="AN8" s="164"/>
    </row>
    <row r="9" ht="21.0" customHeight="1">
      <c r="A9" s="159">
        <v>3.0</v>
      </c>
      <c r="B9" s="93" t="s">
        <v>297</v>
      </c>
      <c r="C9" s="94" t="s">
        <v>298</v>
      </c>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160">
        <f t="shared" si="3"/>
        <v>0</v>
      </c>
      <c r="AJ9" s="161">
        <f t="shared" si="4"/>
        <v>0</v>
      </c>
      <c r="AK9" s="161">
        <f t="shared" si="5"/>
        <v>0</v>
      </c>
      <c r="AL9" s="164"/>
      <c r="AM9" s="164"/>
      <c r="AN9" s="164"/>
    </row>
    <row r="10" ht="21.0" customHeight="1">
      <c r="A10" s="159">
        <v>4.0</v>
      </c>
      <c r="B10" s="93" t="s">
        <v>299</v>
      </c>
      <c r="C10" s="94" t="s">
        <v>111</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160">
        <f t="shared" si="3"/>
        <v>0</v>
      </c>
      <c r="AJ10" s="161">
        <f t="shared" si="4"/>
        <v>0</v>
      </c>
      <c r="AK10" s="161">
        <f t="shared" si="5"/>
        <v>0</v>
      </c>
      <c r="AL10" s="164"/>
      <c r="AM10" s="164"/>
      <c r="AN10" s="164"/>
    </row>
    <row r="11" ht="21.0" customHeight="1">
      <c r="A11" s="159">
        <v>5.0</v>
      </c>
      <c r="B11" s="93" t="s">
        <v>300</v>
      </c>
      <c r="C11" s="94" t="s">
        <v>229</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160">
        <f t="shared" si="3"/>
        <v>0</v>
      </c>
      <c r="AJ11" s="161">
        <f t="shared" si="4"/>
        <v>0</v>
      </c>
      <c r="AK11" s="161">
        <f t="shared" si="5"/>
        <v>0</v>
      </c>
      <c r="AL11" s="164"/>
      <c r="AM11" s="164"/>
      <c r="AN11" s="164"/>
    </row>
    <row r="12" ht="21.0" customHeight="1">
      <c r="A12" s="159">
        <v>6.0</v>
      </c>
      <c r="B12" s="93" t="s">
        <v>301</v>
      </c>
      <c r="C12" s="94" t="s">
        <v>292</v>
      </c>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160">
        <f t="shared" si="3"/>
        <v>0</v>
      </c>
      <c r="AJ12" s="161">
        <f t="shared" si="4"/>
        <v>0</v>
      </c>
      <c r="AK12" s="161">
        <f t="shared" si="5"/>
        <v>0</v>
      </c>
      <c r="AL12" s="80"/>
      <c r="AM12" s="80"/>
      <c r="AN12" s="80"/>
    </row>
    <row r="13" ht="21.0" customHeight="1">
      <c r="A13" s="159">
        <v>7.0</v>
      </c>
      <c r="B13" s="93" t="s">
        <v>302</v>
      </c>
      <c r="C13" s="94" t="s">
        <v>303</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160">
        <f t="shared" si="3"/>
        <v>0</v>
      </c>
      <c r="AJ13" s="161">
        <f t="shared" si="4"/>
        <v>0</v>
      </c>
      <c r="AK13" s="161">
        <f t="shared" si="5"/>
        <v>0</v>
      </c>
      <c r="AL13" s="80"/>
      <c r="AM13" s="80"/>
      <c r="AN13" s="80"/>
    </row>
    <row r="14" ht="21.0" customHeight="1">
      <c r="A14" s="159">
        <v>8.0</v>
      </c>
      <c r="B14" s="93" t="s">
        <v>304</v>
      </c>
      <c r="C14" s="94" t="s">
        <v>305</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160">
        <f t="shared" si="3"/>
        <v>0</v>
      </c>
      <c r="AJ14" s="161">
        <f t="shared" si="4"/>
        <v>0</v>
      </c>
      <c r="AK14" s="161">
        <f t="shared" si="5"/>
        <v>0</v>
      </c>
      <c r="AL14" s="80"/>
      <c r="AM14" s="80"/>
      <c r="AN14" s="80"/>
    </row>
    <row r="15" ht="21.0" customHeight="1">
      <c r="A15" s="159">
        <v>9.0</v>
      </c>
      <c r="B15" s="93" t="s">
        <v>306</v>
      </c>
      <c r="C15" s="94" t="s">
        <v>271</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160">
        <f t="shared" si="3"/>
        <v>0</v>
      </c>
      <c r="AJ15" s="161">
        <f t="shared" si="4"/>
        <v>0</v>
      </c>
      <c r="AK15" s="161">
        <f t="shared" si="5"/>
        <v>0</v>
      </c>
      <c r="AL15" s="80"/>
      <c r="AM15" s="80"/>
      <c r="AN15" s="80"/>
    </row>
    <row r="16" ht="21.0" customHeight="1">
      <c r="A16" s="159">
        <v>10.0</v>
      </c>
      <c r="B16" s="93" t="s">
        <v>307</v>
      </c>
      <c r="C16" s="94" t="s">
        <v>121</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60">
        <f t="shared" si="3"/>
        <v>0</v>
      </c>
      <c r="AJ16" s="161">
        <f t="shared" si="4"/>
        <v>0</v>
      </c>
      <c r="AK16" s="161">
        <f t="shared" si="5"/>
        <v>0</v>
      </c>
      <c r="AL16" s="80"/>
      <c r="AM16" s="80"/>
      <c r="AN16" s="80"/>
    </row>
    <row r="17" ht="21.0" customHeight="1">
      <c r="A17" s="159">
        <v>11.0</v>
      </c>
      <c r="B17" s="93" t="s">
        <v>308</v>
      </c>
      <c r="C17" s="94" t="s">
        <v>274</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160">
        <f t="shared" si="3"/>
        <v>0</v>
      </c>
      <c r="AJ17" s="161">
        <f t="shared" si="4"/>
        <v>0</v>
      </c>
      <c r="AK17" s="161">
        <f t="shared" si="5"/>
        <v>0</v>
      </c>
      <c r="AL17" s="80"/>
      <c r="AM17" s="80"/>
      <c r="AN17" s="80"/>
    </row>
    <row r="18" ht="21.0" customHeight="1">
      <c r="A18" s="159">
        <v>12.0</v>
      </c>
      <c r="B18" s="93" t="s">
        <v>309</v>
      </c>
      <c r="C18" s="94" t="s">
        <v>310</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160">
        <f t="shared" si="3"/>
        <v>0</v>
      </c>
      <c r="AJ18" s="161">
        <f t="shared" si="4"/>
        <v>0</v>
      </c>
      <c r="AK18" s="161">
        <f t="shared" si="5"/>
        <v>0</v>
      </c>
      <c r="AL18" s="80"/>
      <c r="AM18" s="80"/>
      <c r="AN18" s="80"/>
    </row>
    <row r="19" ht="21.0" customHeight="1">
      <c r="A19" s="159">
        <v>13.0</v>
      </c>
      <c r="B19" s="93" t="s">
        <v>311</v>
      </c>
      <c r="C19" s="98" t="s">
        <v>312</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160">
        <f t="shared" si="3"/>
        <v>0</v>
      </c>
      <c r="AJ19" s="161">
        <f t="shared" si="4"/>
        <v>0</v>
      </c>
      <c r="AK19" s="161">
        <f t="shared" si="5"/>
        <v>0</v>
      </c>
      <c r="AL19" s="80"/>
      <c r="AM19" s="80"/>
      <c r="AN19" s="80"/>
    </row>
    <row r="20" ht="18.0" customHeight="1">
      <c r="A20" s="159">
        <v>14.0</v>
      </c>
      <c r="B20" s="93" t="s">
        <v>313</v>
      </c>
      <c r="C20" s="98" t="s">
        <v>314</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160">
        <f t="shared" si="3"/>
        <v>0</v>
      </c>
      <c r="AJ20" s="161">
        <f t="shared" si="4"/>
        <v>0</v>
      </c>
      <c r="AK20" s="161">
        <f t="shared" si="5"/>
        <v>0</v>
      </c>
      <c r="AL20" s="89"/>
      <c r="AM20" s="89"/>
      <c r="AN20" s="89"/>
    </row>
    <row r="21" ht="18.0" customHeight="1">
      <c r="A21" s="159">
        <v>15.0</v>
      </c>
      <c r="B21" s="93" t="s">
        <v>315</v>
      </c>
      <c r="C21" s="94" t="s">
        <v>316</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160">
        <f t="shared" si="3"/>
        <v>0</v>
      </c>
      <c r="AJ21" s="161">
        <f t="shared" si="4"/>
        <v>0</v>
      </c>
      <c r="AK21" s="161">
        <f t="shared" si="5"/>
        <v>0</v>
      </c>
      <c r="AL21" s="89"/>
      <c r="AM21" s="89"/>
      <c r="AN21" s="89"/>
    </row>
    <row r="22" ht="18.0" customHeight="1">
      <c r="A22" s="159">
        <v>16.0</v>
      </c>
      <c r="B22" s="93" t="s">
        <v>317</v>
      </c>
      <c r="C22" s="94" t="s">
        <v>316</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160">
        <f t="shared" si="3"/>
        <v>0</v>
      </c>
      <c r="AJ22" s="161">
        <f t="shared" si="4"/>
        <v>0</v>
      </c>
      <c r="AK22" s="161">
        <f t="shared" si="5"/>
        <v>0</v>
      </c>
      <c r="AL22" s="89"/>
      <c r="AM22" s="89"/>
      <c r="AN22" s="89"/>
    </row>
    <row r="23" ht="18.0" customHeight="1">
      <c r="A23" s="159">
        <v>17.0</v>
      </c>
      <c r="B23" s="93" t="s">
        <v>318</v>
      </c>
      <c r="C23" s="98" t="s">
        <v>241</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160">
        <f t="shared" si="3"/>
        <v>0</v>
      </c>
      <c r="AJ23" s="161">
        <f t="shared" si="4"/>
        <v>0</v>
      </c>
      <c r="AK23" s="161">
        <f t="shared" si="5"/>
        <v>0</v>
      </c>
      <c r="AL23" s="89"/>
      <c r="AM23" s="89"/>
      <c r="AN23" s="89"/>
    </row>
    <row r="24" ht="18.0" customHeight="1">
      <c r="A24" s="159">
        <v>18.0</v>
      </c>
      <c r="B24" s="93" t="s">
        <v>319</v>
      </c>
      <c r="C24" s="94" t="s">
        <v>320</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160">
        <f t="shared" si="3"/>
        <v>0</v>
      </c>
      <c r="AJ24" s="161">
        <f t="shared" si="4"/>
        <v>0</v>
      </c>
      <c r="AK24" s="161">
        <f t="shared" si="5"/>
        <v>0</v>
      </c>
      <c r="AL24" s="89"/>
      <c r="AM24" s="89"/>
      <c r="AN24" s="89"/>
    </row>
    <row r="25" ht="18.0" customHeight="1">
      <c r="A25" s="159">
        <v>19.0</v>
      </c>
      <c r="B25" s="93" t="s">
        <v>321</v>
      </c>
      <c r="C25" s="94" t="s">
        <v>322</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160">
        <f t="shared" si="3"/>
        <v>0</v>
      </c>
      <c r="AJ25" s="161">
        <f t="shared" si="4"/>
        <v>0</v>
      </c>
      <c r="AK25" s="161">
        <f t="shared" si="5"/>
        <v>0</v>
      </c>
      <c r="AL25" s="89"/>
      <c r="AM25" s="89"/>
      <c r="AN25" s="89"/>
    </row>
    <row r="26" ht="18.0" customHeight="1">
      <c r="A26" s="159">
        <v>20.0</v>
      </c>
      <c r="B26" s="93" t="s">
        <v>323</v>
      </c>
      <c r="C26" s="98" t="s">
        <v>324</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160">
        <f t="shared" si="3"/>
        <v>0</v>
      </c>
      <c r="AJ26" s="161">
        <f t="shared" si="4"/>
        <v>0</v>
      </c>
      <c r="AK26" s="161">
        <f t="shared" si="5"/>
        <v>0</v>
      </c>
      <c r="AL26" s="89"/>
      <c r="AM26" s="89"/>
      <c r="AN26" s="89"/>
    </row>
    <row r="27" ht="18.0" customHeight="1">
      <c r="A27" s="159">
        <v>21.0</v>
      </c>
      <c r="B27" s="93" t="s">
        <v>325</v>
      </c>
      <c r="C27" s="94" t="s">
        <v>148</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160">
        <f t="shared" si="3"/>
        <v>0</v>
      </c>
      <c r="AJ27" s="161">
        <f t="shared" si="4"/>
        <v>0</v>
      </c>
      <c r="AK27" s="161">
        <f t="shared" si="5"/>
        <v>0</v>
      </c>
      <c r="AL27" s="89"/>
      <c r="AM27" s="89"/>
      <c r="AN27" s="89"/>
    </row>
    <row r="28" ht="18.0" customHeight="1">
      <c r="A28" s="159">
        <v>22.0</v>
      </c>
      <c r="B28" s="93" t="s">
        <v>326</v>
      </c>
      <c r="C28" s="94" t="s">
        <v>327</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160">
        <f t="shared" si="3"/>
        <v>0</v>
      </c>
      <c r="AJ28" s="161">
        <f t="shared" si="4"/>
        <v>0</v>
      </c>
      <c r="AK28" s="161">
        <f t="shared" si="5"/>
        <v>0</v>
      </c>
      <c r="AL28" s="89"/>
      <c r="AM28" s="89"/>
      <c r="AN28" s="89"/>
    </row>
    <row r="29" ht="18.0" customHeight="1">
      <c r="A29" s="159">
        <v>23.0</v>
      </c>
      <c r="B29" s="93" t="s">
        <v>256</v>
      </c>
      <c r="C29" s="98" t="s">
        <v>328</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160">
        <f t="shared" si="3"/>
        <v>0</v>
      </c>
      <c r="AJ29" s="161">
        <f t="shared" si="4"/>
        <v>0</v>
      </c>
      <c r="AK29" s="161">
        <f t="shared" si="5"/>
        <v>0</v>
      </c>
      <c r="AL29" s="89"/>
      <c r="AM29" s="89"/>
      <c r="AN29" s="89"/>
    </row>
    <row r="30" ht="18.0" customHeight="1">
      <c r="A30" s="159">
        <v>24.0</v>
      </c>
      <c r="B30" s="108" t="s">
        <v>247</v>
      </c>
      <c r="C30" s="165" t="s">
        <v>248</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160">
        <f t="shared" si="3"/>
        <v>0</v>
      </c>
      <c r="AJ30" s="161">
        <f t="shared" si="4"/>
        <v>0</v>
      </c>
      <c r="AK30" s="161">
        <f t="shared" si="5"/>
        <v>0</v>
      </c>
      <c r="AL30" s="89"/>
      <c r="AM30" s="89"/>
      <c r="AN30" s="89"/>
    </row>
    <row r="31" ht="18.0" customHeight="1">
      <c r="A31" s="159">
        <v>25.0</v>
      </c>
      <c r="B31" s="93" t="s">
        <v>329</v>
      </c>
      <c r="C31" s="94" t="s">
        <v>162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160">
        <f t="shared" si="3"/>
        <v>0</v>
      </c>
      <c r="AJ31" s="161">
        <f t="shared" si="4"/>
        <v>0</v>
      </c>
      <c r="AK31" s="161">
        <f t="shared" si="5"/>
        <v>0</v>
      </c>
      <c r="AL31" s="89"/>
      <c r="AM31" s="89"/>
      <c r="AN31" s="89"/>
    </row>
    <row r="32" ht="18.0" customHeight="1">
      <c r="A32" s="159">
        <v>26.0</v>
      </c>
      <c r="B32" s="93" t="s">
        <v>330</v>
      </c>
      <c r="C32" s="94" t="s">
        <v>211</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160">
        <f t="shared" si="3"/>
        <v>0</v>
      </c>
      <c r="AJ32" s="161">
        <f t="shared" si="4"/>
        <v>0</v>
      </c>
      <c r="AK32" s="161">
        <f t="shared" si="5"/>
        <v>0</v>
      </c>
      <c r="AL32" s="89"/>
      <c r="AM32" s="89"/>
      <c r="AN32" s="89"/>
    </row>
    <row r="33" ht="18.0" customHeight="1">
      <c r="A33" s="159">
        <v>27.0</v>
      </c>
      <c r="B33" s="93" t="s">
        <v>331</v>
      </c>
      <c r="C33" s="94" t="s">
        <v>332</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160">
        <f t="shared" si="3"/>
        <v>0</v>
      </c>
      <c r="AJ33" s="161">
        <f t="shared" si="4"/>
        <v>0</v>
      </c>
      <c r="AK33" s="161">
        <f t="shared" si="5"/>
        <v>0</v>
      </c>
      <c r="AL33" s="89"/>
      <c r="AM33" s="89"/>
      <c r="AN33" s="89"/>
    </row>
    <row r="34" ht="18.0" customHeight="1">
      <c r="A34" s="159">
        <v>28.0</v>
      </c>
      <c r="B34" s="93" t="s">
        <v>333</v>
      </c>
      <c r="C34" s="94" t="s">
        <v>334</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160">
        <f t="shared" si="3"/>
        <v>0</v>
      </c>
      <c r="AJ34" s="161">
        <f t="shared" si="4"/>
        <v>0</v>
      </c>
      <c r="AK34" s="161">
        <f t="shared" si="5"/>
        <v>0</v>
      </c>
      <c r="AL34" s="81"/>
      <c r="AM34" s="81"/>
      <c r="AN34" s="81"/>
    </row>
    <row r="35" ht="18.0" customHeight="1">
      <c r="A35" s="159"/>
      <c r="B35" s="93"/>
      <c r="C35" s="94"/>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160">
        <f t="shared" si="3"/>
        <v>0</v>
      </c>
      <c r="AJ35" s="161">
        <f t="shared" si="4"/>
        <v>0</v>
      </c>
      <c r="AK35" s="161">
        <f t="shared" si="5"/>
        <v>0</v>
      </c>
      <c r="AL35" s="81"/>
      <c r="AM35" s="81"/>
      <c r="AN35" s="81"/>
    </row>
    <row r="36" ht="18.0" customHeight="1">
      <c r="A36" s="159"/>
      <c r="B36" s="93"/>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160">
        <f t="shared" si="3"/>
        <v>0</v>
      </c>
      <c r="AJ36" s="161">
        <f t="shared" si="4"/>
        <v>0</v>
      </c>
      <c r="AK36" s="161">
        <f t="shared" si="5"/>
        <v>0</v>
      </c>
      <c r="AL36" s="81"/>
      <c r="AM36" s="81"/>
      <c r="AN36" s="81"/>
    </row>
    <row r="37" ht="18.0" customHeight="1">
      <c r="A37" s="159"/>
      <c r="B37" s="93"/>
      <c r="C37" s="98"/>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160">
        <f t="shared" si="3"/>
        <v>0</v>
      </c>
      <c r="AJ37" s="161">
        <f t="shared" si="4"/>
        <v>0</v>
      </c>
      <c r="AK37" s="161">
        <f t="shared" si="5"/>
        <v>0</v>
      </c>
      <c r="AL37" s="81"/>
      <c r="AM37" s="81"/>
      <c r="AN37" s="81"/>
    </row>
    <row r="38" ht="18.0" customHeight="1">
      <c r="A38" s="159"/>
      <c r="B38" s="93"/>
      <c r="C38" s="9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160">
        <f t="shared" si="3"/>
        <v>0</v>
      </c>
      <c r="AJ38" s="161">
        <f t="shared" si="4"/>
        <v>0</v>
      </c>
      <c r="AK38" s="161">
        <f t="shared" si="5"/>
        <v>0</v>
      </c>
      <c r="AL38" s="81"/>
      <c r="AM38" s="81"/>
      <c r="AN38" s="81"/>
    </row>
    <row r="39" ht="18.0" customHeight="1">
      <c r="A39" s="159"/>
      <c r="B39" s="93"/>
      <c r="C39" s="94"/>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160">
        <f t="shared" si="3"/>
        <v>0</v>
      </c>
      <c r="AJ39" s="161">
        <f t="shared" si="4"/>
        <v>0</v>
      </c>
      <c r="AK39" s="161">
        <f t="shared" si="5"/>
        <v>0</v>
      </c>
      <c r="AL39" s="81"/>
      <c r="AM39" s="81"/>
      <c r="AN39" s="81"/>
    </row>
    <row r="40" ht="18.0" customHeight="1">
      <c r="A40" s="159"/>
      <c r="B40" s="93"/>
      <c r="C40" s="98"/>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160">
        <f t="shared" si="3"/>
        <v>0</v>
      </c>
      <c r="AJ40" s="161">
        <f t="shared" si="4"/>
        <v>0</v>
      </c>
      <c r="AK40" s="161">
        <f t="shared" si="5"/>
        <v>0</v>
      </c>
      <c r="AL40" s="81"/>
      <c r="AM40" s="81"/>
      <c r="AN40" s="81"/>
    </row>
    <row r="41" ht="18.0" customHeight="1">
      <c r="A41" s="159"/>
      <c r="B41" s="108"/>
      <c r="C41" s="16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160">
        <f t="shared" si="3"/>
        <v>0</v>
      </c>
      <c r="AJ41" s="161">
        <f t="shared" si="4"/>
        <v>0</v>
      </c>
      <c r="AK41" s="161">
        <f t="shared" si="5"/>
        <v>0</v>
      </c>
      <c r="AL41" s="81"/>
      <c r="AM41" s="81"/>
      <c r="AN41" s="81"/>
    </row>
    <row r="42" ht="18.0" customHeight="1">
      <c r="A42" s="159"/>
      <c r="B42" s="93"/>
      <c r="C42" s="94"/>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160">
        <f t="shared" si="3"/>
        <v>0</v>
      </c>
      <c r="AJ42" s="161">
        <f t="shared" si="4"/>
        <v>0</v>
      </c>
      <c r="AK42" s="161">
        <f t="shared" si="5"/>
        <v>0</v>
      </c>
      <c r="AL42" s="81"/>
      <c r="AM42" s="81"/>
      <c r="AN42" s="81"/>
    </row>
    <row r="43" ht="18.0" customHeight="1">
      <c r="A43" s="159"/>
      <c r="B43" s="93"/>
      <c r="C43" s="94"/>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160">
        <f t="shared" si="3"/>
        <v>0</v>
      </c>
      <c r="AJ43" s="161">
        <f t="shared" si="4"/>
        <v>0</v>
      </c>
      <c r="AK43" s="161">
        <f t="shared" si="5"/>
        <v>0</v>
      </c>
      <c r="AL43" s="81"/>
      <c r="AM43" s="81"/>
      <c r="AN43" s="81"/>
    </row>
    <row r="44" ht="18.0" customHeight="1">
      <c r="A44" s="159"/>
      <c r="B44" s="93"/>
      <c r="C44" s="94"/>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160">
        <f t="shared" si="3"/>
        <v>0</v>
      </c>
      <c r="AJ44" s="161">
        <f t="shared" si="4"/>
        <v>0</v>
      </c>
      <c r="AK44" s="161">
        <f t="shared" si="5"/>
        <v>0</v>
      </c>
      <c r="AL44" s="81"/>
      <c r="AM44" s="81"/>
      <c r="AN44" s="81"/>
    </row>
    <row r="45" ht="18.0" customHeight="1">
      <c r="A45" s="159"/>
      <c r="B45" s="93"/>
      <c r="C45" s="94"/>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160">
        <f t="shared" si="3"/>
        <v>0</v>
      </c>
      <c r="AJ45" s="161">
        <f t="shared" si="4"/>
        <v>0</v>
      </c>
      <c r="AK45" s="161">
        <f t="shared" si="5"/>
        <v>0</v>
      </c>
      <c r="AL45" s="81"/>
      <c r="AM45" s="81"/>
      <c r="AN45" s="81"/>
    </row>
    <row r="46" ht="18.0" customHeight="1">
      <c r="A46" s="166" t="s">
        <v>183</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1"/>
      <c r="AI46" s="167">
        <f t="shared" ref="AI46:AK46" si="6">SUM(AI7:AI34)</f>
        <v>0</v>
      </c>
      <c r="AJ46" s="167">
        <f t="shared" si="6"/>
        <v>0</v>
      </c>
      <c r="AK46" s="167">
        <f t="shared" si="6"/>
        <v>0</v>
      </c>
      <c r="AL46" s="81"/>
      <c r="AM46" s="81"/>
      <c r="AN46" s="81"/>
    </row>
    <row r="47" ht="18.0" customHeight="1">
      <c r="A47" s="120" t="s">
        <v>184</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c r="AL47" s="81"/>
      <c r="AM47" s="81"/>
      <c r="AN47" s="81"/>
    </row>
    <row r="48" ht="18.0" customHeight="1">
      <c r="A48" s="81"/>
      <c r="B48" s="121"/>
      <c r="D48" s="81"/>
      <c r="E48" s="81"/>
      <c r="F48" s="81"/>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81"/>
      <c r="AM48" s="81"/>
      <c r="AN48" s="81"/>
    </row>
    <row r="49" ht="18.0" customHeight="1">
      <c r="A49" s="81"/>
      <c r="B49" s="121"/>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81"/>
      <c r="AM49" s="81"/>
      <c r="AN49" s="81"/>
    </row>
    <row r="50" ht="18.0" customHeight="1">
      <c r="A50" s="81"/>
      <c r="B50" s="121"/>
      <c r="E50" s="81"/>
      <c r="F50" s="81"/>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81"/>
      <c r="AM50" s="81"/>
      <c r="AN50" s="81"/>
    </row>
    <row r="51" ht="18.0" customHeight="1">
      <c r="A51" s="81"/>
      <c r="B51" s="121"/>
      <c r="D51" s="81"/>
      <c r="E51" s="81"/>
      <c r="F51" s="81"/>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81"/>
      <c r="AM51" s="81"/>
      <c r="AN51" s="81"/>
    </row>
    <row r="52" ht="18.0"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ht="18.0"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ht="18.0"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ht="18.0"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ht="18.0"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ht="18.0"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ht="18.0"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ht="18.0"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ht="18.0"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46:AH46"/>
    <mergeCell ref="A47:AK47"/>
    <mergeCell ref="B48:C48"/>
    <mergeCell ref="B49:F49"/>
    <mergeCell ref="B50:D50"/>
    <mergeCell ref="B51:C51"/>
    <mergeCell ref="N4:P4"/>
    <mergeCell ref="Q4:S4"/>
    <mergeCell ref="A5:A6"/>
    <mergeCell ref="B5:C6"/>
    <mergeCell ref="AI5:AI6"/>
    <mergeCell ref="AJ5:AJ6"/>
    <mergeCell ref="AK5:AK6"/>
  </mergeCells>
  <conditionalFormatting sqref="D6:AH23 D35:AH45">
    <cfRule type="expression" dxfId="0" priority="1">
      <formula>IF(D$6="CN",1,0)</formula>
    </cfRule>
  </conditionalFormatting>
  <conditionalFormatting sqref="D6:AH23 D35:AH45">
    <cfRule type="expression" dxfId="0" priority="2">
      <formula>IF(#REF!="CN",1,0)</formula>
    </cfRule>
  </conditionalFormatting>
  <conditionalFormatting sqref="D6:AH23 D35:AH45">
    <cfRule type="expression" dxfId="1" priority="3">
      <formula>IF(#REF!="CN",1,0)</formula>
    </cfRule>
  </conditionalFormatting>
  <conditionalFormatting sqref="D24:AH34">
    <cfRule type="expression" dxfId="0" priority="4">
      <formula>IF(D$6="CN",1,0)</formula>
    </cfRule>
  </conditionalFormatting>
  <conditionalFormatting sqref="D24:AH34">
    <cfRule type="expression" dxfId="0" priority="5">
      <formula>IF(#REF!="CN",1,0)</formula>
    </cfRule>
  </conditionalFormatting>
  <conditionalFormatting sqref="D24:AH34">
    <cfRule type="expression" dxfId="1" priority="6">
      <formula>IF(#REF!="CN",1,0)</formula>
    </cfRule>
  </conditionalFormatting>
  <printOptions/>
  <pageMargins bottom="0.75" footer="0.0" header="0.0" left="0.7" right="0.7"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335</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336</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KTLB21!AI46</f>
        <v>0</v>
      </c>
      <c r="L12" s="29">
        <f>KTLB21!AJ46</f>
        <v>0</v>
      </c>
      <c r="M12" s="30">
        <f>KTLB21!AK46</f>
        <v>0</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f>NHKS21!AI44</f>
        <v>0</v>
      </c>
      <c r="R14" s="26">
        <f>NHKS21!AJ44</f>
        <v>0</v>
      </c>
      <c r="S14" s="27">
        <f>NHKS21!AK44</f>
        <v>0</v>
      </c>
      <c r="T14" s="17">
        <v>9.0</v>
      </c>
      <c r="U14" s="24" t="s">
        <v>60</v>
      </c>
      <c r="V14" s="17">
        <v>36.0</v>
      </c>
      <c r="W14" s="25" t="str">
        <f t="shared" ref="W14:Y14" si="34">#REF!</f>
        <v>#REF!</v>
      </c>
      <c r="X14" s="26" t="str">
        <f t="shared" si="34"/>
        <v>#REF!</v>
      </c>
      <c r="Y14" s="27" t="str">
        <f t="shared" si="34"/>
        <v>#REF!</v>
      </c>
      <c r="Z14" s="16"/>
    </row>
    <row r="15" ht="21.0" customHeight="1">
      <c r="A15" s="16"/>
      <c r="B15" s="17">
        <v>10.0</v>
      </c>
      <c r="C15" s="24" t="s">
        <v>26</v>
      </c>
      <c r="D15" s="17">
        <v>33.0</v>
      </c>
      <c r="E15" s="25" t="str">
        <f t="shared" ref="E15:G15" si="35">#REF!</f>
        <v>#REF!</v>
      </c>
      <c r="F15" s="26" t="str">
        <f t="shared" si="35"/>
        <v>#REF!</v>
      </c>
      <c r="G15" s="41" t="str">
        <f t="shared" si="35"/>
        <v>#REF!</v>
      </c>
      <c r="H15" s="17">
        <v>10.0</v>
      </c>
      <c r="I15" s="24" t="s">
        <v>55</v>
      </c>
      <c r="J15" s="17">
        <v>36.0</v>
      </c>
      <c r="K15" s="28" t="str">
        <f t="shared" ref="K15:M15" si="36">#REF!</f>
        <v>#REF!</v>
      </c>
      <c r="L15" s="29" t="str">
        <f t="shared" si="36"/>
        <v>#REF!</v>
      </c>
      <c r="M15" s="30" t="str">
        <f t="shared" si="36"/>
        <v>#REF!</v>
      </c>
      <c r="N15" s="17">
        <v>10.0</v>
      </c>
      <c r="O15" s="24" t="s">
        <v>42</v>
      </c>
      <c r="P15" s="17">
        <v>39.0</v>
      </c>
      <c r="Q15" s="25" t="str">
        <f t="shared" ref="Q15:S15" si="37">#REF!</f>
        <v>#REF!</v>
      </c>
      <c r="R15" s="26" t="str">
        <f t="shared" si="37"/>
        <v>#REF!</v>
      </c>
      <c r="S15" s="27" t="str">
        <f t="shared" si="37"/>
        <v>#REF!</v>
      </c>
      <c r="T15" s="17">
        <v>10.0</v>
      </c>
      <c r="U15" s="24" t="s">
        <v>63</v>
      </c>
      <c r="V15" s="17">
        <v>37.0</v>
      </c>
      <c r="W15" s="25" t="str">
        <f t="shared" ref="W15:Y15" si="38">#REF!</f>
        <v>#REF!</v>
      </c>
      <c r="X15" s="26" t="str">
        <f t="shared" si="38"/>
        <v>#REF!</v>
      </c>
      <c r="Y15" s="27" t="str">
        <f t="shared" si="38"/>
        <v>#REF!</v>
      </c>
      <c r="Z15" s="16"/>
    </row>
    <row r="16" ht="21.0" customHeight="1">
      <c r="A16" s="16"/>
      <c r="B16" s="17">
        <v>11.0</v>
      </c>
      <c r="C16" s="24" t="s">
        <v>30</v>
      </c>
      <c r="D16" s="17">
        <v>28.0</v>
      </c>
      <c r="E16" s="25" t="str">
        <f t="shared" ref="E16:G16" si="39">#REF!</f>
        <v>#REF!</v>
      </c>
      <c r="F16" s="26" t="str">
        <f t="shared" si="39"/>
        <v>#REF!</v>
      </c>
      <c r="G16" s="41" t="str">
        <f t="shared" si="39"/>
        <v>#REF!</v>
      </c>
      <c r="H16" s="17">
        <v>11.0</v>
      </c>
      <c r="I16" s="24" t="s">
        <v>58</v>
      </c>
      <c r="J16" s="17">
        <v>25.0</v>
      </c>
      <c r="K16" s="28" t="str">
        <f t="shared" ref="K16:M16" si="40">#REF!</f>
        <v>#REF!</v>
      </c>
      <c r="L16" s="29" t="str">
        <f t="shared" si="40"/>
        <v>#REF!</v>
      </c>
      <c r="M16" s="30" t="str">
        <f t="shared" si="40"/>
        <v>#REF!</v>
      </c>
      <c r="N16" s="17">
        <v>11.0</v>
      </c>
      <c r="O16" s="24" t="s">
        <v>46</v>
      </c>
      <c r="P16" s="17">
        <v>24.0</v>
      </c>
      <c r="Q16" s="25" t="str">
        <f t="shared" ref="Q16:S16" si="41">#REF!</f>
        <v>#REF!</v>
      </c>
      <c r="R16" s="26" t="str">
        <f t="shared" si="41"/>
        <v>#REF!</v>
      </c>
      <c r="S16" s="27" t="str">
        <f t="shared" si="41"/>
        <v>#REF!</v>
      </c>
      <c r="T16" s="17">
        <v>11.0</v>
      </c>
      <c r="U16" s="24" t="s">
        <v>66</v>
      </c>
      <c r="V16" s="17">
        <v>23.0</v>
      </c>
      <c r="W16" s="25" t="str">
        <f t="shared" ref="W16:Y16" si="42">#REF!</f>
        <v>#REF!</v>
      </c>
      <c r="X16" s="26" t="str">
        <f t="shared" si="42"/>
        <v>#REF!</v>
      </c>
      <c r="Y16" s="27" t="str">
        <f t="shared" si="42"/>
        <v>#REF!</v>
      </c>
      <c r="Z16" s="16"/>
    </row>
    <row r="17" ht="21.0" customHeight="1">
      <c r="A17" s="16"/>
      <c r="B17" s="17">
        <v>12.0</v>
      </c>
      <c r="C17" s="24" t="s">
        <v>34</v>
      </c>
      <c r="D17" s="17">
        <v>34.0</v>
      </c>
      <c r="E17" s="25" t="str">
        <f t="shared" ref="E17:G17" si="43">#REF!</f>
        <v>#REF!</v>
      </c>
      <c r="F17" s="26" t="str">
        <f t="shared" si="43"/>
        <v>#REF!</v>
      </c>
      <c r="G17" s="41" t="str">
        <f t="shared" si="43"/>
        <v>#REF!</v>
      </c>
      <c r="H17" s="17">
        <v>12.0</v>
      </c>
      <c r="I17" s="24" t="s">
        <v>61</v>
      </c>
      <c r="J17" s="17">
        <v>29.0</v>
      </c>
      <c r="K17" s="28">
        <f>CNOT21.3!AI38</f>
        <v>11</v>
      </c>
      <c r="L17" s="29">
        <f>CNOT21.3!AJ38</f>
        <v>0</v>
      </c>
      <c r="M17" s="30">
        <f>CNOT21.3!AK38</f>
        <v>0</v>
      </c>
      <c r="N17" s="17">
        <v>12.0</v>
      </c>
      <c r="O17" s="24" t="s">
        <v>50</v>
      </c>
      <c r="P17" s="17">
        <v>24.0</v>
      </c>
      <c r="Q17" s="25" t="str">
        <f t="shared" ref="Q17:S17" si="44">#REF!</f>
        <v>#REF!</v>
      </c>
      <c r="R17" s="26" t="str">
        <f t="shared" si="44"/>
        <v>#REF!</v>
      </c>
      <c r="S17" s="27" t="str">
        <f t="shared" si="44"/>
        <v>#REF!</v>
      </c>
      <c r="T17" s="17">
        <v>12.0</v>
      </c>
      <c r="U17" s="24" t="s">
        <v>15</v>
      </c>
      <c r="V17" s="17">
        <v>32.0</v>
      </c>
      <c r="W17" s="25" t="str">
        <f t="shared" ref="W17:Y17" si="45">#REF!</f>
        <v>#REF!</v>
      </c>
      <c r="X17" s="26" t="str">
        <f t="shared" si="45"/>
        <v>#REF!</v>
      </c>
      <c r="Y17" s="27" t="str">
        <f t="shared" si="45"/>
        <v>#REF!</v>
      </c>
      <c r="Z17" s="16"/>
    </row>
    <row r="18" ht="21.0" customHeight="1">
      <c r="A18" s="16"/>
      <c r="B18" s="44" t="s">
        <v>67</v>
      </c>
      <c r="C18" s="10"/>
      <c r="D18" s="10"/>
      <c r="E18" s="10"/>
      <c r="F18" s="10"/>
      <c r="G18" s="11"/>
      <c r="H18" s="17">
        <v>13.0</v>
      </c>
      <c r="I18" s="24" t="s">
        <v>64</v>
      </c>
      <c r="J18" s="17">
        <v>26.0</v>
      </c>
      <c r="K18" s="28" t="str">
        <f t="shared" ref="K18:M18" si="46">#REF!</f>
        <v>#REF!</v>
      </c>
      <c r="L18" s="29" t="str">
        <f t="shared" si="46"/>
        <v>#REF!</v>
      </c>
      <c r="M18" s="30" t="str">
        <f t="shared" si="46"/>
        <v>#REF!</v>
      </c>
      <c r="N18" s="17">
        <v>13.0</v>
      </c>
      <c r="O18" s="24" t="s">
        <v>54</v>
      </c>
      <c r="P18" s="17">
        <v>26.0</v>
      </c>
      <c r="Q18" s="25">
        <f>QTMMT21!AI70</f>
        <v>18</v>
      </c>
      <c r="R18" s="26">
        <f>QTMMT21!AJ70</f>
        <v>0</v>
      </c>
      <c r="S18" s="27">
        <f>QTMMT21!AK70</f>
        <v>0</v>
      </c>
      <c r="T18" s="17">
        <v>13.0</v>
      </c>
      <c r="U18" s="24" t="s">
        <v>19</v>
      </c>
      <c r="V18" s="17">
        <v>19.0</v>
      </c>
      <c r="W18" s="25" t="str">
        <f t="shared" ref="W18:Y18" si="47">#REF!</f>
        <v>#REF!</v>
      </c>
      <c r="X18" s="26" t="str">
        <f t="shared" si="47"/>
        <v>#REF!</v>
      </c>
      <c r="Y18" s="27" t="str">
        <f t="shared" si="47"/>
        <v>#REF!</v>
      </c>
      <c r="Z18" s="16"/>
    </row>
    <row r="19" ht="21.0" customHeight="1">
      <c r="A19" s="16"/>
      <c r="B19" s="46" t="str">
        <f>"Tổng HS vắng không phép "&amp;SUM(E6:E17)+SUM(E12:E17)</f>
        <v>#REF!</v>
      </c>
      <c r="C19" s="10"/>
      <c r="D19" s="10"/>
      <c r="E19" s="10"/>
      <c r="F19" s="10"/>
      <c r="G19" s="11"/>
      <c r="H19" s="65" t="s">
        <v>70</v>
      </c>
      <c r="I19" s="6"/>
      <c r="J19" s="6"/>
      <c r="K19" s="6"/>
      <c r="L19" s="6"/>
      <c r="M19" s="58"/>
      <c r="N19" s="17">
        <v>14.0</v>
      </c>
      <c r="O19" s="24" t="s">
        <v>57</v>
      </c>
      <c r="P19" s="17">
        <v>39.0</v>
      </c>
      <c r="Q19" s="25">
        <f>'CSSĐ21.4'!AI32</f>
        <v>4</v>
      </c>
      <c r="R19" s="26">
        <f>'CSSĐ21.4'!AJ32</f>
        <v>0</v>
      </c>
      <c r="S19" s="27">
        <f>'CSSĐ21.4'!AK32</f>
        <v>0</v>
      </c>
      <c r="T19" s="17">
        <v>14.0</v>
      </c>
      <c r="U19" s="24" t="s">
        <v>23</v>
      </c>
      <c r="V19" s="17">
        <v>33.0</v>
      </c>
      <c r="W19" s="25" t="str">
        <f t="shared" ref="W19:Y19" si="48">#REF!</f>
        <v>#REF!</v>
      </c>
      <c r="X19" s="26" t="str">
        <f t="shared" si="48"/>
        <v>#REF!</v>
      </c>
      <c r="Y19" s="27" t="str">
        <f t="shared" si="48"/>
        <v>#REF!</v>
      </c>
      <c r="Z19" s="16"/>
    </row>
    <row r="20" ht="21.0" customHeight="1">
      <c r="A20" s="16"/>
      <c r="B20" s="47" t="str">
        <f>"Tổng HS vắng có phép "&amp;SUM(F6:F17)+SUM(F12:F17)</f>
        <v>#REF!</v>
      </c>
      <c r="C20" s="10"/>
      <c r="D20" s="10"/>
      <c r="E20" s="10"/>
      <c r="F20" s="10"/>
      <c r="G20" s="11"/>
      <c r="H20" s="46" t="str">
        <f>"Tổng HS vắng không phép " &amp;SUM(K6:K18)</f>
        <v>#REF!</v>
      </c>
      <c r="I20" s="10"/>
      <c r="J20" s="10"/>
      <c r="K20" s="10"/>
      <c r="L20" s="10"/>
      <c r="M20" s="11"/>
      <c r="N20" s="44" t="s">
        <v>68</v>
      </c>
      <c r="O20" s="10"/>
      <c r="P20" s="10"/>
      <c r="Q20" s="10"/>
      <c r="R20" s="10"/>
      <c r="S20" s="11"/>
      <c r="T20" s="17">
        <v>15.0</v>
      </c>
      <c r="U20" s="24" t="s">
        <v>27</v>
      </c>
      <c r="V20" s="17">
        <v>27.0</v>
      </c>
      <c r="W20" s="25" t="str">
        <f t="shared" ref="W20:Y20" si="49">#REF!</f>
        <v>#REF!</v>
      </c>
      <c r="X20" s="26" t="str">
        <f t="shared" si="49"/>
        <v>#REF!</v>
      </c>
      <c r="Y20" s="27" t="str">
        <f t="shared" si="49"/>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6" t="s">
        <v>74</v>
      </c>
      <c r="O21" s="10"/>
      <c r="P21" s="10"/>
      <c r="Q21" s="63"/>
      <c r="R21" s="64" t="str">
        <f>SUM(Q6:Q19)</f>
        <v>#REF!</v>
      </c>
      <c r="S21" s="11"/>
      <c r="T21" s="17">
        <v>16.0</v>
      </c>
      <c r="U21" s="24" t="s">
        <v>31</v>
      </c>
      <c r="V21" s="17">
        <v>30.0</v>
      </c>
      <c r="W21" s="28" t="str">
        <f t="shared" ref="W21:Y21" si="50">#REF!</f>
        <v>#REF!</v>
      </c>
      <c r="X21" s="29" t="str">
        <f t="shared" si="50"/>
        <v>#REF!</v>
      </c>
      <c r="Y21" s="30" t="str">
        <f t="shared" si="50"/>
        <v>#REF!</v>
      </c>
      <c r="Z21" s="16"/>
    </row>
    <row r="22" ht="15.75" customHeight="1">
      <c r="A22" s="43"/>
      <c r="B22" s="43"/>
      <c r="C22" s="43"/>
      <c r="D22" s="43"/>
      <c r="E22" s="43"/>
      <c r="F22" s="43"/>
      <c r="G22" s="43"/>
      <c r="H22" s="67" t="str">
        <f>"Tổng HS đi học trễ " &amp;SUM(M6:M18)</f>
        <v>#REF!</v>
      </c>
      <c r="I22" s="50"/>
      <c r="J22" s="50"/>
      <c r="K22" s="50"/>
      <c r="L22" s="50"/>
      <c r="M22" s="51"/>
      <c r="N22" s="47" t="str">
        <f>"Tổng HS vắng có phép "&amp;SUM(R6:R19)</f>
        <v>#REF!</v>
      </c>
      <c r="O22" s="10"/>
      <c r="P22" s="10"/>
      <c r="Q22" s="10"/>
      <c r="R22" s="10"/>
      <c r="S22" s="11"/>
      <c r="T22" s="65" t="s">
        <v>69</v>
      </c>
      <c r="U22" s="6"/>
      <c r="V22" s="6"/>
      <c r="W22" s="6"/>
      <c r="X22" s="6"/>
      <c r="Y22" s="58"/>
      <c r="Z22" s="43"/>
    </row>
    <row r="23" ht="15.75" customHeight="1">
      <c r="A23" s="45"/>
      <c r="B23" s="168" t="str">
        <f>"Tổng số buổi học sinh vắng học không phép trong tháng 01: " &amp;SUM(E6:E17)+SUM(K6:K18)+SUM(Q6:Q19)+SUM(W6:W21)</f>
        <v>#REF!</v>
      </c>
      <c r="C23" s="53"/>
      <c r="D23" s="53"/>
      <c r="E23" s="53"/>
      <c r="F23" s="53"/>
      <c r="G23" s="53"/>
      <c r="H23" s="53"/>
      <c r="I23" s="53"/>
      <c r="J23" s="53"/>
      <c r="K23" s="53"/>
      <c r="L23" s="53"/>
      <c r="M23" s="54"/>
      <c r="N23" s="169" t="str">
        <f>"Tổng HS đi học trễ "&amp;SUM(S6:S19)</f>
        <v>#REF!</v>
      </c>
      <c r="O23" s="10"/>
      <c r="P23" s="10"/>
      <c r="Q23" s="10"/>
      <c r="R23" s="10"/>
      <c r="S23" s="11"/>
      <c r="T23" s="46" t="str">
        <f>"Tổng HS vắng không phép " &amp;SUM(W6:W21)</f>
        <v>#REF!</v>
      </c>
      <c r="U23" s="10"/>
      <c r="V23" s="10"/>
      <c r="W23" s="10"/>
      <c r="X23" s="10"/>
      <c r="Y23" s="11"/>
      <c r="Z23" s="45"/>
    </row>
    <row r="24" ht="15.75" customHeight="1">
      <c r="A24" s="1"/>
      <c r="B24" s="1"/>
      <c r="C24" s="59"/>
      <c r="D24" s="170"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71"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